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ben\Dropbox\Covid19\UK\All Cause Deaths v Vaccine Uptake UK\Age Adjusted Calculations\"/>
    </mc:Choice>
  </mc:AlternateContent>
  <xr:revisionPtr revIDLastSave="0" documentId="13_ncr:1_{7B45306E-9E78-44CB-BB98-F8C2369CF114}" xr6:coauthVersionLast="47" xr6:coauthVersionMax="47" xr10:uidLastSave="{00000000-0000-0000-0000-000000000000}"/>
  <bookViews>
    <workbookView xWindow="-108" yWindow="-108" windowWidth="23256" windowHeight="13176" activeTab="5" xr2:uid="{00000000-000D-0000-FFFF-FFFF00000000}"/>
  </bookViews>
  <sheets>
    <sheet name="Cover" sheetId="1" r:id="rId1"/>
    <sheet name="Contents" sheetId="2" r:id="rId2"/>
    <sheet name="Definitions" sheetId="13" r:id="rId3"/>
    <sheet name="Notes" sheetId="3" r:id="rId4"/>
    <sheet name="Table 1" sheetId="4" r:id="rId5"/>
    <sheet name="Table 2" sheetId="5" r:id="rId6"/>
    <sheet name="Table 3" sheetId="6" r:id="rId7"/>
    <sheet name="Table 4" sheetId="7" r:id="rId8"/>
    <sheet name="Table 5" sheetId="8" r:id="rId9"/>
    <sheet name="Table 6" sheetId="9" r:id="rId10"/>
    <sheet name="Table 7" sheetId="10" r:id="rId11"/>
    <sheet name="Table 8" sheetId="11" r:id="rId12"/>
    <sheet name="Table 9" sheetId="12"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2" i="5" l="1"/>
  <c r="AE22" i="5"/>
  <c r="AJ22" i="5" s="1"/>
  <c r="AD22" i="5"/>
  <c r="AC22" i="5"/>
  <c r="AB22" i="5"/>
  <c r="AA22" i="5"/>
  <c r="Z22" i="5"/>
  <c r="AF21" i="5"/>
  <c r="AJ21" i="5" s="1"/>
  <c r="AE21" i="5"/>
  <c r="AD21" i="5"/>
  <c r="AC21" i="5"/>
  <c r="AB21" i="5"/>
  <c r="AA21" i="5"/>
  <c r="Z21" i="5"/>
  <c r="AF20" i="5"/>
  <c r="AE20" i="5"/>
  <c r="AD20" i="5"/>
  <c r="AC20" i="5"/>
  <c r="AI20" i="5" s="1"/>
  <c r="AB20" i="5"/>
  <c r="AA20" i="5"/>
  <c r="Z20" i="5"/>
  <c r="AF19" i="5"/>
  <c r="AE19" i="5"/>
  <c r="AJ19" i="5" s="1"/>
  <c r="AD19" i="5"/>
  <c r="AC19" i="5"/>
  <c r="AB19" i="5"/>
  <c r="AA19" i="5"/>
  <c r="Z19" i="5"/>
  <c r="AG19" i="5" s="1"/>
  <c r="AF18" i="5"/>
  <c r="AE18" i="5"/>
  <c r="AJ18" i="5" s="1"/>
  <c r="AD18" i="5"/>
  <c r="AH18" i="5" s="1"/>
  <c r="AC18" i="5"/>
  <c r="AB18" i="5"/>
  <c r="AG18" i="5" s="1"/>
  <c r="AA18" i="5"/>
  <c r="Z18" i="5"/>
  <c r="AF17" i="5"/>
  <c r="AE17" i="5"/>
  <c r="AD17" i="5"/>
  <c r="AC17" i="5"/>
  <c r="AB17" i="5"/>
  <c r="AA17" i="5"/>
  <c r="Z17" i="5"/>
  <c r="AF16" i="5"/>
  <c r="AE16" i="5"/>
  <c r="AD16" i="5"/>
  <c r="AC16" i="5"/>
  <c r="AI16" i="5" s="1"/>
  <c r="AB16" i="5"/>
  <c r="AA16" i="5"/>
  <c r="Z16" i="5"/>
  <c r="AF15" i="5"/>
  <c r="AE15" i="5"/>
  <c r="AJ15" i="5" s="1"/>
  <c r="AD15" i="5"/>
  <c r="AC15" i="5"/>
  <c r="AI15" i="5" s="1"/>
  <c r="AB15" i="5"/>
  <c r="AA15" i="5"/>
  <c r="AH15" i="5" s="1"/>
  <c r="Z15" i="5"/>
  <c r="AG15" i="5" s="1"/>
  <c r="AF14" i="5"/>
  <c r="AE14" i="5"/>
  <c r="AJ14" i="5" s="1"/>
  <c r="AD14" i="5"/>
  <c r="AC14" i="5"/>
  <c r="AH14" i="5" s="1"/>
  <c r="AB14" i="5"/>
  <c r="AA14" i="5"/>
  <c r="Z14" i="5"/>
  <c r="AF13" i="5"/>
  <c r="AE13" i="5"/>
  <c r="AJ13" i="5" s="1"/>
  <c r="AD13" i="5"/>
  <c r="AC13" i="5"/>
  <c r="AB13" i="5"/>
  <c r="AA13" i="5"/>
  <c r="AH13" i="5" s="1"/>
  <c r="Z13" i="5"/>
  <c r="AF12" i="5"/>
  <c r="AE12" i="5"/>
  <c r="AJ12" i="5" s="1"/>
  <c r="AD12" i="5"/>
  <c r="AC12" i="5"/>
  <c r="AI12" i="5" s="1"/>
  <c r="AB12" i="5"/>
  <c r="AA12" i="5"/>
  <c r="Z12" i="5"/>
  <c r="AF11" i="5"/>
  <c r="AE11" i="5"/>
  <c r="AJ11" i="5" s="1"/>
  <c r="AD11" i="5"/>
  <c r="AC11" i="5"/>
  <c r="AB11" i="5"/>
  <c r="AA11" i="5"/>
  <c r="Z11" i="5"/>
  <c r="AF10" i="5"/>
  <c r="AE10" i="5"/>
  <c r="AJ10" i="5" s="1"/>
  <c r="AD10" i="5"/>
  <c r="AC10" i="5"/>
  <c r="AI10" i="5" s="1"/>
  <c r="AB10" i="5"/>
  <c r="AA10" i="5"/>
  <c r="AH10" i="5" s="1"/>
  <c r="Z10" i="5"/>
  <c r="AJ9" i="5"/>
  <c r="AF9" i="5"/>
  <c r="AE9" i="5"/>
  <c r="AD9" i="5"/>
  <c r="AC9" i="5"/>
  <c r="AB9" i="5"/>
  <c r="AA9" i="5"/>
  <c r="Z9" i="5"/>
  <c r="AG9" i="5" s="1"/>
  <c r="AF8" i="5"/>
  <c r="AE8" i="5"/>
  <c r="AJ8" i="5" s="1"/>
  <c r="AD8" i="5"/>
  <c r="AC8" i="5"/>
  <c r="AB8" i="5"/>
  <c r="AA8" i="5"/>
  <c r="Z8" i="5"/>
  <c r="AJ6" i="5"/>
  <c r="Z7" i="5"/>
  <c r="Z6" i="5"/>
  <c r="AG6" i="5" s="1"/>
  <c r="AH6" i="5"/>
  <c r="AI6" i="5"/>
  <c r="AJ16" i="5" l="1"/>
  <c r="AJ20" i="5"/>
  <c r="AI18" i="5"/>
  <c r="AG13" i="5"/>
  <c r="AH9" i="5"/>
  <c r="AI17" i="5"/>
  <c r="AH19" i="5"/>
  <c r="AG17" i="5"/>
  <c r="AI13" i="5"/>
  <c r="AI9" i="5"/>
  <c r="AI11" i="5"/>
  <c r="AJ17" i="5"/>
  <c r="AI19" i="5"/>
  <c r="Z25" i="5"/>
  <c r="AG22" i="5"/>
  <c r="AG12" i="5"/>
  <c r="AH22" i="5"/>
  <c r="AH12" i="5"/>
  <c r="AG16" i="5"/>
  <c r="AG10" i="5"/>
  <c r="AH16" i="5"/>
  <c r="AH20" i="5"/>
  <c r="AI22" i="5"/>
  <c r="AG21" i="5"/>
  <c r="AH21" i="5"/>
  <c r="AH8" i="5"/>
  <c r="AG11" i="5"/>
  <c r="AI21" i="5"/>
  <c r="AG8" i="5"/>
  <c r="AI8" i="5"/>
  <c r="AH11" i="5"/>
  <c r="AG14" i="5"/>
  <c r="AI14" i="5"/>
  <c r="AH17" i="5"/>
  <c r="AG20" i="5"/>
  <c r="X8" i="5"/>
  <c r="X9" i="5" s="1"/>
  <c r="X10" i="5" s="1"/>
  <c r="X11" i="5" s="1"/>
  <c r="X12" i="5" s="1"/>
  <c r="X13" i="5" s="1"/>
  <c r="X14" i="5" s="1"/>
  <c r="X15" i="5" s="1"/>
  <c r="X16" i="5" s="1"/>
  <c r="X17" i="5" s="1"/>
  <c r="X18" i="5" s="1"/>
  <c r="X19" i="5" s="1"/>
  <c r="X20" i="5" s="1"/>
  <c r="X21" i="5" s="1"/>
  <c r="X22" i="5" s="1"/>
  <c r="AM5" i="5"/>
  <c r="AM54" i="5"/>
  <c r="AM55"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400" i="5"/>
  <c r="AM401" i="5"/>
  <c r="AM402" i="5"/>
  <c r="AM403" i="5"/>
  <c r="AM404" i="5"/>
  <c r="AM405" i="5"/>
  <c r="AM406" i="5"/>
  <c r="AM407" i="5"/>
  <c r="AM408" i="5"/>
  <c r="AM409" i="5"/>
  <c r="AM410" i="5"/>
  <c r="AM411" i="5"/>
  <c r="AM412" i="5"/>
  <c r="AM413" i="5"/>
  <c r="AM414" i="5"/>
  <c r="AM415" i="5"/>
  <c r="AM416" i="5"/>
  <c r="AM417" i="5"/>
  <c r="AM418" i="5"/>
  <c r="AM419" i="5"/>
  <c r="AM420" i="5"/>
  <c r="AM421" i="5"/>
  <c r="AM422" i="5"/>
  <c r="AM423" i="5"/>
  <c r="AM424" i="5"/>
  <c r="AM425" i="5"/>
  <c r="AM426" i="5"/>
  <c r="AM427" i="5"/>
  <c r="AM428" i="5"/>
  <c r="AM429" i="5"/>
  <c r="AM430" i="5"/>
  <c r="AM431" i="5"/>
  <c r="AM432" i="5"/>
  <c r="AM433" i="5"/>
  <c r="AM434" i="5"/>
  <c r="AM435" i="5"/>
  <c r="AM436" i="5"/>
  <c r="AM437" i="5"/>
  <c r="AM438" i="5"/>
  <c r="AM439" i="5"/>
  <c r="AM440" i="5"/>
  <c r="AM441" i="5"/>
  <c r="AM442" i="5"/>
  <c r="AM443" i="5"/>
  <c r="AM444" i="5"/>
  <c r="AM445" i="5"/>
  <c r="AM446" i="5"/>
  <c r="AM447" i="5"/>
  <c r="AM449" i="5"/>
  <c r="AM450" i="5"/>
  <c r="AM451" i="5"/>
  <c r="AM452" i="5"/>
  <c r="AM453" i="5"/>
  <c r="AM454" i="5"/>
  <c r="AM455" i="5"/>
  <c r="AM456" i="5"/>
  <c r="AM457" i="5"/>
  <c r="AM458" i="5"/>
  <c r="AM459" i="5"/>
  <c r="AM460" i="5"/>
  <c r="AM461" i="5"/>
  <c r="AM462" i="5"/>
  <c r="AM463" i="5"/>
  <c r="AM464" i="5"/>
  <c r="AM465" i="5"/>
  <c r="AM466" i="5"/>
  <c r="AM467" i="5"/>
  <c r="AM468" i="5"/>
  <c r="AM469" i="5"/>
  <c r="AM470" i="5"/>
  <c r="AM471" i="5"/>
  <c r="AM472" i="5"/>
  <c r="AM473" i="5"/>
  <c r="AM474" i="5"/>
  <c r="AM475" i="5"/>
  <c r="AM476" i="5"/>
  <c r="AM477" i="5"/>
  <c r="AM478" i="5"/>
  <c r="AM479" i="5"/>
  <c r="AM480" i="5"/>
  <c r="AM481" i="5"/>
  <c r="AM482" i="5"/>
  <c r="AM483" i="5"/>
  <c r="AM484" i="5"/>
  <c r="AM485" i="5"/>
  <c r="AM486" i="5"/>
  <c r="AM487" i="5"/>
  <c r="AM488" i="5"/>
  <c r="AM489" i="5"/>
  <c r="AM490" i="5"/>
  <c r="AM491" i="5"/>
  <c r="AM492" i="5"/>
  <c r="AM493" i="5"/>
  <c r="AM494" i="5"/>
  <c r="AM495" i="5"/>
  <c r="AM496" i="5"/>
  <c r="AM498" i="5"/>
  <c r="AM499" i="5"/>
  <c r="AM500" i="5"/>
  <c r="AM501" i="5"/>
  <c r="AM502" i="5"/>
  <c r="AM503" i="5"/>
  <c r="AM504" i="5"/>
  <c r="AM505" i="5"/>
  <c r="AM506" i="5"/>
  <c r="AM507" i="5"/>
  <c r="AM508" i="5"/>
  <c r="AM509" i="5"/>
  <c r="AM510" i="5"/>
  <c r="AM511" i="5"/>
  <c r="AM512" i="5"/>
  <c r="AM513" i="5"/>
  <c r="AM514" i="5"/>
  <c r="AM515" i="5"/>
  <c r="AM516" i="5"/>
  <c r="AM517" i="5"/>
  <c r="AM518" i="5"/>
  <c r="AM519" i="5"/>
  <c r="AM520" i="5"/>
  <c r="AM521" i="5"/>
  <c r="AM522" i="5"/>
  <c r="AM523" i="5"/>
  <c r="AM524" i="5"/>
  <c r="AM525" i="5"/>
  <c r="AM526" i="5"/>
  <c r="AM527" i="5"/>
  <c r="AM528" i="5"/>
  <c r="AM529" i="5"/>
  <c r="AM530" i="5"/>
  <c r="AM531" i="5"/>
  <c r="AM532" i="5"/>
  <c r="AM533" i="5"/>
  <c r="AM534" i="5"/>
  <c r="AM535" i="5"/>
  <c r="AM536" i="5"/>
  <c r="AM537" i="5"/>
  <c r="AM538" i="5"/>
  <c r="AM539" i="5"/>
  <c r="AM540" i="5"/>
  <c r="AM541" i="5"/>
  <c r="AM542" i="5"/>
  <c r="AM543" i="5"/>
  <c r="AM544" i="5"/>
  <c r="AM545" i="5"/>
  <c r="AM547" i="5"/>
  <c r="AM548" i="5"/>
  <c r="AM549" i="5"/>
  <c r="AM550" i="5"/>
  <c r="AM551" i="5"/>
  <c r="AM552" i="5"/>
  <c r="AM553" i="5"/>
  <c r="AM554" i="5"/>
  <c r="AM555" i="5"/>
  <c r="AM556" i="5"/>
  <c r="AM557" i="5"/>
  <c r="AM558" i="5"/>
  <c r="AM559" i="5"/>
  <c r="AM560" i="5"/>
  <c r="AM561" i="5"/>
  <c r="AM562" i="5"/>
  <c r="AM563" i="5"/>
  <c r="AM564" i="5"/>
  <c r="AM565" i="5"/>
  <c r="AM566" i="5"/>
  <c r="AM567" i="5"/>
  <c r="AM568" i="5"/>
  <c r="AM569" i="5"/>
  <c r="AM570" i="5"/>
  <c r="AM571" i="5"/>
  <c r="AM572" i="5"/>
  <c r="AM573" i="5"/>
  <c r="AM574" i="5"/>
  <c r="AM575" i="5"/>
  <c r="AM576" i="5"/>
  <c r="AM577" i="5"/>
  <c r="AM578" i="5"/>
  <c r="AM579" i="5"/>
  <c r="AM580" i="5"/>
  <c r="AM581" i="5"/>
  <c r="AM582" i="5"/>
  <c r="AM583" i="5"/>
  <c r="AM584" i="5"/>
  <c r="AM585" i="5"/>
  <c r="AM586" i="5"/>
  <c r="AM587" i="5"/>
  <c r="AM588" i="5"/>
  <c r="AM589" i="5"/>
  <c r="AM590" i="5"/>
  <c r="AM591" i="5"/>
  <c r="AM592" i="5"/>
  <c r="AM593" i="5"/>
  <c r="AM594" i="5"/>
  <c r="AM596" i="5"/>
  <c r="AM597" i="5"/>
  <c r="AM598" i="5"/>
  <c r="AM599" i="5"/>
  <c r="AM600" i="5"/>
  <c r="AM601" i="5"/>
  <c r="AM602" i="5"/>
  <c r="AM603" i="5"/>
  <c r="AM604" i="5"/>
  <c r="AM605" i="5"/>
  <c r="AM606" i="5"/>
  <c r="AM607" i="5"/>
  <c r="AM608" i="5"/>
  <c r="AM609" i="5"/>
  <c r="AM610" i="5"/>
  <c r="AM611" i="5"/>
  <c r="AM612" i="5"/>
  <c r="AM613" i="5"/>
  <c r="AM614" i="5"/>
  <c r="AM615" i="5"/>
  <c r="AM616" i="5"/>
  <c r="AM617" i="5"/>
  <c r="AM618" i="5"/>
  <c r="AM619" i="5"/>
  <c r="AM620" i="5"/>
  <c r="AM621" i="5"/>
  <c r="AM622" i="5"/>
  <c r="AM623" i="5"/>
  <c r="AM624" i="5"/>
  <c r="AM625" i="5"/>
  <c r="AM626" i="5"/>
  <c r="AM627" i="5"/>
  <c r="AM628" i="5"/>
  <c r="AM629" i="5"/>
  <c r="AM630" i="5"/>
  <c r="AM631" i="5"/>
  <c r="AM632" i="5"/>
  <c r="AM633" i="5"/>
  <c r="AM634" i="5"/>
  <c r="AM635" i="5"/>
  <c r="AM636" i="5"/>
  <c r="AM637" i="5"/>
  <c r="AM638" i="5"/>
  <c r="AM639" i="5"/>
  <c r="AM640" i="5"/>
  <c r="AM641" i="5"/>
  <c r="AM642" i="5"/>
  <c r="AM643" i="5"/>
  <c r="AM645" i="5"/>
  <c r="AM646" i="5"/>
  <c r="AM647" i="5"/>
  <c r="AM648" i="5"/>
  <c r="AM649" i="5"/>
  <c r="AM650" i="5"/>
  <c r="AM651" i="5"/>
  <c r="AM652" i="5"/>
  <c r="AM653" i="5"/>
  <c r="AM654" i="5"/>
  <c r="AM655" i="5"/>
  <c r="AM656" i="5"/>
  <c r="AM657" i="5"/>
  <c r="AM658" i="5"/>
  <c r="AM659" i="5"/>
  <c r="AM660" i="5"/>
  <c r="AM661" i="5"/>
  <c r="AM662" i="5"/>
  <c r="AM663" i="5"/>
  <c r="AM664" i="5"/>
  <c r="AM665" i="5"/>
  <c r="AM666" i="5"/>
  <c r="AM667" i="5"/>
  <c r="AM668" i="5"/>
  <c r="AM669" i="5"/>
  <c r="AM670" i="5"/>
  <c r="AM671" i="5"/>
  <c r="AM672" i="5"/>
  <c r="AM673" i="5"/>
  <c r="AM674" i="5"/>
  <c r="AM675" i="5"/>
  <c r="AM676" i="5"/>
  <c r="AM677" i="5"/>
  <c r="AM678" i="5"/>
  <c r="AM679" i="5"/>
  <c r="AM680" i="5"/>
  <c r="AM681" i="5"/>
  <c r="AM682" i="5"/>
  <c r="AM683" i="5"/>
  <c r="AM684" i="5"/>
  <c r="AM685" i="5"/>
  <c r="AM686" i="5"/>
  <c r="AM687" i="5"/>
  <c r="AM688" i="5"/>
  <c r="AM689" i="5"/>
  <c r="AM690" i="5"/>
  <c r="AM691" i="5"/>
  <c r="AM692" i="5"/>
  <c r="AM694" i="5"/>
  <c r="AM695" i="5"/>
  <c r="AM696" i="5"/>
  <c r="AM697" i="5"/>
  <c r="AM698" i="5"/>
  <c r="AM699" i="5"/>
  <c r="AM700" i="5"/>
  <c r="AM701" i="5"/>
  <c r="AM702" i="5"/>
  <c r="AM703" i="5"/>
  <c r="AM704" i="5"/>
  <c r="AM705" i="5"/>
  <c r="AM706" i="5"/>
  <c r="AM707" i="5"/>
  <c r="AM708" i="5"/>
  <c r="AM709" i="5"/>
  <c r="AM710" i="5"/>
  <c r="AM711" i="5"/>
  <c r="AM712" i="5"/>
  <c r="AM713" i="5"/>
  <c r="AM714" i="5"/>
  <c r="AM715" i="5"/>
  <c r="AM716" i="5"/>
  <c r="AM717" i="5"/>
  <c r="AM718" i="5"/>
  <c r="AM719" i="5"/>
  <c r="AM720" i="5"/>
  <c r="AM721" i="5"/>
  <c r="AM722" i="5"/>
  <c r="AM723" i="5"/>
  <c r="AM724" i="5"/>
  <c r="AM725" i="5"/>
  <c r="AM726" i="5"/>
  <c r="AM727" i="5"/>
  <c r="AM728" i="5"/>
  <c r="AM729" i="5"/>
  <c r="AM730" i="5"/>
  <c r="AM731" i="5"/>
  <c r="AM732" i="5"/>
  <c r="AM733" i="5"/>
  <c r="AM734" i="5"/>
  <c r="AM735" i="5"/>
  <c r="AM736" i="5"/>
  <c r="AM737" i="5"/>
  <c r="AM738" i="5"/>
  <c r="AM739" i="5"/>
  <c r="AM740" i="5"/>
  <c r="AM741" i="5"/>
  <c r="AM743" i="5"/>
  <c r="AM744" i="5"/>
  <c r="AM746" i="5"/>
  <c r="AM747" i="5"/>
  <c r="AM748" i="5"/>
  <c r="AM749" i="5"/>
  <c r="AM750" i="5"/>
  <c r="AM751" i="5"/>
  <c r="AM752" i="5"/>
  <c r="AM753" i="5"/>
  <c r="AM754" i="5"/>
  <c r="AM755" i="5"/>
  <c r="AM756" i="5"/>
  <c r="AM757" i="5"/>
  <c r="AM758" i="5"/>
  <c r="AM759" i="5"/>
  <c r="AM760" i="5"/>
  <c r="AM761" i="5"/>
  <c r="AM762" i="5"/>
  <c r="AM763" i="5"/>
  <c r="AM764" i="5"/>
  <c r="AM765" i="5"/>
  <c r="AM766" i="5"/>
  <c r="AM767" i="5"/>
  <c r="AM768" i="5"/>
  <c r="AM769" i="5"/>
  <c r="AM770" i="5"/>
  <c r="AM771" i="5"/>
  <c r="AM772" i="5"/>
  <c r="AM773" i="5"/>
  <c r="AM774" i="5"/>
  <c r="AM775" i="5"/>
  <c r="AM776" i="5"/>
  <c r="AM777" i="5"/>
  <c r="AM778" i="5"/>
  <c r="AM779" i="5"/>
  <c r="AM780" i="5"/>
  <c r="AM781" i="5"/>
  <c r="AM782" i="5"/>
  <c r="AM783" i="5"/>
  <c r="AM784" i="5"/>
  <c r="AM785" i="5"/>
  <c r="AM786" i="5"/>
  <c r="AM787" i="5"/>
  <c r="AM788" i="5"/>
  <c r="AM789" i="5"/>
  <c r="AM790" i="5"/>
  <c r="AM791" i="5"/>
  <c r="AM792" i="5"/>
  <c r="AM793" i="5"/>
  <c r="AM794" i="5"/>
  <c r="AM795" i="5"/>
  <c r="AM796" i="5"/>
  <c r="AM797" i="5"/>
  <c r="AM798" i="5"/>
  <c r="AM799" i="5"/>
  <c r="AM800" i="5"/>
  <c r="AM801" i="5"/>
  <c r="AM802" i="5"/>
  <c r="AM803" i="5"/>
  <c r="AM804" i="5"/>
  <c r="AM805" i="5"/>
  <c r="AM806" i="5"/>
  <c r="AM807" i="5"/>
  <c r="AM808" i="5"/>
  <c r="AM809" i="5"/>
  <c r="AM810" i="5"/>
  <c r="AM811" i="5"/>
  <c r="AM812" i="5"/>
  <c r="AM813" i="5"/>
  <c r="AM814" i="5"/>
  <c r="AM815" i="5"/>
  <c r="AM816" i="5"/>
  <c r="AM817" i="5"/>
  <c r="AM818" i="5"/>
  <c r="AM819" i="5"/>
  <c r="AM820" i="5"/>
  <c r="AM821" i="5"/>
  <c r="AM822" i="5"/>
  <c r="AM823" i="5"/>
  <c r="AM824" i="5"/>
  <c r="AM825" i="5"/>
  <c r="AM826" i="5"/>
  <c r="AM827" i="5"/>
  <c r="AM828" i="5"/>
  <c r="AM829" i="5"/>
  <c r="AM830" i="5"/>
  <c r="AM831" i="5"/>
  <c r="AM832" i="5"/>
  <c r="AM833" i="5"/>
  <c r="AM834" i="5"/>
  <c r="AM835" i="5"/>
  <c r="AM836" i="5"/>
  <c r="AM837" i="5"/>
  <c r="AM838" i="5"/>
  <c r="AM839" i="5"/>
  <c r="AM840" i="5"/>
  <c r="AM841" i="5"/>
  <c r="AM842" i="5"/>
  <c r="AM843" i="5"/>
  <c r="AM844" i="5"/>
  <c r="AM845" i="5"/>
  <c r="AM846" i="5"/>
  <c r="AM847" i="5"/>
  <c r="AM848" i="5"/>
  <c r="AM849" i="5"/>
  <c r="AM850" i="5"/>
  <c r="AM851" i="5"/>
  <c r="AM852" i="5"/>
  <c r="AM853" i="5"/>
  <c r="AM854" i="5"/>
  <c r="AM855" i="5"/>
  <c r="AM856" i="5"/>
  <c r="AM857" i="5"/>
  <c r="AM858" i="5"/>
  <c r="AM859" i="5"/>
  <c r="AM860" i="5"/>
  <c r="AM861" i="5"/>
  <c r="AM862" i="5"/>
  <c r="AM863" i="5"/>
  <c r="AM864" i="5"/>
  <c r="AM865" i="5"/>
  <c r="AM866" i="5"/>
  <c r="AM867" i="5"/>
  <c r="AM868" i="5"/>
  <c r="AM869" i="5"/>
  <c r="AM870" i="5"/>
  <c r="AM871" i="5"/>
  <c r="AM872" i="5"/>
  <c r="AM873" i="5"/>
  <c r="AM874" i="5"/>
  <c r="AM875" i="5"/>
  <c r="AM876" i="5"/>
  <c r="AM877" i="5"/>
  <c r="AM878" i="5"/>
  <c r="AM879" i="5"/>
  <c r="AM880" i="5"/>
  <c r="AM881" i="5"/>
  <c r="AM882" i="5"/>
  <c r="AM883" i="5"/>
  <c r="AM884" i="5"/>
  <c r="AM885" i="5"/>
  <c r="AM886" i="5"/>
  <c r="AM887" i="5"/>
  <c r="AM888" i="5"/>
  <c r="AM889" i="5"/>
  <c r="AM890" i="5"/>
  <c r="AM891" i="5"/>
  <c r="AM892" i="5"/>
  <c r="AM893" i="5"/>
  <c r="AM894" i="5"/>
  <c r="AM895" i="5"/>
  <c r="AM896" i="5"/>
  <c r="AM897" i="5"/>
  <c r="AM898" i="5"/>
  <c r="AM899" i="5"/>
  <c r="AM900" i="5"/>
  <c r="AM901" i="5"/>
  <c r="AM902" i="5"/>
  <c r="AM903" i="5"/>
  <c r="AM904" i="5"/>
  <c r="AM905" i="5"/>
  <c r="AM906" i="5"/>
  <c r="AM907" i="5"/>
  <c r="AM908" i="5"/>
  <c r="AM909" i="5"/>
  <c r="AM910" i="5"/>
  <c r="AM911" i="5"/>
  <c r="AM912" i="5"/>
  <c r="AM913" i="5"/>
  <c r="AM914" i="5"/>
  <c r="AM915" i="5"/>
  <c r="AM916" i="5"/>
  <c r="AM917" i="5"/>
  <c r="AM918" i="5"/>
  <c r="AM919" i="5"/>
  <c r="AM920" i="5"/>
  <c r="AM921" i="5"/>
  <c r="AM922" i="5"/>
  <c r="AM923" i="5"/>
  <c r="AM924" i="5"/>
  <c r="AM925" i="5"/>
  <c r="AM926" i="5"/>
  <c r="AM927" i="5"/>
  <c r="AM928" i="5"/>
  <c r="AM929" i="5"/>
  <c r="AM930" i="5"/>
  <c r="AM931" i="5"/>
  <c r="AM932" i="5"/>
  <c r="AM933" i="5"/>
  <c r="AM934" i="5"/>
  <c r="AM935" i="5"/>
  <c r="AM936" i="5"/>
  <c r="AM937" i="5"/>
  <c r="AM938" i="5"/>
  <c r="AM939" i="5"/>
  <c r="AM940" i="5"/>
  <c r="AM941" i="5"/>
  <c r="AM942" i="5"/>
  <c r="AM943" i="5"/>
  <c r="AM944" i="5"/>
  <c r="AM945" i="5"/>
  <c r="AM946" i="5"/>
  <c r="AM947" i="5"/>
  <c r="AM948" i="5"/>
  <c r="AM949" i="5"/>
  <c r="AM950" i="5"/>
  <c r="AM951" i="5"/>
  <c r="AM952" i="5"/>
  <c r="AM953" i="5"/>
  <c r="AM954" i="5"/>
  <c r="AM955" i="5"/>
  <c r="AM956" i="5"/>
  <c r="AM957" i="5"/>
  <c r="AM958" i="5"/>
  <c r="AM959" i="5"/>
  <c r="AM960" i="5"/>
  <c r="AM961" i="5"/>
  <c r="AM962" i="5"/>
  <c r="AM963" i="5"/>
  <c r="AM964" i="5"/>
  <c r="AM965" i="5"/>
  <c r="AM966" i="5"/>
  <c r="AM967" i="5"/>
  <c r="AM968" i="5"/>
  <c r="AM969" i="5"/>
  <c r="AM970" i="5"/>
  <c r="AM971" i="5"/>
  <c r="AM972" i="5"/>
  <c r="AM973" i="5"/>
  <c r="AM974" i="5"/>
  <c r="AM975" i="5"/>
  <c r="AM976" i="5"/>
  <c r="AM977" i="5"/>
  <c r="AM978" i="5"/>
  <c r="AM979" i="5"/>
  <c r="AM980" i="5"/>
  <c r="AM981" i="5"/>
  <c r="AM982" i="5"/>
  <c r="AM983" i="5"/>
  <c r="AM984" i="5"/>
  <c r="AM985" i="5"/>
  <c r="AM986" i="5"/>
  <c r="AM987" i="5"/>
  <c r="AM988" i="5"/>
  <c r="AM989" i="5"/>
  <c r="AM990" i="5"/>
  <c r="AM991" i="5"/>
  <c r="AM992" i="5"/>
  <c r="AM993" i="5"/>
  <c r="AM994" i="5"/>
  <c r="AM995" i="5"/>
  <c r="AM996" i="5"/>
  <c r="AM997" i="5"/>
  <c r="AM998" i="5"/>
  <c r="AM999" i="5"/>
  <c r="AM1000" i="5"/>
  <c r="AM1001" i="5"/>
  <c r="AM1002" i="5"/>
  <c r="AM1003" i="5"/>
  <c r="AM1004" i="5"/>
  <c r="AM1005" i="5"/>
  <c r="AM1006" i="5"/>
  <c r="AM1007" i="5"/>
  <c r="AM1008" i="5"/>
  <c r="AM1009" i="5"/>
  <c r="AM1010" i="5"/>
  <c r="AM1011" i="5"/>
  <c r="AM1012" i="5"/>
  <c r="AM1013" i="5"/>
  <c r="AM1014" i="5"/>
  <c r="AM1015" i="5"/>
  <c r="AM1016" i="5"/>
  <c r="AM1017" i="5"/>
  <c r="AM1018" i="5"/>
  <c r="AM1019" i="5"/>
  <c r="AM1020" i="5"/>
  <c r="AM1021" i="5"/>
  <c r="AM1022" i="5"/>
  <c r="AM1023" i="5"/>
  <c r="AM1024" i="5"/>
  <c r="AM1025" i="5"/>
  <c r="AM1026" i="5"/>
  <c r="AM1027" i="5"/>
  <c r="AM1028" i="5"/>
  <c r="AM1029" i="5"/>
  <c r="AM1030" i="5"/>
  <c r="AM1031" i="5"/>
  <c r="AM1032" i="5"/>
  <c r="AM1033" i="5"/>
  <c r="AM1034" i="5"/>
  <c r="AM1035" i="5"/>
  <c r="AM1036" i="5"/>
  <c r="AM1037" i="5"/>
  <c r="AM1038" i="5"/>
  <c r="AM1039" i="5"/>
  <c r="AM1040" i="5"/>
  <c r="AM1041" i="5"/>
  <c r="AM1042" i="5"/>
  <c r="AM1043" i="5"/>
  <c r="AM1044" i="5"/>
  <c r="AM1045" i="5"/>
  <c r="AM1046" i="5"/>
  <c r="AM1047" i="5"/>
  <c r="AM1048" i="5"/>
  <c r="AM1049" i="5"/>
  <c r="AM1050" i="5"/>
  <c r="AM1051" i="5"/>
  <c r="AM1052" i="5"/>
  <c r="AM1053" i="5"/>
  <c r="AM1054" i="5"/>
  <c r="AM1055" i="5"/>
  <c r="AM1056" i="5"/>
  <c r="AM1057" i="5"/>
  <c r="AM1058" i="5"/>
  <c r="AM1059" i="5"/>
  <c r="AM1060" i="5"/>
  <c r="AM1061" i="5"/>
  <c r="AM1062" i="5"/>
  <c r="AM1063" i="5"/>
  <c r="AM1064" i="5"/>
  <c r="AM1065" i="5"/>
  <c r="AM1066" i="5"/>
  <c r="AM1067" i="5"/>
  <c r="AM1068" i="5"/>
  <c r="AM1069" i="5"/>
  <c r="AM1070" i="5"/>
  <c r="AM1071" i="5"/>
  <c r="AM1072" i="5"/>
  <c r="AM1073" i="5"/>
  <c r="AM1074" i="5"/>
  <c r="AM1075" i="5"/>
  <c r="AM1076" i="5"/>
  <c r="AM1077" i="5"/>
  <c r="AM1078" i="5"/>
  <c r="AM1079" i="5"/>
  <c r="AM1080" i="5"/>
  <c r="AM1081" i="5"/>
  <c r="AM1082" i="5"/>
  <c r="AM1083" i="5"/>
  <c r="AM1084" i="5"/>
  <c r="AM1085" i="5"/>
  <c r="AM1086" i="5"/>
  <c r="AM1087" i="5"/>
  <c r="AM1088" i="5"/>
  <c r="AM1089" i="5"/>
  <c r="AM1090" i="5"/>
  <c r="AM1091" i="5"/>
  <c r="AM1092" i="5"/>
  <c r="AM1093" i="5"/>
  <c r="AM1094" i="5"/>
  <c r="AM1095" i="5"/>
  <c r="AM1096" i="5"/>
  <c r="AM1097" i="5"/>
  <c r="AM1098" i="5"/>
  <c r="AM1099" i="5"/>
  <c r="AM1100" i="5"/>
  <c r="AM1101" i="5"/>
  <c r="AM1102" i="5"/>
  <c r="AM1103" i="5"/>
  <c r="AM1104" i="5"/>
  <c r="AM1105" i="5"/>
  <c r="AM1106" i="5"/>
  <c r="AM1107" i="5"/>
  <c r="AM1108" i="5"/>
  <c r="AM1109" i="5"/>
  <c r="AM1110" i="5"/>
  <c r="AM1111" i="5"/>
  <c r="AM1112" i="5"/>
  <c r="AM1113" i="5"/>
  <c r="AM1114" i="5"/>
  <c r="AM1115" i="5"/>
  <c r="AM1116" i="5"/>
  <c r="AM1117" i="5"/>
  <c r="AM1118" i="5"/>
  <c r="AM1119" i="5"/>
  <c r="AM1120" i="5"/>
  <c r="AM1121" i="5"/>
  <c r="AM1122" i="5"/>
  <c r="AM1123" i="5"/>
  <c r="AM1124" i="5"/>
  <c r="AM1125" i="5"/>
  <c r="AM1126" i="5"/>
  <c r="AM1127" i="5"/>
  <c r="AM1128" i="5"/>
  <c r="AM1129" i="5"/>
  <c r="AM1130" i="5"/>
  <c r="AM1131" i="5"/>
  <c r="AM1132" i="5"/>
  <c r="AM1133" i="5"/>
  <c r="AM1134" i="5"/>
  <c r="AM1135" i="5"/>
  <c r="AM1136" i="5"/>
  <c r="AM1137" i="5"/>
  <c r="AM1138" i="5"/>
  <c r="AM1139" i="5"/>
  <c r="AM1140" i="5"/>
  <c r="AM1141" i="5"/>
  <c r="AM1142" i="5"/>
  <c r="AM1143" i="5"/>
  <c r="AM1144" i="5"/>
  <c r="AM1145" i="5"/>
  <c r="AM1146" i="5"/>
  <c r="AM1147" i="5"/>
  <c r="AM1148" i="5"/>
  <c r="AM1149" i="5"/>
  <c r="AM1150" i="5"/>
  <c r="AM1151" i="5"/>
  <c r="AM1152" i="5"/>
  <c r="AM1153" i="5"/>
  <c r="AM1154" i="5"/>
  <c r="AM1155" i="5"/>
  <c r="AM1156" i="5"/>
  <c r="AM1157" i="5"/>
  <c r="AM1158" i="5"/>
  <c r="AM1159" i="5"/>
  <c r="AM1160" i="5"/>
  <c r="AM1161" i="5"/>
  <c r="AM1162" i="5"/>
  <c r="AM1163" i="5"/>
  <c r="AM1164" i="5"/>
  <c r="AM1165" i="5"/>
  <c r="AM1166" i="5"/>
  <c r="AM1167" i="5"/>
  <c r="AM1168" i="5"/>
  <c r="AM1169" i="5"/>
  <c r="AM1170" i="5"/>
  <c r="AM1171" i="5"/>
  <c r="AM1172" i="5"/>
  <c r="AM1173" i="5"/>
  <c r="AM1174" i="5"/>
  <c r="AM1175" i="5"/>
  <c r="AM1176" i="5"/>
  <c r="AM1177" i="5"/>
  <c r="AM1178" i="5"/>
  <c r="AM1179" i="5"/>
  <c r="AM1180" i="5"/>
  <c r="AM1181" i="5"/>
  <c r="AM1182" i="5"/>
  <c r="AM1183" i="5"/>
  <c r="AM1184" i="5"/>
  <c r="AM1185" i="5"/>
  <c r="AM1186" i="5"/>
  <c r="AM1187" i="5"/>
  <c r="AM1188" i="5"/>
  <c r="AM1189" i="5"/>
  <c r="AM1190" i="5"/>
  <c r="AM1191" i="5"/>
  <c r="AM1192" i="5"/>
  <c r="AM1193" i="5"/>
  <c r="AM1194" i="5"/>
  <c r="AM1195" i="5"/>
  <c r="AM1196" i="5"/>
  <c r="AM1197" i="5"/>
  <c r="AM1198" i="5"/>
  <c r="AM1199" i="5"/>
  <c r="AM1200" i="5"/>
  <c r="AM1201" i="5"/>
  <c r="AM1202" i="5"/>
  <c r="AM1203" i="5"/>
  <c r="AM1204" i="5"/>
  <c r="AM1205" i="5"/>
  <c r="AM1206" i="5"/>
  <c r="AM1207" i="5"/>
  <c r="AM1208" i="5"/>
  <c r="AM1209" i="5"/>
  <c r="AM1210" i="5"/>
  <c r="AM1211" i="5"/>
  <c r="AM1212" i="5"/>
  <c r="AM1213" i="5"/>
  <c r="AM1214" i="5"/>
  <c r="AM1215" i="5"/>
  <c r="AM1216" i="5"/>
  <c r="AM1217" i="5"/>
  <c r="AM1218" i="5"/>
  <c r="AM1219" i="5"/>
  <c r="AM1220" i="5"/>
  <c r="AM1221" i="5"/>
  <c r="AM1222" i="5"/>
  <c r="AM1223" i="5"/>
  <c r="AM1224" i="5"/>
  <c r="AM1225" i="5"/>
  <c r="AM1226" i="5"/>
  <c r="AM1227" i="5"/>
  <c r="AM1228" i="5"/>
  <c r="AM1229" i="5"/>
  <c r="AM1230" i="5"/>
  <c r="AM1231" i="5"/>
  <c r="AM1232" i="5"/>
  <c r="AM1233" i="5"/>
  <c r="AM1234" i="5"/>
  <c r="AM1235" i="5"/>
  <c r="AM1236" i="5"/>
  <c r="AM1237" i="5"/>
  <c r="AM1238" i="5"/>
  <c r="AM1239" i="5"/>
  <c r="AM1240" i="5"/>
  <c r="AM1241" i="5"/>
  <c r="AM1242" i="5"/>
  <c r="AM1243" i="5"/>
  <c r="AM1244" i="5"/>
  <c r="AM1245" i="5"/>
  <c r="AM1246" i="5"/>
  <c r="AM1247" i="5"/>
  <c r="AM1248" i="5"/>
  <c r="AM1249" i="5"/>
  <c r="AM1250" i="5"/>
  <c r="AM1251" i="5"/>
  <c r="AM1252" i="5"/>
  <c r="AM1253" i="5"/>
  <c r="AM1254" i="5"/>
  <c r="AM1255" i="5"/>
  <c r="AM1256" i="5"/>
  <c r="AM1257" i="5"/>
  <c r="AM1258" i="5"/>
  <c r="AM1259" i="5"/>
  <c r="AM1260" i="5"/>
  <c r="AM1261" i="5"/>
  <c r="AM1262" i="5"/>
  <c r="AM1263" i="5"/>
  <c r="AM1264" i="5"/>
  <c r="AM1265" i="5"/>
  <c r="AM1266" i="5"/>
  <c r="AM1267" i="5"/>
  <c r="AM1268" i="5"/>
  <c r="AM1269" i="5"/>
  <c r="AM1270" i="5"/>
  <c r="AM1271" i="5"/>
  <c r="AM1272" i="5"/>
  <c r="AM1273" i="5"/>
  <c r="AM1274" i="5"/>
  <c r="AM1275" i="5"/>
  <c r="AM1276" i="5"/>
  <c r="AM1277" i="5"/>
  <c r="AM1278" i="5"/>
  <c r="AM1279" i="5"/>
  <c r="AM1280" i="5"/>
  <c r="AM1281" i="5"/>
  <c r="AM1282" i="5"/>
  <c r="AM1283" i="5"/>
  <c r="AM1284" i="5"/>
  <c r="AM1285" i="5"/>
  <c r="AM1286" i="5"/>
  <c r="AM1287" i="5"/>
  <c r="AM1288" i="5"/>
  <c r="AM1289" i="5"/>
  <c r="AM1290" i="5"/>
  <c r="AM1291" i="5"/>
  <c r="AM1292" i="5"/>
  <c r="AM1293" i="5"/>
  <c r="AM1294" i="5"/>
  <c r="AM1295" i="5"/>
  <c r="AM1296" i="5"/>
  <c r="AM1297" i="5"/>
  <c r="AM1298" i="5"/>
  <c r="AM1299" i="5"/>
  <c r="AM1300" i="5"/>
  <c r="AM1301" i="5"/>
  <c r="AM1302" i="5"/>
  <c r="AM1303" i="5"/>
  <c r="AM1304" i="5"/>
  <c r="AM1305" i="5"/>
  <c r="AM1306" i="5"/>
  <c r="AM1307" i="5"/>
  <c r="AM1308" i="5"/>
  <c r="AM1309" i="5"/>
  <c r="AM1310" i="5"/>
  <c r="AM1311" i="5"/>
  <c r="AM1312" i="5"/>
  <c r="AM1313" i="5"/>
  <c r="AM1314" i="5"/>
  <c r="AM1315" i="5"/>
  <c r="AM1316" i="5"/>
  <c r="AM1317" i="5"/>
  <c r="AM1318" i="5"/>
  <c r="AM1319" i="5"/>
  <c r="AM1320" i="5"/>
  <c r="AM1321" i="5"/>
  <c r="AM1322" i="5"/>
  <c r="AM1323" i="5"/>
  <c r="AM1324" i="5"/>
  <c r="AM1325" i="5"/>
  <c r="AM1326" i="5"/>
  <c r="AM1327" i="5"/>
  <c r="AM1328" i="5"/>
  <c r="AM1329" i="5"/>
  <c r="AM1330" i="5"/>
  <c r="AM1331" i="5"/>
  <c r="AM1332" i="5"/>
  <c r="AM1333" i="5"/>
  <c r="AM1334" i="5"/>
  <c r="AM1335" i="5"/>
  <c r="AM1336" i="5"/>
  <c r="AM1337" i="5"/>
  <c r="AM1338" i="5"/>
  <c r="AM1339" i="5"/>
  <c r="AM1340" i="5"/>
  <c r="AM1341" i="5"/>
  <c r="AM1342" i="5"/>
  <c r="AM1343" i="5"/>
  <c r="AM1344" i="5"/>
  <c r="AM1345" i="5"/>
  <c r="AM1346" i="5"/>
  <c r="AM1347" i="5"/>
  <c r="AM1348" i="5"/>
  <c r="AM1349" i="5"/>
  <c r="AM1350" i="5"/>
  <c r="AM1351" i="5"/>
  <c r="AM1352" i="5"/>
  <c r="AM1353" i="5"/>
  <c r="AM1354" i="5"/>
  <c r="AM1355" i="5"/>
  <c r="AM1356" i="5"/>
  <c r="AM1357" i="5"/>
  <c r="AM1358" i="5"/>
  <c r="AM1359" i="5"/>
  <c r="AM1360" i="5"/>
  <c r="AM1361" i="5"/>
  <c r="AM1362" i="5"/>
  <c r="AM1363" i="5"/>
  <c r="AM1364" i="5"/>
  <c r="AM1365" i="5"/>
  <c r="AM1366" i="5"/>
  <c r="AM1367" i="5"/>
  <c r="AM1368" i="5"/>
  <c r="AM1369" i="5"/>
  <c r="AM1370" i="5"/>
  <c r="AM1371" i="5"/>
  <c r="AM1372" i="5"/>
  <c r="AM1373" i="5"/>
  <c r="AM1374" i="5"/>
  <c r="AM1375" i="5"/>
  <c r="AM1376" i="5"/>
  <c r="AM1377" i="5"/>
  <c r="AM1378" i="5"/>
  <c r="AM1379" i="5"/>
  <c r="AM1380" i="5"/>
  <c r="AM1381" i="5"/>
  <c r="AM1382" i="5"/>
  <c r="AM1383" i="5"/>
  <c r="AM1384" i="5"/>
  <c r="AM1385" i="5"/>
  <c r="AM1386" i="5"/>
  <c r="AM1387" i="5"/>
  <c r="AM1388" i="5"/>
  <c r="AM1389" i="5"/>
  <c r="AM1390" i="5"/>
  <c r="AM1391" i="5"/>
  <c r="AM1392" i="5"/>
  <c r="AM1393" i="5"/>
  <c r="AM1394" i="5"/>
  <c r="AM1395" i="5"/>
  <c r="AM1396" i="5"/>
  <c r="AM1397" i="5"/>
  <c r="AM1398" i="5"/>
  <c r="AM1399" i="5"/>
  <c r="AM1400" i="5"/>
  <c r="AM1401" i="5"/>
  <c r="AM1402" i="5"/>
  <c r="AM1403" i="5"/>
  <c r="AM1404" i="5"/>
  <c r="AM1405" i="5"/>
  <c r="AM1406" i="5"/>
  <c r="AM1407" i="5"/>
  <c r="AM1408" i="5"/>
  <c r="AM1409" i="5"/>
  <c r="AM1410" i="5"/>
  <c r="AM1411" i="5"/>
  <c r="AM1412" i="5"/>
  <c r="AM1413" i="5"/>
  <c r="AM1414" i="5"/>
  <c r="AM1415" i="5"/>
  <c r="AM1416" i="5"/>
  <c r="AM1417" i="5"/>
  <c r="AM1418" i="5"/>
  <c r="AM1419" i="5"/>
  <c r="AM1420" i="5"/>
  <c r="AM1421" i="5"/>
  <c r="AM1422" i="5"/>
  <c r="AM1423" i="5"/>
  <c r="AM1424" i="5"/>
  <c r="AM1425" i="5"/>
  <c r="AM1426" i="5"/>
  <c r="AM1427" i="5"/>
  <c r="AM1428" i="5"/>
  <c r="AM1429" i="5"/>
  <c r="AM1430" i="5"/>
  <c r="AM1431" i="5"/>
  <c r="AM1432" i="5"/>
  <c r="AM1433" i="5"/>
  <c r="AM1434" i="5"/>
  <c r="AM1435" i="5"/>
  <c r="AM1436" i="5"/>
  <c r="AM1437" i="5"/>
  <c r="AM1438" i="5"/>
  <c r="AM1439" i="5"/>
  <c r="AM1440" i="5"/>
  <c r="AM1441" i="5"/>
  <c r="AM1442" i="5"/>
  <c r="AM1443" i="5"/>
  <c r="AM1444" i="5"/>
  <c r="AM1445" i="5"/>
  <c r="AM1446" i="5"/>
  <c r="AM1447" i="5"/>
  <c r="AM1448" i="5"/>
  <c r="AM1449" i="5"/>
  <c r="AM1450" i="5"/>
  <c r="AM1451" i="5"/>
  <c r="AM1452" i="5"/>
  <c r="AM1453" i="5"/>
  <c r="AM1454" i="5"/>
  <c r="AM1455" i="5"/>
  <c r="AM1456" i="5"/>
  <c r="AM1457" i="5"/>
  <c r="AM1458" i="5"/>
  <c r="AM1459" i="5"/>
  <c r="AM1460" i="5"/>
  <c r="AM1461" i="5"/>
  <c r="AM1462" i="5"/>
  <c r="AM1463" i="5"/>
  <c r="AM1464" i="5"/>
  <c r="AM1465" i="5"/>
  <c r="AM1466" i="5"/>
  <c r="AM1467" i="5"/>
  <c r="AM1468" i="5"/>
  <c r="AM1469" i="5"/>
  <c r="AM1470" i="5"/>
  <c r="AM1471" i="5"/>
  <c r="AM1472" i="5"/>
  <c r="AM1473" i="5"/>
  <c r="AM1474" i="5"/>
  <c r="AM1475" i="5"/>
  <c r="AM1476" i="5"/>
  <c r="AM1477" i="5"/>
  <c r="AM1478" i="5"/>
  <c r="AM1479" i="5"/>
  <c r="AM1480" i="5"/>
  <c r="AM1481" i="5"/>
  <c r="AM1482" i="5"/>
  <c r="AM1483" i="5"/>
  <c r="AM1484" i="5"/>
  <c r="AM1485" i="5"/>
  <c r="AM1486" i="5"/>
  <c r="AM1487" i="5"/>
  <c r="AM1488" i="5"/>
  <c r="AM1489" i="5"/>
  <c r="AM1490" i="5"/>
  <c r="AM1491" i="5"/>
  <c r="AM1492" i="5"/>
  <c r="AM1493" i="5"/>
  <c r="AM1494" i="5"/>
  <c r="AM1495" i="5"/>
  <c r="AM1496" i="5"/>
  <c r="AM1497" i="5"/>
  <c r="AM1498" i="5"/>
  <c r="AM1499" i="5"/>
  <c r="AM1500" i="5"/>
  <c r="AM1501" i="5"/>
  <c r="AM1502" i="5"/>
  <c r="AM1503" i="5"/>
  <c r="AM1504" i="5"/>
  <c r="AM1505" i="5"/>
  <c r="AM1506" i="5"/>
  <c r="AM1507" i="5"/>
  <c r="AM1508" i="5"/>
  <c r="AM1509" i="5"/>
  <c r="AM1510" i="5"/>
  <c r="AM1511" i="5"/>
  <c r="AM1512" i="5"/>
  <c r="AM1513" i="5"/>
  <c r="AM1514" i="5"/>
  <c r="AM1515" i="5"/>
  <c r="AM1516" i="5"/>
  <c r="AM1517" i="5"/>
  <c r="AM1518" i="5"/>
  <c r="AM1519" i="5"/>
  <c r="AM1520" i="5"/>
  <c r="AM1521" i="5"/>
  <c r="AM1522" i="5"/>
  <c r="AM1523" i="5"/>
  <c r="AM1524" i="5"/>
  <c r="AM1525" i="5"/>
  <c r="AM1526" i="5"/>
  <c r="AM1527" i="5"/>
  <c r="AM1528" i="5"/>
  <c r="AM1529" i="5"/>
  <c r="AM1530" i="5"/>
  <c r="AM1531" i="5"/>
  <c r="AM1532" i="5"/>
  <c r="AM1533" i="5"/>
  <c r="AM1534" i="5"/>
  <c r="AM1535" i="5"/>
  <c r="AM1536" i="5"/>
  <c r="AM1537" i="5"/>
  <c r="AM1538" i="5"/>
  <c r="AM1539" i="5"/>
  <c r="AM1540" i="5"/>
  <c r="AM1541" i="5"/>
  <c r="AM1542" i="5"/>
  <c r="AM1543" i="5"/>
  <c r="AM1544" i="5"/>
  <c r="AM1545" i="5"/>
  <c r="AM1546" i="5"/>
  <c r="AM1547" i="5"/>
  <c r="AM1548" i="5"/>
  <c r="AM1549" i="5"/>
  <c r="AM1550" i="5"/>
  <c r="AM1551" i="5"/>
  <c r="AM1552" i="5"/>
  <c r="AM1553" i="5"/>
  <c r="AM1554" i="5"/>
  <c r="AM1555" i="5"/>
  <c r="AM1556" i="5"/>
  <c r="AM1557" i="5"/>
  <c r="AM1558" i="5"/>
  <c r="AM1559" i="5"/>
  <c r="AM1560" i="5"/>
  <c r="AM1561" i="5"/>
  <c r="AM1562" i="5"/>
  <c r="AM1563" i="5"/>
  <c r="AM1564" i="5"/>
  <c r="AM1565" i="5"/>
  <c r="AM1566" i="5"/>
  <c r="AM1567" i="5"/>
  <c r="AM1568" i="5"/>
  <c r="AM1569" i="5"/>
  <c r="AM1570" i="5"/>
  <c r="AM1571" i="5"/>
  <c r="AM1572" i="5"/>
  <c r="AM1573" i="5"/>
  <c r="AM1574" i="5"/>
  <c r="AM1575" i="5"/>
  <c r="AM1576" i="5"/>
  <c r="AM1577" i="5"/>
  <c r="AM1578" i="5"/>
  <c r="AM1579" i="5"/>
  <c r="AM1580" i="5"/>
  <c r="AM1581" i="5"/>
  <c r="AM1582" i="5"/>
  <c r="AM1583" i="5"/>
  <c r="AM1584" i="5"/>
  <c r="AM1585" i="5"/>
  <c r="AM1586" i="5"/>
  <c r="AM1587" i="5"/>
  <c r="AM1588" i="5"/>
  <c r="AM1589" i="5"/>
  <c r="AM1590" i="5"/>
  <c r="AM1591" i="5"/>
  <c r="AM1592" i="5"/>
  <c r="AM1593" i="5"/>
  <c r="AM1594" i="5"/>
  <c r="AM1595" i="5"/>
  <c r="AM1596" i="5"/>
  <c r="AM1597" i="5"/>
  <c r="AM1598" i="5"/>
  <c r="AM1599" i="5"/>
  <c r="AM1600" i="5"/>
  <c r="AM1601" i="5"/>
  <c r="AM1602" i="5"/>
  <c r="AM1603" i="5"/>
  <c r="AM1604" i="5"/>
  <c r="AM1605" i="5"/>
  <c r="AM1606" i="5"/>
  <c r="AM1607" i="5"/>
  <c r="AM1608" i="5"/>
  <c r="AM1609" i="5"/>
  <c r="AM1610" i="5"/>
  <c r="AM1611" i="5"/>
  <c r="AM1612" i="5"/>
  <c r="AM1613" i="5"/>
  <c r="AM1614" i="5"/>
  <c r="AM1615" i="5"/>
  <c r="AM1616" i="5"/>
  <c r="AM1617" i="5"/>
  <c r="AM1618" i="5"/>
  <c r="AM1619" i="5"/>
  <c r="AM1620" i="5"/>
  <c r="AM1621" i="5"/>
  <c r="AM1622" i="5"/>
  <c r="AM1623" i="5"/>
  <c r="AM1624" i="5"/>
  <c r="AM1625" i="5"/>
  <c r="AM1626" i="5"/>
  <c r="AM1627" i="5"/>
  <c r="AM1628" i="5"/>
  <c r="AM1629" i="5"/>
  <c r="AM1630" i="5"/>
  <c r="AM1631" i="5"/>
  <c r="AM1632" i="5"/>
  <c r="AM1633" i="5"/>
  <c r="AM1634" i="5"/>
  <c r="AM1635" i="5"/>
  <c r="AM1636" i="5"/>
  <c r="AM1637" i="5"/>
  <c r="AM1638" i="5"/>
  <c r="AM1639" i="5"/>
  <c r="AM1640" i="5"/>
  <c r="AM1641" i="5"/>
  <c r="AM1642" i="5"/>
  <c r="AM1643" i="5"/>
  <c r="AM1644" i="5"/>
  <c r="AM1645" i="5"/>
  <c r="AM1646" i="5"/>
  <c r="AM1647" i="5"/>
  <c r="AM1648" i="5"/>
  <c r="AM1649" i="5"/>
  <c r="AM1650" i="5"/>
  <c r="AM1651" i="5"/>
  <c r="AM1652" i="5"/>
  <c r="AM1653" i="5"/>
  <c r="AM1654" i="5"/>
  <c r="AM1655" i="5"/>
  <c r="AM1656" i="5"/>
  <c r="AM1657" i="5"/>
  <c r="AM1658" i="5"/>
  <c r="AM1659" i="5"/>
  <c r="AM1660" i="5"/>
  <c r="AM1661" i="5"/>
  <c r="AM1662" i="5"/>
  <c r="AM1663" i="5"/>
  <c r="AM1664" i="5"/>
  <c r="AM1665" i="5"/>
  <c r="AM1666" i="5"/>
  <c r="AM1667" i="5"/>
  <c r="AM1668" i="5"/>
  <c r="AM1669" i="5"/>
  <c r="AM1670" i="5"/>
  <c r="AM1671" i="5"/>
  <c r="AM1672" i="5"/>
  <c r="AM1673" i="5"/>
  <c r="AM1674" i="5"/>
  <c r="AM1675" i="5"/>
  <c r="AM1676" i="5"/>
  <c r="AM1677" i="5"/>
  <c r="AM1678" i="5"/>
  <c r="AM1679" i="5"/>
  <c r="AM1680" i="5"/>
  <c r="AM1681" i="5"/>
  <c r="AM1682" i="5"/>
  <c r="AM1683" i="5"/>
  <c r="AM1684" i="5"/>
  <c r="AM1685" i="5"/>
  <c r="AM1686" i="5"/>
  <c r="AM1687" i="5"/>
  <c r="AM1688" i="5"/>
  <c r="AM1689" i="5"/>
  <c r="AM1690" i="5"/>
  <c r="AM1691" i="5"/>
  <c r="AM1692" i="5"/>
  <c r="AM1693" i="5"/>
  <c r="AM1694" i="5"/>
  <c r="AM1695" i="5"/>
  <c r="AM1696" i="5"/>
  <c r="AM1697" i="5"/>
  <c r="AM1698" i="5"/>
  <c r="AM1699" i="5"/>
  <c r="AM1700" i="5"/>
  <c r="AM1701" i="5"/>
  <c r="AM1702" i="5"/>
  <c r="AM1703" i="5"/>
  <c r="AM1704" i="5"/>
  <c r="AM1705" i="5"/>
  <c r="AM1706" i="5"/>
  <c r="AM1707" i="5"/>
  <c r="AM1708" i="5"/>
  <c r="AM1709" i="5"/>
  <c r="AM1710" i="5"/>
  <c r="AM1711" i="5"/>
  <c r="AM1712" i="5"/>
  <c r="AM1713" i="5"/>
  <c r="AM1714" i="5"/>
  <c r="AM1715" i="5"/>
  <c r="AM1716" i="5"/>
  <c r="AM1717" i="5"/>
  <c r="AM1718" i="5"/>
  <c r="AM1719" i="5"/>
  <c r="AM1720" i="5"/>
  <c r="AM1721" i="5"/>
  <c r="AM1722" i="5"/>
  <c r="AM1723" i="5"/>
  <c r="AM1724" i="5"/>
  <c r="AM1725" i="5"/>
  <c r="AM1726" i="5"/>
  <c r="AM1727" i="5"/>
  <c r="AM1728" i="5"/>
  <c r="AM1729" i="5"/>
  <c r="AM1730" i="5"/>
  <c r="AM1731" i="5"/>
  <c r="AM1732" i="5"/>
  <c r="AM1733" i="5"/>
  <c r="AM1734" i="5"/>
  <c r="AM1735" i="5"/>
  <c r="AM1736" i="5"/>
  <c r="AM1737" i="5"/>
  <c r="AM1738" i="5"/>
  <c r="AM1739" i="5"/>
  <c r="AM1740" i="5"/>
  <c r="AM1741" i="5"/>
  <c r="AM1742" i="5"/>
  <c r="AM1743" i="5"/>
  <c r="AM1744" i="5"/>
  <c r="AM1745" i="5"/>
  <c r="AM1746" i="5"/>
  <c r="AM1747" i="5"/>
  <c r="AM1748" i="5"/>
  <c r="AM1749" i="5"/>
  <c r="AM1750" i="5"/>
  <c r="AM1751" i="5"/>
  <c r="AM1752" i="5"/>
  <c r="AM1753" i="5"/>
  <c r="AM1754" i="5"/>
  <c r="AM1755" i="5"/>
  <c r="AM1756" i="5"/>
  <c r="AM1757" i="5"/>
  <c r="AM1758" i="5"/>
  <c r="AM1759" i="5"/>
  <c r="AM1760" i="5"/>
  <c r="AM1761" i="5"/>
  <c r="AM1762" i="5"/>
  <c r="AM1763" i="5"/>
  <c r="AM1764" i="5"/>
  <c r="AM1765" i="5"/>
  <c r="AM1766" i="5"/>
  <c r="AM1767" i="5"/>
  <c r="AM1768" i="5"/>
  <c r="AM1769" i="5"/>
  <c r="AM1770" i="5"/>
  <c r="AM1771" i="5"/>
  <c r="AM1772" i="5"/>
  <c r="AM1773" i="5"/>
  <c r="AM1774" i="5"/>
  <c r="AM1775" i="5"/>
  <c r="AM1776" i="5"/>
  <c r="AM1777" i="5"/>
  <c r="AM1778" i="5"/>
  <c r="AM1779" i="5"/>
  <c r="AM1780" i="5"/>
  <c r="AM1781" i="5"/>
  <c r="AM1782" i="5"/>
  <c r="AM1783" i="5"/>
  <c r="AM1784" i="5"/>
  <c r="AM1785" i="5"/>
  <c r="AM1786" i="5"/>
  <c r="AM1787" i="5"/>
  <c r="AM1788" i="5"/>
  <c r="AM1789" i="5"/>
  <c r="AM1790" i="5"/>
  <c r="AM1791" i="5"/>
  <c r="AM1792" i="5"/>
  <c r="AM1793" i="5"/>
  <c r="AM1794" i="5"/>
  <c r="AM1795" i="5"/>
  <c r="AM1796" i="5"/>
  <c r="AM1797" i="5"/>
  <c r="AM1798" i="5"/>
  <c r="AM1799" i="5"/>
  <c r="AM1800" i="5"/>
  <c r="AM1801" i="5"/>
  <c r="AM1802" i="5"/>
  <c r="AM1803" i="5"/>
  <c r="AM1804" i="5"/>
  <c r="AM1805" i="5"/>
  <c r="AM1806" i="5"/>
  <c r="AM1807" i="5"/>
  <c r="AM1808" i="5"/>
  <c r="AM1809" i="5"/>
  <c r="AM1810" i="5"/>
  <c r="AM1811" i="5"/>
  <c r="AM1812" i="5"/>
  <c r="AM1813" i="5"/>
  <c r="AM1814" i="5"/>
  <c r="AM1815" i="5"/>
  <c r="AM1816" i="5"/>
  <c r="AM1817" i="5"/>
  <c r="AM1818" i="5"/>
  <c r="AM1819" i="5"/>
  <c r="AM1820" i="5"/>
  <c r="AM1821" i="5"/>
  <c r="AM1822" i="5"/>
  <c r="AM1823" i="5"/>
  <c r="AM1824" i="5"/>
  <c r="AM1825" i="5"/>
  <c r="AM1826" i="5"/>
  <c r="AM1827" i="5"/>
  <c r="AM1828" i="5"/>
  <c r="AM1829" i="5"/>
  <c r="AM1830" i="5"/>
  <c r="AM1831" i="5"/>
  <c r="AM1832" i="5"/>
  <c r="AM1833" i="5"/>
  <c r="AM1834" i="5"/>
  <c r="AM1835" i="5"/>
  <c r="AM1836" i="5"/>
  <c r="AM1837" i="5"/>
  <c r="AM1838" i="5"/>
  <c r="AM1839" i="5"/>
  <c r="AM1840" i="5"/>
  <c r="AM1841" i="5"/>
  <c r="AM1842" i="5"/>
  <c r="AM1843" i="5"/>
  <c r="AM1844" i="5"/>
  <c r="AM1845" i="5"/>
  <c r="AM1846" i="5"/>
  <c r="AM1847" i="5"/>
  <c r="AM1848" i="5"/>
  <c r="AM1849" i="5"/>
  <c r="AM1850" i="5"/>
  <c r="AM1851" i="5"/>
  <c r="AM1852" i="5"/>
  <c r="AM1853" i="5"/>
  <c r="AM1854" i="5"/>
  <c r="AM1855" i="5"/>
  <c r="AM1856" i="5"/>
  <c r="AM1857" i="5"/>
  <c r="AM1858" i="5"/>
  <c r="AM1859" i="5"/>
  <c r="AM1860" i="5"/>
  <c r="AM1861" i="5"/>
  <c r="AM1862" i="5"/>
  <c r="AM1863" i="5"/>
  <c r="AM1864" i="5"/>
  <c r="AM1865" i="5"/>
  <c r="AM1866" i="5"/>
  <c r="AM1867" i="5"/>
  <c r="AM1868" i="5"/>
  <c r="AM1869" i="5"/>
  <c r="AM1870" i="5"/>
  <c r="AM1871" i="5"/>
  <c r="AM1872" i="5"/>
  <c r="AM1873" i="5"/>
  <c r="AM1874" i="5"/>
  <c r="AM1875" i="5"/>
  <c r="AM1876" i="5"/>
  <c r="AM1877" i="5"/>
  <c r="AM1878" i="5"/>
  <c r="AM1879" i="5"/>
  <c r="AM1880" i="5"/>
  <c r="AM1881" i="5"/>
  <c r="AM1882" i="5"/>
  <c r="AM1883" i="5"/>
  <c r="AM1884" i="5"/>
  <c r="AM1885" i="5"/>
  <c r="AM1886" i="5"/>
  <c r="AM1887" i="5"/>
  <c r="AM1888" i="5"/>
  <c r="AM1889" i="5"/>
  <c r="AM1890" i="5"/>
  <c r="AM1891" i="5"/>
  <c r="AM1892" i="5"/>
  <c r="AM1893" i="5"/>
  <c r="AM1894" i="5"/>
  <c r="AM1895" i="5"/>
  <c r="AM1896" i="5"/>
  <c r="AM1897" i="5"/>
  <c r="AM1898" i="5"/>
  <c r="AM1899" i="5"/>
  <c r="AM1900" i="5"/>
  <c r="AM1901" i="5"/>
  <c r="AM1902" i="5"/>
  <c r="AM1903" i="5"/>
  <c r="AM1904" i="5"/>
  <c r="AM1905" i="5"/>
  <c r="AM1906" i="5"/>
  <c r="AM1907" i="5"/>
  <c r="AM1908" i="5"/>
  <c r="AM1909" i="5"/>
  <c r="AM1910" i="5"/>
  <c r="AM1911" i="5"/>
  <c r="AM1912" i="5"/>
  <c r="AM1913" i="5"/>
  <c r="AM1914" i="5"/>
  <c r="AM1915" i="5"/>
  <c r="AM1916" i="5"/>
  <c r="AM1917" i="5"/>
  <c r="AM1918" i="5"/>
  <c r="AM1919" i="5"/>
  <c r="AM1920" i="5"/>
  <c r="AM1921" i="5"/>
  <c r="AM1922" i="5"/>
  <c r="AM1923" i="5"/>
  <c r="AM1924" i="5"/>
  <c r="AM1925" i="5"/>
  <c r="AM1926" i="5"/>
  <c r="AM1927" i="5"/>
  <c r="AM1928" i="5"/>
  <c r="AM1929" i="5"/>
  <c r="AM1930" i="5"/>
  <c r="AM1931" i="5"/>
  <c r="AM1932" i="5"/>
  <c r="AM1933" i="5"/>
  <c r="AM1934" i="5"/>
  <c r="AM1935" i="5"/>
  <c r="AM1936" i="5"/>
  <c r="AM1937" i="5"/>
  <c r="AM1938" i="5"/>
  <c r="AM1939" i="5"/>
  <c r="AM1940" i="5"/>
  <c r="AM1941" i="5"/>
  <c r="AM1942" i="5"/>
  <c r="AM1943" i="5"/>
  <c r="AM1944" i="5"/>
  <c r="AM1945" i="5"/>
  <c r="AM1946" i="5"/>
  <c r="AM1947" i="5"/>
  <c r="AM1948" i="5"/>
  <c r="AM1949" i="5"/>
  <c r="AM1950" i="5"/>
  <c r="AM1951" i="5"/>
  <c r="AM1952" i="5"/>
  <c r="AM1953" i="5"/>
  <c r="AM1954" i="5"/>
  <c r="AM1955" i="5"/>
  <c r="AM1956" i="5"/>
  <c r="AM1957" i="5"/>
  <c r="AM1958" i="5"/>
  <c r="AM1959" i="5"/>
  <c r="AM1960" i="5"/>
  <c r="AM1961" i="5"/>
  <c r="AM1962" i="5"/>
  <c r="AM1963" i="5"/>
  <c r="AM1964" i="5"/>
  <c r="AM1965" i="5"/>
  <c r="AM1966" i="5"/>
  <c r="AM1967" i="5"/>
  <c r="AM1968" i="5"/>
  <c r="AM1969" i="5"/>
  <c r="AM1970" i="5"/>
  <c r="AM1971" i="5"/>
  <c r="AM1972" i="5"/>
  <c r="AM1973" i="5"/>
  <c r="AM1974" i="5"/>
  <c r="AM1975" i="5"/>
  <c r="AM1976" i="5"/>
  <c r="AM1977" i="5"/>
  <c r="AM1978" i="5"/>
  <c r="AM1979" i="5"/>
  <c r="AM1980" i="5"/>
  <c r="AM1981" i="5"/>
  <c r="AM1982" i="5"/>
  <c r="AM1983" i="5"/>
  <c r="AM1984" i="5"/>
  <c r="AM1985" i="5"/>
  <c r="AM1986" i="5"/>
  <c r="AM1987" i="5"/>
  <c r="AM1988" i="5"/>
  <c r="AM1989" i="5"/>
  <c r="AM1990" i="5"/>
  <c r="AM1991" i="5"/>
  <c r="AM1992" i="5"/>
  <c r="AM1993" i="5"/>
  <c r="AM1994" i="5"/>
  <c r="AM1995" i="5"/>
  <c r="AM1996" i="5"/>
  <c r="AM1997" i="5"/>
  <c r="AM1998" i="5"/>
  <c r="AM1999" i="5"/>
  <c r="AM2000" i="5"/>
  <c r="AM2001" i="5"/>
  <c r="AM2002" i="5"/>
  <c r="AM2003" i="5"/>
  <c r="AM2004" i="5"/>
  <c r="AM2005" i="5"/>
  <c r="AM2006" i="5"/>
  <c r="AM2007" i="5"/>
  <c r="AM2008" i="5"/>
  <c r="AM2009" i="5"/>
  <c r="AM2010" i="5"/>
  <c r="AM2011" i="5"/>
  <c r="AM2012" i="5"/>
  <c r="AM2013" i="5"/>
  <c r="AM2014" i="5"/>
  <c r="AM2015" i="5"/>
  <c r="AM2016" i="5"/>
  <c r="AM2017" i="5"/>
  <c r="AM2018" i="5"/>
  <c r="AM2019" i="5"/>
  <c r="AM2020" i="5"/>
  <c r="AM2021" i="5"/>
  <c r="AM2022" i="5"/>
  <c r="AM2023" i="5"/>
  <c r="AM2024" i="5"/>
  <c r="AM2025" i="5"/>
  <c r="AM2026" i="5"/>
  <c r="AM2027" i="5"/>
  <c r="AM2028" i="5"/>
  <c r="AM2029" i="5"/>
  <c r="AM2030" i="5"/>
  <c r="AM2031" i="5"/>
  <c r="AM2032" i="5"/>
  <c r="AM2033" i="5"/>
  <c r="AM2034" i="5"/>
  <c r="AM2035" i="5"/>
  <c r="AM2036" i="5"/>
  <c r="AM2037" i="5"/>
  <c r="AM2038" i="5"/>
  <c r="AM2039" i="5"/>
  <c r="AM2040" i="5"/>
  <c r="AM2041" i="5"/>
  <c r="AM2042" i="5"/>
  <c r="AM2043" i="5"/>
  <c r="AM2044" i="5"/>
  <c r="AM2045" i="5"/>
  <c r="AM2046" i="5"/>
  <c r="AM2047" i="5"/>
  <c r="AM2048" i="5"/>
  <c r="AM2049" i="5"/>
  <c r="AM2050" i="5"/>
  <c r="AM2051" i="5"/>
  <c r="AM2052" i="5"/>
  <c r="AM2053" i="5"/>
  <c r="AM2054" i="5"/>
  <c r="AM2055" i="5"/>
  <c r="AM2056" i="5"/>
  <c r="AM2057" i="5"/>
  <c r="AM2058" i="5"/>
  <c r="AM2059" i="5"/>
  <c r="AM2060" i="5"/>
  <c r="AM2061" i="5"/>
  <c r="AM2062" i="5"/>
  <c r="AM2063" i="5"/>
  <c r="AM2064" i="5"/>
  <c r="AM2065" i="5"/>
  <c r="AM2066" i="5"/>
  <c r="AM2067" i="5"/>
  <c r="AM2068" i="5"/>
  <c r="AM2069" i="5"/>
  <c r="AM2070" i="5"/>
  <c r="AM2071" i="5"/>
  <c r="AM2072" i="5"/>
  <c r="AM2073" i="5"/>
  <c r="AM2074" i="5"/>
  <c r="AM2075" i="5"/>
  <c r="AM2076" i="5"/>
  <c r="AM2077" i="5"/>
  <c r="AM2078" i="5"/>
  <c r="AM2079" i="5"/>
  <c r="AM2080" i="5"/>
  <c r="AM2081" i="5"/>
  <c r="AM2082" i="5"/>
  <c r="AM2083" i="5"/>
  <c r="AM2084" i="5"/>
  <c r="AM2085" i="5"/>
  <c r="AM2086" i="5"/>
  <c r="AM2087" i="5"/>
  <c r="AM2088" i="5"/>
  <c r="AM2089" i="5"/>
  <c r="AM2090" i="5"/>
  <c r="AM2091" i="5"/>
  <c r="AM2092" i="5"/>
  <c r="AM2093" i="5"/>
  <c r="AM2094" i="5"/>
  <c r="AM2095" i="5"/>
  <c r="AM2096" i="5"/>
  <c r="AM2097" i="5"/>
  <c r="AM2098" i="5"/>
  <c r="AM2099" i="5"/>
  <c r="AM2100" i="5"/>
  <c r="AM2101" i="5"/>
  <c r="AM2102" i="5"/>
  <c r="AM2103" i="5"/>
  <c r="AM2104" i="5"/>
  <c r="AM2105" i="5"/>
  <c r="AM2106" i="5"/>
  <c r="AM2107" i="5"/>
  <c r="AM2108" i="5"/>
  <c r="AM2109" i="5"/>
  <c r="AM2110" i="5"/>
  <c r="AM2111" i="5"/>
  <c r="AM2112" i="5"/>
  <c r="AM2113" i="5"/>
  <c r="AM2114" i="5"/>
  <c r="AM2115" i="5"/>
  <c r="AM2116" i="5"/>
  <c r="AM2117" i="5"/>
  <c r="AM2118" i="5"/>
  <c r="AM2119" i="5"/>
  <c r="AM2120" i="5"/>
  <c r="AM2121" i="5"/>
  <c r="AM2122" i="5"/>
  <c r="AM2123" i="5"/>
  <c r="AM2124" i="5"/>
  <c r="AM2125" i="5"/>
  <c r="AM2126" i="5"/>
  <c r="AM2127" i="5"/>
  <c r="AM2128" i="5"/>
  <c r="AM2129" i="5"/>
  <c r="AM2130" i="5"/>
  <c r="AM2131" i="5"/>
  <c r="AM2132" i="5"/>
  <c r="AM2133" i="5"/>
  <c r="AM2134" i="5"/>
  <c r="AM2135" i="5"/>
  <c r="AM2136" i="5"/>
  <c r="AM2137" i="5"/>
  <c r="AM2138" i="5"/>
  <c r="AM2139" i="5"/>
  <c r="AM2140" i="5"/>
  <c r="AM2141" i="5"/>
  <c r="AM2142" i="5"/>
  <c r="AM2143" i="5"/>
  <c r="AM2144" i="5"/>
  <c r="AM2145" i="5"/>
  <c r="AM2146" i="5"/>
  <c r="AM2147" i="5"/>
  <c r="AM2148" i="5"/>
  <c r="AM2149" i="5"/>
  <c r="AM2150" i="5"/>
  <c r="AM2151" i="5"/>
  <c r="AM2152" i="5"/>
  <c r="AM2153" i="5"/>
  <c r="AM2154" i="5"/>
  <c r="AM2155" i="5"/>
  <c r="AM2156" i="5"/>
  <c r="AM2157" i="5"/>
  <c r="AM2158" i="5"/>
  <c r="AM2159" i="5"/>
  <c r="AM2160" i="5"/>
  <c r="AM2161" i="5"/>
  <c r="AM2162" i="5"/>
  <c r="AM2163" i="5"/>
  <c r="AM2164" i="5"/>
  <c r="AM2165" i="5"/>
  <c r="AM2166" i="5"/>
  <c r="AM2167" i="5"/>
  <c r="AM2168" i="5"/>
  <c r="AM2169" i="5"/>
  <c r="AM2170" i="5"/>
  <c r="AM2171" i="5"/>
  <c r="AM2172" i="5"/>
  <c r="AM2173" i="5"/>
  <c r="AM2174" i="5"/>
  <c r="AM2175" i="5"/>
  <c r="AM2176" i="5"/>
  <c r="AM2177" i="5"/>
  <c r="AM2178" i="5"/>
  <c r="AM2179" i="5"/>
  <c r="AM2180" i="5"/>
  <c r="AM2181" i="5"/>
  <c r="AM2182" i="5"/>
  <c r="AM2183" i="5"/>
  <c r="AM2184" i="5"/>
  <c r="AM2185" i="5"/>
  <c r="AM2186" i="5"/>
  <c r="AM2187" i="5"/>
  <c r="AM2188" i="5"/>
  <c r="AM2189" i="5"/>
  <c r="AM2190" i="5"/>
  <c r="AM2191" i="5"/>
  <c r="AM2192" i="5"/>
  <c r="AM2193" i="5"/>
  <c r="AM2194" i="5"/>
  <c r="AM2195" i="5"/>
  <c r="AM2196" i="5"/>
  <c r="AM2197" i="5"/>
  <c r="AM2198" i="5"/>
  <c r="AM2199" i="5"/>
  <c r="AM2200" i="5"/>
  <c r="AM2201" i="5"/>
  <c r="AM2202" i="5"/>
  <c r="AM2203" i="5"/>
  <c r="AM2204" i="5"/>
  <c r="AM2205" i="5"/>
  <c r="AM2206" i="5"/>
  <c r="AM2207" i="5"/>
  <c r="AM2208" i="5"/>
  <c r="AM2209" i="5"/>
  <c r="AM2210" i="5"/>
  <c r="AM2211" i="5"/>
  <c r="AM2212" i="5"/>
  <c r="AM2213" i="5"/>
  <c r="AM2214" i="5"/>
  <c r="AM2215" i="5"/>
  <c r="AM2216" i="5"/>
  <c r="AM2217" i="5"/>
  <c r="AM2218" i="5"/>
  <c r="AM2219" i="5"/>
  <c r="AM2220" i="5"/>
  <c r="AM2221" i="5"/>
  <c r="AM2222" i="5"/>
  <c r="AM2223" i="5"/>
  <c r="AM2224" i="5"/>
  <c r="AM2225" i="5"/>
  <c r="AM2226" i="5"/>
  <c r="AM2227" i="5"/>
  <c r="AM2228" i="5"/>
  <c r="AM2229" i="5"/>
  <c r="AM2230" i="5"/>
  <c r="AM2231" i="5"/>
  <c r="AM2232" i="5"/>
  <c r="AM2233" i="5"/>
  <c r="AM2234" i="5"/>
  <c r="AM2235" i="5"/>
  <c r="AM2236" i="5"/>
  <c r="AM2237" i="5"/>
  <c r="AM2238" i="5"/>
  <c r="AM2239" i="5"/>
  <c r="AM2240" i="5"/>
  <c r="AM2241" i="5"/>
  <c r="AM2242" i="5"/>
  <c r="AM2243" i="5"/>
  <c r="AM2244" i="5"/>
  <c r="AM2245" i="5"/>
  <c r="AM2246" i="5"/>
  <c r="AM2247" i="5"/>
  <c r="AM2248" i="5"/>
  <c r="AM2249" i="5"/>
  <c r="AM2250" i="5"/>
  <c r="AM2251" i="5"/>
  <c r="AM2252" i="5"/>
  <c r="AM2253" i="5"/>
  <c r="AM2254" i="5"/>
  <c r="AM2255" i="5"/>
  <c r="AM2256" i="5"/>
  <c r="AM2257" i="5"/>
  <c r="AM2258" i="5"/>
  <c r="AM2259" i="5"/>
  <c r="AM2260" i="5"/>
  <c r="AM2261" i="5"/>
  <c r="AM2262" i="5"/>
  <c r="AM2263" i="5"/>
  <c r="AM2264" i="5"/>
  <c r="AM2265" i="5"/>
  <c r="AM2266" i="5"/>
  <c r="AM2267" i="5"/>
  <c r="AM2268" i="5"/>
  <c r="AM2269" i="5"/>
  <c r="AM2270" i="5"/>
  <c r="AM2271" i="5"/>
  <c r="AM2272" i="5"/>
  <c r="AM2273" i="5"/>
  <c r="AM2274" i="5"/>
  <c r="AM2275" i="5"/>
  <c r="AM2276" i="5"/>
  <c r="AM2277" i="5"/>
  <c r="AM2278" i="5"/>
  <c r="AM2279" i="5"/>
  <c r="AM2280" i="5"/>
  <c r="AM2281" i="5"/>
  <c r="AM2282" i="5"/>
  <c r="AM2283" i="5"/>
  <c r="AM2284" i="5"/>
  <c r="AM2285" i="5"/>
  <c r="AM2286" i="5"/>
  <c r="AM2287" i="5"/>
  <c r="AM2288" i="5"/>
  <c r="AM2289" i="5"/>
  <c r="AM2290" i="5"/>
  <c r="AM2291" i="5"/>
  <c r="AM2292" i="5"/>
  <c r="AM2293" i="5"/>
  <c r="AM2294" i="5"/>
  <c r="AM2295" i="5"/>
  <c r="AM2296" i="5"/>
  <c r="AM2297" i="5"/>
  <c r="AM2298" i="5"/>
  <c r="AM2299" i="5"/>
  <c r="AM2300" i="5"/>
  <c r="AM2301" i="5"/>
  <c r="AM2302" i="5"/>
  <c r="AM2303" i="5"/>
  <c r="AM2304" i="5"/>
  <c r="AM2305" i="5"/>
  <c r="AM2306" i="5"/>
  <c r="AM2307" i="5"/>
  <c r="AM2308" i="5"/>
  <c r="AM2309" i="5"/>
  <c r="AM2310" i="5"/>
  <c r="AM2311" i="5"/>
  <c r="AM2312" i="5"/>
  <c r="AM2313" i="5"/>
  <c r="AM2314" i="5"/>
  <c r="AM2315" i="5"/>
  <c r="AM2316" i="5"/>
  <c r="AM2317" i="5"/>
  <c r="AM2318" i="5"/>
  <c r="AM2319" i="5"/>
  <c r="AM2320" i="5"/>
  <c r="AM2321" i="5"/>
  <c r="AM2322" i="5"/>
  <c r="AM2323" i="5"/>
  <c r="AM2324" i="5"/>
  <c r="AM2325" i="5"/>
  <c r="AM2326" i="5"/>
  <c r="AM2327" i="5"/>
  <c r="AM2328" i="5"/>
  <c r="AM2329" i="5"/>
  <c r="AM2330" i="5"/>
  <c r="AM2331" i="5"/>
  <c r="AM2332" i="5"/>
  <c r="AM2333" i="5"/>
  <c r="AM2334" i="5"/>
  <c r="AM2335" i="5"/>
  <c r="AM2336" i="5"/>
  <c r="AM2337" i="5"/>
  <c r="AM2338" i="5"/>
  <c r="AM2339" i="5"/>
  <c r="AM2340" i="5"/>
  <c r="AM2341" i="5"/>
  <c r="AM2342" i="5"/>
  <c r="AM2343" i="5"/>
  <c r="AM2344" i="5"/>
  <c r="AM2345" i="5"/>
  <c r="AM2346" i="5"/>
  <c r="AM2347" i="5"/>
  <c r="AM2348" i="5"/>
  <c r="AM2349" i="5"/>
  <c r="AM2350" i="5"/>
  <c r="AM2351" i="5"/>
  <c r="AM2352" i="5"/>
  <c r="AM2353" i="5"/>
  <c r="AM2354" i="5"/>
  <c r="AM2355" i="5"/>
  <c r="AM2356" i="5"/>
  <c r="AM2357" i="5"/>
  <c r="AM2358" i="5"/>
  <c r="AM2359" i="5"/>
  <c r="AM2360" i="5"/>
  <c r="AM2361" i="5"/>
  <c r="AM2362" i="5"/>
  <c r="AM2363" i="5"/>
  <c r="AM2364" i="5"/>
  <c r="AM2365" i="5"/>
  <c r="AM2366" i="5"/>
  <c r="AM2367" i="5"/>
  <c r="AM2368" i="5"/>
  <c r="AM2369" i="5"/>
  <c r="AM2370" i="5"/>
  <c r="AM2371" i="5"/>
  <c r="AM2372" i="5"/>
  <c r="AM2373" i="5"/>
  <c r="AM2374" i="5"/>
  <c r="AM2375" i="5"/>
  <c r="AM2376" i="5"/>
  <c r="AM2377" i="5"/>
  <c r="AM2378" i="5"/>
  <c r="AM2379" i="5"/>
  <c r="AM2380" i="5"/>
  <c r="AM2381" i="5"/>
  <c r="AM2382" i="5"/>
  <c r="AM2383" i="5"/>
  <c r="AM2384" i="5"/>
  <c r="AM2385" i="5"/>
  <c r="AM2386" i="5"/>
  <c r="AM2387" i="5"/>
  <c r="AM2388" i="5"/>
  <c r="AM2389" i="5"/>
  <c r="AM2390" i="5"/>
  <c r="AM2391" i="5"/>
  <c r="AM2392" i="5"/>
  <c r="AM2393" i="5"/>
  <c r="AM2394" i="5"/>
  <c r="AM2395" i="5"/>
  <c r="AM2396" i="5"/>
  <c r="AM2397" i="5"/>
  <c r="AM2398" i="5"/>
  <c r="AM2399" i="5"/>
  <c r="AM2400" i="5"/>
  <c r="AM2401" i="5"/>
  <c r="AM2402" i="5"/>
  <c r="AM2403" i="5"/>
  <c r="AM2404" i="5"/>
  <c r="AM2405" i="5"/>
  <c r="AM2406" i="5"/>
  <c r="AM2407" i="5"/>
  <c r="AM2408" i="5"/>
  <c r="AM2409" i="5"/>
  <c r="AM2410" i="5"/>
  <c r="AM2411" i="5"/>
  <c r="AM2412" i="5"/>
  <c r="AM2413" i="5"/>
  <c r="AM2414" i="5"/>
  <c r="AM2415" i="5"/>
  <c r="AM2416" i="5"/>
  <c r="AM2417" i="5"/>
  <c r="AM2418" i="5"/>
  <c r="AM2419" i="5"/>
  <c r="AM2420" i="5"/>
  <c r="AM2421" i="5"/>
  <c r="AM2422" i="5"/>
  <c r="AM2423" i="5"/>
  <c r="AM2424" i="5"/>
  <c r="AM2425" i="5"/>
  <c r="AM2426" i="5"/>
  <c r="AM2427" i="5"/>
  <c r="AM2428" i="5"/>
  <c r="AM2429" i="5"/>
  <c r="AM2430" i="5"/>
  <c r="AM2431" i="5"/>
  <c r="AM2432" i="5"/>
  <c r="AM2433" i="5"/>
  <c r="AM2434" i="5"/>
  <c r="AM2435" i="5"/>
  <c r="AM2436" i="5"/>
  <c r="AM2437" i="5"/>
  <c r="AM2438" i="5"/>
  <c r="AM2439" i="5"/>
  <c r="AM2440" i="5"/>
  <c r="AM2441" i="5"/>
  <c r="AM2442" i="5"/>
  <c r="AM2443" i="5"/>
  <c r="AM2444" i="5"/>
  <c r="AM2445" i="5"/>
  <c r="AM2446" i="5"/>
  <c r="AM2447" i="5"/>
  <c r="AM2448" i="5"/>
  <c r="AM2449" i="5"/>
  <c r="AM2450" i="5"/>
  <c r="AM2451" i="5"/>
  <c r="AM2452" i="5"/>
  <c r="AM2453" i="5"/>
  <c r="AM2454" i="5"/>
  <c r="AM2455" i="5"/>
  <c r="AM2456" i="5"/>
  <c r="AM2457" i="5"/>
  <c r="AM2458" i="5"/>
  <c r="AM2459" i="5"/>
  <c r="AM2460" i="5"/>
  <c r="AM2461" i="5"/>
  <c r="AM2462" i="5"/>
  <c r="AM2463" i="5"/>
  <c r="AM2464" i="5"/>
  <c r="AM2465" i="5"/>
  <c r="AM2466" i="5"/>
  <c r="AM2467" i="5"/>
  <c r="AM2468" i="5"/>
  <c r="AM2469" i="5"/>
  <c r="AM2470" i="5"/>
  <c r="AM2471" i="5"/>
  <c r="AM2472" i="5"/>
  <c r="AM2473" i="5"/>
  <c r="AM2474" i="5"/>
  <c r="AM2475" i="5"/>
  <c r="AM2476" i="5"/>
  <c r="AM2477" i="5"/>
  <c r="AM2478" i="5"/>
  <c r="AM2479" i="5"/>
  <c r="AM2480" i="5"/>
  <c r="AM2481" i="5"/>
  <c r="AM2482" i="5"/>
  <c r="AM2483" i="5"/>
  <c r="AM2484" i="5"/>
  <c r="AM2485" i="5"/>
  <c r="AM2486" i="5"/>
  <c r="AM2487" i="5"/>
  <c r="AM2488" i="5"/>
  <c r="AM2489" i="5"/>
  <c r="AM2490" i="5"/>
  <c r="AM2491" i="5"/>
  <c r="AM2492" i="5"/>
  <c r="AM2493" i="5"/>
  <c r="AM2494" i="5"/>
  <c r="AM2495" i="5"/>
  <c r="AM2496" i="5"/>
  <c r="AM2497" i="5"/>
  <c r="AM2498" i="5"/>
  <c r="AM2499" i="5"/>
  <c r="AM2500" i="5"/>
  <c r="AM2501" i="5"/>
  <c r="AM2502" i="5"/>
  <c r="AM2503" i="5"/>
  <c r="AR5" i="5"/>
  <c r="AR54" i="5"/>
  <c r="AR55" i="5"/>
  <c r="AR57" i="5"/>
  <c r="AR58" i="5"/>
  <c r="AR59" i="5"/>
  <c r="AR60" i="5"/>
  <c r="AR61" i="5"/>
  <c r="AR62" i="5"/>
  <c r="AR63" i="5"/>
  <c r="AR64" i="5"/>
  <c r="AR65" i="5"/>
  <c r="AR66" i="5"/>
  <c r="AR67" i="5"/>
  <c r="AR68" i="5"/>
  <c r="AR69" i="5"/>
  <c r="AR70" i="5"/>
  <c r="AR71" i="5"/>
  <c r="AR72" i="5"/>
  <c r="AR73" i="5"/>
  <c r="AR74" i="5"/>
  <c r="AR75" i="5"/>
  <c r="AR76" i="5"/>
  <c r="AR77" i="5"/>
  <c r="AR78" i="5"/>
  <c r="AR79" i="5"/>
  <c r="AR80" i="5"/>
  <c r="AR81" i="5"/>
  <c r="AR82" i="5"/>
  <c r="AR83" i="5"/>
  <c r="AR84" i="5"/>
  <c r="AR85" i="5"/>
  <c r="AR86" i="5"/>
  <c r="AR87" i="5"/>
  <c r="AR88" i="5"/>
  <c r="AR89" i="5"/>
  <c r="AR90" i="5"/>
  <c r="AR91" i="5"/>
  <c r="AR92" i="5"/>
  <c r="AR93" i="5"/>
  <c r="AR94" i="5"/>
  <c r="AR95" i="5"/>
  <c r="AR96" i="5"/>
  <c r="AR97" i="5"/>
  <c r="AR98" i="5"/>
  <c r="AR99" i="5"/>
  <c r="AR100" i="5"/>
  <c r="AR101" i="5"/>
  <c r="AR102" i="5"/>
  <c r="AR103" i="5"/>
  <c r="AR104" i="5"/>
  <c r="AR106" i="5"/>
  <c r="AR107" i="5"/>
  <c r="AR108" i="5"/>
  <c r="AR109" i="5"/>
  <c r="AR110" i="5"/>
  <c r="AR111" i="5"/>
  <c r="AR112" i="5"/>
  <c r="AR113" i="5"/>
  <c r="AR114" i="5"/>
  <c r="AR115" i="5"/>
  <c r="AR116" i="5"/>
  <c r="AR117" i="5"/>
  <c r="AR118" i="5"/>
  <c r="AR119" i="5"/>
  <c r="AR120" i="5"/>
  <c r="AR121" i="5"/>
  <c r="AR122" i="5"/>
  <c r="AR123" i="5"/>
  <c r="AR124" i="5"/>
  <c r="AR125" i="5"/>
  <c r="AR126" i="5"/>
  <c r="AR127" i="5"/>
  <c r="AR128" i="5"/>
  <c r="AR129" i="5"/>
  <c r="AR130" i="5"/>
  <c r="AR131" i="5"/>
  <c r="AR132" i="5"/>
  <c r="AR133" i="5"/>
  <c r="AR134" i="5"/>
  <c r="AR135" i="5"/>
  <c r="AR136" i="5"/>
  <c r="AR137" i="5"/>
  <c r="AR138" i="5"/>
  <c r="AR139" i="5"/>
  <c r="AR140" i="5"/>
  <c r="AR141" i="5"/>
  <c r="AR142" i="5"/>
  <c r="AR143" i="5"/>
  <c r="AR144" i="5"/>
  <c r="AR145" i="5"/>
  <c r="AR146" i="5"/>
  <c r="AR147" i="5"/>
  <c r="AR148" i="5"/>
  <c r="AR149" i="5"/>
  <c r="AR150" i="5"/>
  <c r="AR151" i="5"/>
  <c r="AR152" i="5"/>
  <c r="AR153" i="5"/>
  <c r="AR155" i="5"/>
  <c r="AR156" i="5"/>
  <c r="AR157" i="5"/>
  <c r="AR158" i="5"/>
  <c r="AR159" i="5"/>
  <c r="AR160" i="5"/>
  <c r="AR161" i="5"/>
  <c r="AR162" i="5"/>
  <c r="AR163" i="5"/>
  <c r="AR164" i="5"/>
  <c r="AR165" i="5"/>
  <c r="AR166" i="5"/>
  <c r="AR167" i="5"/>
  <c r="AR168" i="5"/>
  <c r="AR169" i="5"/>
  <c r="AR170" i="5"/>
  <c r="AR171" i="5"/>
  <c r="AR172" i="5"/>
  <c r="AR173" i="5"/>
  <c r="AR174" i="5"/>
  <c r="AR175" i="5"/>
  <c r="AR176" i="5"/>
  <c r="AR177" i="5"/>
  <c r="AR178" i="5"/>
  <c r="AR179" i="5"/>
  <c r="AR180" i="5"/>
  <c r="AR181" i="5"/>
  <c r="AR182" i="5"/>
  <c r="AR183" i="5"/>
  <c r="AR184" i="5"/>
  <c r="AR185" i="5"/>
  <c r="AR186" i="5"/>
  <c r="AR187" i="5"/>
  <c r="AR188" i="5"/>
  <c r="AR189" i="5"/>
  <c r="AR190" i="5"/>
  <c r="AR191" i="5"/>
  <c r="AR192" i="5"/>
  <c r="AR193" i="5"/>
  <c r="AR194" i="5"/>
  <c r="AR195" i="5"/>
  <c r="AR196" i="5"/>
  <c r="AR197" i="5"/>
  <c r="AR198" i="5"/>
  <c r="AR199" i="5"/>
  <c r="AR200" i="5"/>
  <c r="AR201" i="5"/>
  <c r="AR202" i="5"/>
  <c r="AR204" i="5"/>
  <c r="AR205" i="5"/>
  <c r="AR206" i="5"/>
  <c r="AR207" i="5"/>
  <c r="AR208" i="5"/>
  <c r="AR209" i="5"/>
  <c r="AR210" i="5"/>
  <c r="AR211" i="5"/>
  <c r="AR212" i="5"/>
  <c r="AR213" i="5"/>
  <c r="AR214" i="5"/>
  <c r="AR215" i="5"/>
  <c r="AR216" i="5"/>
  <c r="AR217" i="5"/>
  <c r="AR218" i="5"/>
  <c r="AR219" i="5"/>
  <c r="AR220" i="5"/>
  <c r="AR221" i="5"/>
  <c r="AR222" i="5"/>
  <c r="AR223" i="5"/>
  <c r="AR224" i="5"/>
  <c r="AR225" i="5"/>
  <c r="AR226" i="5"/>
  <c r="AR227" i="5"/>
  <c r="AR228" i="5"/>
  <c r="AR229" i="5"/>
  <c r="AR230" i="5"/>
  <c r="AR231" i="5"/>
  <c r="AR232" i="5"/>
  <c r="AR233" i="5"/>
  <c r="AR234" i="5"/>
  <c r="AR235" i="5"/>
  <c r="AR236" i="5"/>
  <c r="AR237" i="5"/>
  <c r="AR238" i="5"/>
  <c r="AR239" i="5"/>
  <c r="AR240" i="5"/>
  <c r="AR241" i="5"/>
  <c r="AR242" i="5"/>
  <c r="AR243" i="5"/>
  <c r="AR244" i="5"/>
  <c r="AR245" i="5"/>
  <c r="AR246" i="5"/>
  <c r="AR247" i="5"/>
  <c r="AR248" i="5"/>
  <c r="AR249" i="5"/>
  <c r="AR250" i="5"/>
  <c r="AR251" i="5"/>
  <c r="AR253" i="5"/>
  <c r="AR254" i="5"/>
  <c r="AR255" i="5"/>
  <c r="AR256" i="5"/>
  <c r="AR257" i="5"/>
  <c r="AR258" i="5"/>
  <c r="AR259" i="5"/>
  <c r="AR260" i="5"/>
  <c r="AR261" i="5"/>
  <c r="AR262" i="5"/>
  <c r="AR263" i="5"/>
  <c r="AR264" i="5"/>
  <c r="AR265" i="5"/>
  <c r="AR266" i="5"/>
  <c r="AR267" i="5"/>
  <c r="AR268" i="5"/>
  <c r="AR269" i="5"/>
  <c r="AR270" i="5"/>
  <c r="AR271" i="5"/>
  <c r="AR272" i="5"/>
  <c r="AR273" i="5"/>
  <c r="AR274" i="5"/>
  <c r="AR275" i="5"/>
  <c r="AR276" i="5"/>
  <c r="AR277" i="5"/>
  <c r="AR278" i="5"/>
  <c r="AR279" i="5"/>
  <c r="AR280" i="5"/>
  <c r="AR281" i="5"/>
  <c r="AR282" i="5"/>
  <c r="AR283" i="5"/>
  <c r="AR284" i="5"/>
  <c r="AR285" i="5"/>
  <c r="AR286" i="5"/>
  <c r="AR287" i="5"/>
  <c r="AR288" i="5"/>
  <c r="AR289" i="5"/>
  <c r="AR290" i="5"/>
  <c r="AR291" i="5"/>
  <c r="AR292" i="5"/>
  <c r="AR293" i="5"/>
  <c r="AR294" i="5"/>
  <c r="AR295" i="5"/>
  <c r="AR296" i="5"/>
  <c r="AR297" i="5"/>
  <c r="AR298" i="5"/>
  <c r="AR299" i="5"/>
  <c r="AR300" i="5"/>
  <c r="AR302" i="5"/>
  <c r="AR303" i="5"/>
  <c r="AR304" i="5"/>
  <c r="AR305" i="5"/>
  <c r="AR306" i="5"/>
  <c r="AR307" i="5"/>
  <c r="AR308" i="5"/>
  <c r="AR309" i="5"/>
  <c r="AR310" i="5"/>
  <c r="AR311" i="5"/>
  <c r="AR312" i="5"/>
  <c r="AR313" i="5"/>
  <c r="AR314" i="5"/>
  <c r="AR315" i="5"/>
  <c r="AR316" i="5"/>
  <c r="AR317" i="5"/>
  <c r="AR318" i="5"/>
  <c r="AR319" i="5"/>
  <c r="AR320" i="5"/>
  <c r="AR321" i="5"/>
  <c r="AR322" i="5"/>
  <c r="AR323" i="5"/>
  <c r="AR324" i="5"/>
  <c r="AR325" i="5"/>
  <c r="AR326" i="5"/>
  <c r="AR327" i="5"/>
  <c r="AR328" i="5"/>
  <c r="AR329" i="5"/>
  <c r="AR330" i="5"/>
  <c r="AR331" i="5"/>
  <c r="AR332" i="5"/>
  <c r="AR333" i="5"/>
  <c r="AR334" i="5"/>
  <c r="AR335" i="5"/>
  <c r="AR336" i="5"/>
  <c r="AR337" i="5"/>
  <c r="AR338" i="5"/>
  <c r="AR339" i="5"/>
  <c r="AR340" i="5"/>
  <c r="AR341" i="5"/>
  <c r="AR342" i="5"/>
  <c r="AR343" i="5"/>
  <c r="AR344" i="5"/>
  <c r="AR345" i="5"/>
  <c r="AR346" i="5"/>
  <c r="AR347" i="5"/>
  <c r="AR348" i="5"/>
  <c r="AR349" i="5"/>
  <c r="AR351" i="5"/>
  <c r="AR352" i="5"/>
  <c r="AR353" i="5"/>
  <c r="AR354" i="5"/>
  <c r="AR355" i="5"/>
  <c r="AR356" i="5"/>
  <c r="AR357" i="5"/>
  <c r="AR358" i="5"/>
  <c r="AR359" i="5"/>
  <c r="AR360" i="5"/>
  <c r="AR361" i="5"/>
  <c r="AR362" i="5"/>
  <c r="AR363" i="5"/>
  <c r="AR364" i="5"/>
  <c r="AR365" i="5"/>
  <c r="AR366" i="5"/>
  <c r="AR367" i="5"/>
  <c r="AR368" i="5"/>
  <c r="AR369" i="5"/>
  <c r="AR370" i="5"/>
  <c r="AR371" i="5"/>
  <c r="AR372" i="5"/>
  <c r="AR373" i="5"/>
  <c r="AR374" i="5"/>
  <c r="AR375" i="5"/>
  <c r="AR376" i="5"/>
  <c r="AR377" i="5"/>
  <c r="AR378" i="5"/>
  <c r="AR379" i="5"/>
  <c r="AR380" i="5"/>
  <c r="AR381" i="5"/>
  <c r="AR382" i="5"/>
  <c r="AR383" i="5"/>
  <c r="AR384" i="5"/>
  <c r="AR385" i="5"/>
  <c r="AR386" i="5"/>
  <c r="AR387" i="5"/>
  <c r="AR388" i="5"/>
  <c r="AR389" i="5"/>
  <c r="AR390" i="5"/>
  <c r="AR391" i="5"/>
  <c r="AR392" i="5"/>
  <c r="AR393" i="5"/>
  <c r="AR394" i="5"/>
  <c r="AR395" i="5"/>
  <c r="AR396" i="5"/>
  <c r="AR397" i="5"/>
  <c r="AR398" i="5"/>
  <c r="AR400" i="5"/>
  <c r="AR401" i="5"/>
  <c r="AR402" i="5"/>
  <c r="AR403" i="5"/>
  <c r="AR404" i="5"/>
  <c r="AR405" i="5"/>
  <c r="AR406" i="5"/>
  <c r="AR407" i="5"/>
  <c r="AR408" i="5"/>
  <c r="AR409" i="5"/>
  <c r="AR410" i="5"/>
  <c r="AR411" i="5"/>
  <c r="AR412" i="5"/>
  <c r="AR413" i="5"/>
  <c r="AR414" i="5"/>
  <c r="AR415" i="5"/>
  <c r="AR416" i="5"/>
  <c r="AR417" i="5"/>
  <c r="AR418" i="5"/>
  <c r="AR419" i="5"/>
  <c r="AR420" i="5"/>
  <c r="AR421" i="5"/>
  <c r="AR422" i="5"/>
  <c r="AR423" i="5"/>
  <c r="AR424" i="5"/>
  <c r="AR425" i="5"/>
  <c r="AR426" i="5"/>
  <c r="AR427" i="5"/>
  <c r="AR428" i="5"/>
  <c r="AR429" i="5"/>
  <c r="AR430" i="5"/>
  <c r="AR431" i="5"/>
  <c r="AR432" i="5"/>
  <c r="AR433" i="5"/>
  <c r="AR434" i="5"/>
  <c r="AR435" i="5"/>
  <c r="AR436" i="5"/>
  <c r="AR437" i="5"/>
  <c r="AR438" i="5"/>
  <c r="AR439" i="5"/>
  <c r="AR440" i="5"/>
  <c r="AR441" i="5"/>
  <c r="AR442" i="5"/>
  <c r="AR443" i="5"/>
  <c r="AR444" i="5"/>
  <c r="AR445" i="5"/>
  <c r="AR446" i="5"/>
  <c r="AR447" i="5"/>
  <c r="AR449" i="5"/>
  <c r="AR450" i="5"/>
  <c r="AR451" i="5"/>
  <c r="AR452" i="5"/>
  <c r="AR453" i="5"/>
  <c r="AR454" i="5"/>
  <c r="AR455" i="5"/>
  <c r="AR456" i="5"/>
  <c r="AR457" i="5"/>
  <c r="AR458" i="5"/>
  <c r="AR459" i="5"/>
  <c r="AR460" i="5"/>
  <c r="AR461" i="5"/>
  <c r="AR462" i="5"/>
  <c r="AR463" i="5"/>
  <c r="AR464" i="5"/>
  <c r="AR465" i="5"/>
  <c r="AR466" i="5"/>
  <c r="AR467" i="5"/>
  <c r="AR468" i="5"/>
  <c r="AR469" i="5"/>
  <c r="AR470" i="5"/>
  <c r="AR471" i="5"/>
  <c r="AR472" i="5"/>
  <c r="AR473" i="5"/>
  <c r="AR474" i="5"/>
  <c r="AR475" i="5"/>
  <c r="AR476" i="5"/>
  <c r="AR477" i="5"/>
  <c r="AR478" i="5"/>
  <c r="AR479" i="5"/>
  <c r="AR480" i="5"/>
  <c r="AR481" i="5"/>
  <c r="AR482" i="5"/>
  <c r="AR483" i="5"/>
  <c r="AR484" i="5"/>
  <c r="AR485" i="5"/>
  <c r="AR486" i="5"/>
  <c r="AR487" i="5"/>
  <c r="AR488" i="5"/>
  <c r="AR489" i="5"/>
  <c r="AR490" i="5"/>
  <c r="AR491" i="5"/>
  <c r="AR492" i="5"/>
  <c r="AR493" i="5"/>
  <c r="AR494" i="5"/>
  <c r="AR495" i="5"/>
  <c r="AR496" i="5"/>
  <c r="AR498" i="5"/>
  <c r="AR499" i="5"/>
  <c r="AR500" i="5"/>
  <c r="AR501" i="5"/>
  <c r="AR502" i="5"/>
  <c r="AR503" i="5"/>
  <c r="AR504" i="5"/>
  <c r="AR505" i="5"/>
  <c r="AR506" i="5"/>
  <c r="AR507" i="5"/>
  <c r="AR508" i="5"/>
  <c r="AR509" i="5"/>
  <c r="AR510" i="5"/>
  <c r="AR511" i="5"/>
  <c r="AR512" i="5"/>
  <c r="AR513" i="5"/>
  <c r="AR514" i="5"/>
  <c r="AR515" i="5"/>
  <c r="AR516" i="5"/>
  <c r="AR517" i="5"/>
  <c r="AR518" i="5"/>
  <c r="AR519" i="5"/>
  <c r="AR520" i="5"/>
  <c r="AR521" i="5"/>
  <c r="AR522" i="5"/>
  <c r="AR523" i="5"/>
  <c r="AR524" i="5"/>
  <c r="AR525" i="5"/>
  <c r="AR526" i="5"/>
  <c r="AR527" i="5"/>
  <c r="AR528" i="5"/>
  <c r="AR529" i="5"/>
  <c r="AR530" i="5"/>
  <c r="AR531" i="5"/>
  <c r="AR532" i="5"/>
  <c r="AR533" i="5"/>
  <c r="AR534" i="5"/>
  <c r="AR535" i="5"/>
  <c r="AR536" i="5"/>
  <c r="AR537" i="5"/>
  <c r="AR538" i="5"/>
  <c r="AR539" i="5"/>
  <c r="AR540" i="5"/>
  <c r="AR541" i="5"/>
  <c r="AR542" i="5"/>
  <c r="AR543" i="5"/>
  <c r="AR544" i="5"/>
  <c r="AR545" i="5"/>
  <c r="AR547" i="5"/>
  <c r="AR548" i="5"/>
  <c r="AR549" i="5"/>
  <c r="AR550" i="5"/>
  <c r="AR551" i="5"/>
  <c r="AR552" i="5"/>
  <c r="AR553" i="5"/>
  <c r="AR554" i="5"/>
  <c r="AR555" i="5"/>
  <c r="AR556" i="5"/>
  <c r="AR557" i="5"/>
  <c r="AR558" i="5"/>
  <c r="AR559" i="5"/>
  <c r="AR560" i="5"/>
  <c r="AR561" i="5"/>
  <c r="AR562" i="5"/>
  <c r="AR563" i="5"/>
  <c r="AR564" i="5"/>
  <c r="AR565" i="5"/>
  <c r="AR566" i="5"/>
  <c r="AR567" i="5"/>
  <c r="AR568" i="5"/>
  <c r="AR569" i="5"/>
  <c r="AR570" i="5"/>
  <c r="AR571" i="5"/>
  <c r="AR572" i="5"/>
  <c r="AR573" i="5"/>
  <c r="AR574" i="5"/>
  <c r="AR575" i="5"/>
  <c r="AR576" i="5"/>
  <c r="AR577" i="5"/>
  <c r="AR578" i="5"/>
  <c r="AR579" i="5"/>
  <c r="AR580" i="5"/>
  <c r="AR581" i="5"/>
  <c r="AR582" i="5"/>
  <c r="AR583" i="5"/>
  <c r="AR584" i="5"/>
  <c r="AR585" i="5"/>
  <c r="AR586" i="5"/>
  <c r="AR587" i="5"/>
  <c r="AR588" i="5"/>
  <c r="AR589" i="5"/>
  <c r="AR590" i="5"/>
  <c r="AR591" i="5"/>
  <c r="AR592" i="5"/>
  <c r="AR593" i="5"/>
  <c r="AR594" i="5"/>
  <c r="AR596" i="5"/>
  <c r="AR597" i="5"/>
  <c r="AR598" i="5"/>
  <c r="AR599" i="5"/>
  <c r="AR600" i="5"/>
  <c r="AR601" i="5"/>
  <c r="AR602" i="5"/>
  <c r="AR603" i="5"/>
  <c r="AR604" i="5"/>
  <c r="AR605" i="5"/>
  <c r="AR606" i="5"/>
  <c r="AR607" i="5"/>
  <c r="AR608" i="5"/>
  <c r="AR609" i="5"/>
  <c r="AR610" i="5"/>
  <c r="AR611" i="5"/>
  <c r="AR612" i="5"/>
  <c r="AR613" i="5"/>
  <c r="AR614" i="5"/>
  <c r="AR615" i="5"/>
  <c r="AR616" i="5"/>
  <c r="AR617" i="5"/>
  <c r="AR618" i="5"/>
  <c r="AR619" i="5"/>
  <c r="AR620" i="5"/>
  <c r="AR621" i="5"/>
  <c r="AR622" i="5"/>
  <c r="AR623" i="5"/>
  <c r="AR624" i="5"/>
  <c r="AR625" i="5"/>
  <c r="AR626" i="5"/>
  <c r="AR627" i="5"/>
  <c r="AR628" i="5"/>
  <c r="AR629" i="5"/>
  <c r="AR630" i="5"/>
  <c r="AR631" i="5"/>
  <c r="AR632" i="5"/>
  <c r="AR633" i="5"/>
  <c r="AR634" i="5"/>
  <c r="AR635" i="5"/>
  <c r="AR636" i="5"/>
  <c r="AR637" i="5"/>
  <c r="AR638" i="5"/>
  <c r="AR639" i="5"/>
  <c r="AR640" i="5"/>
  <c r="AR641" i="5"/>
  <c r="AR642" i="5"/>
  <c r="AR643" i="5"/>
  <c r="AR645" i="5"/>
  <c r="AR646" i="5"/>
  <c r="AR647" i="5"/>
  <c r="AR648" i="5"/>
  <c r="AR649" i="5"/>
  <c r="AR650" i="5"/>
  <c r="AR651" i="5"/>
  <c r="AR652" i="5"/>
  <c r="AR653" i="5"/>
  <c r="AR654" i="5"/>
  <c r="AR655" i="5"/>
  <c r="AR656" i="5"/>
  <c r="AR657" i="5"/>
  <c r="AR658" i="5"/>
  <c r="AR659" i="5"/>
  <c r="AR660" i="5"/>
  <c r="AR661" i="5"/>
  <c r="AR662" i="5"/>
  <c r="AR663" i="5"/>
  <c r="AR664" i="5"/>
  <c r="AR665" i="5"/>
  <c r="AR666" i="5"/>
  <c r="AR667" i="5"/>
  <c r="AR668" i="5"/>
  <c r="AR669" i="5"/>
  <c r="AR670" i="5"/>
  <c r="AR671" i="5"/>
  <c r="AR672" i="5"/>
  <c r="AR673" i="5"/>
  <c r="AR674" i="5"/>
  <c r="AR675" i="5"/>
  <c r="AR676" i="5"/>
  <c r="AR677" i="5"/>
  <c r="AR678" i="5"/>
  <c r="AR679" i="5"/>
  <c r="AR680" i="5"/>
  <c r="AR681" i="5"/>
  <c r="AR682" i="5"/>
  <c r="AR683" i="5"/>
  <c r="AR684" i="5"/>
  <c r="AR685" i="5"/>
  <c r="AR686" i="5"/>
  <c r="AR687" i="5"/>
  <c r="AR688" i="5"/>
  <c r="AR689" i="5"/>
  <c r="AR690" i="5"/>
  <c r="AR691" i="5"/>
  <c r="AR692" i="5"/>
  <c r="AR694" i="5"/>
  <c r="AR695" i="5"/>
  <c r="AR696" i="5"/>
  <c r="AR697" i="5"/>
  <c r="AR698" i="5"/>
  <c r="AR699" i="5"/>
  <c r="AR700" i="5"/>
  <c r="AR701" i="5"/>
  <c r="AR702" i="5"/>
  <c r="AR703" i="5"/>
  <c r="AR704" i="5"/>
  <c r="AR705" i="5"/>
  <c r="AR706" i="5"/>
  <c r="AR707" i="5"/>
  <c r="AR708" i="5"/>
  <c r="AR709" i="5"/>
  <c r="AR710" i="5"/>
  <c r="AR711" i="5"/>
  <c r="AR712" i="5"/>
  <c r="AR713" i="5"/>
  <c r="AR714" i="5"/>
  <c r="AR715" i="5"/>
  <c r="AR716" i="5"/>
  <c r="AR717" i="5"/>
  <c r="AR718" i="5"/>
  <c r="AR719" i="5"/>
  <c r="AR720" i="5"/>
  <c r="AR721" i="5"/>
  <c r="AR722" i="5"/>
  <c r="AR723" i="5"/>
  <c r="AR724" i="5"/>
  <c r="AR725" i="5"/>
  <c r="AR726" i="5"/>
  <c r="AR727" i="5"/>
  <c r="AR728" i="5"/>
  <c r="AR729" i="5"/>
  <c r="AR730" i="5"/>
  <c r="AR731" i="5"/>
  <c r="AR732" i="5"/>
  <c r="AR733" i="5"/>
  <c r="AR734" i="5"/>
  <c r="AR735" i="5"/>
  <c r="AR736" i="5"/>
  <c r="AR737" i="5"/>
  <c r="AR738" i="5"/>
  <c r="AR739" i="5"/>
  <c r="AR740" i="5"/>
  <c r="AR741" i="5"/>
  <c r="AR743" i="5"/>
  <c r="AR744" i="5"/>
  <c r="AR746" i="5"/>
  <c r="AR747" i="5"/>
  <c r="AR748" i="5"/>
  <c r="AR749" i="5"/>
  <c r="AR750" i="5"/>
  <c r="AR751" i="5"/>
  <c r="AR752" i="5"/>
  <c r="AR753" i="5"/>
  <c r="AR754" i="5"/>
  <c r="AR755" i="5"/>
  <c r="AR756" i="5"/>
  <c r="AR757" i="5"/>
  <c r="AR758" i="5"/>
  <c r="AR759" i="5"/>
  <c r="AR760" i="5"/>
  <c r="AR761" i="5"/>
  <c r="AR762" i="5"/>
  <c r="AR763" i="5"/>
  <c r="AR764" i="5"/>
  <c r="AR765" i="5"/>
  <c r="AR766" i="5"/>
  <c r="AR767" i="5"/>
  <c r="AR768" i="5"/>
  <c r="AR769" i="5"/>
  <c r="AR770" i="5"/>
  <c r="AR771" i="5"/>
  <c r="AR772" i="5"/>
  <c r="AR773" i="5"/>
  <c r="AR774" i="5"/>
  <c r="AR775" i="5"/>
  <c r="AR776" i="5"/>
  <c r="AR777" i="5"/>
  <c r="AR778" i="5"/>
  <c r="AR779" i="5"/>
  <c r="AR780" i="5"/>
  <c r="AR781" i="5"/>
  <c r="AR782" i="5"/>
  <c r="AR783" i="5"/>
  <c r="AR784" i="5"/>
  <c r="AR785" i="5"/>
  <c r="AR786" i="5"/>
  <c r="AR787" i="5"/>
  <c r="AR788" i="5"/>
  <c r="AR789" i="5"/>
  <c r="AR790" i="5"/>
  <c r="AR791" i="5"/>
  <c r="AR792" i="5"/>
  <c r="AR793" i="5"/>
  <c r="AR794" i="5"/>
  <c r="AR795" i="5"/>
  <c r="AR796" i="5"/>
  <c r="AR797" i="5"/>
  <c r="AR798" i="5"/>
  <c r="AR799" i="5"/>
  <c r="AR800" i="5"/>
  <c r="AR801" i="5"/>
  <c r="AR802" i="5"/>
  <c r="AR803" i="5"/>
  <c r="AR804" i="5"/>
  <c r="AR805" i="5"/>
  <c r="AR806" i="5"/>
  <c r="AR807" i="5"/>
  <c r="AR808" i="5"/>
  <c r="AR809" i="5"/>
  <c r="AR810" i="5"/>
  <c r="AR811" i="5"/>
  <c r="AR812" i="5"/>
  <c r="AR813" i="5"/>
  <c r="AR814" i="5"/>
  <c r="AR815" i="5"/>
  <c r="AR816" i="5"/>
  <c r="AR817" i="5"/>
  <c r="AR818" i="5"/>
  <c r="AR819" i="5"/>
  <c r="AR820" i="5"/>
  <c r="AR821" i="5"/>
  <c r="AR822" i="5"/>
  <c r="AR823" i="5"/>
  <c r="AR824" i="5"/>
  <c r="AR825" i="5"/>
  <c r="AR826" i="5"/>
  <c r="AR827" i="5"/>
  <c r="AR828" i="5"/>
  <c r="AR829" i="5"/>
  <c r="AR830" i="5"/>
  <c r="AR831" i="5"/>
  <c r="AR832" i="5"/>
  <c r="AR833" i="5"/>
  <c r="AR834" i="5"/>
  <c r="AR835" i="5"/>
  <c r="AR836" i="5"/>
  <c r="AR837" i="5"/>
  <c r="AR838" i="5"/>
  <c r="AR839" i="5"/>
  <c r="AR840" i="5"/>
  <c r="AR841" i="5"/>
  <c r="AR842" i="5"/>
  <c r="AR843" i="5"/>
  <c r="AR844" i="5"/>
  <c r="AR845" i="5"/>
  <c r="AR846" i="5"/>
  <c r="AR847" i="5"/>
  <c r="AR848" i="5"/>
  <c r="AR849" i="5"/>
  <c r="AR850" i="5"/>
  <c r="AR851" i="5"/>
  <c r="AR852" i="5"/>
  <c r="AR853" i="5"/>
  <c r="AR854" i="5"/>
  <c r="AR855" i="5"/>
  <c r="AR856" i="5"/>
  <c r="AR857" i="5"/>
  <c r="AR858" i="5"/>
  <c r="AR859" i="5"/>
  <c r="AR860" i="5"/>
  <c r="AR861" i="5"/>
  <c r="AR862" i="5"/>
  <c r="AR863" i="5"/>
  <c r="AR864" i="5"/>
  <c r="AR865" i="5"/>
  <c r="AR866" i="5"/>
  <c r="AR867" i="5"/>
  <c r="AR868" i="5"/>
  <c r="AR869" i="5"/>
  <c r="AR870" i="5"/>
  <c r="AR871" i="5"/>
  <c r="AR872" i="5"/>
  <c r="AR873" i="5"/>
  <c r="AR874" i="5"/>
  <c r="AR875" i="5"/>
  <c r="AR876" i="5"/>
  <c r="AR877" i="5"/>
  <c r="AR878" i="5"/>
  <c r="AR879" i="5"/>
  <c r="AR880" i="5"/>
  <c r="AR881" i="5"/>
  <c r="AR882" i="5"/>
  <c r="AR883" i="5"/>
  <c r="AR884" i="5"/>
  <c r="AR885" i="5"/>
  <c r="AR886" i="5"/>
  <c r="AR887" i="5"/>
  <c r="AR888" i="5"/>
  <c r="AR889" i="5"/>
  <c r="AR890" i="5"/>
  <c r="AR891" i="5"/>
  <c r="AR892" i="5"/>
  <c r="AR893" i="5"/>
  <c r="AR894" i="5"/>
  <c r="AR895" i="5"/>
  <c r="AR896" i="5"/>
  <c r="AR897" i="5"/>
  <c r="AR898" i="5"/>
  <c r="AR899" i="5"/>
  <c r="AR900" i="5"/>
  <c r="AR901" i="5"/>
  <c r="AR902" i="5"/>
  <c r="AR903" i="5"/>
  <c r="AR904" i="5"/>
  <c r="AR905" i="5"/>
  <c r="AR906" i="5"/>
  <c r="AR907" i="5"/>
  <c r="AR908" i="5"/>
  <c r="AR909" i="5"/>
  <c r="AR910" i="5"/>
  <c r="AR911" i="5"/>
  <c r="AR912" i="5"/>
  <c r="AR913" i="5"/>
  <c r="AR914" i="5"/>
  <c r="AR915" i="5"/>
  <c r="AR916" i="5"/>
  <c r="AR917" i="5"/>
  <c r="AR918" i="5"/>
  <c r="AR919" i="5"/>
  <c r="AR920" i="5"/>
  <c r="AR921" i="5"/>
  <c r="AR922" i="5"/>
  <c r="AR923" i="5"/>
  <c r="AR924" i="5"/>
  <c r="AR925" i="5"/>
  <c r="AR926" i="5"/>
  <c r="AR927" i="5"/>
  <c r="AR928" i="5"/>
  <c r="AR929" i="5"/>
  <c r="AR930" i="5"/>
  <c r="AR931" i="5"/>
  <c r="AR932" i="5"/>
  <c r="AR933" i="5"/>
  <c r="AR934" i="5"/>
  <c r="AR935" i="5"/>
  <c r="AR936" i="5"/>
  <c r="AR937" i="5"/>
  <c r="AR938" i="5"/>
  <c r="AR939" i="5"/>
  <c r="AR940" i="5"/>
  <c r="AR941" i="5"/>
  <c r="AR942" i="5"/>
  <c r="AR943" i="5"/>
  <c r="AR944" i="5"/>
  <c r="AR945" i="5"/>
  <c r="AR946" i="5"/>
  <c r="AR947" i="5"/>
  <c r="AR948" i="5"/>
  <c r="AR949" i="5"/>
  <c r="AR950" i="5"/>
  <c r="AR951" i="5"/>
  <c r="AR952" i="5"/>
  <c r="AR953" i="5"/>
  <c r="AR954" i="5"/>
  <c r="AR955" i="5"/>
  <c r="AR956" i="5"/>
  <c r="AR957" i="5"/>
  <c r="AR958" i="5"/>
  <c r="AR959" i="5"/>
  <c r="AR960" i="5"/>
  <c r="AR961" i="5"/>
  <c r="AR962" i="5"/>
  <c r="AR963" i="5"/>
  <c r="AR964" i="5"/>
  <c r="AR965" i="5"/>
  <c r="AR966" i="5"/>
  <c r="AR967" i="5"/>
  <c r="AR968" i="5"/>
  <c r="AR969" i="5"/>
  <c r="AR970" i="5"/>
  <c r="AR971" i="5"/>
  <c r="AR972" i="5"/>
  <c r="AR973" i="5"/>
  <c r="AR974" i="5"/>
  <c r="AR975" i="5"/>
  <c r="AR976" i="5"/>
  <c r="AR977" i="5"/>
  <c r="AR978" i="5"/>
  <c r="AR979" i="5"/>
  <c r="AR980" i="5"/>
  <c r="AR981" i="5"/>
  <c r="AR982" i="5"/>
  <c r="AR983" i="5"/>
  <c r="AR984" i="5"/>
  <c r="AR985" i="5"/>
  <c r="AR986" i="5"/>
  <c r="AR987" i="5"/>
  <c r="AR988" i="5"/>
  <c r="AR989" i="5"/>
  <c r="AR990" i="5"/>
  <c r="AR991" i="5"/>
  <c r="AR992" i="5"/>
  <c r="AR993" i="5"/>
  <c r="AR994" i="5"/>
  <c r="AR995" i="5"/>
  <c r="AR996" i="5"/>
  <c r="AR997" i="5"/>
  <c r="AR998" i="5"/>
  <c r="AR999" i="5"/>
  <c r="AR1000" i="5"/>
  <c r="AR1001" i="5"/>
  <c r="AR1002" i="5"/>
  <c r="AR1003" i="5"/>
  <c r="AR1004" i="5"/>
  <c r="AR1005" i="5"/>
  <c r="AR1006" i="5"/>
  <c r="AR1007" i="5"/>
  <c r="AR1008" i="5"/>
  <c r="AR1009" i="5"/>
  <c r="AR1010" i="5"/>
  <c r="AR1011" i="5"/>
  <c r="AR1012" i="5"/>
  <c r="AR1013" i="5"/>
  <c r="AR1014" i="5"/>
  <c r="AR1015" i="5"/>
  <c r="AR1016" i="5"/>
  <c r="AR1017" i="5"/>
  <c r="AR1018" i="5"/>
  <c r="AR1019" i="5"/>
  <c r="AR1020" i="5"/>
  <c r="AR1021" i="5"/>
  <c r="AR1022" i="5"/>
  <c r="AR1023" i="5"/>
  <c r="AR1024" i="5"/>
  <c r="AR1025" i="5"/>
  <c r="AR1026" i="5"/>
  <c r="AR1027" i="5"/>
  <c r="AR1028" i="5"/>
  <c r="AR1029" i="5"/>
  <c r="AR1030" i="5"/>
  <c r="AR1031" i="5"/>
  <c r="AR1032" i="5"/>
  <c r="AR1033" i="5"/>
  <c r="AR1034" i="5"/>
  <c r="AR1035" i="5"/>
  <c r="AR1036" i="5"/>
  <c r="AR1037" i="5"/>
  <c r="AR1038" i="5"/>
  <c r="AR1039" i="5"/>
  <c r="AR1040" i="5"/>
  <c r="AR1041" i="5"/>
  <c r="AR1042" i="5"/>
  <c r="AR1043" i="5"/>
  <c r="AR1044" i="5"/>
  <c r="AR1045" i="5"/>
  <c r="AR1046" i="5"/>
  <c r="AR1047" i="5"/>
  <c r="AR1048" i="5"/>
  <c r="AR1049" i="5"/>
  <c r="AR1050" i="5"/>
  <c r="AR1051" i="5"/>
  <c r="AR1052" i="5"/>
  <c r="AR1053" i="5"/>
  <c r="AR1054" i="5"/>
  <c r="AR1055" i="5"/>
  <c r="AR1056" i="5"/>
  <c r="AR1057" i="5"/>
  <c r="AR1058" i="5"/>
  <c r="AR1059" i="5"/>
  <c r="AR1060" i="5"/>
  <c r="AR1061" i="5"/>
  <c r="AR1062" i="5"/>
  <c r="AR1063" i="5"/>
  <c r="AR1064" i="5"/>
  <c r="AR1065" i="5"/>
  <c r="AR1066" i="5"/>
  <c r="AR1067" i="5"/>
  <c r="AR1068" i="5"/>
  <c r="AR1069" i="5"/>
  <c r="AR1070" i="5"/>
  <c r="AR1071" i="5"/>
  <c r="AR1072" i="5"/>
  <c r="AR1073" i="5"/>
  <c r="AR1074" i="5"/>
  <c r="AR1075" i="5"/>
  <c r="AR1076" i="5"/>
  <c r="AR1077" i="5"/>
  <c r="AR1078" i="5"/>
  <c r="AR1079" i="5"/>
  <c r="AR1080" i="5"/>
  <c r="AR1081" i="5"/>
  <c r="AR1082" i="5"/>
  <c r="AR1083" i="5"/>
  <c r="AR1084" i="5"/>
  <c r="AR1085" i="5"/>
  <c r="AR1086" i="5"/>
  <c r="AR1087" i="5"/>
  <c r="AR1088" i="5"/>
  <c r="AR1089" i="5"/>
  <c r="AR1090" i="5"/>
  <c r="AR1091" i="5"/>
  <c r="AR1092" i="5"/>
  <c r="AR1093" i="5"/>
  <c r="AR1094" i="5"/>
  <c r="AR1095" i="5"/>
  <c r="AR1096" i="5"/>
  <c r="AR1097" i="5"/>
  <c r="AR1098" i="5"/>
  <c r="AR1099" i="5"/>
  <c r="AR1100" i="5"/>
  <c r="AR1101" i="5"/>
  <c r="AR1102" i="5"/>
  <c r="AR1103" i="5"/>
  <c r="AR1104" i="5"/>
  <c r="AR1105" i="5"/>
  <c r="AR1106" i="5"/>
  <c r="AR1107" i="5"/>
  <c r="AR1108" i="5"/>
  <c r="AR1109" i="5"/>
  <c r="AR1110" i="5"/>
  <c r="AR1111" i="5"/>
  <c r="AR1112" i="5"/>
  <c r="AR1113" i="5"/>
  <c r="AR1114" i="5"/>
  <c r="AR1115" i="5"/>
  <c r="AR1116" i="5"/>
  <c r="AR1117" i="5"/>
  <c r="AR1118" i="5"/>
  <c r="AR1119" i="5"/>
  <c r="AR1120" i="5"/>
  <c r="AR1121" i="5"/>
  <c r="AR1122" i="5"/>
  <c r="AR1123" i="5"/>
  <c r="AR1124" i="5"/>
  <c r="AR1125" i="5"/>
  <c r="AR1126" i="5"/>
  <c r="AR1127" i="5"/>
  <c r="AR1128" i="5"/>
  <c r="AR1129" i="5"/>
  <c r="AR1130" i="5"/>
  <c r="AR1131" i="5"/>
  <c r="AR1132" i="5"/>
  <c r="AR1133" i="5"/>
  <c r="AR1134" i="5"/>
  <c r="AR1135" i="5"/>
  <c r="AR1136" i="5"/>
  <c r="AR1137" i="5"/>
  <c r="AR1138" i="5"/>
  <c r="AR1139" i="5"/>
  <c r="AR1140" i="5"/>
  <c r="AR1141" i="5"/>
  <c r="AR1142" i="5"/>
  <c r="AR1143" i="5"/>
  <c r="AR1144" i="5"/>
  <c r="AR1145" i="5"/>
  <c r="AR1146" i="5"/>
  <c r="AR1147" i="5"/>
  <c r="AR1148" i="5"/>
  <c r="AR1149" i="5"/>
  <c r="AR1150" i="5"/>
  <c r="AR1151" i="5"/>
  <c r="AR1152" i="5"/>
  <c r="AR1153" i="5"/>
  <c r="AR1154" i="5"/>
  <c r="AR1155" i="5"/>
  <c r="AR1156" i="5"/>
  <c r="AR1157" i="5"/>
  <c r="AR1158" i="5"/>
  <c r="AR1159" i="5"/>
  <c r="AR1160" i="5"/>
  <c r="AR1161" i="5"/>
  <c r="AR1162" i="5"/>
  <c r="AR1163" i="5"/>
  <c r="AR1164" i="5"/>
  <c r="AR1165" i="5"/>
  <c r="AR1166" i="5"/>
  <c r="AR1167" i="5"/>
  <c r="AR1168" i="5"/>
  <c r="AR1169" i="5"/>
  <c r="AR1170" i="5"/>
  <c r="AR1171" i="5"/>
  <c r="AR1172" i="5"/>
  <c r="AR1173" i="5"/>
  <c r="AR1174" i="5"/>
  <c r="AR1175" i="5"/>
  <c r="AR1176" i="5"/>
  <c r="AR1177" i="5"/>
  <c r="AR1178" i="5"/>
  <c r="AR1179" i="5"/>
  <c r="AR1180" i="5"/>
  <c r="AR1181" i="5"/>
  <c r="AR1182" i="5"/>
  <c r="AR1183" i="5"/>
  <c r="AR1184" i="5"/>
  <c r="AR1185" i="5"/>
  <c r="AR1186" i="5"/>
  <c r="AR1187" i="5"/>
  <c r="AR1188" i="5"/>
  <c r="AR1189" i="5"/>
  <c r="AR1190" i="5"/>
  <c r="AR1191" i="5"/>
  <c r="AR1192" i="5"/>
  <c r="AR1193" i="5"/>
  <c r="AR1194" i="5"/>
  <c r="AR1195" i="5"/>
  <c r="AR1196" i="5"/>
  <c r="AR1197" i="5"/>
  <c r="AR1198" i="5"/>
  <c r="AR1199" i="5"/>
  <c r="AR1200" i="5"/>
  <c r="AR1201" i="5"/>
  <c r="AR1202" i="5"/>
  <c r="AR1203" i="5"/>
  <c r="AR1204" i="5"/>
  <c r="AR1205" i="5"/>
  <c r="AR1206" i="5"/>
  <c r="AR1207" i="5"/>
  <c r="AR1208" i="5"/>
  <c r="AR1209" i="5"/>
  <c r="AR1210" i="5"/>
  <c r="AR1211" i="5"/>
  <c r="AR1212" i="5"/>
  <c r="AR1213" i="5"/>
  <c r="AR1214" i="5"/>
  <c r="AR1215" i="5"/>
  <c r="AR1216" i="5"/>
  <c r="AR1217" i="5"/>
  <c r="AR1218" i="5"/>
  <c r="AR1219" i="5"/>
  <c r="AR1220" i="5"/>
  <c r="AR1221" i="5"/>
  <c r="AR1222" i="5"/>
  <c r="AR1223" i="5"/>
  <c r="AR1224" i="5"/>
  <c r="AR1225" i="5"/>
  <c r="AR1226" i="5"/>
  <c r="AR1227" i="5"/>
  <c r="AR1228" i="5"/>
  <c r="AR1229" i="5"/>
  <c r="AR1230" i="5"/>
  <c r="AR1231" i="5"/>
  <c r="AR1232" i="5"/>
  <c r="AR1233" i="5"/>
  <c r="AR1234" i="5"/>
  <c r="AR1235" i="5"/>
  <c r="AR1236" i="5"/>
  <c r="AR1237" i="5"/>
  <c r="AR1238" i="5"/>
  <c r="AR1239" i="5"/>
  <c r="AR1240" i="5"/>
  <c r="AR1241" i="5"/>
  <c r="AR1242" i="5"/>
  <c r="AR1243" i="5"/>
  <c r="AR1244" i="5"/>
  <c r="AR1245" i="5"/>
  <c r="AR1246" i="5"/>
  <c r="AR1247" i="5"/>
  <c r="AR1248" i="5"/>
  <c r="AR1249" i="5"/>
  <c r="AR1250" i="5"/>
  <c r="AR1251" i="5"/>
  <c r="AR1252" i="5"/>
  <c r="AR1253" i="5"/>
  <c r="AR1254" i="5"/>
  <c r="AR1255" i="5"/>
  <c r="AR1256" i="5"/>
  <c r="AR1257" i="5"/>
  <c r="AR1258" i="5"/>
  <c r="AR1259" i="5"/>
  <c r="AR1260" i="5"/>
  <c r="AR1261" i="5"/>
  <c r="AR1262" i="5"/>
  <c r="AR1263" i="5"/>
  <c r="AR1264" i="5"/>
  <c r="AR1265" i="5"/>
  <c r="AR1266" i="5"/>
  <c r="AR1267" i="5"/>
  <c r="AR1268" i="5"/>
  <c r="AR1269" i="5"/>
  <c r="AR1270" i="5"/>
  <c r="AR1271" i="5"/>
  <c r="AR1272" i="5"/>
  <c r="AR1273" i="5"/>
  <c r="AR1274" i="5"/>
  <c r="AR1275" i="5"/>
  <c r="AR1276" i="5"/>
  <c r="AR1277" i="5"/>
  <c r="AR1278" i="5"/>
  <c r="AR1279" i="5"/>
  <c r="AR1280" i="5"/>
  <c r="AR1281" i="5"/>
  <c r="AR1282" i="5"/>
  <c r="AR1283" i="5"/>
  <c r="AR1284" i="5"/>
  <c r="AR1285" i="5"/>
  <c r="AR1286" i="5"/>
  <c r="AR1287" i="5"/>
  <c r="AR1288" i="5"/>
  <c r="AR1289" i="5"/>
  <c r="AR1290" i="5"/>
  <c r="AR1291" i="5"/>
  <c r="AR1292" i="5"/>
  <c r="AR1293" i="5"/>
  <c r="AR1294" i="5"/>
  <c r="AR1295" i="5"/>
  <c r="AR1296" i="5"/>
  <c r="AR1297" i="5"/>
  <c r="AR1298" i="5"/>
  <c r="AR1299" i="5"/>
  <c r="AR1300" i="5"/>
  <c r="AR1301" i="5"/>
  <c r="AR1302" i="5"/>
  <c r="AR1303" i="5"/>
  <c r="AR1304" i="5"/>
  <c r="AR1305" i="5"/>
  <c r="AR1306" i="5"/>
  <c r="AR1307" i="5"/>
  <c r="AR1308" i="5"/>
  <c r="AR1309" i="5"/>
  <c r="AR1310" i="5"/>
  <c r="AR1311" i="5"/>
  <c r="AR1312" i="5"/>
  <c r="AR1313" i="5"/>
  <c r="AR1314" i="5"/>
  <c r="AR1315" i="5"/>
  <c r="AR1316" i="5"/>
  <c r="AR1317" i="5"/>
  <c r="AR1318" i="5"/>
  <c r="AR1319" i="5"/>
  <c r="AR1320" i="5"/>
  <c r="AR1321" i="5"/>
  <c r="AR1322" i="5"/>
  <c r="AR1323" i="5"/>
  <c r="AR1324" i="5"/>
  <c r="AR1325" i="5"/>
  <c r="AR1326" i="5"/>
  <c r="AR1327" i="5"/>
  <c r="AR1328" i="5"/>
  <c r="AR1329" i="5"/>
  <c r="AR1330" i="5"/>
  <c r="AR1331" i="5"/>
  <c r="AR1332" i="5"/>
  <c r="AR1333" i="5"/>
  <c r="AR1334" i="5"/>
  <c r="AR1335" i="5"/>
  <c r="AR1336" i="5"/>
  <c r="AR1337" i="5"/>
  <c r="AR1338" i="5"/>
  <c r="AR1339" i="5"/>
  <c r="AR1340" i="5"/>
  <c r="AR1341" i="5"/>
  <c r="AR1342" i="5"/>
  <c r="AR1343" i="5"/>
  <c r="AR1344" i="5"/>
  <c r="AR1345" i="5"/>
  <c r="AR1346" i="5"/>
  <c r="AR1347" i="5"/>
  <c r="AR1348" i="5"/>
  <c r="AR1349" i="5"/>
  <c r="AR1350" i="5"/>
  <c r="AR1351" i="5"/>
  <c r="AR1352" i="5"/>
  <c r="AR1353" i="5"/>
  <c r="AR1354" i="5"/>
  <c r="AR1355" i="5"/>
  <c r="AR1356" i="5"/>
  <c r="AR1357" i="5"/>
  <c r="AR1358" i="5"/>
  <c r="AR1359" i="5"/>
  <c r="AR1360" i="5"/>
  <c r="AR1361" i="5"/>
  <c r="AR1362" i="5"/>
  <c r="AR1363" i="5"/>
  <c r="AR1364" i="5"/>
  <c r="AR1365" i="5"/>
  <c r="AR1366" i="5"/>
  <c r="AR1367" i="5"/>
  <c r="AR1368" i="5"/>
  <c r="AR1369" i="5"/>
  <c r="AR1370" i="5"/>
  <c r="AR1371" i="5"/>
  <c r="AR1372" i="5"/>
  <c r="AR1373" i="5"/>
  <c r="AR1374" i="5"/>
  <c r="AR1375" i="5"/>
  <c r="AR1376" i="5"/>
  <c r="AR1377" i="5"/>
  <c r="AR1378" i="5"/>
  <c r="AR1379" i="5"/>
  <c r="AR1380" i="5"/>
  <c r="AR1381" i="5"/>
  <c r="AR1382" i="5"/>
  <c r="AR1383" i="5"/>
  <c r="AR1384" i="5"/>
  <c r="AR1385" i="5"/>
  <c r="AR1386" i="5"/>
  <c r="AR1387" i="5"/>
  <c r="AR1388" i="5"/>
  <c r="AR1389" i="5"/>
  <c r="AR1390" i="5"/>
  <c r="AR1391" i="5"/>
  <c r="AR1392" i="5"/>
  <c r="AR1393" i="5"/>
  <c r="AR1394" i="5"/>
  <c r="AR1395" i="5"/>
  <c r="AR1396" i="5"/>
  <c r="AR1397" i="5"/>
  <c r="AR1398" i="5"/>
  <c r="AR1399" i="5"/>
  <c r="AR1400" i="5"/>
  <c r="AR1401" i="5"/>
  <c r="AR1402" i="5"/>
  <c r="AR1403" i="5"/>
  <c r="AR1404" i="5"/>
  <c r="AR1405" i="5"/>
  <c r="AR1406" i="5"/>
  <c r="AR1407" i="5"/>
  <c r="AR1408" i="5"/>
  <c r="AR1409" i="5"/>
  <c r="AR1410" i="5"/>
  <c r="AR1411" i="5"/>
  <c r="AR1412" i="5"/>
  <c r="AR1413" i="5"/>
  <c r="AR1414" i="5"/>
  <c r="AR1415" i="5"/>
  <c r="AR1416" i="5"/>
  <c r="AR1417" i="5"/>
  <c r="AR1418" i="5"/>
  <c r="AR1419" i="5"/>
  <c r="AR1420" i="5"/>
  <c r="AR1421" i="5"/>
  <c r="AR1422" i="5"/>
  <c r="AR1423" i="5"/>
  <c r="AR1424" i="5"/>
  <c r="AR1425" i="5"/>
  <c r="AR1426" i="5"/>
  <c r="AR1427" i="5"/>
  <c r="AR1428" i="5"/>
  <c r="AR1429" i="5"/>
  <c r="AR1430" i="5"/>
  <c r="AR1431" i="5"/>
  <c r="AR1432" i="5"/>
  <c r="AR1433" i="5"/>
  <c r="AR1434" i="5"/>
  <c r="AR1435" i="5"/>
  <c r="AR1436" i="5"/>
  <c r="AR1437" i="5"/>
  <c r="AR1438" i="5"/>
  <c r="AR1439" i="5"/>
  <c r="AR1440" i="5"/>
  <c r="AR1441" i="5"/>
  <c r="AR1442" i="5"/>
  <c r="AR1443" i="5"/>
  <c r="AR1444" i="5"/>
  <c r="AR1445" i="5"/>
  <c r="AR1446" i="5"/>
  <c r="AR1447" i="5"/>
  <c r="AR1448" i="5"/>
  <c r="AR1449" i="5"/>
  <c r="AR1450" i="5"/>
  <c r="AR1451" i="5"/>
  <c r="AR1452" i="5"/>
  <c r="AR1453" i="5"/>
  <c r="AR1454" i="5"/>
  <c r="AR1455" i="5"/>
  <c r="AR1456" i="5"/>
  <c r="AR1457" i="5"/>
  <c r="AR1458" i="5"/>
  <c r="AR1459" i="5"/>
  <c r="AR1460" i="5"/>
  <c r="AR1461" i="5"/>
  <c r="AR1462" i="5"/>
  <c r="AR1463" i="5"/>
  <c r="AR1464" i="5"/>
  <c r="AR1465" i="5"/>
  <c r="AR1466" i="5"/>
  <c r="AR1467" i="5"/>
  <c r="AR1468" i="5"/>
  <c r="AR1469" i="5"/>
  <c r="AR1470" i="5"/>
  <c r="AR1471" i="5"/>
  <c r="AR1472" i="5"/>
  <c r="AR1473" i="5"/>
  <c r="AR1474" i="5"/>
  <c r="AR1475" i="5"/>
  <c r="AR1476" i="5"/>
  <c r="AR1477" i="5"/>
  <c r="AR1478" i="5"/>
  <c r="AR1479" i="5"/>
  <c r="AR1480" i="5"/>
  <c r="AR1481" i="5"/>
  <c r="AR1482" i="5"/>
  <c r="AR1483" i="5"/>
  <c r="AR1484" i="5"/>
  <c r="AR1485" i="5"/>
  <c r="AR1486" i="5"/>
  <c r="AR1487" i="5"/>
  <c r="AR1488" i="5"/>
  <c r="AR1489" i="5"/>
  <c r="AR1490" i="5"/>
  <c r="AR1491" i="5"/>
  <c r="AR1492" i="5"/>
  <c r="AR1493" i="5"/>
  <c r="AR1494" i="5"/>
  <c r="AR1495" i="5"/>
  <c r="AR1496" i="5"/>
  <c r="AR1497" i="5"/>
  <c r="AR1498" i="5"/>
  <c r="AR1499" i="5"/>
  <c r="AR1500" i="5"/>
  <c r="AR1501" i="5"/>
  <c r="AR1502" i="5"/>
  <c r="AR1503" i="5"/>
  <c r="AR1504" i="5"/>
  <c r="AR1505" i="5"/>
  <c r="AR1506" i="5"/>
  <c r="AR1507" i="5"/>
  <c r="AR1508" i="5"/>
  <c r="AR1509" i="5"/>
  <c r="AR1510" i="5"/>
  <c r="AR1511" i="5"/>
  <c r="AR1512" i="5"/>
  <c r="AR1513" i="5"/>
  <c r="AR1514" i="5"/>
  <c r="AR1515" i="5"/>
  <c r="AR1516" i="5"/>
  <c r="AR1517" i="5"/>
  <c r="AR1518" i="5"/>
  <c r="AR1519" i="5"/>
  <c r="AR1520" i="5"/>
  <c r="AR1521" i="5"/>
  <c r="AR1522" i="5"/>
  <c r="AR1523" i="5"/>
  <c r="AR1524" i="5"/>
  <c r="AR1525" i="5"/>
  <c r="AR1526" i="5"/>
  <c r="AR1527" i="5"/>
  <c r="AR1528" i="5"/>
  <c r="AR1529" i="5"/>
  <c r="AR1530" i="5"/>
  <c r="AR1531" i="5"/>
  <c r="AR1532" i="5"/>
  <c r="AR1533" i="5"/>
  <c r="AR1534" i="5"/>
  <c r="AR1535" i="5"/>
  <c r="AR1536" i="5"/>
  <c r="AR1537" i="5"/>
  <c r="AR1538" i="5"/>
  <c r="AR1539" i="5"/>
  <c r="AR1540" i="5"/>
  <c r="AR1541" i="5"/>
  <c r="AR1542" i="5"/>
  <c r="AR1543" i="5"/>
  <c r="AR1544" i="5"/>
  <c r="AR1545" i="5"/>
  <c r="AR1546" i="5"/>
  <c r="AR1547" i="5"/>
  <c r="AR1548" i="5"/>
  <c r="AR1549" i="5"/>
  <c r="AR1550" i="5"/>
  <c r="AR1551" i="5"/>
  <c r="AR1552" i="5"/>
  <c r="AR1553" i="5"/>
  <c r="AR1554" i="5"/>
  <c r="AR1555" i="5"/>
  <c r="AR1556" i="5"/>
  <c r="AR1557" i="5"/>
  <c r="AR1558" i="5"/>
  <c r="AR1559" i="5"/>
  <c r="AR1560" i="5"/>
  <c r="AR1561" i="5"/>
  <c r="AR1562" i="5"/>
  <c r="AR1563" i="5"/>
  <c r="AR1564" i="5"/>
  <c r="AR1565" i="5"/>
  <c r="AR1566" i="5"/>
  <c r="AR1567" i="5"/>
  <c r="AR1568" i="5"/>
  <c r="AR1569" i="5"/>
  <c r="AR1570" i="5"/>
  <c r="AR1571" i="5"/>
  <c r="AR1572" i="5"/>
  <c r="AR1573" i="5"/>
  <c r="AR1574" i="5"/>
  <c r="AR1575" i="5"/>
  <c r="AR1576" i="5"/>
  <c r="AR1577" i="5"/>
  <c r="AR1578" i="5"/>
  <c r="AR1579" i="5"/>
  <c r="AR1580" i="5"/>
  <c r="AR1581" i="5"/>
  <c r="AR1582" i="5"/>
  <c r="AR1583" i="5"/>
  <c r="AR1584" i="5"/>
  <c r="AR1585" i="5"/>
  <c r="AR1586" i="5"/>
  <c r="AR1587" i="5"/>
  <c r="AR1588" i="5"/>
  <c r="AR1589" i="5"/>
  <c r="AR1590" i="5"/>
  <c r="AR1591" i="5"/>
  <c r="AR1592" i="5"/>
  <c r="AR1593" i="5"/>
  <c r="AR1594" i="5"/>
  <c r="AR1595" i="5"/>
  <c r="AR1596" i="5"/>
  <c r="AR1597" i="5"/>
  <c r="AR1598" i="5"/>
  <c r="AR1599" i="5"/>
  <c r="AR1600" i="5"/>
  <c r="AR1601" i="5"/>
  <c r="AR1602" i="5"/>
  <c r="AR1603" i="5"/>
  <c r="AR1604" i="5"/>
  <c r="AR1605" i="5"/>
  <c r="AR1606" i="5"/>
  <c r="AR1607" i="5"/>
  <c r="AR1608" i="5"/>
  <c r="AR1609" i="5"/>
  <c r="AR1610" i="5"/>
  <c r="AR1611" i="5"/>
  <c r="AR1612" i="5"/>
  <c r="AR1613" i="5"/>
  <c r="AR1614" i="5"/>
  <c r="AR1615" i="5"/>
  <c r="AR1616" i="5"/>
  <c r="AR1617" i="5"/>
  <c r="AR1618" i="5"/>
  <c r="AR1619" i="5"/>
  <c r="AR1620" i="5"/>
  <c r="AR1621" i="5"/>
  <c r="AR1622" i="5"/>
  <c r="AR1623" i="5"/>
  <c r="AR1624" i="5"/>
  <c r="AR1625" i="5"/>
  <c r="AR1626" i="5"/>
  <c r="AR1627" i="5"/>
  <c r="AR1628" i="5"/>
  <c r="AR1629" i="5"/>
  <c r="AR1630" i="5"/>
  <c r="AR1631" i="5"/>
  <c r="AR1632" i="5"/>
  <c r="AR1633" i="5"/>
  <c r="AR1634" i="5"/>
  <c r="AR1635" i="5"/>
  <c r="AR1636" i="5"/>
  <c r="AR1637" i="5"/>
  <c r="AR1638" i="5"/>
  <c r="AR1639" i="5"/>
  <c r="AR1640" i="5"/>
  <c r="AR1641" i="5"/>
  <c r="AR1642" i="5"/>
  <c r="AR1643" i="5"/>
  <c r="AR1644" i="5"/>
  <c r="AR1645" i="5"/>
  <c r="AR1646" i="5"/>
  <c r="AR1647" i="5"/>
  <c r="AR1648" i="5"/>
  <c r="AR1649" i="5"/>
  <c r="AR1650" i="5"/>
  <c r="AR1651" i="5"/>
  <c r="AR1652" i="5"/>
  <c r="AR1653" i="5"/>
  <c r="AR1654" i="5"/>
  <c r="AR1655" i="5"/>
  <c r="AR1656" i="5"/>
  <c r="AR1657" i="5"/>
  <c r="AR1658" i="5"/>
  <c r="AR1659" i="5"/>
  <c r="AR1660" i="5"/>
  <c r="AR1661" i="5"/>
  <c r="AR1662" i="5"/>
  <c r="AR1663" i="5"/>
  <c r="AR1664" i="5"/>
  <c r="AR1665" i="5"/>
  <c r="AR1666" i="5"/>
  <c r="AR1667" i="5"/>
  <c r="AR1668" i="5"/>
  <c r="AR1669" i="5"/>
  <c r="AR1670" i="5"/>
  <c r="AR1671" i="5"/>
  <c r="AR1672" i="5"/>
  <c r="AR1673" i="5"/>
  <c r="AR1674" i="5"/>
  <c r="AR1675" i="5"/>
  <c r="AR1676" i="5"/>
  <c r="AR1677" i="5"/>
  <c r="AR1678" i="5"/>
  <c r="AR1679" i="5"/>
  <c r="AR1680" i="5"/>
  <c r="AR1681" i="5"/>
  <c r="AR1682" i="5"/>
  <c r="AR1683" i="5"/>
  <c r="AR1684" i="5"/>
  <c r="AR1685" i="5"/>
  <c r="AR1686" i="5"/>
  <c r="AR1687" i="5"/>
  <c r="AR1688" i="5"/>
  <c r="AR1689" i="5"/>
  <c r="AR1690" i="5"/>
  <c r="AR1691" i="5"/>
  <c r="AR1692" i="5"/>
  <c r="AR1693" i="5"/>
  <c r="AR1694" i="5"/>
  <c r="AR1695" i="5"/>
  <c r="AR1696" i="5"/>
  <c r="AR1697" i="5"/>
  <c r="AR1698" i="5"/>
  <c r="AR1699" i="5"/>
  <c r="AR1700" i="5"/>
  <c r="AR1701" i="5"/>
  <c r="AR1702" i="5"/>
  <c r="AR1703" i="5"/>
  <c r="AR1704" i="5"/>
  <c r="AR1705" i="5"/>
  <c r="AR1706" i="5"/>
  <c r="AR1707" i="5"/>
  <c r="AR1708" i="5"/>
  <c r="AR1709" i="5"/>
  <c r="AR1710" i="5"/>
  <c r="AR1711" i="5"/>
  <c r="AR1712" i="5"/>
  <c r="AR1713" i="5"/>
  <c r="AR1714" i="5"/>
  <c r="AR1715" i="5"/>
  <c r="AR1716" i="5"/>
  <c r="AR1717" i="5"/>
  <c r="AR1718" i="5"/>
  <c r="AR1719" i="5"/>
  <c r="AR1720" i="5"/>
  <c r="AR1721" i="5"/>
  <c r="AR1722" i="5"/>
  <c r="AR1723" i="5"/>
  <c r="AR1724" i="5"/>
  <c r="AR1725" i="5"/>
  <c r="AR1726" i="5"/>
  <c r="AR1727" i="5"/>
  <c r="AR1728" i="5"/>
  <c r="AR1729" i="5"/>
  <c r="AR1730" i="5"/>
  <c r="AR1731" i="5"/>
  <c r="AR1732" i="5"/>
  <c r="AR1733" i="5"/>
  <c r="AR1734" i="5"/>
  <c r="AR1735" i="5"/>
  <c r="AR1736" i="5"/>
  <c r="AR1737" i="5"/>
  <c r="AR1738" i="5"/>
  <c r="AR1739" i="5"/>
  <c r="AR1740" i="5"/>
  <c r="AR1741" i="5"/>
  <c r="AR1742" i="5"/>
  <c r="AR1743" i="5"/>
  <c r="AR1744" i="5"/>
  <c r="AR1745" i="5"/>
  <c r="AR1746" i="5"/>
  <c r="AR1747" i="5"/>
  <c r="AR1748" i="5"/>
  <c r="AR1749" i="5"/>
  <c r="AR1750" i="5"/>
  <c r="AR1751" i="5"/>
  <c r="AR1752" i="5"/>
  <c r="AR1753" i="5"/>
  <c r="AR1754" i="5"/>
  <c r="AR1755" i="5"/>
  <c r="AR1756" i="5"/>
  <c r="AR1757" i="5"/>
  <c r="AR1758" i="5"/>
  <c r="AR1759" i="5"/>
  <c r="AR1760" i="5"/>
  <c r="AR1761" i="5"/>
  <c r="AR1762" i="5"/>
  <c r="AR1763" i="5"/>
  <c r="AR1764" i="5"/>
  <c r="AR1765" i="5"/>
  <c r="AR1766" i="5"/>
  <c r="AR1767" i="5"/>
  <c r="AR1768" i="5"/>
  <c r="AR1769" i="5"/>
  <c r="AR1770" i="5"/>
  <c r="AR1771" i="5"/>
  <c r="AR1772" i="5"/>
  <c r="AR1773" i="5"/>
  <c r="AR1774" i="5"/>
  <c r="AR1775" i="5"/>
  <c r="AR1776" i="5"/>
  <c r="AR1777" i="5"/>
  <c r="AR1778" i="5"/>
  <c r="AR1779" i="5"/>
  <c r="AR1780" i="5"/>
  <c r="AR1781" i="5"/>
  <c r="AR1782" i="5"/>
  <c r="AR1783" i="5"/>
  <c r="AR1784" i="5"/>
  <c r="AR1785" i="5"/>
  <c r="AR1786" i="5"/>
  <c r="AR1787" i="5"/>
  <c r="AR1788" i="5"/>
  <c r="AR1789" i="5"/>
  <c r="AR1790" i="5"/>
  <c r="AR1791" i="5"/>
  <c r="AR1792" i="5"/>
  <c r="AR1793" i="5"/>
  <c r="AR1794" i="5"/>
  <c r="AR1795" i="5"/>
  <c r="AR1796" i="5"/>
  <c r="AR1797" i="5"/>
  <c r="AR1798" i="5"/>
  <c r="AR1799" i="5"/>
  <c r="AR1800" i="5"/>
  <c r="AR1801" i="5"/>
  <c r="AR1802" i="5"/>
  <c r="AR1803" i="5"/>
  <c r="AR1804" i="5"/>
  <c r="AR1805" i="5"/>
  <c r="AR1806" i="5"/>
  <c r="AR1807" i="5"/>
  <c r="AR1808" i="5"/>
  <c r="AR1809" i="5"/>
  <c r="AR1810" i="5"/>
  <c r="AR1811" i="5"/>
  <c r="AR1812" i="5"/>
  <c r="AR1813" i="5"/>
  <c r="AR1814" i="5"/>
  <c r="AR1815" i="5"/>
  <c r="AR1816" i="5"/>
  <c r="AR1817" i="5"/>
  <c r="AR1818" i="5"/>
  <c r="AR1819" i="5"/>
  <c r="AR1820" i="5"/>
  <c r="AR1821" i="5"/>
  <c r="AR1822" i="5"/>
  <c r="AR1823" i="5"/>
  <c r="AR1824" i="5"/>
  <c r="AR1825" i="5"/>
  <c r="AR1826" i="5"/>
  <c r="AR1827" i="5"/>
  <c r="AR1828" i="5"/>
  <c r="AR1829" i="5"/>
  <c r="AR1830" i="5"/>
  <c r="AR1831" i="5"/>
  <c r="AR1832" i="5"/>
  <c r="AR1833" i="5"/>
  <c r="AR1834" i="5"/>
  <c r="AR1835" i="5"/>
  <c r="AR1836" i="5"/>
  <c r="AR1837" i="5"/>
  <c r="AR1838" i="5"/>
  <c r="AR1839" i="5"/>
  <c r="AR1840" i="5"/>
  <c r="AR1841" i="5"/>
  <c r="AR1842" i="5"/>
  <c r="AR1843" i="5"/>
  <c r="AR1844" i="5"/>
  <c r="AR1845" i="5"/>
  <c r="AR1846" i="5"/>
  <c r="AR1847" i="5"/>
  <c r="AR1848" i="5"/>
  <c r="AR1849" i="5"/>
  <c r="AR1850" i="5"/>
  <c r="AR1851" i="5"/>
  <c r="AR1852" i="5"/>
  <c r="AR1853" i="5"/>
  <c r="AR1854" i="5"/>
  <c r="AR1855" i="5"/>
  <c r="AR1856" i="5"/>
  <c r="AR1857" i="5"/>
  <c r="AR1858" i="5"/>
  <c r="AR1859" i="5"/>
  <c r="AR1860" i="5"/>
  <c r="AR1861" i="5"/>
  <c r="AR1862" i="5"/>
  <c r="AR1863" i="5"/>
  <c r="AR1864" i="5"/>
  <c r="AR1865" i="5"/>
  <c r="AR1866" i="5"/>
  <c r="AR1867" i="5"/>
  <c r="AR1868" i="5"/>
  <c r="AR1869" i="5"/>
  <c r="AR1870" i="5"/>
  <c r="AR1871" i="5"/>
  <c r="AR1872" i="5"/>
  <c r="AR1873" i="5"/>
  <c r="AR1874" i="5"/>
  <c r="AR1875" i="5"/>
  <c r="AR1876" i="5"/>
  <c r="AR1877" i="5"/>
  <c r="AR1878" i="5"/>
  <c r="AR1879" i="5"/>
  <c r="AR1880" i="5"/>
  <c r="AR1881" i="5"/>
  <c r="AR1882" i="5"/>
  <c r="AR1883" i="5"/>
  <c r="AR1884" i="5"/>
  <c r="AR1885" i="5"/>
  <c r="AR1886" i="5"/>
  <c r="AR1887" i="5"/>
  <c r="AR1888" i="5"/>
  <c r="AR1889" i="5"/>
  <c r="AR1890" i="5"/>
  <c r="AR1891" i="5"/>
  <c r="AR1892" i="5"/>
  <c r="AR1893" i="5"/>
  <c r="AR1894" i="5"/>
  <c r="AR1895" i="5"/>
  <c r="AR1896" i="5"/>
  <c r="AR1897" i="5"/>
  <c r="AR1898" i="5"/>
  <c r="AR1899" i="5"/>
  <c r="AR1900" i="5"/>
  <c r="AR1901" i="5"/>
  <c r="AR1902" i="5"/>
  <c r="AR1903" i="5"/>
  <c r="AR1904" i="5"/>
  <c r="AR1905" i="5"/>
  <c r="AR1906" i="5"/>
  <c r="AR1907" i="5"/>
  <c r="AR1908" i="5"/>
  <c r="AR1909" i="5"/>
  <c r="AR1910" i="5"/>
  <c r="AR1911" i="5"/>
  <c r="AR1912" i="5"/>
  <c r="AR1913" i="5"/>
  <c r="AR1914" i="5"/>
  <c r="AR1915" i="5"/>
  <c r="AR1916" i="5"/>
  <c r="AR1917" i="5"/>
  <c r="AR1918" i="5"/>
  <c r="AR1919" i="5"/>
  <c r="AR1920" i="5"/>
  <c r="AR1921" i="5"/>
  <c r="AR1922" i="5"/>
  <c r="AR1923" i="5"/>
  <c r="AR1924" i="5"/>
  <c r="AR1925" i="5"/>
  <c r="AR1926" i="5"/>
  <c r="AR1927" i="5"/>
  <c r="AR1928" i="5"/>
  <c r="AR1929" i="5"/>
  <c r="AR1930" i="5"/>
  <c r="AR1931" i="5"/>
  <c r="AR1932" i="5"/>
  <c r="AR1933" i="5"/>
  <c r="AR1934" i="5"/>
  <c r="AR1935" i="5"/>
  <c r="AR1936" i="5"/>
  <c r="AR1937" i="5"/>
  <c r="AR1938" i="5"/>
  <c r="AR1939" i="5"/>
  <c r="AR1940" i="5"/>
  <c r="AR1941" i="5"/>
  <c r="AR1942" i="5"/>
  <c r="AR1943" i="5"/>
  <c r="AR1944" i="5"/>
  <c r="AR1945" i="5"/>
  <c r="AR1946" i="5"/>
  <c r="AR1947" i="5"/>
  <c r="AR1948" i="5"/>
  <c r="AR1949" i="5"/>
  <c r="AR1950" i="5"/>
  <c r="AR1951" i="5"/>
  <c r="AR1952" i="5"/>
  <c r="AR1953" i="5"/>
  <c r="AR1954" i="5"/>
  <c r="AR1955" i="5"/>
  <c r="AR1956" i="5"/>
  <c r="AR1957" i="5"/>
  <c r="AR1958" i="5"/>
  <c r="AR1959" i="5"/>
  <c r="AR1960" i="5"/>
  <c r="AR1961" i="5"/>
  <c r="AR1962" i="5"/>
  <c r="AR1963" i="5"/>
  <c r="AR1964" i="5"/>
  <c r="AR1965" i="5"/>
  <c r="AR1966" i="5"/>
  <c r="AR1967" i="5"/>
  <c r="AR1968" i="5"/>
  <c r="AR1969" i="5"/>
  <c r="AR1970" i="5"/>
  <c r="AR1971" i="5"/>
  <c r="AR1972" i="5"/>
  <c r="AR1973" i="5"/>
  <c r="AR1974" i="5"/>
  <c r="AR1975" i="5"/>
  <c r="AR1976" i="5"/>
  <c r="AR1977" i="5"/>
  <c r="AR1978" i="5"/>
  <c r="AR1979" i="5"/>
  <c r="AR1980" i="5"/>
  <c r="AR1981" i="5"/>
  <c r="AR1982" i="5"/>
  <c r="AR1983" i="5"/>
  <c r="AR1984" i="5"/>
  <c r="AR1985" i="5"/>
  <c r="AR1986" i="5"/>
  <c r="AR1987" i="5"/>
  <c r="AR1988" i="5"/>
  <c r="AR1989" i="5"/>
  <c r="AR1990" i="5"/>
  <c r="AR1991" i="5"/>
  <c r="AR1992" i="5"/>
  <c r="AR1993" i="5"/>
  <c r="AR1994" i="5"/>
  <c r="AR1995" i="5"/>
  <c r="AR1996" i="5"/>
  <c r="AR1997" i="5"/>
  <c r="AR1998" i="5"/>
  <c r="AR1999" i="5"/>
  <c r="AR2000" i="5"/>
  <c r="AR2001" i="5"/>
  <c r="AR2002" i="5"/>
  <c r="AR2003" i="5"/>
  <c r="AR2004" i="5"/>
  <c r="AR2005" i="5"/>
  <c r="AR2006" i="5"/>
  <c r="AR2007" i="5"/>
  <c r="AR2008" i="5"/>
  <c r="AR2009" i="5"/>
  <c r="AR2010" i="5"/>
  <c r="AR2011" i="5"/>
  <c r="AR2012" i="5"/>
  <c r="AR2013" i="5"/>
  <c r="AR2014" i="5"/>
  <c r="AR2015" i="5"/>
  <c r="AR2016" i="5"/>
  <c r="AR2017" i="5"/>
  <c r="AR2018" i="5"/>
  <c r="AR2019" i="5"/>
  <c r="AR2020" i="5"/>
  <c r="AR2021" i="5"/>
  <c r="AR2022" i="5"/>
  <c r="AR2023" i="5"/>
  <c r="AR2024" i="5"/>
  <c r="AR2025" i="5"/>
  <c r="AR2026" i="5"/>
  <c r="AR2027" i="5"/>
  <c r="AR2028" i="5"/>
  <c r="AR2029" i="5"/>
  <c r="AR2030" i="5"/>
  <c r="AR2031" i="5"/>
  <c r="AR2032" i="5"/>
  <c r="AR2033" i="5"/>
  <c r="AR2034" i="5"/>
  <c r="AR2035" i="5"/>
  <c r="AR2036" i="5"/>
  <c r="AR2037" i="5"/>
  <c r="AR2038" i="5"/>
  <c r="AR2039" i="5"/>
  <c r="AR2040" i="5"/>
  <c r="AR2041" i="5"/>
  <c r="AR2042" i="5"/>
  <c r="AR2043" i="5"/>
  <c r="AR2044" i="5"/>
  <c r="AR2045" i="5"/>
  <c r="AR2046" i="5"/>
  <c r="AR2047" i="5"/>
  <c r="AR2048" i="5"/>
  <c r="AR2049" i="5"/>
  <c r="AR2050" i="5"/>
  <c r="AR2051" i="5"/>
  <c r="AR2052" i="5"/>
  <c r="AR2053" i="5"/>
  <c r="AR2054" i="5"/>
  <c r="AR2055" i="5"/>
  <c r="AR2056" i="5"/>
  <c r="AR2057" i="5"/>
  <c r="AR2058" i="5"/>
  <c r="AR2059" i="5"/>
  <c r="AR2060" i="5"/>
  <c r="AR2061" i="5"/>
  <c r="AR2062" i="5"/>
  <c r="AR2063" i="5"/>
  <c r="AR2064" i="5"/>
  <c r="AR2065" i="5"/>
  <c r="AR2066" i="5"/>
  <c r="AR2067" i="5"/>
  <c r="AR2068" i="5"/>
  <c r="AR2069" i="5"/>
  <c r="AR2070" i="5"/>
  <c r="AR2071" i="5"/>
  <c r="AR2072" i="5"/>
  <c r="AR2073" i="5"/>
  <c r="AR2074" i="5"/>
  <c r="AR2075" i="5"/>
  <c r="AR2076" i="5"/>
  <c r="AR2077" i="5"/>
  <c r="AR2078" i="5"/>
  <c r="AR2079" i="5"/>
  <c r="AR2080" i="5"/>
  <c r="AR2081" i="5"/>
  <c r="AR2082" i="5"/>
  <c r="AR2083" i="5"/>
  <c r="AR2084" i="5"/>
  <c r="AR2085" i="5"/>
  <c r="AR2086" i="5"/>
  <c r="AR2087" i="5"/>
  <c r="AR2088" i="5"/>
  <c r="AR2089" i="5"/>
  <c r="AR2090" i="5"/>
  <c r="AR2091" i="5"/>
  <c r="AR2092" i="5"/>
  <c r="AR2093" i="5"/>
  <c r="AR2094" i="5"/>
  <c r="AR2095" i="5"/>
  <c r="AR2096" i="5"/>
  <c r="AR2097" i="5"/>
  <c r="AR2098" i="5"/>
  <c r="AR2099" i="5"/>
  <c r="AR2100" i="5"/>
  <c r="AR2101" i="5"/>
  <c r="AR2102" i="5"/>
  <c r="AR2103" i="5"/>
  <c r="AR2104" i="5"/>
  <c r="AR2105" i="5"/>
  <c r="AR2106" i="5"/>
  <c r="AR2107" i="5"/>
  <c r="AR2108" i="5"/>
  <c r="AR2109" i="5"/>
  <c r="AR2110" i="5"/>
  <c r="AR2111" i="5"/>
  <c r="AR2112" i="5"/>
  <c r="AR2113" i="5"/>
  <c r="AR2114" i="5"/>
  <c r="AR2115" i="5"/>
  <c r="AR2116" i="5"/>
  <c r="AR2117" i="5"/>
  <c r="AR2118" i="5"/>
  <c r="AR2119" i="5"/>
  <c r="AR2120" i="5"/>
  <c r="AR2121" i="5"/>
  <c r="AR2122" i="5"/>
  <c r="AR2123" i="5"/>
  <c r="AR2124" i="5"/>
  <c r="AR2125" i="5"/>
  <c r="AR2126" i="5"/>
  <c r="AR2127" i="5"/>
  <c r="AR2128" i="5"/>
  <c r="AR2129" i="5"/>
  <c r="AR2130" i="5"/>
  <c r="AR2131" i="5"/>
  <c r="AR2132" i="5"/>
  <c r="AR2133" i="5"/>
  <c r="AR2134" i="5"/>
  <c r="AR2135" i="5"/>
  <c r="AR2136" i="5"/>
  <c r="AR2137" i="5"/>
  <c r="AR2138" i="5"/>
  <c r="AR2139" i="5"/>
  <c r="AR2140" i="5"/>
  <c r="AR2141" i="5"/>
  <c r="AR2142" i="5"/>
  <c r="AR2143" i="5"/>
  <c r="AR2144" i="5"/>
  <c r="AR2145" i="5"/>
  <c r="AR2146" i="5"/>
  <c r="AR2147" i="5"/>
  <c r="AR2148" i="5"/>
  <c r="AR2149" i="5"/>
  <c r="AR2150" i="5"/>
  <c r="AR2151" i="5"/>
  <c r="AR2152" i="5"/>
  <c r="AR2153" i="5"/>
  <c r="AR2154" i="5"/>
  <c r="AR2155" i="5"/>
  <c r="AR2156" i="5"/>
  <c r="AR2157" i="5"/>
  <c r="AR2158" i="5"/>
  <c r="AR2159" i="5"/>
  <c r="AR2160" i="5"/>
  <c r="AR2161" i="5"/>
  <c r="AR2162" i="5"/>
  <c r="AR2163" i="5"/>
  <c r="AR2164" i="5"/>
  <c r="AR2165" i="5"/>
  <c r="AR2166" i="5"/>
  <c r="AR2167" i="5"/>
  <c r="AR2168" i="5"/>
  <c r="AR2169" i="5"/>
  <c r="AR2170" i="5"/>
  <c r="AR2171" i="5"/>
  <c r="AR2172" i="5"/>
  <c r="AR2173" i="5"/>
  <c r="AR2174" i="5"/>
  <c r="AR2175" i="5"/>
  <c r="AR2176" i="5"/>
  <c r="AR2177" i="5"/>
  <c r="AR2178" i="5"/>
  <c r="AR2179" i="5"/>
  <c r="AR2180" i="5"/>
  <c r="AR2181" i="5"/>
  <c r="AR2182" i="5"/>
  <c r="AR2183" i="5"/>
  <c r="AR2184" i="5"/>
  <c r="AR2185" i="5"/>
  <c r="AR2186" i="5"/>
  <c r="AR2187" i="5"/>
  <c r="AR2188" i="5"/>
  <c r="AR2189" i="5"/>
  <c r="AR2190" i="5"/>
  <c r="AR2191" i="5"/>
  <c r="AR2192" i="5"/>
  <c r="AR2193" i="5"/>
  <c r="AR2194" i="5"/>
  <c r="AR2195" i="5"/>
  <c r="AR2196" i="5"/>
  <c r="AR2197" i="5"/>
  <c r="AR2198" i="5"/>
  <c r="AR2199" i="5"/>
  <c r="AR2200" i="5"/>
  <c r="AR2201" i="5"/>
  <c r="AR2202" i="5"/>
  <c r="AR2203" i="5"/>
  <c r="AR2204" i="5"/>
  <c r="AR2205" i="5"/>
  <c r="AR2206" i="5"/>
  <c r="AR2207" i="5"/>
  <c r="AR2208" i="5"/>
  <c r="AR2209" i="5"/>
  <c r="AR2210" i="5"/>
  <c r="AR2211" i="5"/>
  <c r="AR2212" i="5"/>
  <c r="AR2213" i="5"/>
  <c r="AR2214" i="5"/>
  <c r="AR2215" i="5"/>
  <c r="AR2216" i="5"/>
  <c r="AR2217" i="5"/>
  <c r="AR2218" i="5"/>
  <c r="AR2219" i="5"/>
  <c r="AR2220" i="5"/>
  <c r="AR2221" i="5"/>
  <c r="AR2222" i="5"/>
  <c r="AR2223" i="5"/>
  <c r="AR2224" i="5"/>
  <c r="AR2225" i="5"/>
  <c r="AR2226" i="5"/>
  <c r="AR2227" i="5"/>
  <c r="AR2228" i="5"/>
  <c r="AR2229" i="5"/>
  <c r="AR2230" i="5"/>
  <c r="AR2231" i="5"/>
  <c r="AR2232" i="5"/>
  <c r="AR2233" i="5"/>
  <c r="AR2234" i="5"/>
  <c r="AR2235" i="5"/>
  <c r="AR2236" i="5"/>
  <c r="AR2237" i="5"/>
  <c r="AR2238" i="5"/>
  <c r="AR2239" i="5"/>
  <c r="AR2240" i="5"/>
  <c r="AR2241" i="5"/>
  <c r="AR2242" i="5"/>
  <c r="AR2243" i="5"/>
  <c r="AR2244" i="5"/>
  <c r="AR2245" i="5"/>
  <c r="AR2246" i="5"/>
  <c r="AR2247" i="5"/>
  <c r="AR2248" i="5"/>
  <c r="AR2249" i="5"/>
  <c r="AR2250" i="5"/>
  <c r="AR2251" i="5"/>
  <c r="AR2252" i="5"/>
  <c r="AR2253" i="5"/>
  <c r="AR2254" i="5"/>
  <c r="AR2255" i="5"/>
  <c r="AR2256" i="5"/>
  <c r="AR2257" i="5"/>
  <c r="AR2258" i="5"/>
  <c r="AR2259" i="5"/>
  <c r="AR2260" i="5"/>
  <c r="AR2261" i="5"/>
  <c r="AR2262" i="5"/>
  <c r="AR2263" i="5"/>
  <c r="AR2264" i="5"/>
  <c r="AR2265" i="5"/>
  <c r="AR2266" i="5"/>
  <c r="AR2267" i="5"/>
  <c r="AR2268" i="5"/>
  <c r="AR2269" i="5"/>
  <c r="AR2270" i="5"/>
  <c r="AR2271" i="5"/>
  <c r="AR2272" i="5"/>
  <c r="AR2273" i="5"/>
  <c r="AR2274" i="5"/>
  <c r="AR2275" i="5"/>
  <c r="AR2276" i="5"/>
  <c r="AR2277" i="5"/>
  <c r="AR2278" i="5"/>
  <c r="AR2279" i="5"/>
  <c r="AR2280" i="5"/>
  <c r="AR2281" i="5"/>
  <c r="AR2282" i="5"/>
  <c r="AR2283" i="5"/>
  <c r="AR2284" i="5"/>
  <c r="AR2285" i="5"/>
  <c r="AR2286" i="5"/>
  <c r="AR2287" i="5"/>
  <c r="AR2288" i="5"/>
  <c r="AR2289" i="5"/>
  <c r="AR2290" i="5"/>
  <c r="AR2291" i="5"/>
  <c r="AR2292" i="5"/>
  <c r="AR2293" i="5"/>
  <c r="AR2294" i="5"/>
  <c r="AR2295" i="5"/>
  <c r="AR2296" i="5"/>
  <c r="AR2297" i="5"/>
  <c r="AR2298" i="5"/>
  <c r="AR2299" i="5"/>
  <c r="AR2300" i="5"/>
  <c r="AR2301" i="5"/>
  <c r="AR2302" i="5"/>
  <c r="AR2303" i="5"/>
  <c r="AR2304" i="5"/>
  <c r="AR2305" i="5"/>
  <c r="AR2306" i="5"/>
  <c r="AR2307" i="5"/>
  <c r="AR2308" i="5"/>
  <c r="AR2309" i="5"/>
  <c r="AR2310" i="5"/>
  <c r="AR2311" i="5"/>
  <c r="AR2312" i="5"/>
  <c r="AR2313" i="5"/>
  <c r="AR2314" i="5"/>
  <c r="AR2315" i="5"/>
  <c r="AR2316" i="5"/>
  <c r="AR2317" i="5"/>
  <c r="AR2318" i="5"/>
  <c r="AR2319" i="5"/>
  <c r="AR2320" i="5"/>
  <c r="AR2321" i="5"/>
  <c r="AR2322" i="5"/>
  <c r="AR2323" i="5"/>
  <c r="AR2324" i="5"/>
  <c r="AR2325" i="5"/>
  <c r="AR2326" i="5"/>
  <c r="AR2327" i="5"/>
  <c r="AR2328" i="5"/>
  <c r="AR2329" i="5"/>
  <c r="AR2330" i="5"/>
  <c r="AR2331" i="5"/>
  <c r="AR2332" i="5"/>
  <c r="AR2333" i="5"/>
  <c r="AR2334" i="5"/>
  <c r="AR2335" i="5"/>
  <c r="AR2336" i="5"/>
  <c r="AR2337" i="5"/>
  <c r="AR2338" i="5"/>
  <c r="AR2339" i="5"/>
  <c r="AR2340" i="5"/>
  <c r="AR2341" i="5"/>
  <c r="AR2342" i="5"/>
  <c r="AR2343" i="5"/>
  <c r="AR2344" i="5"/>
  <c r="AR2345" i="5"/>
  <c r="AR2346" i="5"/>
  <c r="AR2347" i="5"/>
  <c r="AR2348" i="5"/>
  <c r="AR2349" i="5"/>
  <c r="AR2350" i="5"/>
  <c r="AR2351" i="5"/>
  <c r="AR2352" i="5"/>
  <c r="AR2353" i="5"/>
  <c r="AR2354" i="5"/>
  <c r="AR2355" i="5"/>
  <c r="AR2356" i="5"/>
  <c r="AR2357" i="5"/>
  <c r="AR2358" i="5"/>
  <c r="AR2359" i="5"/>
  <c r="AR2360" i="5"/>
  <c r="AR2361" i="5"/>
  <c r="AR2362" i="5"/>
  <c r="AR2363" i="5"/>
  <c r="AR2364" i="5"/>
  <c r="AR2365" i="5"/>
  <c r="AR2366" i="5"/>
  <c r="AR2367" i="5"/>
  <c r="AR2368" i="5"/>
  <c r="AR2369" i="5"/>
  <c r="AR2370" i="5"/>
  <c r="AR2371" i="5"/>
  <c r="AR2372" i="5"/>
  <c r="AR2373" i="5"/>
  <c r="AR2374" i="5"/>
  <c r="AR2375" i="5"/>
  <c r="AR2376" i="5"/>
  <c r="AR2377" i="5"/>
  <c r="AR2378" i="5"/>
  <c r="AR2379" i="5"/>
  <c r="AR2380" i="5"/>
  <c r="AR2381" i="5"/>
  <c r="AR2382" i="5"/>
  <c r="AR2383" i="5"/>
  <c r="AR2384" i="5"/>
  <c r="AR2385" i="5"/>
  <c r="AR2386" i="5"/>
  <c r="AR2387" i="5"/>
  <c r="AR2388" i="5"/>
  <c r="AR2389" i="5"/>
  <c r="AR2390" i="5"/>
  <c r="AR2391" i="5"/>
  <c r="AR2392" i="5"/>
  <c r="AR2393" i="5"/>
  <c r="AR2394" i="5"/>
  <c r="AR2395" i="5"/>
  <c r="AR2396" i="5"/>
  <c r="AR2397" i="5"/>
  <c r="AR2398" i="5"/>
  <c r="AR2399" i="5"/>
  <c r="AR2400" i="5"/>
  <c r="AR2401" i="5"/>
  <c r="AR2402" i="5"/>
  <c r="AR2403" i="5"/>
  <c r="AR2404" i="5"/>
  <c r="AR2405" i="5"/>
  <c r="AR2406" i="5"/>
  <c r="AR2407" i="5"/>
  <c r="AR2408" i="5"/>
  <c r="AR2409" i="5"/>
  <c r="AR2410" i="5"/>
  <c r="AR2411" i="5"/>
  <c r="AR2412" i="5"/>
  <c r="AR2413" i="5"/>
  <c r="AR2414" i="5"/>
  <c r="AR2415" i="5"/>
  <c r="AR2416" i="5"/>
  <c r="AR2417" i="5"/>
  <c r="AR2418" i="5"/>
  <c r="AR2419" i="5"/>
  <c r="AR2420" i="5"/>
  <c r="AR2421" i="5"/>
  <c r="AR2422" i="5"/>
  <c r="AR2423" i="5"/>
  <c r="AR2424" i="5"/>
  <c r="AR2425" i="5"/>
  <c r="AR2426" i="5"/>
  <c r="AR2427" i="5"/>
  <c r="AR2428" i="5"/>
  <c r="AR2429" i="5"/>
  <c r="AR2430" i="5"/>
  <c r="AR2431" i="5"/>
  <c r="AR2432" i="5"/>
  <c r="AR2433" i="5"/>
  <c r="AR2434" i="5"/>
  <c r="AR2435" i="5"/>
  <c r="AR2436" i="5"/>
  <c r="AR2437" i="5"/>
  <c r="AR2438" i="5"/>
  <c r="AR2439" i="5"/>
  <c r="AR2440" i="5"/>
  <c r="AR2441" i="5"/>
  <c r="AR2442" i="5"/>
  <c r="AR2443" i="5"/>
  <c r="AR2444" i="5"/>
  <c r="AR2445" i="5"/>
  <c r="AR2446" i="5"/>
  <c r="AR2447" i="5"/>
  <c r="AR2448" i="5"/>
  <c r="AR2449" i="5"/>
  <c r="AR2450" i="5"/>
  <c r="AR2451" i="5"/>
  <c r="AR2452" i="5"/>
  <c r="AR2453" i="5"/>
  <c r="AR2454" i="5"/>
  <c r="AR2455" i="5"/>
  <c r="AR2456" i="5"/>
  <c r="AR2457" i="5"/>
  <c r="AR2458" i="5"/>
  <c r="AR2459" i="5"/>
  <c r="AR2460" i="5"/>
  <c r="AR2461" i="5"/>
  <c r="AR2462" i="5"/>
  <c r="AR2463" i="5"/>
  <c r="AR2464" i="5"/>
  <c r="AR2465" i="5"/>
  <c r="AR2466" i="5"/>
  <c r="AR2467" i="5"/>
  <c r="AR2468" i="5"/>
  <c r="AR2469" i="5"/>
  <c r="AR2470" i="5"/>
  <c r="AR2471" i="5"/>
  <c r="AR2472" i="5"/>
  <c r="AR2473" i="5"/>
  <c r="AR2474" i="5"/>
  <c r="AR2475" i="5"/>
  <c r="AR2476" i="5"/>
  <c r="AR2477" i="5"/>
  <c r="AR2478" i="5"/>
  <c r="AR2479" i="5"/>
  <c r="AR2480" i="5"/>
  <c r="AR2481" i="5"/>
  <c r="AR2482" i="5"/>
  <c r="AR2483" i="5"/>
  <c r="AR2484" i="5"/>
  <c r="AR2485" i="5"/>
  <c r="AR2486" i="5"/>
  <c r="AR2487" i="5"/>
  <c r="AR2488" i="5"/>
  <c r="AR2489" i="5"/>
  <c r="AR2490" i="5"/>
  <c r="AR2491" i="5"/>
  <c r="AR2492" i="5"/>
  <c r="AR2493" i="5"/>
  <c r="AR2494" i="5"/>
  <c r="AR2495" i="5"/>
  <c r="AR2496" i="5"/>
  <c r="AR2497" i="5"/>
  <c r="AR2498" i="5"/>
  <c r="AR2499" i="5"/>
  <c r="AR2500" i="5"/>
  <c r="AR2501" i="5"/>
  <c r="AR2502" i="5"/>
  <c r="AR2503" i="5"/>
  <c r="AQ5" i="5"/>
  <c r="AV5" i="5" s="1"/>
  <c r="AQ54" i="5"/>
  <c r="AV54" i="5" s="1"/>
  <c r="AQ55" i="5"/>
  <c r="AQ57" i="5"/>
  <c r="AV57" i="5" s="1"/>
  <c r="AQ58" i="5"/>
  <c r="AV58" i="5" s="1"/>
  <c r="AQ59" i="5"/>
  <c r="AQ60" i="5"/>
  <c r="AV60" i="5" s="1"/>
  <c r="AQ61" i="5"/>
  <c r="AQ62" i="5"/>
  <c r="AQ63" i="5"/>
  <c r="AQ64" i="5"/>
  <c r="AQ65" i="5"/>
  <c r="AQ66" i="5"/>
  <c r="AV66" i="5" s="1"/>
  <c r="AQ67" i="5"/>
  <c r="AV67" i="5" s="1"/>
  <c r="AQ68" i="5"/>
  <c r="AV68" i="5" s="1"/>
  <c r="AQ69" i="5"/>
  <c r="AV69" i="5" s="1"/>
  <c r="AQ70" i="5"/>
  <c r="AV70" i="5" s="1"/>
  <c r="AQ71" i="5"/>
  <c r="AV71" i="5" s="1"/>
  <c r="AQ72" i="5"/>
  <c r="AQ73" i="5"/>
  <c r="AV73" i="5" s="1"/>
  <c r="AQ74" i="5"/>
  <c r="AV74" i="5" s="1"/>
  <c r="AQ75" i="5"/>
  <c r="AQ76" i="5"/>
  <c r="AV76" i="5" s="1"/>
  <c r="AQ77" i="5"/>
  <c r="AQ78" i="5"/>
  <c r="AQ79" i="5"/>
  <c r="AQ80" i="5"/>
  <c r="AQ81" i="5"/>
  <c r="AQ82" i="5"/>
  <c r="AV82" i="5" s="1"/>
  <c r="AQ83" i="5"/>
  <c r="AV83" i="5" s="1"/>
  <c r="AQ84" i="5"/>
  <c r="AV84" i="5" s="1"/>
  <c r="AQ85" i="5"/>
  <c r="AV85" i="5" s="1"/>
  <c r="AQ86" i="5"/>
  <c r="AV86" i="5" s="1"/>
  <c r="AQ87" i="5"/>
  <c r="AV87" i="5" s="1"/>
  <c r="AQ88" i="5"/>
  <c r="AQ89" i="5"/>
  <c r="AV89" i="5" s="1"/>
  <c r="AQ90" i="5"/>
  <c r="AV90" i="5" s="1"/>
  <c r="AQ91" i="5"/>
  <c r="AQ92" i="5"/>
  <c r="AV92" i="5" s="1"/>
  <c r="AQ93" i="5"/>
  <c r="AQ94" i="5"/>
  <c r="AQ95" i="5"/>
  <c r="AQ96" i="5"/>
  <c r="AQ97" i="5"/>
  <c r="AQ98" i="5"/>
  <c r="AV98" i="5" s="1"/>
  <c r="AQ99" i="5"/>
  <c r="AV99" i="5" s="1"/>
  <c r="AQ100" i="5"/>
  <c r="AV100" i="5" s="1"/>
  <c r="AQ101" i="5"/>
  <c r="AV101" i="5" s="1"/>
  <c r="AQ102" i="5"/>
  <c r="AV102" i="5" s="1"/>
  <c r="AQ103" i="5"/>
  <c r="AV103" i="5" s="1"/>
  <c r="AQ104" i="5"/>
  <c r="AQ106" i="5"/>
  <c r="AV106" i="5" s="1"/>
  <c r="AQ107" i="5"/>
  <c r="AV107" i="5" s="1"/>
  <c r="AQ108" i="5"/>
  <c r="AQ109" i="5"/>
  <c r="AV109" i="5" s="1"/>
  <c r="AQ110" i="5"/>
  <c r="AQ111" i="5"/>
  <c r="AQ112" i="5"/>
  <c r="AQ113" i="5"/>
  <c r="AQ114" i="5"/>
  <c r="AQ115" i="5"/>
  <c r="AV115" i="5" s="1"/>
  <c r="AQ116" i="5"/>
  <c r="AV116" i="5" s="1"/>
  <c r="AQ117" i="5"/>
  <c r="AV117" i="5" s="1"/>
  <c r="AQ118" i="5"/>
  <c r="AV118" i="5" s="1"/>
  <c r="AQ119" i="5"/>
  <c r="AV119" i="5" s="1"/>
  <c r="AQ120" i="5"/>
  <c r="AV120" i="5" s="1"/>
  <c r="AQ121" i="5"/>
  <c r="AQ122" i="5"/>
  <c r="AV122" i="5" s="1"/>
  <c r="AQ123" i="5"/>
  <c r="AV123" i="5" s="1"/>
  <c r="AQ124" i="5"/>
  <c r="AQ125" i="5"/>
  <c r="AV125" i="5" s="1"/>
  <c r="AQ126" i="5"/>
  <c r="AQ127" i="5"/>
  <c r="AQ128" i="5"/>
  <c r="AQ129" i="5"/>
  <c r="AQ130" i="5"/>
  <c r="AQ131" i="5"/>
  <c r="AV131" i="5" s="1"/>
  <c r="AQ132" i="5"/>
  <c r="AV132" i="5" s="1"/>
  <c r="AQ133" i="5"/>
  <c r="AV133" i="5" s="1"/>
  <c r="AQ134" i="5"/>
  <c r="AV134" i="5" s="1"/>
  <c r="AQ135" i="5"/>
  <c r="AV135" i="5" s="1"/>
  <c r="AQ136" i="5"/>
  <c r="AV136" i="5" s="1"/>
  <c r="AQ137" i="5"/>
  <c r="AQ138" i="5"/>
  <c r="AV138" i="5" s="1"/>
  <c r="AQ139" i="5"/>
  <c r="AV139" i="5" s="1"/>
  <c r="AQ140" i="5"/>
  <c r="AQ141" i="5"/>
  <c r="AV141" i="5" s="1"/>
  <c r="AQ142" i="5"/>
  <c r="AQ143" i="5"/>
  <c r="AQ144" i="5"/>
  <c r="AQ145" i="5"/>
  <c r="AQ146" i="5"/>
  <c r="AQ147" i="5"/>
  <c r="AV147" i="5" s="1"/>
  <c r="AQ148" i="5"/>
  <c r="AV148" i="5" s="1"/>
  <c r="AQ149" i="5"/>
  <c r="AV149" i="5" s="1"/>
  <c r="AQ150" i="5"/>
  <c r="AV150" i="5" s="1"/>
  <c r="AQ151" i="5"/>
  <c r="AV151" i="5" s="1"/>
  <c r="AQ152" i="5"/>
  <c r="AV152" i="5" s="1"/>
  <c r="AQ153" i="5"/>
  <c r="AQ155" i="5"/>
  <c r="AV155" i="5" s="1"/>
  <c r="AQ156" i="5"/>
  <c r="AV156" i="5" s="1"/>
  <c r="AQ157" i="5"/>
  <c r="AQ158" i="5"/>
  <c r="AV158" i="5" s="1"/>
  <c r="AQ159" i="5"/>
  <c r="AQ160" i="5"/>
  <c r="AQ161" i="5"/>
  <c r="AQ162" i="5"/>
  <c r="AQ163" i="5"/>
  <c r="AQ164" i="5"/>
  <c r="AV164" i="5" s="1"/>
  <c r="AQ165" i="5"/>
  <c r="AV165" i="5" s="1"/>
  <c r="AQ166" i="5"/>
  <c r="AV166" i="5" s="1"/>
  <c r="AQ167" i="5"/>
  <c r="AV167" i="5" s="1"/>
  <c r="AQ168" i="5"/>
  <c r="AV168" i="5" s="1"/>
  <c r="AQ169" i="5"/>
  <c r="AV169" i="5" s="1"/>
  <c r="AQ170" i="5"/>
  <c r="AQ171" i="5"/>
  <c r="AV171" i="5" s="1"/>
  <c r="AQ172" i="5"/>
  <c r="AV172" i="5" s="1"/>
  <c r="AQ173" i="5"/>
  <c r="AQ174" i="5"/>
  <c r="AV174" i="5" s="1"/>
  <c r="AQ175" i="5"/>
  <c r="AQ176" i="5"/>
  <c r="AQ177" i="5"/>
  <c r="AQ178" i="5"/>
  <c r="AQ179" i="5"/>
  <c r="AQ180" i="5"/>
  <c r="AV180" i="5" s="1"/>
  <c r="AQ181" i="5"/>
  <c r="AV181" i="5" s="1"/>
  <c r="AQ182" i="5"/>
  <c r="AV182" i="5" s="1"/>
  <c r="AQ183" i="5"/>
  <c r="AV183" i="5" s="1"/>
  <c r="AQ184" i="5"/>
  <c r="AV184" i="5" s="1"/>
  <c r="AQ185" i="5"/>
  <c r="AV185" i="5" s="1"/>
  <c r="AQ186" i="5"/>
  <c r="AQ187" i="5"/>
  <c r="AV187" i="5" s="1"/>
  <c r="AQ188" i="5"/>
  <c r="AV188" i="5" s="1"/>
  <c r="AQ189" i="5"/>
  <c r="AQ190" i="5"/>
  <c r="AV190" i="5" s="1"/>
  <c r="AQ191" i="5"/>
  <c r="AQ192" i="5"/>
  <c r="AQ193" i="5"/>
  <c r="AQ194" i="5"/>
  <c r="AQ195" i="5"/>
  <c r="AQ196" i="5"/>
  <c r="AV196" i="5" s="1"/>
  <c r="AQ197" i="5"/>
  <c r="AV197" i="5" s="1"/>
  <c r="AQ198" i="5"/>
  <c r="AV198" i="5" s="1"/>
  <c r="AQ199" i="5"/>
  <c r="AV199" i="5" s="1"/>
  <c r="AQ200" i="5"/>
  <c r="AV200" i="5" s="1"/>
  <c r="AQ201" i="5"/>
  <c r="AV201" i="5" s="1"/>
  <c r="AQ202" i="5"/>
  <c r="AQ204" i="5"/>
  <c r="AV204" i="5" s="1"/>
  <c r="AQ205" i="5"/>
  <c r="AV205" i="5" s="1"/>
  <c r="AQ206" i="5"/>
  <c r="AQ207" i="5"/>
  <c r="AV207" i="5" s="1"/>
  <c r="AQ208" i="5"/>
  <c r="AQ209" i="5"/>
  <c r="AQ210" i="5"/>
  <c r="AQ211" i="5"/>
  <c r="AQ212" i="5"/>
  <c r="AQ213" i="5"/>
  <c r="AV213" i="5" s="1"/>
  <c r="AQ214" i="5"/>
  <c r="AV214" i="5" s="1"/>
  <c r="AQ215" i="5"/>
  <c r="AV215" i="5" s="1"/>
  <c r="AQ216" i="5"/>
  <c r="AV216" i="5" s="1"/>
  <c r="AQ217" i="5"/>
  <c r="AV217" i="5" s="1"/>
  <c r="AQ218" i="5"/>
  <c r="AV218" i="5" s="1"/>
  <c r="AQ219" i="5"/>
  <c r="AQ220" i="5"/>
  <c r="AV220" i="5" s="1"/>
  <c r="AQ221" i="5"/>
  <c r="AV221" i="5" s="1"/>
  <c r="AQ222" i="5"/>
  <c r="AQ223" i="5"/>
  <c r="AV223" i="5" s="1"/>
  <c r="AQ224" i="5"/>
  <c r="AQ225" i="5"/>
  <c r="AQ226" i="5"/>
  <c r="AQ227" i="5"/>
  <c r="AQ228" i="5"/>
  <c r="AQ229" i="5"/>
  <c r="AV229" i="5" s="1"/>
  <c r="AQ230" i="5"/>
  <c r="AV230" i="5" s="1"/>
  <c r="AQ231" i="5"/>
  <c r="AV231" i="5" s="1"/>
  <c r="AQ232" i="5"/>
  <c r="AV232" i="5" s="1"/>
  <c r="AQ233" i="5"/>
  <c r="AV233" i="5" s="1"/>
  <c r="AQ234" i="5"/>
  <c r="AV234" i="5" s="1"/>
  <c r="AQ235" i="5"/>
  <c r="AQ236" i="5"/>
  <c r="AV236" i="5" s="1"/>
  <c r="AQ237" i="5"/>
  <c r="AV237" i="5" s="1"/>
  <c r="AQ238" i="5"/>
  <c r="AQ239" i="5"/>
  <c r="AV239" i="5" s="1"/>
  <c r="AQ240" i="5"/>
  <c r="AQ241" i="5"/>
  <c r="AQ242" i="5"/>
  <c r="AQ243" i="5"/>
  <c r="AQ244" i="5"/>
  <c r="AQ245" i="5"/>
  <c r="AV245" i="5" s="1"/>
  <c r="AQ246" i="5"/>
  <c r="AV246" i="5" s="1"/>
  <c r="AQ247" i="5"/>
  <c r="AV247" i="5" s="1"/>
  <c r="AQ248" i="5"/>
  <c r="AV248" i="5" s="1"/>
  <c r="AQ249" i="5"/>
  <c r="AV249" i="5" s="1"/>
  <c r="AQ250" i="5"/>
  <c r="AV250" i="5" s="1"/>
  <c r="AQ251" i="5"/>
  <c r="AQ253" i="5"/>
  <c r="AV253" i="5" s="1"/>
  <c r="AQ254" i="5"/>
  <c r="AV254" i="5" s="1"/>
  <c r="AQ255" i="5"/>
  <c r="AQ256" i="5"/>
  <c r="AV256" i="5" s="1"/>
  <c r="AQ257" i="5"/>
  <c r="AQ258" i="5"/>
  <c r="AQ259" i="5"/>
  <c r="AQ260" i="5"/>
  <c r="AQ261" i="5"/>
  <c r="AQ262" i="5"/>
  <c r="AV262" i="5" s="1"/>
  <c r="AQ263" i="5"/>
  <c r="AV263" i="5" s="1"/>
  <c r="AQ264" i="5"/>
  <c r="AV264" i="5" s="1"/>
  <c r="AQ265" i="5"/>
  <c r="AV265" i="5" s="1"/>
  <c r="AQ266" i="5"/>
  <c r="AV266" i="5" s="1"/>
  <c r="AQ267" i="5"/>
  <c r="AV267" i="5" s="1"/>
  <c r="AQ268" i="5"/>
  <c r="AQ269" i="5"/>
  <c r="AV269" i="5" s="1"/>
  <c r="AQ270" i="5"/>
  <c r="AV270" i="5" s="1"/>
  <c r="AQ271" i="5"/>
  <c r="AQ272" i="5"/>
  <c r="AV272" i="5" s="1"/>
  <c r="AQ273" i="5"/>
  <c r="AQ274" i="5"/>
  <c r="AQ275" i="5"/>
  <c r="AQ276" i="5"/>
  <c r="AQ277" i="5"/>
  <c r="AQ278" i="5"/>
  <c r="AV278" i="5" s="1"/>
  <c r="AQ279" i="5"/>
  <c r="AV279" i="5" s="1"/>
  <c r="AQ280" i="5"/>
  <c r="AV280" i="5" s="1"/>
  <c r="AQ281" i="5"/>
  <c r="AV281" i="5" s="1"/>
  <c r="AQ282" i="5"/>
  <c r="AV282" i="5" s="1"/>
  <c r="AQ283" i="5"/>
  <c r="AV283" i="5" s="1"/>
  <c r="AQ284" i="5"/>
  <c r="AQ285" i="5"/>
  <c r="AV285" i="5" s="1"/>
  <c r="AQ286" i="5"/>
  <c r="AV286" i="5" s="1"/>
  <c r="AQ287" i="5"/>
  <c r="AQ288" i="5"/>
  <c r="AV288" i="5" s="1"/>
  <c r="AQ289" i="5"/>
  <c r="AQ290" i="5"/>
  <c r="AQ291" i="5"/>
  <c r="AQ292" i="5"/>
  <c r="AQ293" i="5"/>
  <c r="AQ294" i="5"/>
  <c r="AV294" i="5" s="1"/>
  <c r="AQ295" i="5"/>
  <c r="AV295" i="5" s="1"/>
  <c r="AQ296" i="5"/>
  <c r="AV296" i="5" s="1"/>
  <c r="AQ297" i="5"/>
  <c r="AV297" i="5" s="1"/>
  <c r="AQ298" i="5"/>
  <c r="AV298" i="5" s="1"/>
  <c r="AQ299" i="5"/>
  <c r="AV299" i="5" s="1"/>
  <c r="AQ300" i="5"/>
  <c r="AQ302" i="5"/>
  <c r="AV302" i="5" s="1"/>
  <c r="AQ303" i="5"/>
  <c r="AV303" i="5" s="1"/>
  <c r="AQ304" i="5"/>
  <c r="AQ305" i="5"/>
  <c r="AV305" i="5" s="1"/>
  <c r="AQ306" i="5"/>
  <c r="AQ307" i="5"/>
  <c r="AQ308" i="5"/>
  <c r="AQ309" i="5"/>
  <c r="AQ310" i="5"/>
  <c r="AQ311" i="5"/>
  <c r="AV311" i="5" s="1"/>
  <c r="AQ312" i="5"/>
  <c r="AV312" i="5" s="1"/>
  <c r="AQ313" i="5"/>
  <c r="AV313" i="5" s="1"/>
  <c r="AQ314" i="5"/>
  <c r="AV314" i="5" s="1"/>
  <c r="AQ315" i="5"/>
  <c r="AV315" i="5" s="1"/>
  <c r="AQ316" i="5"/>
  <c r="AV316" i="5" s="1"/>
  <c r="AQ317" i="5"/>
  <c r="AQ318" i="5"/>
  <c r="AV318" i="5" s="1"/>
  <c r="AQ319" i="5"/>
  <c r="AV319" i="5" s="1"/>
  <c r="AQ320" i="5"/>
  <c r="AQ321" i="5"/>
  <c r="AV321" i="5" s="1"/>
  <c r="AQ322" i="5"/>
  <c r="AQ323" i="5"/>
  <c r="AQ324" i="5"/>
  <c r="AQ325" i="5"/>
  <c r="AQ326" i="5"/>
  <c r="AQ327" i="5"/>
  <c r="AV327" i="5" s="1"/>
  <c r="AQ328" i="5"/>
  <c r="AV328" i="5" s="1"/>
  <c r="AQ329" i="5"/>
  <c r="AV329" i="5" s="1"/>
  <c r="AQ330" i="5"/>
  <c r="AV330" i="5" s="1"/>
  <c r="AQ331" i="5"/>
  <c r="AV331" i="5" s="1"/>
  <c r="AQ332" i="5"/>
  <c r="AV332" i="5" s="1"/>
  <c r="AQ333" i="5"/>
  <c r="AQ334" i="5"/>
  <c r="AV334" i="5" s="1"/>
  <c r="AQ335" i="5"/>
  <c r="AV335" i="5" s="1"/>
  <c r="AQ336" i="5"/>
  <c r="AQ337" i="5"/>
  <c r="AV337" i="5" s="1"/>
  <c r="AQ338" i="5"/>
  <c r="AQ339" i="5"/>
  <c r="AQ340" i="5"/>
  <c r="AQ341" i="5"/>
  <c r="AQ342" i="5"/>
  <c r="AQ343" i="5"/>
  <c r="AV343" i="5" s="1"/>
  <c r="AQ344" i="5"/>
  <c r="AV344" i="5" s="1"/>
  <c r="AQ345" i="5"/>
  <c r="AV345" i="5" s="1"/>
  <c r="AQ346" i="5"/>
  <c r="AV346" i="5" s="1"/>
  <c r="AQ347" i="5"/>
  <c r="AV347" i="5" s="1"/>
  <c r="AQ348" i="5"/>
  <c r="AV348" i="5" s="1"/>
  <c r="AQ349" i="5"/>
  <c r="AQ351" i="5"/>
  <c r="AV351" i="5" s="1"/>
  <c r="AQ352" i="5"/>
  <c r="AV352" i="5" s="1"/>
  <c r="AQ353" i="5"/>
  <c r="AQ354" i="5"/>
  <c r="AV354" i="5" s="1"/>
  <c r="AQ355" i="5"/>
  <c r="AQ356" i="5"/>
  <c r="AQ357" i="5"/>
  <c r="AQ358" i="5"/>
  <c r="AQ359" i="5"/>
  <c r="AQ360" i="5"/>
  <c r="AV360" i="5" s="1"/>
  <c r="AQ361" i="5"/>
  <c r="AV361" i="5" s="1"/>
  <c r="AQ362" i="5"/>
  <c r="AV362" i="5" s="1"/>
  <c r="AQ363" i="5"/>
  <c r="AV363" i="5" s="1"/>
  <c r="AQ364" i="5"/>
  <c r="AV364" i="5" s="1"/>
  <c r="AQ365" i="5"/>
  <c r="AV365" i="5" s="1"/>
  <c r="AQ366" i="5"/>
  <c r="AQ367" i="5"/>
  <c r="AV367" i="5" s="1"/>
  <c r="AQ368" i="5"/>
  <c r="AV368" i="5" s="1"/>
  <c r="AQ369" i="5"/>
  <c r="AQ370" i="5"/>
  <c r="AV370" i="5" s="1"/>
  <c r="AQ371" i="5"/>
  <c r="AQ372" i="5"/>
  <c r="AQ373" i="5"/>
  <c r="AQ374" i="5"/>
  <c r="AQ375" i="5"/>
  <c r="AQ376" i="5"/>
  <c r="AV376" i="5" s="1"/>
  <c r="AQ377" i="5"/>
  <c r="AV377" i="5" s="1"/>
  <c r="AQ378" i="5"/>
  <c r="AV378" i="5" s="1"/>
  <c r="AQ379" i="5"/>
  <c r="AV379" i="5" s="1"/>
  <c r="AQ380" i="5"/>
  <c r="AV380" i="5" s="1"/>
  <c r="AQ381" i="5"/>
  <c r="AV381" i="5" s="1"/>
  <c r="AQ382" i="5"/>
  <c r="AQ383" i="5"/>
  <c r="AV383" i="5" s="1"/>
  <c r="AQ384" i="5"/>
  <c r="AV384" i="5" s="1"/>
  <c r="AQ385" i="5"/>
  <c r="AQ386" i="5"/>
  <c r="AV386" i="5" s="1"/>
  <c r="AQ387" i="5"/>
  <c r="AQ388" i="5"/>
  <c r="AQ389" i="5"/>
  <c r="AQ390" i="5"/>
  <c r="AQ391" i="5"/>
  <c r="AQ392" i="5"/>
  <c r="AV392" i="5" s="1"/>
  <c r="AQ393" i="5"/>
  <c r="AV393" i="5" s="1"/>
  <c r="AQ394" i="5"/>
  <c r="AV394" i="5" s="1"/>
  <c r="AQ395" i="5"/>
  <c r="AV395" i="5" s="1"/>
  <c r="AQ396" i="5"/>
  <c r="AV396" i="5" s="1"/>
  <c r="AQ397" i="5"/>
  <c r="AV397" i="5" s="1"/>
  <c r="AQ398" i="5"/>
  <c r="AQ400" i="5"/>
  <c r="AV400" i="5" s="1"/>
  <c r="AQ401" i="5"/>
  <c r="AV401" i="5" s="1"/>
  <c r="AQ402" i="5"/>
  <c r="AQ403" i="5"/>
  <c r="AV403" i="5" s="1"/>
  <c r="AQ404" i="5"/>
  <c r="AQ405" i="5"/>
  <c r="AQ406" i="5"/>
  <c r="AQ407" i="5"/>
  <c r="AQ408" i="5"/>
  <c r="AQ409" i="5"/>
  <c r="AV409" i="5" s="1"/>
  <c r="AQ410" i="5"/>
  <c r="AV410" i="5" s="1"/>
  <c r="AQ411" i="5"/>
  <c r="AV411" i="5" s="1"/>
  <c r="AQ412" i="5"/>
  <c r="AV412" i="5" s="1"/>
  <c r="AQ413" i="5"/>
  <c r="AV413" i="5" s="1"/>
  <c r="AQ414" i="5"/>
  <c r="AV414" i="5" s="1"/>
  <c r="AQ415" i="5"/>
  <c r="AQ416" i="5"/>
  <c r="AV416" i="5" s="1"/>
  <c r="AQ417" i="5"/>
  <c r="AV417" i="5" s="1"/>
  <c r="AQ418" i="5"/>
  <c r="AQ419" i="5"/>
  <c r="AV419" i="5" s="1"/>
  <c r="AQ420" i="5"/>
  <c r="AQ421" i="5"/>
  <c r="AQ422" i="5"/>
  <c r="AQ423" i="5"/>
  <c r="AQ424" i="5"/>
  <c r="AQ425" i="5"/>
  <c r="AV425" i="5" s="1"/>
  <c r="AQ426" i="5"/>
  <c r="AV426" i="5" s="1"/>
  <c r="AQ427" i="5"/>
  <c r="AV427" i="5" s="1"/>
  <c r="AQ428" i="5"/>
  <c r="AV428" i="5" s="1"/>
  <c r="AQ429" i="5"/>
  <c r="AV429" i="5" s="1"/>
  <c r="AQ430" i="5"/>
  <c r="AV430" i="5" s="1"/>
  <c r="AQ431" i="5"/>
  <c r="AQ432" i="5"/>
  <c r="AV432" i="5" s="1"/>
  <c r="AQ433" i="5"/>
  <c r="AV433" i="5" s="1"/>
  <c r="AQ434" i="5"/>
  <c r="AQ435" i="5"/>
  <c r="AV435" i="5" s="1"/>
  <c r="AQ436" i="5"/>
  <c r="AQ437" i="5"/>
  <c r="AQ438" i="5"/>
  <c r="AQ439" i="5"/>
  <c r="AQ440" i="5"/>
  <c r="AQ441" i="5"/>
  <c r="AV441" i="5" s="1"/>
  <c r="AQ442" i="5"/>
  <c r="AV442" i="5" s="1"/>
  <c r="AQ443" i="5"/>
  <c r="AV443" i="5" s="1"/>
  <c r="AQ444" i="5"/>
  <c r="AV444" i="5" s="1"/>
  <c r="AQ445" i="5"/>
  <c r="AV445" i="5" s="1"/>
  <c r="AQ446" i="5"/>
  <c r="AV446" i="5" s="1"/>
  <c r="AQ447" i="5"/>
  <c r="AQ449" i="5"/>
  <c r="AV449" i="5" s="1"/>
  <c r="AQ450" i="5"/>
  <c r="AV450" i="5" s="1"/>
  <c r="AQ451" i="5"/>
  <c r="AQ452" i="5"/>
  <c r="AV452" i="5" s="1"/>
  <c r="AQ453" i="5"/>
  <c r="AQ454" i="5"/>
  <c r="AQ455" i="5"/>
  <c r="AQ456" i="5"/>
  <c r="AQ457" i="5"/>
  <c r="AQ458" i="5"/>
  <c r="AV458" i="5" s="1"/>
  <c r="AQ459" i="5"/>
  <c r="AV459" i="5" s="1"/>
  <c r="AQ460" i="5"/>
  <c r="AV460" i="5" s="1"/>
  <c r="AQ461" i="5"/>
  <c r="AV461" i="5" s="1"/>
  <c r="AQ462" i="5"/>
  <c r="AV462" i="5" s="1"/>
  <c r="AQ463" i="5"/>
  <c r="AV463" i="5" s="1"/>
  <c r="AQ464" i="5"/>
  <c r="AQ465" i="5"/>
  <c r="AV465" i="5" s="1"/>
  <c r="AQ466" i="5"/>
  <c r="AV466" i="5" s="1"/>
  <c r="AQ467" i="5"/>
  <c r="AQ468" i="5"/>
  <c r="AV468" i="5" s="1"/>
  <c r="AQ469" i="5"/>
  <c r="AQ470" i="5"/>
  <c r="AQ471" i="5"/>
  <c r="AQ472" i="5"/>
  <c r="AQ473" i="5"/>
  <c r="AQ474" i="5"/>
  <c r="AV474" i="5" s="1"/>
  <c r="AQ475" i="5"/>
  <c r="AV475" i="5" s="1"/>
  <c r="AQ476" i="5"/>
  <c r="AV476" i="5" s="1"/>
  <c r="AQ477" i="5"/>
  <c r="AV477" i="5" s="1"/>
  <c r="AQ478" i="5"/>
  <c r="AV478" i="5" s="1"/>
  <c r="AQ479" i="5"/>
  <c r="AV479" i="5" s="1"/>
  <c r="AQ480" i="5"/>
  <c r="AQ481" i="5"/>
  <c r="AV481" i="5" s="1"/>
  <c r="AQ482" i="5"/>
  <c r="AV482" i="5" s="1"/>
  <c r="AQ483" i="5"/>
  <c r="AQ484" i="5"/>
  <c r="AV484" i="5" s="1"/>
  <c r="AQ485" i="5"/>
  <c r="AQ486" i="5"/>
  <c r="AQ487" i="5"/>
  <c r="AQ488" i="5"/>
  <c r="AQ489" i="5"/>
  <c r="AQ490" i="5"/>
  <c r="AV490" i="5" s="1"/>
  <c r="AQ491" i="5"/>
  <c r="AV491" i="5" s="1"/>
  <c r="AQ492" i="5"/>
  <c r="AV492" i="5" s="1"/>
  <c r="AQ493" i="5"/>
  <c r="AV493" i="5" s="1"/>
  <c r="AQ494" i="5"/>
  <c r="AV494" i="5" s="1"/>
  <c r="AQ495" i="5"/>
  <c r="AV495" i="5" s="1"/>
  <c r="AQ496" i="5"/>
  <c r="AQ498" i="5"/>
  <c r="AV498" i="5" s="1"/>
  <c r="AQ499" i="5"/>
  <c r="AV499" i="5" s="1"/>
  <c r="AQ500" i="5"/>
  <c r="AQ501" i="5"/>
  <c r="AV501" i="5" s="1"/>
  <c r="AQ502" i="5"/>
  <c r="AQ503" i="5"/>
  <c r="AQ504" i="5"/>
  <c r="AQ505" i="5"/>
  <c r="AQ506" i="5"/>
  <c r="AQ507" i="5"/>
  <c r="AV507" i="5" s="1"/>
  <c r="AQ508" i="5"/>
  <c r="AV508" i="5" s="1"/>
  <c r="AQ509" i="5"/>
  <c r="AV509" i="5" s="1"/>
  <c r="AQ510" i="5"/>
  <c r="AV510" i="5" s="1"/>
  <c r="AQ511" i="5"/>
  <c r="AV511" i="5" s="1"/>
  <c r="AQ512" i="5"/>
  <c r="AV512" i="5" s="1"/>
  <c r="AQ513" i="5"/>
  <c r="AQ514" i="5"/>
  <c r="AV514" i="5" s="1"/>
  <c r="AQ515" i="5"/>
  <c r="AV515" i="5" s="1"/>
  <c r="AQ516" i="5"/>
  <c r="AQ517" i="5"/>
  <c r="AV517" i="5" s="1"/>
  <c r="AQ518" i="5"/>
  <c r="AQ519" i="5"/>
  <c r="AQ520" i="5"/>
  <c r="AQ521" i="5"/>
  <c r="AQ522" i="5"/>
  <c r="AQ523" i="5"/>
  <c r="AV523" i="5" s="1"/>
  <c r="AQ524" i="5"/>
  <c r="AV524" i="5" s="1"/>
  <c r="AQ525" i="5"/>
  <c r="AV525" i="5" s="1"/>
  <c r="AQ526" i="5"/>
  <c r="AV526" i="5" s="1"/>
  <c r="AQ527" i="5"/>
  <c r="AV527" i="5" s="1"/>
  <c r="AQ528" i="5"/>
  <c r="AV528" i="5" s="1"/>
  <c r="AQ529" i="5"/>
  <c r="AQ530" i="5"/>
  <c r="AV530" i="5" s="1"/>
  <c r="AQ531" i="5"/>
  <c r="AV531" i="5" s="1"/>
  <c r="AQ532" i="5"/>
  <c r="AQ533" i="5"/>
  <c r="AV533" i="5" s="1"/>
  <c r="AQ534" i="5"/>
  <c r="AQ535" i="5"/>
  <c r="AQ536" i="5"/>
  <c r="AQ537" i="5"/>
  <c r="AQ538" i="5"/>
  <c r="AQ539" i="5"/>
  <c r="AV539" i="5" s="1"/>
  <c r="AQ540" i="5"/>
  <c r="AV540" i="5" s="1"/>
  <c r="AQ541" i="5"/>
  <c r="AV541" i="5" s="1"/>
  <c r="AQ542" i="5"/>
  <c r="AV542" i="5" s="1"/>
  <c r="AQ543" i="5"/>
  <c r="AV543" i="5" s="1"/>
  <c r="AQ544" i="5"/>
  <c r="AV544" i="5" s="1"/>
  <c r="AQ545" i="5"/>
  <c r="AQ547" i="5"/>
  <c r="AV547" i="5" s="1"/>
  <c r="AQ548" i="5"/>
  <c r="AV548" i="5" s="1"/>
  <c r="AQ549" i="5"/>
  <c r="AQ550" i="5"/>
  <c r="AV550" i="5" s="1"/>
  <c r="AQ551" i="5"/>
  <c r="AQ552" i="5"/>
  <c r="AQ553" i="5"/>
  <c r="AQ554" i="5"/>
  <c r="AQ555" i="5"/>
  <c r="AQ556" i="5"/>
  <c r="AV556" i="5" s="1"/>
  <c r="AQ557" i="5"/>
  <c r="AV557" i="5" s="1"/>
  <c r="AQ558" i="5"/>
  <c r="AV558" i="5" s="1"/>
  <c r="AQ559" i="5"/>
  <c r="AV559" i="5" s="1"/>
  <c r="AQ560" i="5"/>
  <c r="AV560" i="5" s="1"/>
  <c r="AQ561" i="5"/>
  <c r="AV561" i="5" s="1"/>
  <c r="AQ562" i="5"/>
  <c r="AQ563" i="5"/>
  <c r="AV563" i="5" s="1"/>
  <c r="AQ564" i="5"/>
  <c r="AV564" i="5" s="1"/>
  <c r="AQ565" i="5"/>
  <c r="AQ566" i="5"/>
  <c r="AV566" i="5" s="1"/>
  <c r="AQ567" i="5"/>
  <c r="AQ568" i="5"/>
  <c r="AQ569" i="5"/>
  <c r="AQ570" i="5"/>
  <c r="AQ571" i="5"/>
  <c r="AQ572" i="5"/>
  <c r="AV572" i="5" s="1"/>
  <c r="AQ573" i="5"/>
  <c r="AV573" i="5" s="1"/>
  <c r="AQ574" i="5"/>
  <c r="AV574" i="5" s="1"/>
  <c r="AQ575" i="5"/>
  <c r="AV575" i="5" s="1"/>
  <c r="AQ576" i="5"/>
  <c r="AV576" i="5" s="1"/>
  <c r="AQ577" i="5"/>
  <c r="AV577" i="5" s="1"/>
  <c r="AQ578" i="5"/>
  <c r="AQ579" i="5"/>
  <c r="AV579" i="5" s="1"/>
  <c r="AQ580" i="5"/>
  <c r="AV580" i="5" s="1"/>
  <c r="AQ581" i="5"/>
  <c r="AQ582" i="5"/>
  <c r="AV582" i="5" s="1"/>
  <c r="AQ583" i="5"/>
  <c r="AQ584" i="5"/>
  <c r="AQ585" i="5"/>
  <c r="AQ586" i="5"/>
  <c r="AQ587" i="5"/>
  <c r="AQ588" i="5"/>
  <c r="AV588" i="5" s="1"/>
  <c r="AQ589" i="5"/>
  <c r="AV589" i="5" s="1"/>
  <c r="AQ590" i="5"/>
  <c r="AV590" i="5" s="1"/>
  <c r="AQ591" i="5"/>
  <c r="AV591" i="5" s="1"/>
  <c r="AQ592" i="5"/>
  <c r="AV592" i="5" s="1"/>
  <c r="AQ593" i="5"/>
  <c r="AV593" i="5" s="1"/>
  <c r="AQ594" i="5"/>
  <c r="AQ596" i="5"/>
  <c r="AV596" i="5" s="1"/>
  <c r="AQ597" i="5"/>
  <c r="AV597" i="5" s="1"/>
  <c r="AQ598" i="5"/>
  <c r="AQ599" i="5"/>
  <c r="AV599" i="5" s="1"/>
  <c r="AQ600" i="5"/>
  <c r="AQ601" i="5"/>
  <c r="AQ602" i="5"/>
  <c r="AQ603" i="5"/>
  <c r="AQ604" i="5"/>
  <c r="AQ605" i="5"/>
  <c r="AV605" i="5" s="1"/>
  <c r="AQ606" i="5"/>
  <c r="AV606" i="5" s="1"/>
  <c r="AQ607" i="5"/>
  <c r="AV607" i="5" s="1"/>
  <c r="AQ608" i="5"/>
  <c r="AV608" i="5" s="1"/>
  <c r="AQ609" i="5"/>
  <c r="AV609" i="5" s="1"/>
  <c r="AQ610" i="5"/>
  <c r="AV610" i="5" s="1"/>
  <c r="AQ611" i="5"/>
  <c r="AQ612" i="5"/>
  <c r="AV612" i="5" s="1"/>
  <c r="AQ613" i="5"/>
  <c r="AV613" i="5" s="1"/>
  <c r="AQ614" i="5"/>
  <c r="AQ615" i="5"/>
  <c r="AV615" i="5" s="1"/>
  <c r="AQ616" i="5"/>
  <c r="AQ617" i="5"/>
  <c r="AQ618" i="5"/>
  <c r="AQ619" i="5"/>
  <c r="AQ620" i="5"/>
  <c r="AQ621" i="5"/>
  <c r="AV621" i="5" s="1"/>
  <c r="AQ622" i="5"/>
  <c r="AV622" i="5" s="1"/>
  <c r="AQ623" i="5"/>
  <c r="AV623" i="5" s="1"/>
  <c r="AQ624" i="5"/>
  <c r="AV624" i="5" s="1"/>
  <c r="AQ625" i="5"/>
  <c r="AV625" i="5" s="1"/>
  <c r="AQ626" i="5"/>
  <c r="AV626" i="5" s="1"/>
  <c r="AQ627" i="5"/>
  <c r="AQ628" i="5"/>
  <c r="AV628" i="5" s="1"/>
  <c r="AQ629" i="5"/>
  <c r="AV629" i="5" s="1"/>
  <c r="AQ630" i="5"/>
  <c r="AQ631" i="5"/>
  <c r="AV631" i="5" s="1"/>
  <c r="AQ632" i="5"/>
  <c r="AQ633" i="5"/>
  <c r="AQ634" i="5"/>
  <c r="AQ635" i="5"/>
  <c r="AQ636" i="5"/>
  <c r="AQ637" i="5"/>
  <c r="AV637" i="5" s="1"/>
  <c r="AQ638" i="5"/>
  <c r="AV638" i="5" s="1"/>
  <c r="AQ639" i="5"/>
  <c r="AV639" i="5" s="1"/>
  <c r="AQ640" i="5"/>
  <c r="AV640" i="5" s="1"/>
  <c r="AQ641" i="5"/>
  <c r="AV641" i="5" s="1"/>
  <c r="AQ642" i="5"/>
  <c r="AV642" i="5" s="1"/>
  <c r="AQ643" i="5"/>
  <c r="AQ645" i="5"/>
  <c r="AV645" i="5" s="1"/>
  <c r="AQ646" i="5"/>
  <c r="AV646" i="5" s="1"/>
  <c r="AQ647" i="5"/>
  <c r="AQ648" i="5"/>
  <c r="AV648" i="5" s="1"/>
  <c r="AQ649" i="5"/>
  <c r="AQ650" i="5"/>
  <c r="AQ651" i="5"/>
  <c r="AQ652" i="5"/>
  <c r="AQ653" i="5"/>
  <c r="AQ654" i="5"/>
  <c r="AV654" i="5" s="1"/>
  <c r="AQ655" i="5"/>
  <c r="AV655" i="5" s="1"/>
  <c r="AQ656" i="5"/>
  <c r="AV656" i="5" s="1"/>
  <c r="AQ657" i="5"/>
  <c r="AV657" i="5" s="1"/>
  <c r="AQ658" i="5"/>
  <c r="AV658" i="5" s="1"/>
  <c r="AQ659" i="5"/>
  <c r="AV659" i="5" s="1"/>
  <c r="AQ660" i="5"/>
  <c r="AQ661" i="5"/>
  <c r="AV661" i="5" s="1"/>
  <c r="AQ662" i="5"/>
  <c r="AV662" i="5" s="1"/>
  <c r="AQ663" i="5"/>
  <c r="AQ664" i="5"/>
  <c r="AV664" i="5" s="1"/>
  <c r="AQ665" i="5"/>
  <c r="AQ666" i="5"/>
  <c r="AQ667" i="5"/>
  <c r="AQ668" i="5"/>
  <c r="AQ669" i="5"/>
  <c r="AQ670" i="5"/>
  <c r="AV670" i="5" s="1"/>
  <c r="AQ671" i="5"/>
  <c r="AV671" i="5" s="1"/>
  <c r="AQ672" i="5"/>
  <c r="AV672" i="5" s="1"/>
  <c r="AQ673" i="5"/>
  <c r="AV673" i="5" s="1"/>
  <c r="AQ674" i="5"/>
  <c r="AV674" i="5" s="1"/>
  <c r="AQ675" i="5"/>
  <c r="AV675" i="5" s="1"/>
  <c r="AQ676" i="5"/>
  <c r="AQ677" i="5"/>
  <c r="AV677" i="5" s="1"/>
  <c r="AQ678" i="5"/>
  <c r="AV678" i="5" s="1"/>
  <c r="AQ679" i="5"/>
  <c r="AQ680" i="5"/>
  <c r="AV680" i="5" s="1"/>
  <c r="AQ681" i="5"/>
  <c r="AQ682" i="5"/>
  <c r="AQ683" i="5"/>
  <c r="AQ684" i="5"/>
  <c r="AQ685" i="5"/>
  <c r="AQ686" i="5"/>
  <c r="AV686" i="5" s="1"/>
  <c r="AQ687" i="5"/>
  <c r="AV687" i="5" s="1"/>
  <c r="AQ688" i="5"/>
  <c r="AV688" i="5" s="1"/>
  <c r="AQ689" i="5"/>
  <c r="AV689" i="5" s="1"/>
  <c r="AQ690" i="5"/>
  <c r="AV690" i="5" s="1"/>
  <c r="AQ691" i="5"/>
  <c r="AQ692" i="5"/>
  <c r="AQ694" i="5"/>
  <c r="AV694" i="5" s="1"/>
  <c r="AQ695" i="5"/>
  <c r="AV695" i="5" s="1"/>
  <c r="AQ696" i="5"/>
  <c r="AQ697" i="5"/>
  <c r="AV697" i="5" s="1"/>
  <c r="AQ698" i="5"/>
  <c r="AQ699" i="5"/>
  <c r="AQ700" i="5"/>
  <c r="AQ701" i="5"/>
  <c r="AQ702" i="5"/>
  <c r="AQ703" i="5"/>
  <c r="AV703" i="5" s="1"/>
  <c r="AQ704" i="5"/>
  <c r="AV704" i="5" s="1"/>
  <c r="AQ705" i="5"/>
  <c r="AV705" i="5" s="1"/>
  <c r="AQ706" i="5"/>
  <c r="AV706" i="5" s="1"/>
  <c r="AQ707" i="5"/>
  <c r="AQ708" i="5"/>
  <c r="AV708" i="5" s="1"/>
  <c r="AQ709" i="5"/>
  <c r="AQ710" i="5"/>
  <c r="AV710" i="5" s="1"/>
  <c r="AQ711" i="5"/>
  <c r="AV711" i="5" s="1"/>
  <c r="AQ712" i="5"/>
  <c r="AQ713" i="5"/>
  <c r="AV713" i="5" s="1"/>
  <c r="AQ714" i="5"/>
  <c r="AQ715" i="5"/>
  <c r="AQ716" i="5"/>
  <c r="AQ717" i="5"/>
  <c r="AQ718" i="5"/>
  <c r="AQ719" i="5"/>
  <c r="AV719" i="5" s="1"/>
  <c r="AQ720" i="5"/>
  <c r="AV720" i="5" s="1"/>
  <c r="AQ721" i="5"/>
  <c r="AV721" i="5" s="1"/>
  <c r="AQ722" i="5"/>
  <c r="AV722" i="5" s="1"/>
  <c r="AQ723" i="5"/>
  <c r="AQ724" i="5"/>
  <c r="AV724" i="5" s="1"/>
  <c r="AQ725" i="5"/>
  <c r="AQ726" i="5"/>
  <c r="AV726" i="5" s="1"/>
  <c r="AQ727" i="5"/>
  <c r="AV727" i="5" s="1"/>
  <c r="AQ728" i="5"/>
  <c r="AQ729" i="5"/>
  <c r="AV729" i="5" s="1"/>
  <c r="AQ730" i="5"/>
  <c r="AQ731" i="5"/>
  <c r="AQ732" i="5"/>
  <c r="AQ733" i="5"/>
  <c r="AQ734" i="5"/>
  <c r="AQ735" i="5"/>
  <c r="AV735" i="5" s="1"/>
  <c r="AQ736" i="5"/>
  <c r="AV736" i="5" s="1"/>
  <c r="AQ737" i="5"/>
  <c r="AV737" i="5" s="1"/>
  <c r="AQ738" i="5"/>
  <c r="AV738" i="5" s="1"/>
  <c r="AQ739" i="5"/>
  <c r="AQ740" i="5"/>
  <c r="AV740" i="5" s="1"/>
  <c r="AQ741" i="5"/>
  <c r="AQ743" i="5"/>
  <c r="AV743" i="5" s="1"/>
  <c r="AQ744" i="5"/>
  <c r="AV744" i="5" s="1"/>
  <c r="AQ746" i="5"/>
  <c r="AQ747" i="5"/>
  <c r="AV747" i="5" s="1"/>
  <c r="AQ748" i="5"/>
  <c r="AQ749" i="5"/>
  <c r="AQ750" i="5"/>
  <c r="AQ751" i="5"/>
  <c r="AQ752" i="5"/>
  <c r="AQ753" i="5"/>
  <c r="AV753" i="5" s="1"/>
  <c r="AQ754" i="5"/>
  <c r="AV754" i="5" s="1"/>
  <c r="AQ755" i="5"/>
  <c r="AQ756" i="5"/>
  <c r="AV756" i="5" s="1"/>
  <c r="AQ757" i="5"/>
  <c r="AQ758" i="5"/>
  <c r="AV758" i="5" s="1"/>
  <c r="AQ759" i="5"/>
  <c r="AQ760" i="5"/>
  <c r="AV760" i="5" s="1"/>
  <c r="AQ761" i="5"/>
  <c r="AV761" i="5" s="1"/>
  <c r="AQ762" i="5"/>
  <c r="AQ763" i="5"/>
  <c r="AV763" i="5" s="1"/>
  <c r="AQ764" i="5"/>
  <c r="AQ765" i="5"/>
  <c r="AQ766" i="5"/>
  <c r="AQ767" i="5"/>
  <c r="AQ768" i="5"/>
  <c r="AQ769" i="5"/>
  <c r="AV769" i="5" s="1"/>
  <c r="AQ770" i="5"/>
  <c r="AV770" i="5" s="1"/>
  <c r="AQ771" i="5"/>
  <c r="AQ772" i="5"/>
  <c r="AV772" i="5" s="1"/>
  <c r="AQ773" i="5"/>
  <c r="AQ774" i="5"/>
  <c r="AV774" i="5" s="1"/>
  <c r="AQ775" i="5"/>
  <c r="AQ776" i="5"/>
  <c r="AV776" i="5" s="1"/>
  <c r="AQ777" i="5"/>
  <c r="AV777" i="5" s="1"/>
  <c r="AQ778" i="5"/>
  <c r="AQ779" i="5"/>
  <c r="AV779" i="5" s="1"/>
  <c r="AQ780" i="5"/>
  <c r="AQ781" i="5"/>
  <c r="AQ782" i="5"/>
  <c r="AQ783" i="5"/>
  <c r="AQ784" i="5"/>
  <c r="AQ785" i="5"/>
  <c r="AV785" i="5" s="1"/>
  <c r="AQ786" i="5"/>
  <c r="AV786" i="5" s="1"/>
  <c r="AQ787" i="5"/>
  <c r="AQ788" i="5"/>
  <c r="AV788" i="5" s="1"/>
  <c r="AQ789" i="5"/>
  <c r="AQ790" i="5"/>
  <c r="AV790" i="5" s="1"/>
  <c r="AQ791" i="5"/>
  <c r="AQ792" i="5"/>
  <c r="AV792" i="5" s="1"/>
  <c r="AQ793" i="5"/>
  <c r="AV793" i="5" s="1"/>
  <c r="AQ794" i="5"/>
  <c r="AQ795" i="5"/>
  <c r="AV795" i="5" s="1"/>
  <c r="AQ796" i="5"/>
  <c r="AQ797" i="5"/>
  <c r="AQ798" i="5"/>
  <c r="AQ799" i="5"/>
  <c r="AQ800" i="5"/>
  <c r="AQ801" i="5"/>
  <c r="AV801" i="5" s="1"/>
  <c r="AQ802" i="5"/>
  <c r="AV802" i="5" s="1"/>
  <c r="AQ803" i="5"/>
  <c r="AQ804" i="5"/>
  <c r="AV804" i="5" s="1"/>
  <c r="AQ805" i="5"/>
  <c r="AQ806" i="5"/>
  <c r="AV806" i="5" s="1"/>
  <c r="AQ807" i="5"/>
  <c r="AQ808" i="5"/>
  <c r="AV808" i="5" s="1"/>
  <c r="AQ809" i="5"/>
  <c r="AV809" i="5" s="1"/>
  <c r="AQ810" i="5"/>
  <c r="AQ811" i="5"/>
  <c r="AV811" i="5" s="1"/>
  <c r="AQ812" i="5"/>
  <c r="AQ813" i="5"/>
  <c r="AQ814" i="5"/>
  <c r="AQ815" i="5"/>
  <c r="AQ816" i="5"/>
  <c r="AQ817" i="5"/>
  <c r="AV817" i="5" s="1"/>
  <c r="AQ818" i="5"/>
  <c r="AV818" i="5" s="1"/>
  <c r="AQ819" i="5"/>
  <c r="AQ820" i="5"/>
  <c r="AV820" i="5" s="1"/>
  <c r="AQ821" i="5"/>
  <c r="AQ822" i="5"/>
  <c r="AV822" i="5" s="1"/>
  <c r="AQ823" i="5"/>
  <c r="AQ824" i="5"/>
  <c r="AV824" i="5" s="1"/>
  <c r="AQ825" i="5"/>
  <c r="AV825" i="5" s="1"/>
  <c r="AQ826" i="5"/>
  <c r="AQ827" i="5"/>
  <c r="AV827" i="5" s="1"/>
  <c r="AQ828" i="5"/>
  <c r="AQ829" i="5"/>
  <c r="AQ830" i="5"/>
  <c r="AQ831" i="5"/>
  <c r="AQ832" i="5"/>
  <c r="AQ833" i="5"/>
  <c r="AV833" i="5" s="1"/>
  <c r="AQ834" i="5"/>
  <c r="AV834" i="5" s="1"/>
  <c r="AQ835" i="5"/>
  <c r="AQ836" i="5"/>
  <c r="AV836" i="5" s="1"/>
  <c r="AQ837" i="5"/>
  <c r="AQ838" i="5"/>
  <c r="AV838" i="5" s="1"/>
  <c r="AQ839" i="5"/>
  <c r="AQ840" i="5"/>
  <c r="AV840" i="5" s="1"/>
  <c r="AQ841" i="5"/>
  <c r="AV841" i="5" s="1"/>
  <c r="AQ842" i="5"/>
  <c r="AQ843" i="5"/>
  <c r="AV843" i="5" s="1"/>
  <c r="AQ844" i="5"/>
  <c r="AQ845" i="5"/>
  <c r="AQ846" i="5"/>
  <c r="AQ847" i="5"/>
  <c r="AQ848" i="5"/>
  <c r="AQ849" i="5"/>
  <c r="AV849" i="5" s="1"/>
  <c r="AQ850" i="5"/>
  <c r="AV850" i="5" s="1"/>
  <c r="AQ851" i="5"/>
  <c r="AQ852" i="5"/>
  <c r="AV852" i="5" s="1"/>
  <c r="AQ853" i="5"/>
  <c r="AQ854" i="5"/>
  <c r="AV854" i="5" s="1"/>
  <c r="AQ855" i="5"/>
  <c r="AQ856" i="5"/>
  <c r="AV856" i="5" s="1"/>
  <c r="AQ857" i="5"/>
  <c r="AV857" i="5" s="1"/>
  <c r="AQ858" i="5"/>
  <c r="AQ859" i="5"/>
  <c r="AV859" i="5" s="1"/>
  <c r="AQ860" i="5"/>
  <c r="AQ861" i="5"/>
  <c r="AQ862" i="5"/>
  <c r="AQ863" i="5"/>
  <c r="AQ864" i="5"/>
  <c r="AQ865" i="5"/>
  <c r="AV865" i="5" s="1"/>
  <c r="AQ866" i="5"/>
  <c r="AV866" i="5" s="1"/>
  <c r="AQ867" i="5"/>
  <c r="AQ868" i="5"/>
  <c r="AV868" i="5" s="1"/>
  <c r="AQ869" i="5"/>
  <c r="AQ870" i="5"/>
  <c r="AV870" i="5" s="1"/>
  <c r="AQ871" i="5"/>
  <c r="AQ872" i="5"/>
  <c r="AV872" i="5" s="1"/>
  <c r="AQ873" i="5"/>
  <c r="AV873" i="5" s="1"/>
  <c r="AQ874" i="5"/>
  <c r="AQ875" i="5"/>
  <c r="AV875" i="5" s="1"/>
  <c r="AQ876" i="5"/>
  <c r="AQ877" i="5"/>
  <c r="AQ878" i="5"/>
  <c r="AQ879" i="5"/>
  <c r="AQ880" i="5"/>
  <c r="AQ881" i="5"/>
  <c r="AV881" i="5" s="1"/>
  <c r="AQ882" i="5"/>
  <c r="AV882" i="5" s="1"/>
  <c r="AQ883" i="5"/>
  <c r="AQ884" i="5"/>
  <c r="AV884" i="5" s="1"/>
  <c r="AQ885" i="5"/>
  <c r="AQ886" i="5"/>
  <c r="AV886" i="5" s="1"/>
  <c r="AQ887" i="5"/>
  <c r="AQ888" i="5"/>
  <c r="AV888" i="5" s="1"/>
  <c r="AQ889" i="5"/>
  <c r="AV889" i="5" s="1"/>
  <c r="AQ890" i="5"/>
  <c r="AQ891" i="5"/>
  <c r="AV891" i="5" s="1"/>
  <c r="AQ892" i="5"/>
  <c r="AQ893" i="5"/>
  <c r="AQ894" i="5"/>
  <c r="AQ895" i="5"/>
  <c r="AQ896" i="5"/>
  <c r="AQ897" i="5"/>
  <c r="AV897" i="5" s="1"/>
  <c r="AQ898" i="5"/>
  <c r="AV898" i="5" s="1"/>
  <c r="AQ899" i="5"/>
  <c r="AQ900" i="5"/>
  <c r="AV900" i="5" s="1"/>
  <c r="AQ901" i="5"/>
  <c r="AQ902" i="5"/>
  <c r="AV902" i="5" s="1"/>
  <c r="AQ903" i="5"/>
  <c r="AQ904" i="5"/>
  <c r="AV904" i="5" s="1"/>
  <c r="AQ905" i="5"/>
  <c r="AV905" i="5" s="1"/>
  <c r="AQ906" i="5"/>
  <c r="AQ907" i="5"/>
  <c r="AV907" i="5" s="1"/>
  <c r="AQ908" i="5"/>
  <c r="AQ909" i="5"/>
  <c r="AQ910" i="5"/>
  <c r="AQ911" i="5"/>
  <c r="AQ912" i="5"/>
  <c r="AQ913" i="5"/>
  <c r="AV913" i="5" s="1"/>
  <c r="AQ914" i="5"/>
  <c r="AV914" i="5" s="1"/>
  <c r="AQ915" i="5"/>
  <c r="AQ916" i="5"/>
  <c r="AV916" i="5" s="1"/>
  <c r="AQ917" i="5"/>
  <c r="AQ918" i="5"/>
  <c r="AV918" i="5" s="1"/>
  <c r="AQ919" i="5"/>
  <c r="AQ920" i="5"/>
  <c r="AV920" i="5" s="1"/>
  <c r="AQ921" i="5"/>
  <c r="AV921" i="5" s="1"/>
  <c r="AQ922" i="5"/>
  <c r="AQ923" i="5"/>
  <c r="AV923" i="5" s="1"/>
  <c r="AQ924" i="5"/>
  <c r="AQ925" i="5"/>
  <c r="AQ926" i="5"/>
  <c r="AQ927" i="5"/>
  <c r="AQ928" i="5"/>
  <c r="AQ929" i="5"/>
  <c r="AV929" i="5" s="1"/>
  <c r="AQ930" i="5"/>
  <c r="AV930" i="5" s="1"/>
  <c r="AQ931" i="5"/>
  <c r="AQ932" i="5"/>
  <c r="AV932" i="5" s="1"/>
  <c r="AQ933" i="5"/>
  <c r="AQ934" i="5"/>
  <c r="AV934" i="5" s="1"/>
  <c r="AQ935" i="5"/>
  <c r="AQ936" i="5"/>
  <c r="AV936" i="5" s="1"/>
  <c r="AQ937" i="5"/>
  <c r="AV937" i="5" s="1"/>
  <c r="AQ938" i="5"/>
  <c r="AQ939" i="5"/>
  <c r="AV939" i="5" s="1"/>
  <c r="AQ940" i="5"/>
  <c r="AQ941" i="5"/>
  <c r="AQ942" i="5"/>
  <c r="AQ943" i="5"/>
  <c r="AQ944" i="5"/>
  <c r="AQ945" i="5"/>
  <c r="AV945" i="5" s="1"/>
  <c r="AQ946" i="5"/>
  <c r="AV946" i="5" s="1"/>
  <c r="AQ947" i="5"/>
  <c r="AQ948" i="5"/>
  <c r="AV948" i="5" s="1"/>
  <c r="AQ949" i="5"/>
  <c r="AQ950" i="5"/>
  <c r="AV950" i="5" s="1"/>
  <c r="AQ951" i="5"/>
  <c r="AQ952" i="5"/>
  <c r="AV952" i="5" s="1"/>
  <c r="AQ953" i="5"/>
  <c r="AV953" i="5" s="1"/>
  <c r="AQ954" i="5"/>
  <c r="AQ955" i="5"/>
  <c r="AV955" i="5" s="1"/>
  <c r="AQ956" i="5"/>
  <c r="AQ957" i="5"/>
  <c r="AQ958" i="5"/>
  <c r="AQ959" i="5"/>
  <c r="AQ960" i="5"/>
  <c r="AQ961" i="5"/>
  <c r="AV961" i="5" s="1"/>
  <c r="AQ962" i="5"/>
  <c r="AV962" i="5" s="1"/>
  <c r="AQ963" i="5"/>
  <c r="AQ964" i="5"/>
  <c r="AV964" i="5" s="1"/>
  <c r="AQ965" i="5"/>
  <c r="AQ966" i="5"/>
  <c r="AV966" i="5" s="1"/>
  <c r="AQ967" i="5"/>
  <c r="AQ968" i="5"/>
  <c r="AV968" i="5" s="1"/>
  <c r="AQ969" i="5"/>
  <c r="AV969" i="5" s="1"/>
  <c r="AQ970" i="5"/>
  <c r="AQ971" i="5"/>
  <c r="AV971" i="5" s="1"/>
  <c r="AQ972" i="5"/>
  <c r="AQ973" i="5"/>
  <c r="AQ974" i="5"/>
  <c r="AQ975" i="5"/>
  <c r="AQ976" i="5"/>
  <c r="AQ977" i="5"/>
  <c r="AV977" i="5" s="1"/>
  <c r="AQ978" i="5"/>
  <c r="AV978" i="5" s="1"/>
  <c r="AQ979" i="5"/>
  <c r="AQ980" i="5"/>
  <c r="AV980" i="5" s="1"/>
  <c r="AQ981" i="5"/>
  <c r="AQ982" i="5"/>
  <c r="AV982" i="5" s="1"/>
  <c r="AQ983" i="5"/>
  <c r="AQ984" i="5"/>
  <c r="AV984" i="5" s="1"/>
  <c r="AQ985" i="5"/>
  <c r="AV985" i="5" s="1"/>
  <c r="AQ986" i="5"/>
  <c r="AQ987" i="5"/>
  <c r="AV987" i="5" s="1"/>
  <c r="AQ988" i="5"/>
  <c r="AQ989" i="5"/>
  <c r="AQ990" i="5"/>
  <c r="AQ991" i="5"/>
  <c r="AQ992" i="5"/>
  <c r="AQ993" i="5"/>
  <c r="AV993" i="5" s="1"/>
  <c r="AQ994" i="5"/>
  <c r="AV994" i="5" s="1"/>
  <c r="AQ995" i="5"/>
  <c r="AQ996" i="5"/>
  <c r="AV996" i="5" s="1"/>
  <c r="AQ997" i="5"/>
  <c r="AQ998" i="5"/>
  <c r="AV998" i="5" s="1"/>
  <c r="AQ999" i="5"/>
  <c r="AQ1000" i="5"/>
  <c r="AV1000" i="5" s="1"/>
  <c r="AQ1001" i="5"/>
  <c r="AV1001" i="5" s="1"/>
  <c r="AQ1002" i="5"/>
  <c r="AQ1003" i="5"/>
  <c r="AV1003" i="5" s="1"/>
  <c r="AQ1004" i="5"/>
  <c r="AQ1005" i="5"/>
  <c r="AQ1006" i="5"/>
  <c r="AQ1007" i="5"/>
  <c r="AQ1008" i="5"/>
  <c r="AQ1009" i="5"/>
  <c r="AV1009" i="5" s="1"/>
  <c r="AQ1010" i="5"/>
  <c r="AV1010" i="5" s="1"/>
  <c r="AQ1011" i="5"/>
  <c r="AQ1012" i="5"/>
  <c r="AV1012" i="5" s="1"/>
  <c r="AQ1013" i="5"/>
  <c r="AQ1014" i="5"/>
  <c r="AV1014" i="5" s="1"/>
  <c r="AQ1015" i="5"/>
  <c r="AQ1016" i="5"/>
  <c r="AV1016" i="5" s="1"/>
  <c r="AQ1017" i="5"/>
  <c r="AV1017" i="5" s="1"/>
  <c r="AQ1018" i="5"/>
  <c r="AQ1019" i="5"/>
  <c r="AV1019" i="5" s="1"/>
  <c r="AQ1020" i="5"/>
  <c r="AQ1021" i="5"/>
  <c r="AQ1022" i="5"/>
  <c r="AQ1023" i="5"/>
  <c r="AQ1024" i="5"/>
  <c r="AQ1025" i="5"/>
  <c r="AV1025" i="5" s="1"/>
  <c r="AQ1026" i="5"/>
  <c r="AV1026" i="5" s="1"/>
  <c r="AQ1027" i="5"/>
  <c r="AQ1028" i="5"/>
  <c r="AV1028" i="5" s="1"/>
  <c r="AQ1029" i="5"/>
  <c r="AQ1030" i="5"/>
  <c r="AV1030" i="5" s="1"/>
  <c r="AQ1031" i="5"/>
  <c r="AQ1032" i="5"/>
  <c r="AV1032" i="5" s="1"/>
  <c r="AQ1033" i="5"/>
  <c r="AV1033" i="5" s="1"/>
  <c r="AQ1034" i="5"/>
  <c r="AQ1035" i="5"/>
  <c r="AV1035" i="5" s="1"/>
  <c r="AQ1036" i="5"/>
  <c r="AQ1037" i="5"/>
  <c r="AQ1038" i="5"/>
  <c r="AQ1039" i="5"/>
  <c r="AQ1040" i="5"/>
  <c r="AQ1041" i="5"/>
  <c r="AV1041" i="5" s="1"/>
  <c r="AQ1042" i="5"/>
  <c r="AV1042" i="5" s="1"/>
  <c r="AQ1043" i="5"/>
  <c r="AQ1044" i="5"/>
  <c r="AV1044" i="5" s="1"/>
  <c r="AQ1045" i="5"/>
  <c r="AQ1046" i="5"/>
  <c r="AV1046" i="5" s="1"/>
  <c r="AQ1047" i="5"/>
  <c r="AQ1048" i="5"/>
  <c r="AV1048" i="5" s="1"/>
  <c r="AQ1049" i="5"/>
  <c r="AV1049" i="5" s="1"/>
  <c r="AQ1050" i="5"/>
  <c r="AQ1051" i="5"/>
  <c r="AV1051" i="5" s="1"/>
  <c r="AQ1052" i="5"/>
  <c r="AQ1053" i="5"/>
  <c r="AQ1054" i="5"/>
  <c r="AQ1055" i="5"/>
  <c r="AQ1056" i="5"/>
  <c r="AQ1057" i="5"/>
  <c r="AV1057" i="5" s="1"/>
  <c r="AQ1058" i="5"/>
  <c r="AV1058" i="5" s="1"/>
  <c r="AQ1059" i="5"/>
  <c r="AQ1060" i="5"/>
  <c r="AV1060" i="5" s="1"/>
  <c r="AQ1061" i="5"/>
  <c r="AQ1062" i="5"/>
  <c r="AV1062" i="5" s="1"/>
  <c r="AQ1063" i="5"/>
  <c r="AQ1064" i="5"/>
  <c r="AV1064" i="5" s="1"/>
  <c r="AQ1065" i="5"/>
  <c r="AV1065" i="5" s="1"/>
  <c r="AQ1066" i="5"/>
  <c r="AQ1067" i="5"/>
  <c r="AV1067" i="5" s="1"/>
  <c r="AQ1068" i="5"/>
  <c r="AQ1069" i="5"/>
  <c r="AQ1070" i="5"/>
  <c r="AQ1071" i="5"/>
  <c r="AQ1072" i="5"/>
  <c r="AQ1073" i="5"/>
  <c r="AV1073" i="5" s="1"/>
  <c r="AQ1074" i="5"/>
  <c r="AV1074" i="5" s="1"/>
  <c r="AQ1075" i="5"/>
  <c r="AQ1076" i="5"/>
  <c r="AV1076" i="5" s="1"/>
  <c r="AQ1077" i="5"/>
  <c r="AQ1078" i="5"/>
  <c r="AV1078" i="5" s="1"/>
  <c r="AQ1079" i="5"/>
  <c r="AQ1080" i="5"/>
  <c r="AV1080" i="5" s="1"/>
  <c r="AQ1081" i="5"/>
  <c r="AV1081" i="5" s="1"/>
  <c r="AQ1082" i="5"/>
  <c r="AQ1083" i="5"/>
  <c r="AV1083" i="5" s="1"/>
  <c r="AQ1084" i="5"/>
  <c r="AQ1085" i="5"/>
  <c r="AQ1086" i="5"/>
  <c r="AQ1087" i="5"/>
  <c r="AQ1088" i="5"/>
  <c r="AQ1089" i="5"/>
  <c r="AV1089" i="5" s="1"/>
  <c r="AQ1090" i="5"/>
  <c r="AV1090" i="5" s="1"/>
  <c r="AQ1091" i="5"/>
  <c r="AQ1092" i="5"/>
  <c r="AV1092" i="5" s="1"/>
  <c r="AQ1093" i="5"/>
  <c r="AQ1094" i="5"/>
  <c r="AV1094" i="5" s="1"/>
  <c r="AQ1095" i="5"/>
  <c r="AQ1096" i="5"/>
  <c r="AV1096" i="5" s="1"/>
  <c r="AQ1097" i="5"/>
  <c r="AV1097" i="5" s="1"/>
  <c r="AQ1098" i="5"/>
  <c r="AQ1099" i="5"/>
  <c r="AV1099" i="5" s="1"/>
  <c r="AQ1100" i="5"/>
  <c r="AQ1101" i="5"/>
  <c r="AQ1102" i="5"/>
  <c r="AQ1103" i="5"/>
  <c r="AQ1104" i="5"/>
  <c r="AQ1105" i="5"/>
  <c r="AV1105" i="5" s="1"/>
  <c r="AQ1106" i="5"/>
  <c r="AV1106" i="5" s="1"/>
  <c r="AQ1107" i="5"/>
  <c r="AQ1108" i="5"/>
  <c r="AV1108" i="5" s="1"/>
  <c r="AQ1109" i="5"/>
  <c r="AQ1110" i="5"/>
  <c r="AV1110" i="5" s="1"/>
  <c r="AQ1111" i="5"/>
  <c r="AQ1112" i="5"/>
  <c r="AV1112" i="5" s="1"/>
  <c r="AQ1113" i="5"/>
  <c r="AV1113" i="5" s="1"/>
  <c r="AQ1114" i="5"/>
  <c r="AQ1115" i="5"/>
  <c r="AV1115" i="5" s="1"/>
  <c r="AQ1116" i="5"/>
  <c r="AQ1117" i="5"/>
  <c r="AQ1118" i="5"/>
  <c r="AQ1119" i="5"/>
  <c r="AQ1120" i="5"/>
  <c r="AQ1121" i="5"/>
  <c r="AV1121" i="5" s="1"/>
  <c r="AQ1122" i="5"/>
  <c r="AV1122" i="5" s="1"/>
  <c r="AQ1123" i="5"/>
  <c r="AQ1124" i="5"/>
  <c r="AV1124" i="5" s="1"/>
  <c r="AQ1125" i="5"/>
  <c r="AQ1126" i="5"/>
  <c r="AV1126" i="5" s="1"/>
  <c r="AQ1127" i="5"/>
  <c r="AQ1128" i="5"/>
  <c r="AV1128" i="5" s="1"/>
  <c r="AQ1129" i="5"/>
  <c r="AV1129" i="5" s="1"/>
  <c r="AQ1130" i="5"/>
  <c r="AQ1131" i="5"/>
  <c r="AV1131" i="5" s="1"/>
  <c r="AQ1132" i="5"/>
  <c r="AQ1133" i="5"/>
  <c r="AQ1134" i="5"/>
  <c r="AQ1135" i="5"/>
  <c r="AQ1136" i="5"/>
  <c r="AQ1137" i="5"/>
  <c r="AV1137" i="5" s="1"/>
  <c r="AQ1138" i="5"/>
  <c r="AV1138" i="5" s="1"/>
  <c r="AQ1139" i="5"/>
  <c r="AQ1140" i="5"/>
  <c r="AV1140" i="5" s="1"/>
  <c r="AQ1141" i="5"/>
  <c r="AQ1142" i="5"/>
  <c r="AV1142" i="5" s="1"/>
  <c r="AQ1143" i="5"/>
  <c r="AQ1144" i="5"/>
  <c r="AV1144" i="5" s="1"/>
  <c r="AQ1145" i="5"/>
  <c r="AV1145" i="5" s="1"/>
  <c r="AQ1146" i="5"/>
  <c r="AQ1147" i="5"/>
  <c r="AV1147" i="5" s="1"/>
  <c r="AQ1148" i="5"/>
  <c r="AQ1149" i="5"/>
  <c r="AQ1150" i="5"/>
  <c r="AQ1151" i="5"/>
  <c r="AQ1152" i="5"/>
  <c r="AQ1153" i="5"/>
  <c r="AV1153" i="5" s="1"/>
  <c r="AQ1154" i="5"/>
  <c r="AV1154" i="5" s="1"/>
  <c r="AQ1155" i="5"/>
  <c r="AQ1156" i="5"/>
  <c r="AV1156" i="5" s="1"/>
  <c r="AQ1157" i="5"/>
  <c r="AQ1158" i="5"/>
  <c r="AV1158" i="5" s="1"/>
  <c r="AQ1159" i="5"/>
  <c r="AQ1160" i="5"/>
  <c r="AV1160" i="5" s="1"/>
  <c r="AQ1161" i="5"/>
  <c r="AV1161" i="5" s="1"/>
  <c r="AQ1162" i="5"/>
  <c r="AQ1163" i="5"/>
  <c r="AV1163" i="5" s="1"/>
  <c r="AQ1164" i="5"/>
  <c r="AQ1165" i="5"/>
  <c r="AQ1166" i="5"/>
  <c r="AQ1167" i="5"/>
  <c r="AQ1168" i="5"/>
  <c r="AQ1169" i="5"/>
  <c r="AV1169" i="5" s="1"/>
  <c r="AQ1170" i="5"/>
  <c r="AV1170" i="5" s="1"/>
  <c r="AQ1171" i="5"/>
  <c r="AQ1172" i="5"/>
  <c r="AV1172" i="5" s="1"/>
  <c r="AQ1173" i="5"/>
  <c r="AQ1174" i="5"/>
  <c r="AV1174" i="5" s="1"/>
  <c r="AQ1175" i="5"/>
  <c r="AQ1176" i="5"/>
  <c r="AV1176" i="5" s="1"/>
  <c r="AQ1177" i="5"/>
  <c r="AV1177" i="5" s="1"/>
  <c r="AQ1178" i="5"/>
  <c r="AQ1179" i="5"/>
  <c r="AV1179" i="5" s="1"/>
  <c r="AQ1180" i="5"/>
  <c r="AQ1181" i="5"/>
  <c r="AQ1182" i="5"/>
  <c r="AQ1183" i="5"/>
  <c r="AQ1184" i="5"/>
  <c r="AQ1185" i="5"/>
  <c r="AV1185" i="5" s="1"/>
  <c r="AQ1186" i="5"/>
  <c r="AV1186" i="5" s="1"/>
  <c r="AQ1187" i="5"/>
  <c r="AQ1188" i="5"/>
  <c r="AV1188" i="5" s="1"/>
  <c r="AQ1189" i="5"/>
  <c r="AQ1190" i="5"/>
  <c r="AV1190" i="5" s="1"/>
  <c r="AQ1191" i="5"/>
  <c r="AQ1192" i="5"/>
  <c r="AV1192" i="5" s="1"/>
  <c r="AQ1193" i="5"/>
  <c r="AV1193" i="5" s="1"/>
  <c r="AQ1194" i="5"/>
  <c r="AQ1195" i="5"/>
  <c r="AV1195" i="5" s="1"/>
  <c r="AQ1196" i="5"/>
  <c r="AQ1197" i="5"/>
  <c r="AQ1198" i="5"/>
  <c r="AQ1199" i="5"/>
  <c r="AQ1200" i="5"/>
  <c r="AQ1201" i="5"/>
  <c r="AV1201" i="5" s="1"/>
  <c r="AQ1202" i="5"/>
  <c r="AV1202" i="5" s="1"/>
  <c r="AQ1203" i="5"/>
  <c r="AQ1204" i="5"/>
  <c r="AV1204" i="5" s="1"/>
  <c r="AQ1205" i="5"/>
  <c r="AQ1206" i="5"/>
  <c r="AV1206" i="5" s="1"/>
  <c r="AQ1207" i="5"/>
  <c r="AQ1208" i="5"/>
  <c r="AV1208" i="5" s="1"/>
  <c r="AQ1209" i="5"/>
  <c r="AV1209" i="5" s="1"/>
  <c r="AQ1210" i="5"/>
  <c r="AQ1211" i="5"/>
  <c r="AV1211" i="5" s="1"/>
  <c r="AQ1212" i="5"/>
  <c r="AQ1213" i="5"/>
  <c r="AQ1214" i="5"/>
  <c r="AQ1215" i="5"/>
  <c r="AQ1216" i="5"/>
  <c r="AQ1217" i="5"/>
  <c r="AV1217" i="5" s="1"/>
  <c r="AQ1218" i="5"/>
  <c r="AV1218" i="5" s="1"/>
  <c r="AQ1219" i="5"/>
  <c r="AQ1220" i="5"/>
  <c r="AV1220" i="5" s="1"/>
  <c r="AQ1221" i="5"/>
  <c r="AQ1222" i="5"/>
  <c r="AV1222" i="5" s="1"/>
  <c r="AQ1223" i="5"/>
  <c r="AQ1224" i="5"/>
  <c r="AV1224" i="5" s="1"/>
  <c r="AQ1225" i="5"/>
  <c r="AV1225" i="5" s="1"/>
  <c r="AQ1226" i="5"/>
  <c r="AQ1227" i="5"/>
  <c r="AV1227" i="5" s="1"/>
  <c r="AQ1228" i="5"/>
  <c r="AQ1229" i="5"/>
  <c r="AQ1230" i="5"/>
  <c r="AQ1231" i="5"/>
  <c r="AQ1232" i="5"/>
  <c r="AQ1233" i="5"/>
  <c r="AV1233" i="5" s="1"/>
  <c r="AQ1234" i="5"/>
  <c r="AV1234" i="5" s="1"/>
  <c r="AQ1235" i="5"/>
  <c r="AQ1236" i="5"/>
  <c r="AV1236" i="5" s="1"/>
  <c r="AQ1237" i="5"/>
  <c r="AQ1238" i="5"/>
  <c r="AV1238" i="5" s="1"/>
  <c r="AQ1239" i="5"/>
  <c r="AQ1240" i="5"/>
  <c r="AV1240" i="5" s="1"/>
  <c r="AQ1241" i="5"/>
  <c r="AV1241" i="5" s="1"/>
  <c r="AQ1242" i="5"/>
  <c r="AQ1243" i="5"/>
  <c r="AV1243" i="5" s="1"/>
  <c r="AQ1244" i="5"/>
  <c r="AQ1245" i="5"/>
  <c r="AQ1246" i="5"/>
  <c r="AQ1247" i="5"/>
  <c r="AQ1248" i="5"/>
  <c r="AQ1249" i="5"/>
  <c r="AV1249" i="5" s="1"/>
  <c r="AQ1250" i="5"/>
  <c r="AV1250" i="5" s="1"/>
  <c r="AQ1251" i="5"/>
  <c r="AQ1252" i="5"/>
  <c r="AV1252" i="5" s="1"/>
  <c r="AQ1253" i="5"/>
  <c r="AQ1254" i="5"/>
  <c r="AV1254" i="5" s="1"/>
  <c r="AQ1255" i="5"/>
  <c r="AQ1256" i="5"/>
  <c r="AV1256" i="5" s="1"/>
  <c r="AQ1257" i="5"/>
  <c r="AV1257" i="5" s="1"/>
  <c r="AQ1258" i="5"/>
  <c r="AQ1259" i="5"/>
  <c r="AV1259" i="5" s="1"/>
  <c r="AQ1260" i="5"/>
  <c r="AQ1261" i="5"/>
  <c r="AQ1262" i="5"/>
  <c r="AQ1263" i="5"/>
  <c r="AQ1264" i="5"/>
  <c r="AQ1265" i="5"/>
  <c r="AV1265" i="5" s="1"/>
  <c r="AQ1266" i="5"/>
  <c r="AV1266" i="5" s="1"/>
  <c r="AQ1267" i="5"/>
  <c r="AQ1268" i="5"/>
  <c r="AV1268" i="5" s="1"/>
  <c r="AQ1269" i="5"/>
  <c r="AQ1270" i="5"/>
  <c r="AV1270" i="5" s="1"/>
  <c r="AQ1271" i="5"/>
  <c r="AQ1272" i="5"/>
  <c r="AV1272" i="5" s="1"/>
  <c r="AQ1273" i="5"/>
  <c r="AV1273" i="5" s="1"/>
  <c r="AQ1274" i="5"/>
  <c r="AQ1275" i="5"/>
  <c r="AV1275" i="5" s="1"/>
  <c r="AQ1276" i="5"/>
  <c r="AQ1277" i="5"/>
  <c r="AQ1278" i="5"/>
  <c r="AQ1279" i="5"/>
  <c r="AQ1280" i="5"/>
  <c r="AQ1281" i="5"/>
  <c r="AV1281" i="5" s="1"/>
  <c r="AQ1282" i="5"/>
  <c r="AV1282" i="5" s="1"/>
  <c r="AQ1283" i="5"/>
  <c r="AQ1284" i="5"/>
  <c r="AV1284" i="5" s="1"/>
  <c r="AQ1285" i="5"/>
  <c r="AQ1286" i="5"/>
  <c r="AV1286" i="5" s="1"/>
  <c r="AQ1287" i="5"/>
  <c r="AQ1288" i="5"/>
  <c r="AV1288" i="5" s="1"/>
  <c r="AQ1289" i="5"/>
  <c r="AV1289" i="5" s="1"/>
  <c r="AQ1290" i="5"/>
  <c r="AQ1291" i="5"/>
  <c r="AV1291" i="5" s="1"/>
  <c r="AQ1292" i="5"/>
  <c r="AQ1293" i="5"/>
  <c r="AQ1294" i="5"/>
  <c r="AQ1295" i="5"/>
  <c r="AQ1296" i="5"/>
  <c r="AQ1297" i="5"/>
  <c r="AV1297" i="5" s="1"/>
  <c r="AQ1298" i="5"/>
  <c r="AV1298" i="5" s="1"/>
  <c r="AQ1299" i="5"/>
  <c r="AQ1300" i="5"/>
  <c r="AV1300" i="5" s="1"/>
  <c r="AQ1301" i="5"/>
  <c r="AQ1302" i="5"/>
  <c r="AV1302" i="5" s="1"/>
  <c r="AQ1303" i="5"/>
  <c r="AQ1304" i="5"/>
  <c r="AV1304" i="5" s="1"/>
  <c r="AQ1305" i="5"/>
  <c r="AV1305" i="5" s="1"/>
  <c r="AQ1306" i="5"/>
  <c r="AQ1307" i="5"/>
  <c r="AV1307" i="5" s="1"/>
  <c r="AQ1308" i="5"/>
  <c r="AQ1309" i="5"/>
  <c r="AQ1310" i="5"/>
  <c r="AQ1311" i="5"/>
  <c r="AQ1312" i="5"/>
  <c r="AQ1313" i="5"/>
  <c r="AV1313" i="5" s="1"/>
  <c r="AQ1314" i="5"/>
  <c r="AV1314" i="5" s="1"/>
  <c r="AQ1315" i="5"/>
  <c r="AQ1316" i="5"/>
  <c r="AV1316" i="5" s="1"/>
  <c r="AQ1317" i="5"/>
  <c r="AQ1318" i="5"/>
  <c r="AV1318" i="5" s="1"/>
  <c r="AQ1319" i="5"/>
  <c r="AQ1320" i="5"/>
  <c r="AV1320" i="5" s="1"/>
  <c r="AQ1321" i="5"/>
  <c r="AV1321" i="5" s="1"/>
  <c r="AQ1322" i="5"/>
  <c r="AQ1323" i="5"/>
  <c r="AV1323" i="5" s="1"/>
  <c r="AQ1324" i="5"/>
  <c r="AQ1325" i="5"/>
  <c r="AQ1326" i="5"/>
  <c r="AQ1327" i="5"/>
  <c r="AQ1328" i="5"/>
  <c r="AQ1329" i="5"/>
  <c r="AV1329" i="5" s="1"/>
  <c r="AQ1330" i="5"/>
  <c r="AV1330" i="5" s="1"/>
  <c r="AQ1331" i="5"/>
  <c r="AQ1332" i="5"/>
  <c r="AV1332" i="5" s="1"/>
  <c r="AQ1333" i="5"/>
  <c r="AQ1334" i="5"/>
  <c r="AV1334" i="5" s="1"/>
  <c r="AQ1335" i="5"/>
  <c r="AQ1336" i="5"/>
  <c r="AV1336" i="5" s="1"/>
  <c r="AQ1337" i="5"/>
  <c r="AV1337" i="5" s="1"/>
  <c r="AQ1338" i="5"/>
  <c r="AQ1339" i="5"/>
  <c r="AV1339" i="5" s="1"/>
  <c r="AQ1340" i="5"/>
  <c r="AQ1341" i="5"/>
  <c r="AQ1342" i="5"/>
  <c r="AQ1343" i="5"/>
  <c r="AQ1344" i="5"/>
  <c r="AQ1345" i="5"/>
  <c r="AV1345" i="5" s="1"/>
  <c r="AQ1346" i="5"/>
  <c r="AV1346" i="5" s="1"/>
  <c r="AQ1347" i="5"/>
  <c r="AQ1348" i="5"/>
  <c r="AV1348" i="5" s="1"/>
  <c r="AQ1349" i="5"/>
  <c r="AQ1350" i="5"/>
  <c r="AV1350" i="5" s="1"/>
  <c r="AQ1351" i="5"/>
  <c r="AQ1352" i="5"/>
  <c r="AV1352" i="5" s="1"/>
  <c r="AQ1353" i="5"/>
  <c r="AV1353" i="5" s="1"/>
  <c r="AQ1354" i="5"/>
  <c r="AQ1355" i="5"/>
  <c r="AV1355" i="5" s="1"/>
  <c r="AQ1356" i="5"/>
  <c r="AQ1357" i="5"/>
  <c r="AQ1358" i="5"/>
  <c r="AQ1359" i="5"/>
  <c r="AQ1360" i="5"/>
  <c r="AQ1361" i="5"/>
  <c r="AV1361" i="5" s="1"/>
  <c r="AQ1362" i="5"/>
  <c r="AV1362" i="5" s="1"/>
  <c r="AQ1363" i="5"/>
  <c r="AQ1364" i="5"/>
  <c r="AV1364" i="5" s="1"/>
  <c r="AQ1365" i="5"/>
  <c r="AQ1366" i="5"/>
  <c r="AV1366" i="5" s="1"/>
  <c r="AQ1367" i="5"/>
  <c r="AQ1368" i="5"/>
  <c r="AV1368" i="5" s="1"/>
  <c r="AQ1369" i="5"/>
  <c r="AV1369" i="5" s="1"/>
  <c r="AQ1370" i="5"/>
  <c r="AQ1371" i="5"/>
  <c r="AV1371" i="5" s="1"/>
  <c r="AQ1372" i="5"/>
  <c r="AQ1373" i="5"/>
  <c r="AQ1374" i="5"/>
  <c r="AQ1375" i="5"/>
  <c r="AQ1376" i="5"/>
  <c r="AQ1377" i="5"/>
  <c r="AV1377" i="5" s="1"/>
  <c r="AQ1378" i="5"/>
  <c r="AV1378" i="5" s="1"/>
  <c r="AQ1379" i="5"/>
  <c r="AQ1380" i="5"/>
  <c r="AV1380" i="5" s="1"/>
  <c r="AQ1381" i="5"/>
  <c r="AQ1382" i="5"/>
  <c r="AV1382" i="5" s="1"/>
  <c r="AQ1383" i="5"/>
  <c r="AQ1384" i="5"/>
  <c r="AV1384" i="5" s="1"/>
  <c r="AQ1385" i="5"/>
  <c r="AV1385" i="5" s="1"/>
  <c r="AQ1386" i="5"/>
  <c r="AQ1387" i="5"/>
  <c r="AV1387" i="5" s="1"/>
  <c r="AQ1388" i="5"/>
  <c r="AQ1389" i="5"/>
  <c r="AQ1390" i="5"/>
  <c r="AQ1391" i="5"/>
  <c r="AQ1392" i="5"/>
  <c r="AQ1393" i="5"/>
  <c r="AV1393" i="5" s="1"/>
  <c r="AQ1394" i="5"/>
  <c r="AV1394" i="5" s="1"/>
  <c r="AQ1395" i="5"/>
  <c r="AQ1396" i="5"/>
  <c r="AV1396" i="5" s="1"/>
  <c r="AQ1397" i="5"/>
  <c r="AQ1398" i="5"/>
  <c r="AV1398" i="5" s="1"/>
  <c r="AQ1399" i="5"/>
  <c r="AQ1400" i="5"/>
  <c r="AV1400" i="5" s="1"/>
  <c r="AQ1401" i="5"/>
  <c r="AV1401" i="5" s="1"/>
  <c r="AQ1402" i="5"/>
  <c r="AQ1403" i="5"/>
  <c r="AV1403" i="5" s="1"/>
  <c r="AQ1404" i="5"/>
  <c r="AQ1405" i="5"/>
  <c r="AQ1406" i="5"/>
  <c r="AQ1407" i="5"/>
  <c r="AQ1408" i="5"/>
  <c r="AQ1409" i="5"/>
  <c r="AV1409" i="5" s="1"/>
  <c r="AQ1410" i="5"/>
  <c r="AV1410" i="5" s="1"/>
  <c r="AQ1411" i="5"/>
  <c r="AQ1412" i="5"/>
  <c r="AV1412" i="5" s="1"/>
  <c r="AQ1413" i="5"/>
  <c r="AQ1414" i="5"/>
  <c r="AV1414" i="5" s="1"/>
  <c r="AQ1415" i="5"/>
  <c r="AQ1416" i="5"/>
  <c r="AV1416" i="5" s="1"/>
  <c r="AQ1417" i="5"/>
  <c r="AV1417" i="5" s="1"/>
  <c r="AQ1418" i="5"/>
  <c r="AQ1419" i="5"/>
  <c r="AV1419" i="5" s="1"/>
  <c r="AQ1420" i="5"/>
  <c r="AQ1421" i="5"/>
  <c r="AQ1422" i="5"/>
  <c r="AQ1423" i="5"/>
  <c r="AQ1424" i="5"/>
  <c r="AQ1425" i="5"/>
  <c r="AV1425" i="5" s="1"/>
  <c r="AQ1426" i="5"/>
  <c r="AV1426" i="5" s="1"/>
  <c r="AQ1427" i="5"/>
  <c r="AQ1428" i="5"/>
  <c r="AV1428" i="5" s="1"/>
  <c r="AQ1429" i="5"/>
  <c r="AQ1430" i="5"/>
  <c r="AV1430" i="5" s="1"/>
  <c r="AQ1431" i="5"/>
  <c r="AQ1432" i="5"/>
  <c r="AV1432" i="5" s="1"/>
  <c r="AQ1433" i="5"/>
  <c r="AV1433" i="5" s="1"/>
  <c r="AQ1434" i="5"/>
  <c r="AQ1435" i="5"/>
  <c r="AV1435" i="5" s="1"/>
  <c r="AQ1436" i="5"/>
  <c r="AQ1437" i="5"/>
  <c r="AQ1438" i="5"/>
  <c r="AQ1439" i="5"/>
  <c r="AQ1440" i="5"/>
  <c r="AQ1441" i="5"/>
  <c r="AV1441" i="5" s="1"/>
  <c r="AQ1442" i="5"/>
  <c r="AV1442" i="5" s="1"/>
  <c r="AQ1443" i="5"/>
  <c r="AQ1444" i="5"/>
  <c r="AV1444" i="5" s="1"/>
  <c r="AQ1445" i="5"/>
  <c r="AQ1446" i="5"/>
  <c r="AV1446" i="5" s="1"/>
  <c r="AQ1447" i="5"/>
  <c r="AQ1448" i="5"/>
  <c r="AV1448" i="5" s="1"/>
  <c r="AQ1449" i="5"/>
  <c r="AV1449" i="5" s="1"/>
  <c r="AQ1450" i="5"/>
  <c r="AQ1451" i="5"/>
  <c r="AV1451" i="5" s="1"/>
  <c r="AQ1452" i="5"/>
  <c r="AQ1453" i="5"/>
  <c r="AQ1454" i="5"/>
  <c r="AQ1455" i="5"/>
  <c r="AQ1456" i="5"/>
  <c r="AQ1457" i="5"/>
  <c r="AV1457" i="5" s="1"/>
  <c r="AQ1458" i="5"/>
  <c r="AV1458" i="5" s="1"/>
  <c r="AQ1459" i="5"/>
  <c r="AQ1460" i="5"/>
  <c r="AV1460" i="5" s="1"/>
  <c r="AQ1461" i="5"/>
  <c r="AQ1462" i="5"/>
  <c r="AV1462" i="5" s="1"/>
  <c r="AQ1463" i="5"/>
  <c r="AQ1464" i="5"/>
  <c r="AV1464" i="5" s="1"/>
  <c r="AQ1465" i="5"/>
  <c r="AV1465" i="5" s="1"/>
  <c r="AQ1466" i="5"/>
  <c r="AQ1467" i="5"/>
  <c r="AV1467" i="5" s="1"/>
  <c r="AQ1468" i="5"/>
  <c r="AQ1469" i="5"/>
  <c r="AQ1470" i="5"/>
  <c r="AQ1471" i="5"/>
  <c r="AQ1472" i="5"/>
  <c r="AQ1473" i="5"/>
  <c r="AV1473" i="5" s="1"/>
  <c r="AQ1474" i="5"/>
  <c r="AV1474" i="5" s="1"/>
  <c r="AQ1475" i="5"/>
  <c r="AQ1476" i="5"/>
  <c r="AV1476" i="5" s="1"/>
  <c r="AQ1477" i="5"/>
  <c r="AQ1478" i="5"/>
  <c r="AV1478" i="5" s="1"/>
  <c r="AQ1479" i="5"/>
  <c r="AQ1480" i="5"/>
  <c r="AV1480" i="5" s="1"/>
  <c r="AQ1481" i="5"/>
  <c r="AV1481" i="5" s="1"/>
  <c r="AQ1482" i="5"/>
  <c r="AQ1483" i="5"/>
  <c r="AV1483" i="5" s="1"/>
  <c r="AQ1484" i="5"/>
  <c r="AQ1485" i="5"/>
  <c r="AQ1486" i="5"/>
  <c r="AQ1487" i="5"/>
  <c r="AQ1488" i="5"/>
  <c r="AQ1489" i="5"/>
  <c r="AV1489" i="5" s="1"/>
  <c r="AQ1490" i="5"/>
  <c r="AV1490" i="5" s="1"/>
  <c r="AQ1491" i="5"/>
  <c r="AQ1492" i="5"/>
  <c r="AV1492" i="5" s="1"/>
  <c r="AQ1493" i="5"/>
  <c r="AQ1494" i="5"/>
  <c r="AV1494" i="5" s="1"/>
  <c r="AQ1495" i="5"/>
  <c r="AQ1496" i="5"/>
  <c r="AV1496" i="5" s="1"/>
  <c r="AQ1497" i="5"/>
  <c r="AV1497" i="5" s="1"/>
  <c r="AQ1498" i="5"/>
  <c r="AQ1499" i="5"/>
  <c r="AV1499" i="5" s="1"/>
  <c r="AQ1500" i="5"/>
  <c r="AQ1501" i="5"/>
  <c r="AQ1502" i="5"/>
  <c r="AQ1503" i="5"/>
  <c r="AQ1504" i="5"/>
  <c r="AQ1505" i="5"/>
  <c r="AV1505" i="5" s="1"/>
  <c r="AQ1506" i="5"/>
  <c r="AV1506" i="5" s="1"/>
  <c r="AQ1507" i="5"/>
  <c r="AQ1508" i="5"/>
  <c r="AV1508" i="5" s="1"/>
  <c r="AQ1509" i="5"/>
  <c r="AQ1510" i="5"/>
  <c r="AV1510" i="5" s="1"/>
  <c r="AQ1511" i="5"/>
  <c r="AQ1512" i="5"/>
  <c r="AV1512" i="5" s="1"/>
  <c r="AQ1513" i="5"/>
  <c r="AV1513" i="5" s="1"/>
  <c r="AQ1514" i="5"/>
  <c r="AQ1515" i="5"/>
  <c r="AV1515" i="5" s="1"/>
  <c r="AQ1516" i="5"/>
  <c r="AQ1517" i="5"/>
  <c r="AQ1518" i="5"/>
  <c r="AQ1519" i="5"/>
  <c r="AQ1520" i="5"/>
  <c r="AQ1521" i="5"/>
  <c r="AV1521" i="5" s="1"/>
  <c r="AQ1522" i="5"/>
  <c r="AV1522" i="5" s="1"/>
  <c r="AQ1523" i="5"/>
  <c r="AQ1524" i="5"/>
  <c r="AV1524" i="5" s="1"/>
  <c r="AQ1525" i="5"/>
  <c r="AQ1526" i="5"/>
  <c r="AV1526" i="5" s="1"/>
  <c r="AQ1527" i="5"/>
  <c r="AQ1528" i="5"/>
  <c r="AV1528" i="5" s="1"/>
  <c r="AQ1529" i="5"/>
  <c r="AV1529" i="5" s="1"/>
  <c r="AQ1530" i="5"/>
  <c r="AQ1531" i="5"/>
  <c r="AV1531" i="5" s="1"/>
  <c r="AQ1532" i="5"/>
  <c r="AQ1533" i="5"/>
  <c r="AQ1534" i="5"/>
  <c r="AQ1535" i="5"/>
  <c r="AQ1536" i="5"/>
  <c r="AQ1537" i="5"/>
  <c r="AV1537" i="5" s="1"/>
  <c r="AQ1538" i="5"/>
  <c r="AV1538" i="5" s="1"/>
  <c r="AQ1539" i="5"/>
  <c r="AQ1540" i="5"/>
  <c r="AV1540" i="5" s="1"/>
  <c r="AQ1541" i="5"/>
  <c r="AQ1542" i="5"/>
  <c r="AV1542" i="5" s="1"/>
  <c r="AQ1543" i="5"/>
  <c r="AQ1544" i="5"/>
  <c r="AV1544" i="5" s="1"/>
  <c r="AQ1545" i="5"/>
  <c r="AV1545" i="5" s="1"/>
  <c r="AQ1546" i="5"/>
  <c r="AQ1547" i="5"/>
  <c r="AV1547" i="5" s="1"/>
  <c r="AQ1548" i="5"/>
  <c r="AQ1549" i="5"/>
  <c r="AQ1550" i="5"/>
  <c r="AQ1551" i="5"/>
  <c r="AQ1552" i="5"/>
  <c r="AQ1553" i="5"/>
  <c r="AV1553" i="5" s="1"/>
  <c r="AQ1554" i="5"/>
  <c r="AV1554" i="5" s="1"/>
  <c r="AQ1555" i="5"/>
  <c r="AQ1556" i="5"/>
  <c r="AV1556" i="5" s="1"/>
  <c r="AQ1557" i="5"/>
  <c r="AQ1558" i="5"/>
  <c r="AV1558" i="5" s="1"/>
  <c r="AQ1559" i="5"/>
  <c r="AQ1560" i="5"/>
  <c r="AV1560" i="5" s="1"/>
  <c r="AQ1561" i="5"/>
  <c r="AV1561" i="5" s="1"/>
  <c r="AQ1562" i="5"/>
  <c r="AQ1563" i="5"/>
  <c r="AV1563" i="5" s="1"/>
  <c r="AQ1564" i="5"/>
  <c r="AQ1565" i="5"/>
  <c r="AQ1566" i="5"/>
  <c r="AQ1567" i="5"/>
  <c r="AQ1568" i="5"/>
  <c r="AQ1569" i="5"/>
  <c r="AV1569" i="5" s="1"/>
  <c r="AQ1570" i="5"/>
  <c r="AV1570" i="5" s="1"/>
  <c r="AQ1571" i="5"/>
  <c r="AQ1572" i="5"/>
  <c r="AV1572" i="5" s="1"/>
  <c r="AQ1573" i="5"/>
  <c r="AQ1574" i="5"/>
  <c r="AV1574" i="5" s="1"/>
  <c r="AQ1575" i="5"/>
  <c r="AQ1576" i="5"/>
  <c r="AV1576" i="5" s="1"/>
  <c r="AQ1577" i="5"/>
  <c r="AV1577" i="5" s="1"/>
  <c r="AQ1578" i="5"/>
  <c r="AQ1579" i="5"/>
  <c r="AV1579" i="5" s="1"/>
  <c r="AQ1580" i="5"/>
  <c r="AQ1581" i="5"/>
  <c r="AQ1582" i="5"/>
  <c r="AQ1583" i="5"/>
  <c r="AQ1584" i="5"/>
  <c r="AQ1585" i="5"/>
  <c r="AV1585" i="5" s="1"/>
  <c r="AQ1586" i="5"/>
  <c r="AV1586" i="5" s="1"/>
  <c r="AQ1587" i="5"/>
  <c r="AQ1588" i="5"/>
  <c r="AV1588" i="5" s="1"/>
  <c r="AQ1589" i="5"/>
  <c r="AQ1590" i="5"/>
  <c r="AV1590" i="5" s="1"/>
  <c r="AQ1591" i="5"/>
  <c r="AQ1592" i="5"/>
  <c r="AV1592" i="5" s="1"/>
  <c r="AQ1593" i="5"/>
  <c r="AV1593" i="5" s="1"/>
  <c r="AQ1594" i="5"/>
  <c r="AQ1595" i="5"/>
  <c r="AV1595" i="5" s="1"/>
  <c r="AQ1596" i="5"/>
  <c r="AQ1597" i="5"/>
  <c r="AQ1598" i="5"/>
  <c r="AQ1599" i="5"/>
  <c r="AQ1600" i="5"/>
  <c r="AQ1601" i="5"/>
  <c r="AV1601" i="5" s="1"/>
  <c r="AQ1602" i="5"/>
  <c r="AV1602" i="5" s="1"/>
  <c r="AQ1603" i="5"/>
  <c r="AQ1604" i="5"/>
  <c r="AV1604" i="5" s="1"/>
  <c r="AQ1605" i="5"/>
  <c r="AQ1606" i="5"/>
  <c r="AV1606" i="5" s="1"/>
  <c r="AQ1607" i="5"/>
  <c r="AQ1608" i="5"/>
  <c r="AV1608" i="5" s="1"/>
  <c r="AQ1609" i="5"/>
  <c r="AV1609" i="5" s="1"/>
  <c r="AQ1610" i="5"/>
  <c r="AQ1611" i="5"/>
  <c r="AV1611" i="5" s="1"/>
  <c r="AQ1612" i="5"/>
  <c r="AQ1613" i="5"/>
  <c r="AQ1614" i="5"/>
  <c r="AQ1615" i="5"/>
  <c r="AQ1616" i="5"/>
  <c r="AQ1617" i="5"/>
  <c r="AV1617" i="5" s="1"/>
  <c r="AQ1618" i="5"/>
  <c r="AV1618" i="5" s="1"/>
  <c r="AQ1619" i="5"/>
  <c r="AQ1620" i="5"/>
  <c r="AV1620" i="5" s="1"/>
  <c r="AQ1621" i="5"/>
  <c r="AQ1622" i="5"/>
  <c r="AV1622" i="5" s="1"/>
  <c r="AQ1623" i="5"/>
  <c r="AQ1624" i="5"/>
  <c r="AV1624" i="5" s="1"/>
  <c r="AQ1625" i="5"/>
  <c r="AV1625" i="5" s="1"/>
  <c r="AQ1626" i="5"/>
  <c r="AQ1627" i="5"/>
  <c r="AV1627" i="5" s="1"/>
  <c r="AQ1628" i="5"/>
  <c r="AQ1629" i="5"/>
  <c r="AQ1630" i="5"/>
  <c r="AQ1631" i="5"/>
  <c r="AQ1632" i="5"/>
  <c r="AQ1633" i="5"/>
  <c r="AV1633" i="5" s="1"/>
  <c r="AQ1634" i="5"/>
  <c r="AV1634" i="5" s="1"/>
  <c r="AQ1635" i="5"/>
  <c r="AQ1636" i="5"/>
  <c r="AV1636" i="5" s="1"/>
  <c r="AQ1637" i="5"/>
  <c r="AQ1638" i="5"/>
  <c r="AV1638" i="5" s="1"/>
  <c r="AQ1639" i="5"/>
  <c r="AQ1640" i="5"/>
  <c r="AV1640" i="5" s="1"/>
  <c r="AQ1641" i="5"/>
  <c r="AV1641" i="5" s="1"/>
  <c r="AQ1642" i="5"/>
  <c r="AQ1643" i="5"/>
  <c r="AV1643" i="5" s="1"/>
  <c r="AQ1644" i="5"/>
  <c r="AQ1645" i="5"/>
  <c r="AQ1646" i="5"/>
  <c r="AQ1647" i="5"/>
  <c r="AQ1648" i="5"/>
  <c r="AQ1649" i="5"/>
  <c r="AV1649" i="5" s="1"/>
  <c r="AQ1650" i="5"/>
  <c r="AV1650" i="5" s="1"/>
  <c r="AQ1651" i="5"/>
  <c r="AQ1652" i="5"/>
  <c r="AV1652" i="5" s="1"/>
  <c r="AQ1653" i="5"/>
  <c r="AQ1654" i="5"/>
  <c r="AV1654" i="5" s="1"/>
  <c r="AQ1655" i="5"/>
  <c r="AQ1656" i="5"/>
  <c r="AV1656" i="5" s="1"/>
  <c r="AQ1657" i="5"/>
  <c r="AV1657" i="5" s="1"/>
  <c r="AQ1658" i="5"/>
  <c r="AQ1659" i="5"/>
  <c r="AV1659" i="5" s="1"/>
  <c r="AQ1660" i="5"/>
  <c r="AQ1661" i="5"/>
  <c r="AQ1662" i="5"/>
  <c r="AQ1663" i="5"/>
  <c r="AQ1664" i="5"/>
  <c r="AQ1665" i="5"/>
  <c r="AV1665" i="5" s="1"/>
  <c r="AQ1666" i="5"/>
  <c r="AV1666" i="5" s="1"/>
  <c r="AQ1667" i="5"/>
  <c r="AQ1668" i="5"/>
  <c r="AV1668" i="5" s="1"/>
  <c r="AQ1669" i="5"/>
  <c r="AQ1670" i="5"/>
  <c r="AV1670" i="5" s="1"/>
  <c r="AQ1671" i="5"/>
  <c r="AQ1672" i="5"/>
  <c r="AV1672" i="5" s="1"/>
  <c r="AQ1673" i="5"/>
  <c r="AV1673" i="5" s="1"/>
  <c r="AQ1674" i="5"/>
  <c r="AQ1675" i="5"/>
  <c r="AV1675" i="5" s="1"/>
  <c r="AQ1676" i="5"/>
  <c r="AQ1677" i="5"/>
  <c r="AQ1678" i="5"/>
  <c r="AQ1679" i="5"/>
  <c r="AQ1680" i="5"/>
  <c r="AQ1681" i="5"/>
  <c r="AV1681" i="5" s="1"/>
  <c r="AQ1682" i="5"/>
  <c r="AV1682" i="5" s="1"/>
  <c r="AQ1683" i="5"/>
  <c r="AQ1684" i="5"/>
  <c r="AV1684" i="5" s="1"/>
  <c r="AQ1685" i="5"/>
  <c r="AQ1686" i="5"/>
  <c r="AV1686" i="5" s="1"/>
  <c r="AQ1687" i="5"/>
  <c r="AQ1688" i="5"/>
  <c r="AV1688" i="5" s="1"/>
  <c r="AQ1689" i="5"/>
  <c r="AV1689" i="5" s="1"/>
  <c r="AQ1690" i="5"/>
  <c r="AQ1691" i="5"/>
  <c r="AV1691" i="5" s="1"/>
  <c r="AQ1692" i="5"/>
  <c r="AQ1693" i="5"/>
  <c r="AQ1694" i="5"/>
  <c r="AQ1695" i="5"/>
  <c r="AQ1696" i="5"/>
  <c r="AQ1697" i="5"/>
  <c r="AV1697" i="5" s="1"/>
  <c r="AQ1698" i="5"/>
  <c r="AV1698" i="5" s="1"/>
  <c r="AQ1699" i="5"/>
  <c r="AQ1700" i="5"/>
  <c r="AV1700" i="5" s="1"/>
  <c r="AQ1701" i="5"/>
  <c r="AQ1702" i="5"/>
  <c r="AV1702" i="5" s="1"/>
  <c r="AQ1703" i="5"/>
  <c r="AQ1704" i="5"/>
  <c r="AV1704" i="5" s="1"/>
  <c r="AQ1705" i="5"/>
  <c r="AV1705" i="5" s="1"/>
  <c r="AQ1706" i="5"/>
  <c r="AQ1707" i="5"/>
  <c r="AV1707" i="5" s="1"/>
  <c r="AQ1708" i="5"/>
  <c r="AQ1709" i="5"/>
  <c r="AQ1710" i="5"/>
  <c r="AQ1711" i="5"/>
  <c r="AQ1712" i="5"/>
  <c r="AQ1713" i="5"/>
  <c r="AV1713" i="5" s="1"/>
  <c r="AQ1714" i="5"/>
  <c r="AV1714" i="5" s="1"/>
  <c r="AQ1715" i="5"/>
  <c r="AQ1716" i="5"/>
  <c r="AV1716" i="5" s="1"/>
  <c r="AQ1717" i="5"/>
  <c r="AQ1718" i="5"/>
  <c r="AV1718" i="5" s="1"/>
  <c r="AQ1719" i="5"/>
  <c r="AQ1720" i="5"/>
  <c r="AV1720" i="5" s="1"/>
  <c r="AQ1721" i="5"/>
  <c r="AV1721" i="5" s="1"/>
  <c r="AQ1722" i="5"/>
  <c r="AQ1723" i="5"/>
  <c r="AV1723" i="5" s="1"/>
  <c r="AQ1724" i="5"/>
  <c r="AQ1725" i="5"/>
  <c r="AQ1726" i="5"/>
  <c r="AQ1727" i="5"/>
  <c r="AQ1728" i="5"/>
  <c r="AQ1729" i="5"/>
  <c r="AV1729" i="5" s="1"/>
  <c r="AQ1730" i="5"/>
  <c r="AV1730" i="5" s="1"/>
  <c r="AQ1731" i="5"/>
  <c r="AQ1732" i="5"/>
  <c r="AV1732" i="5" s="1"/>
  <c r="AQ1733" i="5"/>
  <c r="AQ1734" i="5"/>
  <c r="AV1734" i="5" s="1"/>
  <c r="AQ1735" i="5"/>
  <c r="AQ1736" i="5"/>
  <c r="AV1736" i="5" s="1"/>
  <c r="AQ1737" i="5"/>
  <c r="AV1737" i="5" s="1"/>
  <c r="AQ1738" i="5"/>
  <c r="AQ1739" i="5"/>
  <c r="AV1739" i="5" s="1"/>
  <c r="AQ1740" i="5"/>
  <c r="AQ1741" i="5"/>
  <c r="AQ1742" i="5"/>
  <c r="AQ1743" i="5"/>
  <c r="AQ1744" i="5"/>
  <c r="AQ1745" i="5"/>
  <c r="AV1745" i="5" s="1"/>
  <c r="AQ1746" i="5"/>
  <c r="AV1746" i="5" s="1"/>
  <c r="AQ1747" i="5"/>
  <c r="AQ1748" i="5"/>
  <c r="AV1748" i="5" s="1"/>
  <c r="AQ1749" i="5"/>
  <c r="AQ1750" i="5"/>
  <c r="AV1750" i="5" s="1"/>
  <c r="AQ1751" i="5"/>
  <c r="AQ1752" i="5"/>
  <c r="AV1752" i="5" s="1"/>
  <c r="AQ1753" i="5"/>
  <c r="AV1753" i="5" s="1"/>
  <c r="AQ1754" i="5"/>
  <c r="AQ1755" i="5"/>
  <c r="AV1755" i="5" s="1"/>
  <c r="AQ1756" i="5"/>
  <c r="AQ1757" i="5"/>
  <c r="AQ1758" i="5"/>
  <c r="AQ1759" i="5"/>
  <c r="AQ1760" i="5"/>
  <c r="AQ1761" i="5"/>
  <c r="AV1761" i="5" s="1"/>
  <c r="AQ1762" i="5"/>
  <c r="AV1762" i="5" s="1"/>
  <c r="AQ1763" i="5"/>
  <c r="AQ1764" i="5"/>
  <c r="AV1764" i="5" s="1"/>
  <c r="AQ1765" i="5"/>
  <c r="AQ1766" i="5"/>
  <c r="AV1766" i="5" s="1"/>
  <c r="AQ1767" i="5"/>
  <c r="AQ1768" i="5"/>
  <c r="AV1768" i="5" s="1"/>
  <c r="AQ1769" i="5"/>
  <c r="AV1769" i="5" s="1"/>
  <c r="AQ1770" i="5"/>
  <c r="AQ1771" i="5"/>
  <c r="AV1771" i="5" s="1"/>
  <c r="AQ1772" i="5"/>
  <c r="AQ1773" i="5"/>
  <c r="AQ1774" i="5"/>
  <c r="AQ1775" i="5"/>
  <c r="AQ1776" i="5"/>
  <c r="AQ1777" i="5"/>
  <c r="AV1777" i="5" s="1"/>
  <c r="AQ1778" i="5"/>
  <c r="AV1778" i="5" s="1"/>
  <c r="AQ1779" i="5"/>
  <c r="AQ1780" i="5"/>
  <c r="AV1780" i="5" s="1"/>
  <c r="AQ1781" i="5"/>
  <c r="AQ1782" i="5"/>
  <c r="AV1782" i="5" s="1"/>
  <c r="AQ1783" i="5"/>
  <c r="AQ1784" i="5"/>
  <c r="AV1784" i="5" s="1"/>
  <c r="AQ1785" i="5"/>
  <c r="AV1785" i="5" s="1"/>
  <c r="AQ1786" i="5"/>
  <c r="AQ1787" i="5"/>
  <c r="AV1787" i="5" s="1"/>
  <c r="AQ1788" i="5"/>
  <c r="AQ1789" i="5"/>
  <c r="AQ1790" i="5"/>
  <c r="AQ1791" i="5"/>
  <c r="AQ1792" i="5"/>
  <c r="AQ1793" i="5"/>
  <c r="AV1793" i="5" s="1"/>
  <c r="AQ1794" i="5"/>
  <c r="AV1794" i="5" s="1"/>
  <c r="AQ1795" i="5"/>
  <c r="AQ1796" i="5"/>
  <c r="AV1796" i="5" s="1"/>
  <c r="AQ1797" i="5"/>
  <c r="AQ1798" i="5"/>
  <c r="AV1798" i="5" s="1"/>
  <c r="AQ1799" i="5"/>
  <c r="AQ1800" i="5"/>
  <c r="AV1800" i="5" s="1"/>
  <c r="AQ1801" i="5"/>
  <c r="AV1801" i="5" s="1"/>
  <c r="AQ1802" i="5"/>
  <c r="AQ1803" i="5"/>
  <c r="AV1803" i="5" s="1"/>
  <c r="AQ1804" i="5"/>
  <c r="AQ1805" i="5"/>
  <c r="AQ1806" i="5"/>
  <c r="AQ1807" i="5"/>
  <c r="AQ1808" i="5"/>
  <c r="AQ1809" i="5"/>
  <c r="AV1809" i="5" s="1"/>
  <c r="AQ1810" i="5"/>
  <c r="AV1810" i="5" s="1"/>
  <c r="AQ1811" i="5"/>
  <c r="AQ1812" i="5"/>
  <c r="AV1812" i="5" s="1"/>
  <c r="AQ1813" i="5"/>
  <c r="AQ1814" i="5"/>
  <c r="AV1814" i="5" s="1"/>
  <c r="AQ1815" i="5"/>
  <c r="AQ1816" i="5"/>
  <c r="AV1816" i="5" s="1"/>
  <c r="AQ1817" i="5"/>
  <c r="AV1817" i="5" s="1"/>
  <c r="AQ1818" i="5"/>
  <c r="AQ1819" i="5"/>
  <c r="AV1819" i="5" s="1"/>
  <c r="AQ1820" i="5"/>
  <c r="AQ1821" i="5"/>
  <c r="AQ1822" i="5"/>
  <c r="AQ1823" i="5"/>
  <c r="AQ1824" i="5"/>
  <c r="AQ1825" i="5"/>
  <c r="AV1825" i="5" s="1"/>
  <c r="AQ1826" i="5"/>
  <c r="AV1826" i="5" s="1"/>
  <c r="AQ1827" i="5"/>
  <c r="AQ1828" i="5"/>
  <c r="AV1828" i="5" s="1"/>
  <c r="AQ1829" i="5"/>
  <c r="AQ1830" i="5"/>
  <c r="AV1830" i="5" s="1"/>
  <c r="AQ1831" i="5"/>
  <c r="AQ1832" i="5"/>
  <c r="AV1832" i="5" s="1"/>
  <c r="AQ1833" i="5"/>
  <c r="AV1833" i="5" s="1"/>
  <c r="AQ1834" i="5"/>
  <c r="AQ1835" i="5"/>
  <c r="AV1835" i="5" s="1"/>
  <c r="AQ1836" i="5"/>
  <c r="AQ1837" i="5"/>
  <c r="AQ1838" i="5"/>
  <c r="AQ1839" i="5"/>
  <c r="AQ1840" i="5"/>
  <c r="AQ1841" i="5"/>
  <c r="AV1841" i="5" s="1"/>
  <c r="AQ1842" i="5"/>
  <c r="AV1842" i="5" s="1"/>
  <c r="AQ1843" i="5"/>
  <c r="AQ1844" i="5"/>
  <c r="AV1844" i="5" s="1"/>
  <c r="AQ1845" i="5"/>
  <c r="AQ1846" i="5"/>
  <c r="AV1846" i="5" s="1"/>
  <c r="AQ1847" i="5"/>
  <c r="AQ1848" i="5"/>
  <c r="AV1848" i="5" s="1"/>
  <c r="AQ1849" i="5"/>
  <c r="AV1849" i="5" s="1"/>
  <c r="AQ1850" i="5"/>
  <c r="AQ1851" i="5"/>
  <c r="AV1851" i="5" s="1"/>
  <c r="AQ1852" i="5"/>
  <c r="AQ1853" i="5"/>
  <c r="AQ1854" i="5"/>
  <c r="AQ1855" i="5"/>
  <c r="AQ1856" i="5"/>
  <c r="AQ1857" i="5"/>
  <c r="AV1857" i="5" s="1"/>
  <c r="AQ1858" i="5"/>
  <c r="AV1858" i="5" s="1"/>
  <c r="AQ1859" i="5"/>
  <c r="AQ1860" i="5"/>
  <c r="AV1860" i="5" s="1"/>
  <c r="AQ1861" i="5"/>
  <c r="AQ1862" i="5"/>
  <c r="AV1862" i="5" s="1"/>
  <c r="AQ1863" i="5"/>
  <c r="AQ1864" i="5"/>
  <c r="AV1864" i="5" s="1"/>
  <c r="AQ1865" i="5"/>
  <c r="AV1865" i="5" s="1"/>
  <c r="AQ1866" i="5"/>
  <c r="AQ1867" i="5"/>
  <c r="AV1867" i="5" s="1"/>
  <c r="AQ1868" i="5"/>
  <c r="AQ1869" i="5"/>
  <c r="AQ1870" i="5"/>
  <c r="AQ1871" i="5"/>
  <c r="AQ1872" i="5"/>
  <c r="AQ1873" i="5"/>
  <c r="AV1873" i="5" s="1"/>
  <c r="AQ1874" i="5"/>
  <c r="AV1874" i="5" s="1"/>
  <c r="AQ1875" i="5"/>
  <c r="AQ1876" i="5"/>
  <c r="AV1876" i="5" s="1"/>
  <c r="AQ1877" i="5"/>
  <c r="AQ1878" i="5"/>
  <c r="AV1878" i="5" s="1"/>
  <c r="AQ1879" i="5"/>
  <c r="AQ1880" i="5"/>
  <c r="AV1880" i="5" s="1"/>
  <c r="AQ1881" i="5"/>
  <c r="AV1881" i="5" s="1"/>
  <c r="AQ1882" i="5"/>
  <c r="AQ1883" i="5"/>
  <c r="AV1883" i="5" s="1"/>
  <c r="AQ1884" i="5"/>
  <c r="AQ1885" i="5"/>
  <c r="AQ1886" i="5"/>
  <c r="AQ1887" i="5"/>
  <c r="AQ1888" i="5"/>
  <c r="AQ1889" i="5"/>
  <c r="AV1889" i="5" s="1"/>
  <c r="AQ1890" i="5"/>
  <c r="AV1890" i="5" s="1"/>
  <c r="AQ1891" i="5"/>
  <c r="AQ1892" i="5"/>
  <c r="AV1892" i="5" s="1"/>
  <c r="AQ1893" i="5"/>
  <c r="AQ1894" i="5"/>
  <c r="AV1894" i="5" s="1"/>
  <c r="AQ1895" i="5"/>
  <c r="AQ1896" i="5"/>
  <c r="AV1896" i="5" s="1"/>
  <c r="AQ1897" i="5"/>
  <c r="AV1897" i="5" s="1"/>
  <c r="AQ1898" i="5"/>
  <c r="AQ1899" i="5"/>
  <c r="AV1899" i="5" s="1"/>
  <c r="AQ1900" i="5"/>
  <c r="AQ1901" i="5"/>
  <c r="AQ1902" i="5"/>
  <c r="AQ1903" i="5"/>
  <c r="AQ1904" i="5"/>
  <c r="AQ1905" i="5"/>
  <c r="AV1905" i="5" s="1"/>
  <c r="AQ1906" i="5"/>
  <c r="AV1906" i="5" s="1"/>
  <c r="AQ1907" i="5"/>
  <c r="AQ1908" i="5"/>
  <c r="AV1908" i="5" s="1"/>
  <c r="AQ1909" i="5"/>
  <c r="AQ1910" i="5"/>
  <c r="AV1910" i="5" s="1"/>
  <c r="AQ1911" i="5"/>
  <c r="AQ1912" i="5"/>
  <c r="AV1912" i="5" s="1"/>
  <c r="AQ1913" i="5"/>
  <c r="AV1913" i="5" s="1"/>
  <c r="AQ1914" i="5"/>
  <c r="AQ1915" i="5"/>
  <c r="AV1915" i="5" s="1"/>
  <c r="AQ1916" i="5"/>
  <c r="AQ1917" i="5"/>
  <c r="AQ1918" i="5"/>
  <c r="AQ1919" i="5"/>
  <c r="AQ1920" i="5"/>
  <c r="AQ1921" i="5"/>
  <c r="AV1921" i="5" s="1"/>
  <c r="AQ1922" i="5"/>
  <c r="AV1922" i="5" s="1"/>
  <c r="AQ1923" i="5"/>
  <c r="AQ1924" i="5"/>
  <c r="AV1924" i="5" s="1"/>
  <c r="AQ1925" i="5"/>
  <c r="AQ1926" i="5"/>
  <c r="AV1926" i="5" s="1"/>
  <c r="AQ1927" i="5"/>
  <c r="AQ1928" i="5"/>
  <c r="AV1928" i="5" s="1"/>
  <c r="AQ1929" i="5"/>
  <c r="AV1929" i="5" s="1"/>
  <c r="AQ1930" i="5"/>
  <c r="AQ1931" i="5"/>
  <c r="AV1931" i="5" s="1"/>
  <c r="AQ1932" i="5"/>
  <c r="AQ1933" i="5"/>
  <c r="AQ1934" i="5"/>
  <c r="AQ1935" i="5"/>
  <c r="AQ1936" i="5"/>
  <c r="AQ1937" i="5"/>
  <c r="AV1937" i="5" s="1"/>
  <c r="AQ1938" i="5"/>
  <c r="AV1938" i="5" s="1"/>
  <c r="AQ1939" i="5"/>
  <c r="AQ1940" i="5"/>
  <c r="AV1940" i="5" s="1"/>
  <c r="AQ1941" i="5"/>
  <c r="AQ1942" i="5"/>
  <c r="AV1942" i="5" s="1"/>
  <c r="AQ1943" i="5"/>
  <c r="AQ1944" i="5"/>
  <c r="AV1944" i="5" s="1"/>
  <c r="AQ1945" i="5"/>
  <c r="AV1945" i="5" s="1"/>
  <c r="AQ1946" i="5"/>
  <c r="AQ1947" i="5"/>
  <c r="AV1947" i="5" s="1"/>
  <c r="AQ1948" i="5"/>
  <c r="AQ1949" i="5"/>
  <c r="AQ1950" i="5"/>
  <c r="AQ1951" i="5"/>
  <c r="AQ1952" i="5"/>
  <c r="AQ1953" i="5"/>
  <c r="AV1953" i="5" s="1"/>
  <c r="AQ1954" i="5"/>
  <c r="AV1954" i="5" s="1"/>
  <c r="AQ1955" i="5"/>
  <c r="AQ1956" i="5"/>
  <c r="AV1956" i="5" s="1"/>
  <c r="AQ1957" i="5"/>
  <c r="AQ1958" i="5"/>
  <c r="AV1958" i="5" s="1"/>
  <c r="AQ1959" i="5"/>
  <c r="AQ1960" i="5"/>
  <c r="AV1960" i="5" s="1"/>
  <c r="AQ1961" i="5"/>
  <c r="AV1961" i="5" s="1"/>
  <c r="AQ1962" i="5"/>
  <c r="AQ1963" i="5"/>
  <c r="AV1963" i="5" s="1"/>
  <c r="AQ1964" i="5"/>
  <c r="AQ1965" i="5"/>
  <c r="AQ1966" i="5"/>
  <c r="AQ1967" i="5"/>
  <c r="AQ1968" i="5"/>
  <c r="AQ1969" i="5"/>
  <c r="AV1969" i="5" s="1"/>
  <c r="AQ1970" i="5"/>
  <c r="AV1970" i="5" s="1"/>
  <c r="AQ1971" i="5"/>
  <c r="AQ1972" i="5"/>
  <c r="AV1972" i="5" s="1"/>
  <c r="AQ1973" i="5"/>
  <c r="AQ1974" i="5"/>
  <c r="AV1974" i="5" s="1"/>
  <c r="AQ1975" i="5"/>
  <c r="AQ1976" i="5"/>
  <c r="AV1976" i="5" s="1"/>
  <c r="AQ1977" i="5"/>
  <c r="AV1977" i="5" s="1"/>
  <c r="AQ1978" i="5"/>
  <c r="AQ1979" i="5"/>
  <c r="AV1979" i="5" s="1"/>
  <c r="AQ1980" i="5"/>
  <c r="AQ1981" i="5"/>
  <c r="AQ1982" i="5"/>
  <c r="AQ1983" i="5"/>
  <c r="AQ1984" i="5"/>
  <c r="AQ1985" i="5"/>
  <c r="AV1985" i="5" s="1"/>
  <c r="AQ1986" i="5"/>
  <c r="AV1986" i="5" s="1"/>
  <c r="AQ1987" i="5"/>
  <c r="AQ1988" i="5"/>
  <c r="AV1988" i="5" s="1"/>
  <c r="AQ1989" i="5"/>
  <c r="AQ1990" i="5"/>
  <c r="AV1990" i="5" s="1"/>
  <c r="AQ1991" i="5"/>
  <c r="AQ1992" i="5"/>
  <c r="AV1992" i="5" s="1"/>
  <c r="AQ1993" i="5"/>
  <c r="AV1993" i="5" s="1"/>
  <c r="AQ1994" i="5"/>
  <c r="AQ1995" i="5"/>
  <c r="AV1995" i="5" s="1"/>
  <c r="AQ1996" i="5"/>
  <c r="AQ1997" i="5"/>
  <c r="AQ1998" i="5"/>
  <c r="AQ1999" i="5"/>
  <c r="AQ2000" i="5"/>
  <c r="AQ2001" i="5"/>
  <c r="AV2001" i="5" s="1"/>
  <c r="AQ2002" i="5"/>
  <c r="AV2002" i="5" s="1"/>
  <c r="AQ2003" i="5"/>
  <c r="AQ2004" i="5"/>
  <c r="AV2004" i="5" s="1"/>
  <c r="AQ2005" i="5"/>
  <c r="AQ2006" i="5"/>
  <c r="AV2006" i="5" s="1"/>
  <c r="AQ2007" i="5"/>
  <c r="AQ2008" i="5"/>
  <c r="AV2008" i="5" s="1"/>
  <c r="AQ2009" i="5"/>
  <c r="AV2009" i="5" s="1"/>
  <c r="AQ2010" i="5"/>
  <c r="AQ2011" i="5"/>
  <c r="AV2011" i="5" s="1"/>
  <c r="AQ2012" i="5"/>
  <c r="AQ2013" i="5"/>
  <c r="AQ2014" i="5"/>
  <c r="AQ2015" i="5"/>
  <c r="AQ2016" i="5"/>
  <c r="AQ2017" i="5"/>
  <c r="AV2017" i="5" s="1"/>
  <c r="AQ2018" i="5"/>
  <c r="AV2018" i="5" s="1"/>
  <c r="AQ2019" i="5"/>
  <c r="AQ2020" i="5"/>
  <c r="AV2020" i="5" s="1"/>
  <c r="AQ2021" i="5"/>
  <c r="AQ2022" i="5"/>
  <c r="AV2022" i="5" s="1"/>
  <c r="AQ2023" i="5"/>
  <c r="AQ2024" i="5"/>
  <c r="AV2024" i="5" s="1"/>
  <c r="AQ2025" i="5"/>
  <c r="AV2025" i="5" s="1"/>
  <c r="AQ2026" i="5"/>
  <c r="AQ2027" i="5"/>
  <c r="AV2027" i="5" s="1"/>
  <c r="AQ2028" i="5"/>
  <c r="AQ2029" i="5"/>
  <c r="AQ2030" i="5"/>
  <c r="AQ2031" i="5"/>
  <c r="AQ2032" i="5"/>
  <c r="AQ2033" i="5"/>
  <c r="AV2033" i="5" s="1"/>
  <c r="AQ2034" i="5"/>
  <c r="AV2034" i="5" s="1"/>
  <c r="AQ2035" i="5"/>
  <c r="AQ2036" i="5"/>
  <c r="AV2036" i="5" s="1"/>
  <c r="AQ2037" i="5"/>
  <c r="AQ2038" i="5"/>
  <c r="AV2038" i="5" s="1"/>
  <c r="AQ2039" i="5"/>
  <c r="AQ2040" i="5"/>
  <c r="AV2040" i="5" s="1"/>
  <c r="AQ2041" i="5"/>
  <c r="AV2041" i="5" s="1"/>
  <c r="AQ2042" i="5"/>
  <c r="AQ2043" i="5"/>
  <c r="AV2043" i="5" s="1"/>
  <c r="AQ2044" i="5"/>
  <c r="AQ2045" i="5"/>
  <c r="AQ2046" i="5"/>
  <c r="AQ2047" i="5"/>
  <c r="AQ2048" i="5"/>
  <c r="AQ2049" i="5"/>
  <c r="AV2049" i="5" s="1"/>
  <c r="AQ2050" i="5"/>
  <c r="AV2050" i="5" s="1"/>
  <c r="AQ2051" i="5"/>
  <c r="AQ2052" i="5"/>
  <c r="AV2052" i="5" s="1"/>
  <c r="AQ2053" i="5"/>
  <c r="AQ2054" i="5"/>
  <c r="AV2054" i="5" s="1"/>
  <c r="AQ2055" i="5"/>
  <c r="AQ2056" i="5"/>
  <c r="AV2056" i="5" s="1"/>
  <c r="AQ2057" i="5"/>
  <c r="AV2057" i="5" s="1"/>
  <c r="AQ2058" i="5"/>
  <c r="AQ2059" i="5"/>
  <c r="AV2059" i="5" s="1"/>
  <c r="AQ2060" i="5"/>
  <c r="AQ2061" i="5"/>
  <c r="AQ2062" i="5"/>
  <c r="AQ2063" i="5"/>
  <c r="AQ2064" i="5"/>
  <c r="AQ2065" i="5"/>
  <c r="AV2065" i="5" s="1"/>
  <c r="AQ2066" i="5"/>
  <c r="AV2066" i="5" s="1"/>
  <c r="AQ2067" i="5"/>
  <c r="AQ2068" i="5"/>
  <c r="AV2068" i="5" s="1"/>
  <c r="AQ2069" i="5"/>
  <c r="AQ2070" i="5"/>
  <c r="AV2070" i="5" s="1"/>
  <c r="AQ2071" i="5"/>
  <c r="AQ2072" i="5"/>
  <c r="AV2072" i="5" s="1"/>
  <c r="AQ2073" i="5"/>
  <c r="AV2073" i="5" s="1"/>
  <c r="AQ2074" i="5"/>
  <c r="AQ2075" i="5"/>
  <c r="AV2075" i="5" s="1"/>
  <c r="AQ2076" i="5"/>
  <c r="AQ2077" i="5"/>
  <c r="AQ2078" i="5"/>
  <c r="AQ2079" i="5"/>
  <c r="AQ2080" i="5"/>
  <c r="AQ2081" i="5"/>
  <c r="AV2081" i="5" s="1"/>
  <c r="AQ2082" i="5"/>
  <c r="AV2082" i="5" s="1"/>
  <c r="AQ2083" i="5"/>
  <c r="AQ2084" i="5"/>
  <c r="AV2084" i="5" s="1"/>
  <c r="AQ2085" i="5"/>
  <c r="AQ2086" i="5"/>
  <c r="AV2086" i="5" s="1"/>
  <c r="AQ2087" i="5"/>
  <c r="AQ2088" i="5"/>
  <c r="AV2088" i="5" s="1"/>
  <c r="AQ2089" i="5"/>
  <c r="AV2089" i="5" s="1"/>
  <c r="AQ2090" i="5"/>
  <c r="AQ2091" i="5"/>
  <c r="AV2091" i="5" s="1"/>
  <c r="AQ2092" i="5"/>
  <c r="AQ2093" i="5"/>
  <c r="AQ2094" i="5"/>
  <c r="AQ2095" i="5"/>
  <c r="AQ2096" i="5"/>
  <c r="AQ2097" i="5"/>
  <c r="AV2097" i="5" s="1"/>
  <c r="AQ2098" i="5"/>
  <c r="AV2098" i="5" s="1"/>
  <c r="AQ2099" i="5"/>
  <c r="AQ2100" i="5"/>
  <c r="AV2100" i="5" s="1"/>
  <c r="AQ2101" i="5"/>
  <c r="AQ2102" i="5"/>
  <c r="AV2102" i="5" s="1"/>
  <c r="AQ2103" i="5"/>
  <c r="AQ2104" i="5"/>
  <c r="AV2104" i="5" s="1"/>
  <c r="AQ2105" i="5"/>
  <c r="AV2105" i="5" s="1"/>
  <c r="AQ2106" i="5"/>
  <c r="AQ2107" i="5"/>
  <c r="AV2107" i="5" s="1"/>
  <c r="AQ2108" i="5"/>
  <c r="AQ2109" i="5"/>
  <c r="AQ2110" i="5"/>
  <c r="AQ2111" i="5"/>
  <c r="AQ2112" i="5"/>
  <c r="AQ2113" i="5"/>
  <c r="AV2113" i="5" s="1"/>
  <c r="AQ2114" i="5"/>
  <c r="AV2114" i="5" s="1"/>
  <c r="AQ2115" i="5"/>
  <c r="AQ2116" i="5"/>
  <c r="AV2116" i="5" s="1"/>
  <c r="AQ2117" i="5"/>
  <c r="AQ2118" i="5"/>
  <c r="AV2118" i="5" s="1"/>
  <c r="AQ2119" i="5"/>
  <c r="AQ2120" i="5"/>
  <c r="AV2120" i="5" s="1"/>
  <c r="AQ2121" i="5"/>
  <c r="AV2121" i="5" s="1"/>
  <c r="AQ2122" i="5"/>
  <c r="AQ2123" i="5"/>
  <c r="AV2123" i="5" s="1"/>
  <c r="AQ2124" i="5"/>
  <c r="AQ2125" i="5"/>
  <c r="AQ2126" i="5"/>
  <c r="AQ2127" i="5"/>
  <c r="AQ2128" i="5"/>
  <c r="AQ2129" i="5"/>
  <c r="AV2129" i="5" s="1"/>
  <c r="AQ2130" i="5"/>
  <c r="AV2130" i="5" s="1"/>
  <c r="AQ2131" i="5"/>
  <c r="AQ2132" i="5"/>
  <c r="AV2132" i="5" s="1"/>
  <c r="AQ2133" i="5"/>
  <c r="AQ2134" i="5"/>
  <c r="AV2134" i="5" s="1"/>
  <c r="AQ2135" i="5"/>
  <c r="AQ2136" i="5"/>
  <c r="AV2136" i="5" s="1"/>
  <c r="AQ2137" i="5"/>
  <c r="AV2137" i="5" s="1"/>
  <c r="AQ2138" i="5"/>
  <c r="AQ2139" i="5"/>
  <c r="AV2139" i="5" s="1"/>
  <c r="AQ2140" i="5"/>
  <c r="AQ2141" i="5"/>
  <c r="AQ2142" i="5"/>
  <c r="AQ2143" i="5"/>
  <c r="AQ2144" i="5"/>
  <c r="AQ2145" i="5"/>
  <c r="AV2145" i="5" s="1"/>
  <c r="AQ2146" i="5"/>
  <c r="AV2146" i="5" s="1"/>
  <c r="AQ2147" i="5"/>
  <c r="AQ2148" i="5"/>
  <c r="AV2148" i="5" s="1"/>
  <c r="AQ2149" i="5"/>
  <c r="AQ2150" i="5"/>
  <c r="AV2150" i="5" s="1"/>
  <c r="AQ2151" i="5"/>
  <c r="AQ2152" i="5"/>
  <c r="AV2152" i="5" s="1"/>
  <c r="AQ2153" i="5"/>
  <c r="AV2153" i="5" s="1"/>
  <c r="AQ2154" i="5"/>
  <c r="AQ2155" i="5"/>
  <c r="AV2155" i="5" s="1"/>
  <c r="AQ2156" i="5"/>
  <c r="AQ2157" i="5"/>
  <c r="AQ2158" i="5"/>
  <c r="AQ2159" i="5"/>
  <c r="AQ2160" i="5"/>
  <c r="AQ2161" i="5"/>
  <c r="AV2161" i="5" s="1"/>
  <c r="AQ2162" i="5"/>
  <c r="AV2162" i="5" s="1"/>
  <c r="AQ2163" i="5"/>
  <c r="AQ2164" i="5"/>
  <c r="AV2164" i="5" s="1"/>
  <c r="AQ2165" i="5"/>
  <c r="AQ2166" i="5"/>
  <c r="AV2166" i="5" s="1"/>
  <c r="AQ2167" i="5"/>
  <c r="AQ2168" i="5"/>
  <c r="AV2168" i="5" s="1"/>
  <c r="AQ2169" i="5"/>
  <c r="AV2169" i="5" s="1"/>
  <c r="AQ2170" i="5"/>
  <c r="AQ2171" i="5"/>
  <c r="AV2171" i="5" s="1"/>
  <c r="AQ2172" i="5"/>
  <c r="AQ2173" i="5"/>
  <c r="AQ2174" i="5"/>
  <c r="AQ2175" i="5"/>
  <c r="AQ2176" i="5"/>
  <c r="AQ2177" i="5"/>
  <c r="AV2177" i="5" s="1"/>
  <c r="AQ2178" i="5"/>
  <c r="AV2178" i="5" s="1"/>
  <c r="AQ2179" i="5"/>
  <c r="AQ2180" i="5"/>
  <c r="AV2180" i="5" s="1"/>
  <c r="AQ2181" i="5"/>
  <c r="AQ2182" i="5"/>
  <c r="AV2182" i="5" s="1"/>
  <c r="AQ2183" i="5"/>
  <c r="AQ2184" i="5"/>
  <c r="AV2184" i="5" s="1"/>
  <c r="AQ2185" i="5"/>
  <c r="AV2185" i="5" s="1"/>
  <c r="AQ2186" i="5"/>
  <c r="AQ2187" i="5"/>
  <c r="AV2187" i="5" s="1"/>
  <c r="AQ2188" i="5"/>
  <c r="AQ2189" i="5"/>
  <c r="AQ2190" i="5"/>
  <c r="AQ2191" i="5"/>
  <c r="AQ2192" i="5"/>
  <c r="AQ2193" i="5"/>
  <c r="AV2193" i="5" s="1"/>
  <c r="AQ2194" i="5"/>
  <c r="AV2194" i="5" s="1"/>
  <c r="AQ2195" i="5"/>
  <c r="AQ2196" i="5"/>
  <c r="AV2196" i="5" s="1"/>
  <c r="AQ2197" i="5"/>
  <c r="AQ2198" i="5"/>
  <c r="AV2198" i="5" s="1"/>
  <c r="AQ2199" i="5"/>
  <c r="AQ2200" i="5"/>
  <c r="AV2200" i="5" s="1"/>
  <c r="AQ2201" i="5"/>
  <c r="AV2201" i="5" s="1"/>
  <c r="AQ2202" i="5"/>
  <c r="AQ2203" i="5"/>
  <c r="AV2203" i="5" s="1"/>
  <c r="AQ2204" i="5"/>
  <c r="AQ2205" i="5"/>
  <c r="AQ2206" i="5"/>
  <c r="AQ2207" i="5"/>
  <c r="AQ2208" i="5"/>
  <c r="AQ2209" i="5"/>
  <c r="AV2209" i="5" s="1"/>
  <c r="AQ2210" i="5"/>
  <c r="AV2210" i="5" s="1"/>
  <c r="AQ2211" i="5"/>
  <c r="AQ2212" i="5"/>
  <c r="AV2212" i="5" s="1"/>
  <c r="AQ2213" i="5"/>
  <c r="AQ2214" i="5"/>
  <c r="AV2214" i="5" s="1"/>
  <c r="AQ2215" i="5"/>
  <c r="AQ2216" i="5"/>
  <c r="AV2216" i="5" s="1"/>
  <c r="AQ2217" i="5"/>
  <c r="AV2217" i="5" s="1"/>
  <c r="AQ2218" i="5"/>
  <c r="AQ2219" i="5"/>
  <c r="AV2219" i="5" s="1"/>
  <c r="AQ2220" i="5"/>
  <c r="AQ2221" i="5"/>
  <c r="AQ2222" i="5"/>
  <c r="AQ2223" i="5"/>
  <c r="AQ2224" i="5"/>
  <c r="AQ2225" i="5"/>
  <c r="AV2225" i="5" s="1"/>
  <c r="AQ2226" i="5"/>
  <c r="AV2226" i="5" s="1"/>
  <c r="AQ2227" i="5"/>
  <c r="AQ2228" i="5"/>
  <c r="AV2228" i="5" s="1"/>
  <c r="AQ2229" i="5"/>
  <c r="AQ2230" i="5"/>
  <c r="AV2230" i="5" s="1"/>
  <c r="AQ2231" i="5"/>
  <c r="AQ2232" i="5"/>
  <c r="AV2232" i="5" s="1"/>
  <c r="AQ2233" i="5"/>
  <c r="AV2233" i="5" s="1"/>
  <c r="AQ2234" i="5"/>
  <c r="AQ2235" i="5"/>
  <c r="AV2235" i="5" s="1"/>
  <c r="AQ2236" i="5"/>
  <c r="AQ2237" i="5"/>
  <c r="AQ2238" i="5"/>
  <c r="AQ2239" i="5"/>
  <c r="AQ2240" i="5"/>
  <c r="AQ2241" i="5"/>
  <c r="AV2241" i="5" s="1"/>
  <c r="AQ2242" i="5"/>
  <c r="AV2242" i="5" s="1"/>
  <c r="AQ2243" i="5"/>
  <c r="AQ2244" i="5"/>
  <c r="AV2244" i="5" s="1"/>
  <c r="AQ2245" i="5"/>
  <c r="AQ2246" i="5"/>
  <c r="AV2246" i="5" s="1"/>
  <c r="AQ2247" i="5"/>
  <c r="AQ2248" i="5"/>
  <c r="AV2248" i="5" s="1"/>
  <c r="AQ2249" i="5"/>
  <c r="AV2249" i="5" s="1"/>
  <c r="AQ2250" i="5"/>
  <c r="AQ2251" i="5"/>
  <c r="AV2251" i="5" s="1"/>
  <c r="AQ2252" i="5"/>
  <c r="AQ2253" i="5"/>
  <c r="AQ2254" i="5"/>
  <c r="AQ2255" i="5"/>
  <c r="AQ2256" i="5"/>
  <c r="AQ2257" i="5"/>
  <c r="AV2257" i="5" s="1"/>
  <c r="AQ2258" i="5"/>
  <c r="AV2258" i="5" s="1"/>
  <c r="AQ2259" i="5"/>
  <c r="AQ2260" i="5"/>
  <c r="AV2260" i="5" s="1"/>
  <c r="AQ2261" i="5"/>
  <c r="AQ2262" i="5"/>
  <c r="AV2262" i="5" s="1"/>
  <c r="AQ2263" i="5"/>
  <c r="AQ2264" i="5"/>
  <c r="AV2264" i="5" s="1"/>
  <c r="AQ2265" i="5"/>
  <c r="AV2265" i="5" s="1"/>
  <c r="AQ2266" i="5"/>
  <c r="AQ2267" i="5"/>
  <c r="AV2267" i="5" s="1"/>
  <c r="AQ2268" i="5"/>
  <c r="AQ2269" i="5"/>
  <c r="AQ2270" i="5"/>
  <c r="AQ2271" i="5"/>
  <c r="AQ2272" i="5"/>
  <c r="AQ2273" i="5"/>
  <c r="AV2273" i="5" s="1"/>
  <c r="AQ2274" i="5"/>
  <c r="AV2274" i="5" s="1"/>
  <c r="AQ2275" i="5"/>
  <c r="AQ2276" i="5"/>
  <c r="AV2276" i="5" s="1"/>
  <c r="AQ2277" i="5"/>
  <c r="AQ2278" i="5"/>
  <c r="AV2278" i="5" s="1"/>
  <c r="AQ2279" i="5"/>
  <c r="AQ2280" i="5"/>
  <c r="AV2280" i="5" s="1"/>
  <c r="AQ2281" i="5"/>
  <c r="AV2281" i="5" s="1"/>
  <c r="AQ2282" i="5"/>
  <c r="AQ2283" i="5"/>
  <c r="AV2283" i="5" s="1"/>
  <c r="AQ2284" i="5"/>
  <c r="AQ2285" i="5"/>
  <c r="AQ2286" i="5"/>
  <c r="AQ2287" i="5"/>
  <c r="AQ2288" i="5"/>
  <c r="AQ2289" i="5"/>
  <c r="AV2289" i="5" s="1"/>
  <c r="AQ2290" i="5"/>
  <c r="AV2290" i="5" s="1"/>
  <c r="AQ2291" i="5"/>
  <c r="AQ2292" i="5"/>
  <c r="AV2292" i="5" s="1"/>
  <c r="AQ2293" i="5"/>
  <c r="AQ2294" i="5"/>
  <c r="AV2294" i="5" s="1"/>
  <c r="AQ2295" i="5"/>
  <c r="AQ2296" i="5"/>
  <c r="AV2296" i="5" s="1"/>
  <c r="AQ2297" i="5"/>
  <c r="AV2297" i="5" s="1"/>
  <c r="AQ2298" i="5"/>
  <c r="AQ2299" i="5"/>
  <c r="AV2299" i="5" s="1"/>
  <c r="AQ2300" i="5"/>
  <c r="AQ2301" i="5"/>
  <c r="AQ2302" i="5"/>
  <c r="AQ2303" i="5"/>
  <c r="AQ2304" i="5"/>
  <c r="AQ2305" i="5"/>
  <c r="AV2305" i="5" s="1"/>
  <c r="AQ2306" i="5"/>
  <c r="AV2306" i="5" s="1"/>
  <c r="AQ2307" i="5"/>
  <c r="AQ2308" i="5"/>
  <c r="AV2308" i="5" s="1"/>
  <c r="AQ2309" i="5"/>
  <c r="AQ2310" i="5"/>
  <c r="AV2310" i="5" s="1"/>
  <c r="AQ2311" i="5"/>
  <c r="AQ2312" i="5"/>
  <c r="AV2312" i="5" s="1"/>
  <c r="AQ2313" i="5"/>
  <c r="AV2313" i="5" s="1"/>
  <c r="AQ2314" i="5"/>
  <c r="AQ2315" i="5"/>
  <c r="AV2315" i="5" s="1"/>
  <c r="AQ2316" i="5"/>
  <c r="AQ2317" i="5"/>
  <c r="AQ2318" i="5"/>
  <c r="AQ2319" i="5"/>
  <c r="AQ2320" i="5"/>
  <c r="AQ2321" i="5"/>
  <c r="AV2321" i="5" s="1"/>
  <c r="AQ2322" i="5"/>
  <c r="AV2322" i="5" s="1"/>
  <c r="AQ2323" i="5"/>
  <c r="AQ2324" i="5"/>
  <c r="AV2324" i="5" s="1"/>
  <c r="AQ2325" i="5"/>
  <c r="AQ2326" i="5"/>
  <c r="AV2326" i="5" s="1"/>
  <c r="AQ2327" i="5"/>
  <c r="AQ2328" i="5"/>
  <c r="AV2328" i="5" s="1"/>
  <c r="AQ2329" i="5"/>
  <c r="AV2329" i="5" s="1"/>
  <c r="AQ2330" i="5"/>
  <c r="AQ2331" i="5"/>
  <c r="AV2331" i="5" s="1"/>
  <c r="AQ2332" i="5"/>
  <c r="AQ2333" i="5"/>
  <c r="AQ2334" i="5"/>
  <c r="AQ2335" i="5"/>
  <c r="AQ2336" i="5"/>
  <c r="AQ2337" i="5"/>
  <c r="AV2337" i="5" s="1"/>
  <c r="AQ2338" i="5"/>
  <c r="AV2338" i="5" s="1"/>
  <c r="AQ2339" i="5"/>
  <c r="AQ2340" i="5"/>
  <c r="AV2340" i="5" s="1"/>
  <c r="AQ2341" i="5"/>
  <c r="AQ2342" i="5"/>
  <c r="AV2342" i="5" s="1"/>
  <c r="AQ2343" i="5"/>
  <c r="AQ2344" i="5"/>
  <c r="AV2344" i="5" s="1"/>
  <c r="AQ2345" i="5"/>
  <c r="AV2345" i="5" s="1"/>
  <c r="AQ2346" i="5"/>
  <c r="AQ2347" i="5"/>
  <c r="AV2347" i="5" s="1"/>
  <c r="AQ2348" i="5"/>
  <c r="AQ2349" i="5"/>
  <c r="AQ2350" i="5"/>
  <c r="AQ2351" i="5"/>
  <c r="AQ2352" i="5"/>
  <c r="AQ2353" i="5"/>
  <c r="AV2353" i="5" s="1"/>
  <c r="AQ2354" i="5"/>
  <c r="AV2354" i="5" s="1"/>
  <c r="AQ2355" i="5"/>
  <c r="AQ2356" i="5"/>
  <c r="AV2356" i="5" s="1"/>
  <c r="AQ2357" i="5"/>
  <c r="AQ2358" i="5"/>
  <c r="AV2358" i="5" s="1"/>
  <c r="AQ2359" i="5"/>
  <c r="AQ2360" i="5"/>
  <c r="AV2360" i="5" s="1"/>
  <c r="AQ2361" i="5"/>
  <c r="AV2361" i="5" s="1"/>
  <c r="AQ2362" i="5"/>
  <c r="AQ2363" i="5"/>
  <c r="AV2363" i="5" s="1"/>
  <c r="AQ2364" i="5"/>
  <c r="AQ2365" i="5"/>
  <c r="AQ2366" i="5"/>
  <c r="AQ2367" i="5"/>
  <c r="AQ2368" i="5"/>
  <c r="AQ2369" i="5"/>
  <c r="AV2369" i="5" s="1"/>
  <c r="AQ2370" i="5"/>
  <c r="AV2370" i="5" s="1"/>
  <c r="AQ2371" i="5"/>
  <c r="AQ2372" i="5"/>
  <c r="AV2372" i="5" s="1"/>
  <c r="AQ2373" i="5"/>
  <c r="AQ2374" i="5"/>
  <c r="AV2374" i="5" s="1"/>
  <c r="AQ2375" i="5"/>
  <c r="AQ2376" i="5"/>
  <c r="AV2376" i="5" s="1"/>
  <c r="AQ2377" i="5"/>
  <c r="AV2377" i="5" s="1"/>
  <c r="AQ2378" i="5"/>
  <c r="AQ2379" i="5"/>
  <c r="AV2379" i="5" s="1"/>
  <c r="AQ2380" i="5"/>
  <c r="AQ2381" i="5"/>
  <c r="AQ2382" i="5"/>
  <c r="AQ2383" i="5"/>
  <c r="AQ2384" i="5"/>
  <c r="AQ2385" i="5"/>
  <c r="AV2385" i="5" s="1"/>
  <c r="AQ2386" i="5"/>
  <c r="AV2386" i="5" s="1"/>
  <c r="AQ2387" i="5"/>
  <c r="AQ2388" i="5"/>
  <c r="AV2388" i="5" s="1"/>
  <c r="AQ2389" i="5"/>
  <c r="AQ2390" i="5"/>
  <c r="AV2390" i="5" s="1"/>
  <c r="AQ2391" i="5"/>
  <c r="AQ2392" i="5"/>
  <c r="AV2392" i="5" s="1"/>
  <c r="AQ2393" i="5"/>
  <c r="AV2393" i="5" s="1"/>
  <c r="AQ2394" i="5"/>
  <c r="AQ2395" i="5"/>
  <c r="AV2395" i="5" s="1"/>
  <c r="AQ2396" i="5"/>
  <c r="AQ2397" i="5"/>
  <c r="AQ2398" i="5"/>
  <c r="AQ2399" i="5"/>
  <c r="AQ2400" i="5"/>
  <c r="AQ2401" i="5"/>
  <c r="AV2401" i="5" s="1"/>
  <c r="AQ2402" i="5"/>
  <c r="AV2402" i="5" s="1"/>
  <c r="AQ2403" i="5"/>
  <c r="AQ2404" i="5"/>
  <c r="AV2404" i="5" s="1"/>
  <c r="AQ2405" i="5"/>
  <c r="AQ2406" i="5"/>
  <c r="AV2406" i="5" s="1"/>
  <c r="AQ2407" i="5"/>
  <c r="AQ2408" i="5"/>
  <c r="AV2408" i="5" s="1"/>
  <c r="AQ2409" i="5"/>
  <c r="AV2409" i="5" s="1"/>
  <c r="AQ2410" i="5"/>
  <c r="AQ2411" i="5"/>
  <c r="AV2411" i="5" s="1"/>
  <c r="AQ2412" i="5"/>
  <c r="AQ2413" i="5"/>
  <c r="AQ2414" i="5"/>
  <c r="AQ2415" i="5"/>
  <c r="AQ2416" i="5"/>
  <c r="AQ2417" i="5"/>
  <c r="AV2417" i="5" s="1"/>
  <c r="AQ2418" i="5"/>
  <c r="AV2418" i="5" s="1"/>
  <c r="AQ2419" i="5"/>
  <c r="AQ2420" i="5"/>
  <c r="AV2420" i="5" s="1"/>
  <c r="AQ2421" i="5"/>
  <c r="AQ2422" i="5"/>
  <c r="AV2422" i="5" s="1"/>
  <c r="AQ2423" i="5"/>
  <c r="AQ2424" i="5"/>
  <c r="AV2424" i="5" s="1"/>
  <c r="AQ2425" i="5"/>
  <c r="AV2425" i="5" s="1"/>
  <c r="AQ2426" i="5"/>
  <c r="AQ2427" i="5"/>
  <c r="AV2427" i="5" s="1"/>
  <c r="AQ2428" i="5"/>
  <c r="AQ2429" i="5"/>
  <c r="AQ2430" i="5"/>
  <c r="AQ2431" i="5"/>
  <c r="AQ2432" i="5"/>
  <c r="AQ2433" i="5"/>
  <c r="AV2433" i="5" s="1"/>
  <c r="AQ2434" i="5"/>
  <c r="AV2434" i="5" s="1"/>
  <c r="AQ2435" i="5"/>
  <c r="AQ2436" i="5"/>
  <c r="AV2436" i="5" s="1"/>
  <c r="AQ2437" i="5"/>
  <c r="AQ2438" i="5"/>
  <c r="AV2438" i="5" s="1"/>
  <c r="AQ2439" i="5"/>
  <c r="AQ2440" i="5"/>
  <c r="AV2440" i="5" s="1"/>
  <c r="AQ2441" i="5"/>
  <c r="AV2441" i="5" s="1"/>
  <c r="AQ2442" i="5"/>
  <c r="AQ2443" i="5"/>
  <c r="AV2443" i="5" s="1"/>
  <c r="AQ2444" i="5"/>
  <c r="AQ2445" i="5"/>
  <c r="AQ2446" i="5"/>
  <c r="AQ2447" i="5"/>
  <c r="AQ2448" i="5"/>
  <c r="AQ2449" i="5"/>
  <c r="AV2449" i="5" s="1"/>
  <c r="AQ2450" i="5"/>
  <c r="AV2450" i="5" s="1"/>
  <c r="AQ2451" i="5"/>
  <c r="AQ2452" i="5"/>
  <c r="AV2452" i="5" s="1"/>
  <c r="AQ2453" i="5"/>
  <c r="AQ2454" i="5"/>
  <c r="AV2454" i="5" s="1"/>
  <c r="AQ2455" i="5"/>
  <c r="AQ2456" i="5"/>
  <c r="AV2456" i="5" s="1"/>
  <c r="AQ2457" i="5"/>
  <c r="AV2457" i="5" s="1"/>
  <c r="AQ2458" i="5"/>
  <c r="AQ2459" i="5"/>
  <c r="AV2459" i="5" s="1"/>
  <c r="AQ2460" i="5"/>
  <c r="AQ2461" i="5"/>
  <c r="AQ2462" i="5"/>
  <c r="AQ2463" i="5"/>
  <c r="AQ2464" i="5"/>
  <c r="AQ2465" i="5"/>
  <c r="AV2465" i="5" s="1"/>
  <c r="AQ2466" i="5"/>
  <c r="AV2466" i="5" s="1"/>
  <c r="AQ2467" i="5"/>
  <c r="AQ2468" i="5"/>
  <c r="AV2468" i="5" s="1"/>
  <c r="AQ2469" i="5"/>
  <c r="AQ2470" i="5"/>
  <c r="AV2470" i="5" s="1"/>
  <c r="AQ2471" i="5"/>
  <c r="AQ2472" i="5"/>
  <c r="AV2472" i="5" s="1"/>
  <c r="AQ2473" i="5"/>
  <c r="AV2473" i="5" s="1"/>
  <c r="AQ2474" i="5"/>
  <c r="AQ2475" i="5"/>
  <c r="AV2475" i="5" s="1"/>
  <c r="AQ2476" i="5"/>
  <c r="AQ2477" i="5"/>
  <c r="AQ2478" i="5"/>
  <c r="AQ2479" i="5"/>
  <c r="AQ2480" i="5"/>
  <c r="AQ2481" i="5"/>
  <c r="AV2481" i="5" s="1"/>
  <c r="AQ2482" i="5"/>
  <c r="AV2482" i="5" s="1"/>
  <c r="AQ2483" i="5"/>
  <c r="AQ2484" i="5"/>
  <c r="AV2484" i="5" s="1"/>
  <c r="AQ2485" i="5"/>
  <c r="AQ2486" i="5"/>
  <c r="AV2486" i="5" s="1"/>
  <c r="AQ2487" i="5"/>
  <c r="AQ2488" i="5"/>
  <c r="AV2488" i="5" s="1"/>
  <c r="AQ2489" i="5"/>
  <c r="AV2489" i="5" s="1"/>
  <c r="AQ2490" i="5"/>
  <c r="AQ2491" i="5"/>
  <c r="AV2491" i="5" s="1"/>
  <c r="AQ2492" i="5"/>
  <c r="AQ2493" i="5"/>
  <c r="AQ2494" i="5"/>
  <c r="AQ2495" i="5"/>
  <c r="AQ2496" i="5"/>
  <c r="AQ2497" i="5"/>
  <c r="AV2497" i="5" s="1"/>
  <c r="AQ2498" i="5"/>
  <c r="AV2498" i="5" s="1"/>
  <c r="AQ2499" i="5"/>
  <c r="AQ2500" i="5"/>
  <c r="AV2500" i="5" s="1"/>
  <c r="AQ2501" i="5"/>
  <c r="AQ2502" i="5"/>
  <c r="AV2502" i="5" s="1"/>
  <c r="AQ2503" i="5"/>
  <c r="AP5" i="5"/>
  <c r="AP54" i="5"/>
  <c r="AP55" i="5"/>
  <c r="AP57" i="5"/>
  <c r="AP58" i="5"/>
  <c r="AP59" i="5"/>
  <c r="AP60" i="5"/>
  <c r="AP61" i="5"/>
  <c r="AP62" i="5"/>
  <c r="AP63" i="5"/>
  <c r="AP64" i="5"/>
  <c r="AP65" i="5"/>
  <c r="AP66" i="5"/>
  <c r="AP67" i="5"/>
  <c r="AP68" i="5"/>
  <c r="AP69" i="5"/>
  <c r="AP70" i="5"/>
  <c r="AP71" i="5"/>
  <c r="AP72" i="5"/>
  <c r="AP73" i="5"/>
  <c r="AP74" i="5"/>
  <c r="AP75" i="5"/>
  <c r="AP76" i="5"/>
  <c r="AP77" i="5"/>
  <c r="AP78" i="5"/>
  <c r="AP79" i="5"/>
  <c r="AP80" i="5"/>
  <c r="AP81" i="5"/>
  <c r="AP82" i="5"/>
  <c r="AP83" i="5"/>
  <c r="AP84" i="5"/>
  <c r="AP85" i="5"/>
  <c r="AP86" i="5"/>
  <c r="AP87" i="5"/>
  <c r="AP88" i="5"/>
  <c r="AP89" i="5"/>
  <c r="AP90" i="5"/>
  <c r="AP91" i="5"/>
  <c r="AP92" i="5"/>
  <c r="AP93" i="5"/>
  <c r="AP94" i="5"/>
  <c r="AP95" i="5"/>
  <c r="AP96" i="5"/>
  <c r="AP97" i="5"/>
  <c r="AP98" i="5"/>
  <c r="AP99" i="5"/>
  <c r="AP100" i="5"/>
  <c r="AP101" i="5"/>
  <c r="AP102" i="5"/>
  <c r="AP103" i="5"/>
  <c r="AP104" i="5"/>
  <c r="AP106" i="5"/>
  <c r="AP107" i="5"/>
  <c r="AP108" i="5"/>
  <c r="AP109" i="5"/>
  <c r="AP110" i="5"/>
  <c r="AP111" i="5"/>
  <c r="AP112" i="5"/>
  <c r="AP113" i="5"/>
  <c r="AP114" i="5"/>
  <c r="AP115" i="5"/>
  <c r="AP116" i="5"/>
  <c r="AP117" i="5"/>
  <c r="AP118" i="5"/>
  <c r="AP119" i="5"/>
  <c r="AP120" i="5"/>
  <c r="AP121" i="5"/>
  <c r="AP122" i="5"/>
  <c r="AP123" i="5"/>
  <c r="AP124" i="5"/>
  <c r="AP125" i="5"/>
  <c r="AP126" i="5"/>
  <c r="AP127" i="5"/>
  <c r="AP128" i="5"/>
  <c r="AP129" i="5"/>
  <c r="AP130" i="5"/>
  <c r="AP131" i="5"/>
  <c r="AP132" i="5"/>
  <c r="AP133" i="5"/>
  <c r="AP134" i="5"/>
  <c r="AP135" i="5"/>
  <c r="AP136" i="5"/>
  <c r="AP137" i="5"/>
  <c r="AP138" i="5"/>
  <c r="AP139" i="5"/>
  <c r="AP140" i="5"/>
  <c r="AP141" i="5"/>
  <c r="AP142" i="5"/>
  <c r="AP143" i="5"/>
  <c r="AP144" i="5"/>
  <c r="AP145" i="5"/>
  <c r="AP146" i="5"/>
  <c r="AP147" i="5"/>
  <c r="AP148" i="5"/>
  <c r="AP149" i="5"/>
  <c r="AP150" i="5"/>
  <c r="AP151" i="5"/>
  <c r="AP152" i="5"/>
  <c r="AP153" i="5"/>
  <c r="AP155" i="5"/>
  <c r="AP156" i="5"/>
  <c r="AP157" i="5"/>
  <c r="AP158" i="5"/>
  <c r="AP159" i="5"/>
  <c r="AP160" i="5"/>
  <c r="AP161" i="5"/>
  <c r="AP162" i="5"/>
  <c r="AP163" i="5"/>
  <c r="AP164" i="5"/>
  <c r="AP165" i="5"/>
  <c r="AP166" i="5"/>
  <c r="AP167" i="5"/>
  <c r="AP168" i="5"/>
  <c r="AP169" i="5"/>
  <c r="AP170" i="5"/>
  <c r="AP171" i="5"/>
  <c r="AP172" i="5"/>
  <c r="AP173" i="5"/>
  <c r="AP174" i="5"/>
  <c r="AP175" i="5"/>
  <c r="AP176" i="5"/>
  <c r="AP177" i="5"/>
  <c r="AP178" i="5"/>
  <c r="AP179" i="5"/>
  <c r="AP180" i="5"/>
  <c r="AP181" i="5"/>
  <c r="AP182" i="5"/>
  <c r="AP183" i="5"/>
  <c r="AP184" i="5"/>
  <c r="AP185" i="5"/>
  <c r="AP186" i="5"/>
  <c r="AP187" i="5"/>
  <c r="AP188" i="5"/>
  <c r="AP189" i="5"/>
  <c r="AP190" i="5"/>
  <c r="AP191" i="5"/>
  <c r="AP192" i="5"/>
  <c r="AP193" i="5"/>
  <c r="AP194" i="5"/>
  <c r="AP195" i="5"/>
  <c r="AP196" i="5"/>
  <c r="AP197" i="5"/>
  <c r="AP198" i="5"/>
  <c r="AP199" i="5"/>
  <c r="AP200" i="5"/>
  <c r="AP201" i="5"/>
  <c r="AP202" i="5"/>
  <c r="AP204" i="5"/>
  <c r="AP205" i="5"/>
  <c r="AP206" i="5"/>
  <c r="AP207" i="5"/>
  <c r="AP208" i="5"/>
  <c r="AP209" i="5"/>
  <c r="AP210" i="5"/>
  <c r="AP211" i="5"/>
  <c r="AP212" i="5"/>
  <c r="AP213" i="5"/>
  <c r="AP214" i="5"/>
  <c r="AP215" i="5"/>
  <c r="AP216" i="5"/>
  <c r="AP217" i="5"/>
  <c r="AP218" i="5"/>
  <c r="AP219" i="5"/>
  <c r="AP220" i="5"/>
  <c r="AP221" i="5"/>
  <c r="AP222" i="5"/>
  <c r="AP223" i="5"/>
  <c r="AP224" i="5"/>
  <c r="AP225" i="5"/>
  <c r="AP226" i="5"/>
  <c r="AP227" i="5"/>
  <c r="AP228" i="5"/>
  <c r="AP229" i="5"/>
  <c r="AP230" i="5"/>
  <c r="AP231" i="5"/>
  <c r="AP232" i="5"/>
  <c r="AP233" i="5"/>
  <c r="AP234" i="5"/>
  <c r="AP235" i="5"/>
  <c r="AP236" i="5"/>
  <c r="AP237" i="5"/>
  <c r="AP238" i="5"/>
  <c r="AP239" i="5"/>
  <c r="AP240" i="5"/>
  <c r="AP241" i="5"/>
  <c r="AP242" i="5"/>
  <c r="AP243" i="5"/>
  <c r="AP244" i="5"/>
  <c r="AP245" i="5"/>
  <c r="AP246" i="5"/>
  <c r="AP247" i="5"/>
  <c r="AP248" i="5"/>
  <c r="AP249" i="5"/>
  <c r="AP250" i="5"/>
  <c r="AP251" i="5"/>
  <c r="AP253" i="5"/>
  <c r="AP254" i="5"/>
  <c r="AP255" i="5"/>
  <c r="AP256" i="5"/>
  <c r="AP257" i="5"/>
  <c r="AP258" i="5"/>
  <c r="AP259" i="5"/>
  <c r="AP260" i="5"/>
  <c r="AP261" i="5"/>
  <c r="AP262" i="5"/>
  <c r="AP263" i="5"/>
  <c r="AP264" i="5"/>
  <c r="AP265" i="5"/>
  <c r="AP266" i="5"/>
  <c r="AP267" i="5"/>
  <c r="AP268" i="5"/>
  <c r="AP269" i="5"/>
  <c r="AP270" i="5"/>
  <c r="AP271" i="5"/>
  <c r="AP272" i="5"/>
  <c r="AP273" i="5"/>
  <c r="AP274" i="5"/>
  <c r="AP275" i="5"/>
  <c r="AP276" i="5"/>
  <c r="AP277" i="5"/>
  <c r="AP278" i="5"/>
  <c r="AP279" i="5"/>
  <c r="AP280" i="5"/>
  <c r="AP281" i="5"/>
  <c r="AP282" i="5"/>
  <c r="AP283" i="5"/>
  <c r="AP284" i="5"/>
  <c r="AP285" i="5"/>
  <c r="AP286" i="5"/>
  <c r="AP287" i="5"/>
  <c r="AP288" i="5"/>
  <c r="AP289" i="5"/>
  <c r="AP290" i="5"/>
  <c r="AP291" i="5"/>
  <c r="AP292" i="5"/>
  <c r="AP293" i="5"/>
  <c r="AP294" i="5"/>
  <c r="AP295" i="5"/>
  <c r="AP296" i="5"/>
  <c r="AP297" i="5"/>
  <c r="AP298" i="5"/>
  <c r="AP299" i="5"/>
  <c r="AP300" i="5"/>
  <c r="AP302" i="5"/>
  <c r="AP303" i="5"/>
  <c r="AP304" i="5"/>
  <c r="AP305" i="5"/>
  <c r="AP306" i="5"/>
  <c r="AP307" i="5"/>
  <c r="AP308" i="5"/>
  <c r="AP309" i="5"/>
  <c r="AP310" i="5"/>
  <c r="AP311" i="5"/>
  <c r="AP312" i="5"/>
  <c r="AP313" i="5"/>
  <c r="AP314" i="5"/>
  <c r="AP315" i="5"/>
  <c r="AP316" i="5"/>
  <c r="AP317" i="5"/>
  <c r="AP318" i="5"/>
  <c r="AP319" i="5"/>
  <c r="AP320" i="5"/>
  <c r="AP321" i="5"/>
  <c r="AP322" i="5"/>
  <c r="AP323" i="5"/>
  <c r="AP324" i="5"/>
  <c r="AP325" i="5"/>
  <c r="AP326" i="5"/>
  <c r="AP327" i="5"/>
  <c r="AP328" i="5"/>
  <c r="AP329" i="5"/>
  <c r="AP330" i="5"/>
  <c r="AP331" i="5"/>
  <c r="AP332" i="5"/>
  <c r="AP333" i="5"/>
  <c r="AP334" i="5"/>
  <c r="AP335" i="5"/>
  <c r="AP336" i="5"/>
  <c r="AP337" i="5"/>
  <c r="AP338" i="5"/>
  <c r="AP339" i="5"/>
  <c r="AP340" i="5"/>
  <c r="AP341" i="5"/>
  <c r="AP342" i="5"/>
  <c r="AP343" i="5"/>
  <c r="AP344" i="5"/>
  <c r="AP345" i="5"/>
  <c r="AP346" i="5"/>
  <c r="AP347" i="5"/>
  <c r="AP348" i="5"/>
  <c r="AP349" i="5"/>
  <c r="AP351" i="5"/>
  <c r="AP352" i="5"/>
  <c r="AP353" i="5"/>
  <c r="AP354" i="5"/>
  <c r="AP355" i="5"/>
  <c r="AP356" i="5"/>
  <c r="AP357" i="5"/>
  <c r="AP358" i="5"/>
  <c r="AP359" i="5"/>
  <c r="AP360" i="5"/>
  <c r="AP361" i="5"/>
  <c r="AP362" i="5"/>
  <c r="AP363" i="5"/>
  <c r="AP364" i="5"/>
  <c r="AP365" i="5"/>
  <c r="AP366" i="5"/>
  <c r="AP367" i="5"/>
  <c r="AP368" i="5"/>
  <c r="AP369" i="5"/>
  <c r="AP370" i="5"/>
  <c r="AP371" i="5"/>
  <c r="AP372" i="5"/>
  <c r="AP373" i="5"/>
  <c r="AP374" i="5"/>
  <c r="AP375" i="5"/>
  <c r="AP376" i="5"/>
  <c r="AP377" i="5"/>
  <c r="AP378" i="5"/>
  <c r="AP379" i="5"/>
  <c r="AP380" i="5"/>
  <c r="AP381" i="5"/>
  <c r="AP382" i="5"/>
  <c r="AP383" i="5"/>
  <c r="AP384" i="5"/>
  <c r="AP385" i="5"/>
  <c r="AP386" i="5"/>
  <c r="AP387" i="5"/>
  <c r="AP388" i="5"/>
  <c r="AP389" i="5"/>
  <c r="AP390" i="5"/>
  <c r="AP391" i="5"/>
  <c r="AP392" i="5"/>
  <c r="AP393" i="5"/>
  <c r="AP394" i="5"/>
  <c r="AP395" i="5"/>
  <c r="AP396" i="5"/>
  <c r="AP397" i="5"/>
  <c r="AP398" i="5"/>
  <c r="AP400" i="5"/>
  <c r="AP401" i="5"/>
  <c r="AP402" i="5"/>
  <c r="AP403" i="5"/>
  <c r="AP404" i="5"/>
  <c r="AP405" i="5"/>
  <c r="AP406" i="5"/>
  <c r="AP407" i="5"/>
  <c r="AP408" i="5"/>
  <c r="AP409" i="5"/>
  <c r="AP410" i="5"/>
  <c r="AP411" i="5"/>
  <c r="AP412" i="5"/>
  <c r="AP413" i="5"/>
  <c r="AP414" i="5"/>
  <c r="AP415" i="5"/>
  <c r="AP416" i="5"/>
  <c r="AP417" i="5"/>
  <c r="AP418" i="5"/>
  <c r="AP419" i="5"/>
  <c r="AP420" i="5"/>
  <c r="AP421" i="5"/>
  <c r="AP422" i="5"/>
  <c r="AP423" i="5"/>
  <c r="AP424" i="5"/>
  <c r="AP425" i="5"/>
  <c r="AP426" i="5"/>
  <c r="AP427" i="5"/>
  <c r="AP428" i="5"/>
  <c r="AP429" i="5"/>
  <c r="AP430" i="5"/>
  <c r="AP431" i="5"/>
  <c r="AP432" i="5"/>
  <c r="AP433" i="5"/>
  <c r="AP434" i="5"/>
  <c r="AP435" i="5"/>
  <c r="AP436" i="5"/>
  <c r="AP437" i="5"/>
  <c r="AP438" i="5"/>
  <c r="AP439" i="5"/>
  <c r="AP440" i="5"/>
  <c r="AP441" i="5"/>
  <c r="AP442" i="5"/>
  <c r="AP443" i="5"/>
  <c r="AP444" i="5"/>
  <c r="AP445" i="5"/>
  <c r="AP446" i="5"/>
  <c r="AP447" i="5"/>
  <c r="AP449" i="5"/>
  <c r="AP450" i="5"/>
  <c r="AP451" i="5"/>
  <c r="AP452" i="5"/>
  <c r="AP453" i="5"/>
  <c r="AP454" i="5"/>
  <c r="AP455" i="5"/>
  <c r="AP456" i="5"/>
  <c r="AP457" i="5"/>
  <c r="AP458" i="5"/>
  <c r="AP459" i="5"/>
  <c r="AP460" i="5"/>
  <c r="AP461" i="5"/>
  <c r="AP462" i="5"/>
  <c r="AP463" i="5"/>
  <c r="AP464" i="5"/>
  <c r="AP465" i="5"/>
  <c r="AP466" i="5"/>
  <c r="AP467" i="5"/>
  <c r="AP468" i="5"/>
  <c r="AP469" i="5"/>
  <c r="AP470" i="5"/>
  <c r="AP471" i="5"/>
  <c r="AP472" i="5"/>
  <c r="AP473" i="5"/>
  <c r="AP474" i="5"/>
  <c r="AP475" i="5"/>
  <c r="AP476" i="5"/>
  <c r="AP477" i="5"/>
  <c r="AP478" i="5"/>
  <c r="AP479" i="5"/>
  <c r="AP480" i="5"/>
  <c r="AP481" i="5"/>
  <c r="AP482" i="5"/>
  <c r="AP483" i="5"/>
  <c r="AP484" i="5"/>
  <c r="AP485" i="5"/>
  <c r="AP486" i="5"/>
  <c r="AP487" i="5"/>
  <c r="AP488" i="5"/>
  <c r="AP489" i="5"/>
  <c r="AP490" i="5"/>
  <c r="AP491" i="5"/>
  <c r="AP492" i="5"/>
  <c r="AP493" i="5"/>
  <c r="AP494" i="5"/>
  <c r="AP495" i="5"/>
  <c r="AP496" i="5"/>
  <c r="AP498" i="5"/>
  <c r="AP499" i="5"/>
  <c r="AP500" i="5"/>
  <c r="AP501" i="5"/>
  <c r="AP502" i="5"/>
  <c r="AP503" i="5"/>
  <c r="AP504" i="5"/>
  <c r="AP505" i="5"/>
  <c r="AP506" i="5"/>
  <c r="AP507" i="5"/>
  <c r="AP508" i="5"/>
  <c r="AP509" i="5"/>
  <c r="AP510" i="5"/>
  <c r="AP511" i="5"/>
  <c r="AP512" i="5"/>
  <c r="AP513" i="5"/>
  <c r="AP514" i="5"/>
  <c r="AP515" i="5"/>
  <c r="AP516" i="5"/>
  <c r="AP517" i="5"/>
  <c r="AP518" i="5"/>
  <c r="AP519" i="5"/>
  <c r="AP520" i="5"/>
  <c r="AP521" i="5"/>
  <c r="AP522" i="5"/>
  <c r="AP523" i="5"/>
  <c r="AP524" i="5"/>
  <c r="AP525" i="5"/>
  <c r="AP526" i="5"/>
  <c r="AP527" i="5"/>
  <c r="AP528" i="5"/>
  <c r="AP529" i="5"/>
  <c r="AP530" i="5"/>
  <c r="AP531" i="5"/>
  <c r="AP532" i="5"/>
  <c r="AP533" i="5"/>
  <c r="AP534" i="5"/>
  <c r="AP535" i="5"/>
  <c r="AP536" i="5"/>
  <c r="AP537" i="5"/>
  <c r="AP538" i="5"/>
  <c r="AP539" i="5"/>
  <c r="AP540" i="5"/>
  <c r="AP541" i="5"/>
  <c r="AP542" i="5"/>
  <c r="AP543" i="5"/>
  <c r="AP544" i="5"/>
  <c r="AP545" i="5"/>
  <c r="AP547" i="5"/>
  <c r="AP548" i="5"/>
  <c r="AP549" i="5"/>
  <c r="AP550" i="5"/>
  <c r="AP551" i="5"/>
  <c r="AP552" i="5"/>
  <c r="AP553" i="5"/>
  <c r="AP554" i="5"/>
  <c r="AP555" i="5"/>
  <c r="AP556" i="5"/>
  <c r="AP557" i="5"/>
  <c r="AP558" i="5"/>
  <c r="AP559" i="5"/>
  <c r="AP560" i="5"/>
  <c r="AP561" i="5"/>
  <c r="AP562" i="5"/>
  <c r="AP563" i="5"/>
  <c r="AP564" i="5"/>
  <c r="AP565" i="5"/>
  <c r="AP566" i="5"/>
  <c r="AP567" i="5"/>
  <c r="AP568" i="5"/>
  <c r="AP569" i="5"/>
  <c r="AP570" i="5"/>
  <c r="AP571" i="5"/>
  <c r="AP572" i="5"/>
  <c r="AP573" i="5"/>
  <c r="AP574" i="5"/>
  <c r="AP575" i="5"/>
  <c r="AP576" i="5"/>
  <c r="AP577" i="5"/>
  <c r="AP578" i="5"/>
  <c r="AP579" i="5"/>
  <c r="AP580" i="5"/>
  <c r="AP581" i="5"/>
  <c r="AP582" i="5"/>
  <c r="AP583" i="5"/>
  <c r="AP584" i="5"/>
  <c r="AP585" i="5"/>
  <c r="AP586" i="5"/>
  <c r="AP587" i="5"/>
  <c r="AP588" i="5"/>
  <c r="AP589" i="5"/>
  <c r="AP590" i="5"/>
  <c r="AP591" i="5"/>
  <c r="AP592" i="5"/>
  <c r="AP593" i="5"/>
  <c r="AP594" i="5"/>
  <c r="AP596" i="5"/>
  <c r="AP597" i="5"/>
  <c r="AP598" i="5"/>
  <c r="AP599" i="5"/>
  <c r="AP600" i="5"/>
  <c r="AP601" i="5"/>
  <c r="AP602" i="5"/>
  <c r="AP603" i="5"/>
  <c r="AP604" i="5"/>
  <c r="AP605" i="5"/>
  <c r="AP606" i="5"/>
  <c r="AP607" i="5"/>
  <c r="AP608" i="5"/>
  <c r="AP609" i="5"/>
  <c r="AP610" i="5"/>
  <c r="AP611" i="5"/>
  <c r="AP612" i="5"/>
  <c r="AP613" i="5"/>
  <c r="AP614" i="5"/>
  <c r="AP615" i="5"/>
  <c r="AP616" i="5"/>
  <c r="AP617" i="5"/>
  <c r="AP618" i="5"/>
  <c r="AP619" i="5"/>
  <c r="AP620" i="5"/>
  <c r="AP621" i="5"/>
  <c r="AP622" i="5"/>
  <c r="AP623" i="5"/>
  <c r="AP624" i="5"/>
  <c r="AP625" i="5"/>
  <c r="AP626" i="5"/>
  <c r="AP627" i="5"/>
  <c r="AP628" i="5"/>
  <c r="AP629" i="5"/>
  <c r="AP630" i="5"/>
  <c r="AP631" i="5"/>
  <c r="AP632" i="5"/>
  <c r="AP633" i="5"/>
  <c r="AP634" i="5"/>
  <c r="AP635" i="5"/>
  <c r="AP636" i="5"/>
  <c r="AP637" i="5"/>
  <c r="AP638" i="5"/>
  <c r="AP639" i="5"/>
  <c r="AP640" i="5"/>
  <c r="AP641" i="5"/>
  <c r="AP642" i="5"/>
  <c r="AP643" i="5"/>
  <c r="AP645" i="5"/>
  <c r="AP646" i="5"/>
  <c r="AP647" i="5"/>
  <c r="AP648" i="5"/>
  <c r="AP649" i="5"/>
  <c r="AP650" i="5"/>
  <c r="AP651" i="5"/>
  <c r="AP652" i="5"/>
  <c r="AP653" i="5"/>
  <c r="AP654" i="5"/>
  <c r="AP655" i="5"/>
  <c r="AP656" i="5"/>
  <c r="AP657" i="5"/>
  <c r="AP658" i="5"/>
  <c r="AP659" i="5"/>
  <c r="AP660" i="5"/>
  <c r="AP661" i="5"/>
  <c r="AP662" i="5"/>
  <c r="AP663" i="5"/>
  <c r="AP664" i="5"/>
  <c r="AP665" i="5"/>
  <c r="AP666" i="5"/>
  <c r="AP667" i="5"/>
  <c r="AP668" i="5"/>
  <c r="AP669" i="5"/>
  <c r="AP670" i="5"/>
  <c r="AP671" i="5"/>
  <c r="AP672" i="5"/>
  <c r="AP673" i="5"/>
  <c r="AP674" i="5"/>
  <c r="AP675" i="5"/>
  <c r="AP676" i="5"/>
  <c r="AP677" i="5"/>
  <c r="AP678" i="5"/>
  <c r="AP679" i="5"/>
  <c r="AP680" i="5"/>
  <c r="AP681" i="5"/>
  <c r="AP682" i="5"/>
  <c r="AP683" i="5"/>
  <c r="AP684" i="5"/>
  <c r="AP685" i="5"/>
  <c r="AP686" i="5"/>
  <c r="AP687" i="5"/>
  <c r="AP688" i="5"/>
  <c r="AP689" i="5"/>
  <c r="AP690" i="5"/>
  <c r="AP691" i="5"/>
  <c r="AP692" i="5"/>
  <c r="AP694" i="5"/>
  <c r="AP695" i="5"/>
  <c r="AP696" i="5"/>
  <c r="AP697" i="5"/>
  <c r="AP698" i="5"/>
  <c r="AP699" i="5"/>
  <c r="AP700" i="5"/>
  <c r="AP701" i="5"/>
  <c r="AP702" i="5"/>
  <c r="AP703" i="5"/>
  <c r="AP704" i="5"/>
  <c r="AP705" i="5"/>
  <c r="AP706" i="5"/>
  <c r="AP707" i="5"/>
  <c r="AP708" i="5"/>
  <c r="AP709" i="5"/>
  <c r="AP710" i="5"/>
  <c r="AP711" i="5"/>
  <c r="AP712" i="5"/>
  <c r="AP713" i="5"/>
  <c r="AP714" i="5"/>
  <c r="AP715" i="5"/>
  <c r="AP716" i="5"/>
  <c r="AP717" i="5"/>
  <c r="AP718" i="5"/>
  <c r="AP719" i="5"/>
  <c r="AP720" i="5"/>
  <c r="AP721" i="5"/>
  <c r="AP722" i="5"/>
  <c r="AP723" i="5"/>
  <c r="AP724" i="5"/>
  <c r="AP725" i="5"/>
  <c r="AP726" i="5"/>
  <c r="AP727" i="5"/>
  <c r="AP728" i="5"/>
  <c r="AP729" i="5"/>
  <c r="AP730" i="5"/>
  <c r="AP731" i="5"/>
  <c r="AP732" i="5"/>
  <c r="AP733" i="5"/>
  <c r="AP734" i="5"/>
  <c r="AP735" i="5"/>
  <c r="AP736" i="5"/>
  <c r="AP737" i="5"/>
  <c r="AP738" i="5"/>
  <c r="AP739" i="5"/>
  <c r="AP740" i="5"/>
  <c r="AP741" i="5"/>
  <c r="AP743" i="5"/>
  <c r="AP744" i="5"/>
  <c r="AP746" i="5"/>
  <c r="AP747" i="5"/>
  <c r="AP748" i="5"/>
  <c r="AP749" i="5"/>
  <c r="AP750" i="5"/>
  <c r="AP751" i="5"/>
  <c r="AP752" i="5"/>
  <c r="AP753" i="5"/>
  <c r="AP754" i="5"/>
  <c r="AP755" i="5"/>
  <c r="AP756" i="5"/>
  <c r="AP757" i="5"/>
  <c r="AP758" i="5"/>
  <c r="AP759" i="5"/>
  <c r="AP760" i="5"/>
  <c r="AP761" i="5"/>
  <c r="AP762" i="5"/>
  <c r="AP763" i="5"/>
  <c r="AP764" i="5"/>
  <c r="AP765" i="5"/>
  <c r="AP766" i="5"/>
  <c r="AP767" i="5"/>
  <c r="AP768" i="5"/>
  <c r="AP769" i="5"/>
  <c r="AP770" i="5"/>
  <c r="AP771" i="5"/>
  <c r="AP772" i="5"/>
  <c r="AP773" i="5"/>
  <c r="AP774" i="5"/>
  <c r="AP775" i="5"/>
  <c r="AP776" i="5"/>
  <c r="AP777" i="5"/>
  <c r="AP778" i="5"/>
  <c r="AP779" i="5"/>
  <c r="AP780" i="5"/>
  <c r="AP781" i="5"/>
  <c r="AP782" i="5"/>
  <c r="AP783" i="5"/>
  <c r="AP784" i="5"/>
  <c r="AP785" i="5"/>
  <c r="AP786" i="5"/>
  <c r="AP787" i="5"/>
  <c r="AP788" i="5"/>
  <c r="AP789" i="5"/>
  <c r="AP790" i="5"/>
  <c r="AP791" i="5"/>
  <c r="AP792" i="5"/>
  <c r="AP793" i="5"/>
  <c r="AP794" i="5"/>
  <c r="AP795" i="5"/>
  <c r="AP796" i="5"/>
  <c r="AP797" i="5"/>
  <c r="AP798" i="5"/>
  <c r="AP799" i="5"/>
  <c r="AP800" i="5"/>
  <c r="AP801" i="5"/>
  <c r="AP802" i="5"/>
  <c r="AP803" i="5"/>
  <c r="AP804" i="5"/>
  <c r="AP805" i="5"/>
  <c r="AP806" i="5"/>
  <c r="AP807" i="5"/>
  <c r="AP808" i="5"/>
  <c r="AP809" i="5"/>
  <c r="AP810" i="5"/>
  <c r="AP811" i="5"/>
  <c r="AP812" i="5"/>
  <c r="AP813" i="5"/>
  <c r="AP814" i="5"/>
  <c r="AP815" i="5"/>
  <c r="AP816" i="5"/>
  <c r="AP817" i="5"/>
  <c r="AP818" i="5"/>
  <c r="AP819" i="5"/>
  <c r="AP820" i="5"/>
  <c r="AP821" i="5"/>
  <c r="AP822" i="5"/>
  <c r="AP823" i="5"/>
  <c r="AP824" i="5"/>
  <c r="AP825" i="5"/>
  <c r="AP826" i="5"/>
  <c r="AP827" i="5"/>
  <c r="AP828" i="5"/>
  <c r="AP829" i="5"/>
  <c r="AP830" i="5"/>
  <c r="AP831" i="5"/>
  <c r="AP832" i="5"/>
  <c r="AP833" i="5"/>
  <c r="AP834" i="5"/>
  <c r="AP835" i="5"/>
  <c r="AP836" i="5"/>
  <c r="AP837" i="5"/>
  <c r="AP838" i="5"/>
  <c r="AP839" i="5"/>
  <c r="AP840" i="5"/>
  <c r="AP841" i="5"/>
  <c r="AP842" i="5"/>
  <c r="AP843" i="5"/>
  <c r="AP844" i="5"/>
  <c r="AP845" i="5"/>
  <c r="AP846" i="5"/>
  <c r="AP847" i="5"/>
  <c r="AP848" i="5"/>
  <c r="AP849" i="5"/>
  <c r="AP850" i="5"/>
  <c r="AP851" i="5"/>
  <c r="AP852" i="5"/>
  <c r="AP853" i="5"/>
  <c r="AP854" i="5"/>
  <c r="AP855" i="5"/>
  <c r="AP856" i="5"/>
  <c r="AP857" i="5"/>
  <c r="AP858" i="5"/>
  <c r="AP859" i="5"/>
  <c r="AP860" i="5"/>
  <c r="AP861" i="5"/>
  <c r="AP862" i="5"/>
  <c r="AP863" i="5"/>
  <c r="AP864" i="5"/>
  <c r="AP865" i="5"/>
  <c r="AP866" i="5"/>
  <c r="AP867" i="5"/>
  <c r="AP868" i="5"/>
  <c r="AP869" i="5"/>
  <c r="AP870" i="5"/>
  <c r="AP871" i="5"/>
  <c r="AP872" i="5"/>
  <c r="AP873" i="5"/>
  <c r="AP874" i="5"/>
  <c r="AP875" i="5"/>
  <c r="AP876" i="5"/>
  <c r="AP877" i="5"/>
  <c r="AP878" i="5"/>
  <c r="AP879" i="5"/>
  <c r="AP880" i="5"/>
  <c r="AP881" i="5"/>
  <c r="AP882" i="5"/>
  <c r="AP883" i="5"/>
  <c r="AP884" i="5"/>
  <c r="AP885" i="5"/>
  <c r="AP886" i="5"/>
  <c r="AP887" i="5"/>
  <c r="AP888" i="5"/>
  <c r="AP889" i="5"/>
  <c r="AP890" i="5"/>
  <c r="AP891" i="5"/>
  <c r="AP892" i="5"/>
  <c r="AP893" i="5"/>
  <c r="AP894" i="5"/>
  <c r="AP895" i="5"/>
  <c r="AP896" i="5"/>
  <c r="AP897" i="5"/>
  <c r="AP898" i="5"/>
  <c r="AP899" i="5"/>
  <c r="AP900" i="5"/>
  <c r="AP901" i="5"/>
  <c r="AP902" i="5"/>
  <c r="AP903" i="5"/>
  <c r="AP904" i="5"/>
  <c r="AP905" i="5"/>
  <c r="AP906" i="5"/>
  <c r="AP907" i="5"/>
  <c r="AP908" i="5"/>
  <c r="AP909" i="5"/>
  <c r="AP910" i="5"/>
  <c r="AP911" i="5"/>
  <c r="AP912" i="5"/>
  <c r="AP913" i="5"/>
  <c r="AP914" i="5"/>
  <c r="AP915" i="5"/>
  <c r="AP916" i="5"/>
  <c r="AP917" i="5"/>
  <c r="AP918" i="5"/>
  <c r="AP919" i="5"/>
  <c r="AP920" i="5"/>
  <c r="AP921" i="5"/>
  <c r="AP922" i="5"/>
  <c r="AP923" i="5"/>
  <c r="AP924" i="5"/>
  <c r="AP925" i="5"/>
  <c r="AP926" i="5"/>
  <c r="AP927" i="5"/>
  <c r="AP928" i="5"/>
  <c r="AP929" i="5"/>
  <c r="AP930" i="5"/>
  <c r="AP931" i="5"/>
  <c r="AP932" i="5"/>
  <c r="AP933" i="5"/>
  <c r="AP934" i="5"/>
  <c r="AP935" i="5"/>
  <c r="AP936" i="5"/>
  <c r="AP937" i="5"/>
  <c r="AP938" i="5"/>
  <c r="AP939" i="5"/>
  <c r="AP940" i="5"/>
  <c r="AP941" i="5"/>
  <c r="AP942" i="5"/>
  <c r="AP943" i="5"/>
  <c r="AP944" i="5"/>
  <c r="AP945" i="5"/>
  <c r="AP946" i="5"/>
  <c r="AP947" i="5"/>
  <c r="AP948" i="5"/>
  <c r="AP949" i="5"/>
  <c r="AP950" i="5"/>
  <c r="AP951" i="5"/>
  <c r="AP952" i="5"/>
  <c r="AP953" i="5"/>
  <c r="AP954" i="5"/>
  <c r="AP955" i="5"/>
  <c r="AP956" i="5"/>
  <c r="AP957" i="5"/>
  <c r="AP958" i="5"/>
  <c r="AP959" i="5"/>
  <c r="AP960" i="5"/>
  <c r="AP961" i="5"/>
  <c r="AP962" i="5"/>
  <c r="AP963" i="5"/>
  <c r="AP964" i="5"/>
  <c r="AP965" i="5"/>
  <c r="AP966" i="5"/>
  <c r="AP967" i="5"/>
  <c r="AP968" i="5"/>
  <c r="AP969" i="5"/>
  <c r="AP970" i="5"/>
  <c r="AP971" i="5"/>
  <c r="AP972" i="5"/>
  <c r="AP973" i="5"/>
  <c r="AP974" i="5"/>
  <c r="AP975" i="5"/>
  <c r="AP976" i="5"/>
  <c r="AP977" i="5"/>
  <c r="AP978" i="5"/>
  <c r="AP979" i="5"/>
  <c r="AP980" i="5"/>
  <c r="AP981" i="5"/>
  <c r="AP982" i="5"/>
  <c r="AP983" i="5"/>
  <c r="AP984" i="5"/>
  <c r="AP985" i="5"/>
  <c r="AP986" i="5"/>
  <c r="AP987" i="5"/>
  <c r="AP988" i="5"/>
  <c r="AP989" i="5"/>
  <c r="AP990" i="5"/>
  <c r="AP991" i="5"/>
  <c r="AP992" i="5"/>
  <c r="AP993" i="5"/>
  <c r="AP994" i="5"/>
  <c r="AP995" i="5"/>
  <c r="AP996" i="5"/>
  <c r="AP997" i="5"/>
  <c r="AP998" i="5"/>
  <c r="AP999" i="5"/>
  <c r="AP1000" i="5"/>
  <c r="AP1001" i="5"/>
  <c r="AP1002" i="5"/>
  <c r="AP1003" i="5"/>
  <c r="AP1004" i="5"/>
  <c r="AP1005" i="5"/>
  <c r="AP1006" i="5"/>
  <c r="AP1007" i="5"/>
  <c r="AP1008" i="5"/>
  <c r="AP1009" i="5"/>
  <c r="AP1010" i="5"/>
  <c r="AP1011" i="5"/>
  <c r="AP1012" i="5"/>
  <c r="AP1013" i="5"/>
  <c r="AP1014" i="5"/>
  <c r="AP1015" i="5"/>
  <c r="AP1016" i="5"/>
  <c r="AP1017" i="5"/>
  <c r="AP1018" i="5"/>
  <c r="AP1019" i="5"/>
  <c r="AP1020" i="5"/>
  <c r="AP1021" i="5"/>
  <c r="AP1022" i="5"/>
  <c r="AP1023" i="5"/>
  <c r="AP1024" i="5"/>
  <c r="AP1025" i="5"/>
  <c r="AP1026" i="5"/>
  <c r="AP1027" i="5"/>
  <c r="AP1028" i="5"/>
  <c r="AP1029" i="5"/>
  <c r="AP1030" i="5"/>
  <c r="AP1031" i="5"/>
  <c r="AP1032" i="5"/>
  <c r="AP1033" i="5"/>
  <c r="AP1034" i="5"/>
  <c r="AP1035" i="5"/>
  <c r="AP1036" i="5"/>
  <c r="AP1037" i="5"/>
  <c r="AP1038" i="5"/>
  <c r="AP1039" i="5"/>
  <c r="AP1040" i="5"/>
  <c r="AP1041" i="5"/>
  <c r="AP1042" i="5"/>
  <c r="AP1043" i="5"/>
  <c r="AP1044" i="5"/>
  <c r="AP1045" i="5"/>
  <c r="AP1046" i="5"/>
  <c r="AP1047" i="5"/>
  <c r="AP1048" i="5"/>
  <c r="AP1049" i="5"/>
  <c r="AP1050" i="5"/>
  <c r="AP1051" i="5"/>
  <c r="AP1052" i="5"/>
  <c r="AP1053" i="5"/>
  <c r="AP1054" i="5"/>
  <c r="AP1055" i="5"/>
  <c r="AP1056" i="5"/>
  <c r="AP1057" i="5"/>
  <c r="AP1058" i="5"/>
  <c r="AP1059" i="5"/>
  <c r="AP1060" i="5"/>
  <c r="AP1061" i="5"/>
  <c r="AP1062" i="5"/>
  <c r="AP1063" i="5"/>
  <c r="AP1064" i="5"/>
  <c r="AP1065" i="5"/>
  <c r="AP1066" i="5"/>
  <c r="AP1067" i="5"/>
  <c r="AP1068" i="5"/>
  <c r="AP1069" i="5"/>
  <c r="AP1070" i="5"/>
  <c r="AP1071" i="5"/>
  <c r="AP1072" i="5"/>
  <c r="AP1073" i="5"/>
  <c r="AP1074" i="5"/>
  <c r="AP1075" i="5"/>
  <c r="AP1076" i="5"/>
  <c r="AP1077" i="5"/>
  <c r="AP1078" i="5"/>
  <c r="AP1079" i="5"/>
  <c r="AP1080" i="5"/>
  <c r="AP1081" i="5"/>
  <c r="AP1082" i="5"/>
  <c r="AP1083" i="5"/>
  <c r="AP1084" i="5"/>
  <c r="AP1085" i="5"/>
  <c r="AP1086" i="5"/>
  <c r="AP1087" i="5"/>
  <c r="AP1088" i="5"/>
  <c r="AP1089" i="5"/>
  <c r="AP1090" i="5"/>
  <c r="AP1091" i="5"/>
  <c r="AP1092" i="5"/>
  <c r="AP1093" i="5"/>
  <c r="AP1094" i="5"/>
  <c r="AP1095" i="5"/>
  <c r="AP1096" i="5"/>
  <c r="AP1097" i="5"/>
  <c r="AP1098" i="5"/>
  <c r="AP1099" i="5"/>
  <c r="AP1100" i="5"/>
  <c r="AP1101" i="5"/>
  <c r="AP1102" i="5"/>
  <c r="AP1103" i="5"/>
  <c r="AP1104" i="5"/>
  <c r="AP1105" i="5"/>
  <c r="AP1106" i="5"/>
  <c r="AP1107" i="5"/>
  <c r="AP1108" i="5"/>
  <c r="AP1109" i="5"/>
  <c r="AP1110" i="5"/>
  <c r="AP1111" i="5"/>
  <c r="AP1112" i="5"/>
  <c r="AP1113" i="5"/>
  <c r="AP1114" i="5"/>
  <c r="AP1115" i="5"/>
  <c r="AP1116" i="5"/>
  <c r="AP1117" i="5"/>
  <c r="AP1118" i="5"/>
  <c r="AP1119" i="5"/>
  <c r="AP1120" i="5"/>
  <c r="AP1121" i="5"/>
  <c r="AP1122" i="5"/>
  <c r="AP1123" i="5"/>
  <c r="AP1124" i="5"/>
  <c r="AP1125" i="5"/>
  <c r="AP1126" i="5"/>
  <c r="AP1127" i="5"/>
  <c r="AP1128" i="5"/>
  <c r="AP1129" i="5"/>
  <c r="AP1130" i="5"/>
  <c r="AP1131" i="5"/>
  <c r="AP1132" i="5"/>
  <c r="AP1133" i="5"/>
  <c r="AP1134" i="5"/>
  <c r="AP1135" i="5"/>
  <c r="AP1136" i="5"/>
  <c r="AP1137" i="5"/>
  <c r="AP1138" i="5"/>
  <c r="AP1139" i="5"/>
  <c r="AP1140" i="5"/>
  <c r="AP1141" i="5"/>
  <c r="AP1142" i="5"/>
  <c r="AP1143" i="5"/>
  <c r="AP1144" i="5"/>
  <c r="AP1145" i="5"/>
  <c r="AP1146" i="5"/>
  <c r="AP1147" i="5"/>
  <c r="AP1148" i="5"/>
  <c r="AP1149" i="5"/>
  <c r="AP1150" i="5"/>
  <c r="AP1151" i="5"/>
  <c r="AP1152" i="5"/>
  <c r="AP1153" i="5"/>
  <c r="AP1154" i="5"/>
  <c r="AP1155" i="5"/>
  <c r="AP1156" i="5"/>
  <c r="AP1157" i="5"/>
  <c r="AP1158" i="5"/>
  <c r="AP1159" i="5"/>
  <c r="AP1160" i="5"/>
  <c r="AP1161" i="5"/>
  <c r="AP1162" i="5"/>
  <c r="AP1163" i="5"/>
  <c r="AP1164" i="5"/>
  <c r="AP1165" i="5"/>
  <c r="AP1166" i="5"/>
  <c r="AP1167" i="5"/>
  <c r="AP1168" i="5"/>
  <c r="AP1169" i="5"/>
  <c r="AP1170" i="5"/>
  <c r="AP1171" i="5"/>
  <c r="AP1172" i="5"/>
  <c r="AP1173" i="5"/>
  <c r="AP1174" i="5"/>
  <c r="AP1175" i="5"/>
  <c r="AP1176" i="5"/>
  <c r="AP1177" i="5"/>
  <c r="AP1178" i="5"/>
  <c r="AP1179" i="5"/>
  <c r="AP1180" i="5"/>
  <c r="AP1181" i="5"/>
  <c r="AP1182" i="5"/>
  <c r="AP1183" i="5"/>
  <c r="AP1184" i="5"/>
  <c r="AP1185" i="5"/>
  <c r="AP1186" i="5"/>
  <c r="AP1187" i="5"/>
  <c r="AP1188" i="5"/>
  <c r="AP1189" i="5"/>
  <c r="AP1190" i="5"/>
  <c r="AP1191" i="5"/>
  <c r="AP1192" i="5"/>
  <c r="AP1193" i="5"/>
  <c r="AP1194" i="5"/>
  <c r="AP1195" i="5"/>
  <c r="AP1196" i="5"/>
  <c r="AP1197" i="5"/>
  <c r="AP1198" i="5"/>
  <c r="AP1199" i="5"/>
  <c r="AP1200" i="5"/>
  <c r="AP1201" i="5"/>
  <c r="AP1202" i="5"/>
  <c r="AP1203" i="5"/>
  <c r="AP1204" i="5"/>
  <c r="AP1205" i="5"/>
  <c r="AP1206" i="5"/>
  <c r="AP1207" i="5"/>
  <c r="AP1208" i="5"/>
  <c r="AP1209" i="5"/>
  <c r="AP1210" i="5"/>
  <c r="AP1211" i="5"/>
  <c r="AP1212" i="5"/>
  <c r="AP1213" i="5"/>
  <c r="AP1214" i="5"/>
  <c r="AP1215" i="5"/>
  <c r="AP1216" i="5"/>
  <c r="AP1217" i="5"/>
  <c r="AP1218" i="5"/>
  <c r="AP1219" i="5"/>
  <c r="AP1220" i="5"/>
  <c r="AP1221" i="5"/>
  <c r="AP1222" i="5"/>
  <c r="AP1223" i="5"/>
  <c r="AP1224" i="5"/>
  <c r="AP1225" i="5"/>
  <c r="AP1226" i="5"/>
  <c r="AP1227" i="5"/>
  <c r="AP1228" i="5"/>
  <c r="AP1229" i="5"/>
  <c r="AP1230" i="5"/>
  <c r="AP1231" i="5"/>
  <c r="AP1232" i="5"/>
  <c r="AP1233" i="5"/>
  <c r="AP1234" i="5"/>
  <c r="AP1235" i="5"/>
  <c r="AP1236" i="5"/>
  <c r="AP1237" i="5"/>
  <c r="AP1238" i="5"/>
  <c r="AP1239" i="5"/>
  <c r="AP1240" i="5"/>
  <c r="AP1241" i="5"/>
  <c r="AP1242" i="5"/>
  <c r="AP1243" i="5"/>
  <c r="AP1244" i="5"/>
  <c r="AP1245" i="5"/>
  <c r="AP1246" i="5"/>
  <c r="AP1247" i="5"/>
  <c r="AP1248" i="5"/>
  <c r="AP1249" i="5"/>
  <c r="AP1250" i="5"/>
  <c r="AP1251" i="5"/>
  <c r="AP1252" i="5"/>
  <c r="AP1253" i="5"/>
  <c r="AP1254" i="5"/>
  <c r="AP1255" i="5"/>
  <c r="AP1256" i="5"/>
  <c r="AP1257" i="5"/>
  <c r="AP1258" i="5"/>
  <c r="AP1259" i="5"/>
  <c r="AP1260" i="5"/>
  <c r="AP1261" i="5"/>
  <c r="AP1262" i="5"/>
  <c r="AP1263" i="5"/>
  <c r="AP1264" i="5"/>
  <c r="AP1265" i="5"/>
  <c r="AP1266" i="5"/>
  <c r="AP1267" i="5"/>
  <c r="AP1268" i="5"/>
  <c r="AP1269" i="5"/>
  <c r="AP1270" i="5"/>
  <c r="AP1271" i="5"/>
  <c r="AP1272" i="5"/>
  <c r="AP1273" i="5"/>
  <c r="AP1274" i="5"/>
  <c r="AP1275" i="5"/>
  <c r="AP1276" i="5"/>
  <c r="AP1277" i="5"/>
  <c r="AP1278" i="5"/>
  <c r="AP1279" i="5"/>
  <c r="AP1280" i="5"/>
  <c r="AP1281" i="5"/>
  <c r="AP1282" i="5"/>
  <c r="AP1283" i="5"/>
  <c r="AP1284" i="5"/>
  <c r="AP1285" i="5"/>
  <c r="AP1286" i="5"/>
  <c r="AP1287" i="5"/>
  <c r="AP1288" i="5"/>
  <c r="AP1289" i="5"/>
  <c r="AP1290" i="5"/>
  <c r="AP1291" i="5"/>
  <c r="AP1292" i="5"/>
  <c r="AP1293" i="5"/>
  <c r="AP1294" i="5"/>
  <c r="AP1295" i="5"/>
  <c r="AP1296" i="5"/>
  <c r="AP1297" i="5"/>
  <c r="AP1298" i="5"/>
  <c r="AP1299" i="5"/>
  <c r="AP1300" i="5"/>
  <c r="AP1301" i="5"/>
  <c r="AP1302" i="5"/>
  <c r="AP1303" i="5"/>
  <c r="AP1304" i="5"/>
  <c r="AP1305" i="5"/>
  <c r="AP1306" i="5"/>
  <c r="AP1307" i="5"/>
  <c r="AP1308" i="5"/>
  <c r="AP1309" i="5"/>
  <c r="AP1310" i="5"/>
  <c r="AP1311" i="5"/>
  <c r="AP1312" i="5"/>
  <c r="AP1313" i="5"/>
  <c r="AP1314" i="5"/>
  <c r="AP1315" i="5"/>
  <c r="AP1316" i="5"/>
  <c r="AP1317" i="5"/>
  <c r="AP1318" i="5"/>
  <c r="AP1319" i="5"/>
  <c r="AP1320" i="5"/>
  <c r="AP1321" i="5"/>
  <c r="AP1322" i="5"/>
  <c r="AP1323" i="5"/>
  <c r="AP1324" i="5"/>
  <c r="AP1325" i="5"/>
  <c r="AP1326" i="5"/>
  <c r="AP1327" i="5"/>
  <c r="AP1328" i="5"/>
  <c r="AP1329" i="5"/>
  <c r="AP1330" i="5"/>
  <c r="AP1331" i="5"/>
  <c r="AP1332" i="5"/>
  <c r="AP1333" i="5"/>
  <c r="AP1334" i="5"/>
  <c r="AP1335" i="5"/>
  <c r="AP1336" i="5"/>
  <c r="AP1337" i="5"/>
  <c r="AP1338" i="5"/>
  <c r="AP1339" i="5"/>
  <c r="AP1340" i="5"/>
  <c r="AP1341" i="5"/>
  <c r="AP1342" i="5"/>
  <c r="AP1343" i="5"/>
  <c r="AP1344" i="5"/>
  <c r="AP1345" i="5"/>
  <c r="AP1346" i="5"/>
  <c r="AP1347" i="5"/>
  <c r="AP1348" i="5"/>
  <c r="AP1349" i="5"/>
  <c r="AP1350" i="5"/>
  <c r="AP1351" i="5"/>
  <c r="AP1352" i="5"/>
  <c r="AP1353" i="5"/>
  <c r="AP1354" i="5"/>
  <c r="AP1355" i="5"/>
  <c r="AP1356" i="5"/>
  <c r="AP1357" i="5"/>
  <c r="AP1358" i="5"/>
  <c r="AP1359" i="5"/>
  <c r="AP1360" i="5"/>
  <c r="AP1361" i="5"/>
  <c r="AP1362" i="5"/>
  <c r="AP1363" i="5"/>
  <c r="AP1364" i="5"/>
  <c r="AP1365" i="5"/>
  <c r="AP1366" i="5"/>
  <c r="AP1367" i="5"/>
  <c r="AP1368" i="5"/>
  <c r="AP1369" i="5"/>
  <c r="AP1370" i="5"/>
  <c r="AP1371" i="5"/>
  <c r="AP1372" i="5"/>
  <c r="AP1373" i="5"/>
  <c r="AP1374" i="5"/>
  <c r="AP1375" i="5"/>
  <c r="AP1376" i="5"/>
  <c r="AP1377" i="5"/>
  <c r="AP1378" i="5"/>
  <c r="AP1379" i="5"/>
  <c r="AP1380" i="5"/>
  <c r="AP1381" i="5"/>
  <c r="AP1382" i="5"/>
  <c r="AP1383" i="5"/>
  <c r="AP1384" i="5"/>
  <c r="AP1385" i="5"/>
  <c r="AP1386" i="5"/>
  <c r="AP1387" i="5"/>
  <c r="AP1388" i="5"/>
  <c r="AP1389" i="5"/>
  <c r="AP1390" i="5"/>
  <c r="AP1391" i="5"/>
  <c r="AP1392" i="5"/>
  <c r="AP1393" i="5"/>
  <c r="AP1394" i="5"/>
  <c r="AP1395" i="5"/>
  <c r="AP1396" i="5"/>
  <c r="AP1397" i="5"/>
  <c r="AP1398" i="5"/>
  <c r="AP1399" i="5"/>
  <c r="AP1400" i="5"/>
  <c r="AP1401" i="5"/>
  <c r="AP1402" i="5"/>
  <c r="AP1403" i="5"/>
  <c r="AP1404" i="5"/>
  <c r="AP1405" i="5"/>
  <c r="AP1406" i="5"/>
  <c r="AP1407" i="5"/>
  <c r="AP1408" i="5"/>
  <c r="AP1409" i="5"/>
  <c r="AP1410" i="5"/>
  <c r="AP1411" i="5"/>
  <c r="AP1412" i="5"/>
  <c r="AP1413" i="5"/>
  <c r="AP1414" i="5"/>
  <c r="AP1415" i="5"/>
  <c r="AP1416" i="5"/>
  <c r="AP1417" i="5"/>
  <c r="AP1418" i="5"/>
  <c r="AP1419" i="5"/>
  <c r="AP1420" i="5"/>
  <c r="AP1421" i="5"/>
  <c r="AP1422" i="5"/>
  <c r="AP1423" i="5"/>
  <c r="AP1424" i="5"/>
  <c r="AP1425" i="5"/>
  <c r="AP1426" i="5"/>
  <c r="AP1427" i="5"/>
  <c r="AP1428" i="5"/>
  <c r="AP1429" i="5"/>
  <c r="AP1430" i="5"/>
  <c r="AP1431" i="5"/>
  <c r="AP1432" i="5"/>
  <c r="AP1433" i="5"/>
  <c r="AP1434" i="5"/>
  <c r="AP1435" i="5"/>
  <c r="AP1436" i="5"/>
  <c r="AP1437" i="5"/>
  <c r="AP1438" i="5"/>
  <c r="AP1439" i="5"/>
  <c r="AP1440" i="5"/>
  <c r="AP1441" i="5"/>
  <c r="AP1442" i="5"/>
  <c r="AP1443" i="5"/>
  <c r="AP1444" i="5"/>
  <c r="AP1445" i="5"/>
  <c r="AP1446" i="5"/>
  <c r="AP1447" i="5"/>
  <c r="AP1448" i="5"/>
  <c r="AP1449" i="5"/>
  <c r="AP1450" i="5"/>
  <c r="AP1451" i="5"/>
  <c r="AP1452" i="5"/>
  <c r="AP1453" i="5"/>
  <c r="AP1454" i="5"/>
  <c r="AP1455" i="5"/>
  <c r="AP1456" i="5"/>
  <c r="AP1457" i="5"/>
  <c r="AP1458" i="5"/>
  <c r="AP1459" i="5"/>
  <c r="AP1460" i="5"/>
  <c r="AP1461" i="5"/>
  <c r="AP1462" i="5"/>
  <c r="AP1463" i="5"/>
  <c r="AP1464" i="5"/>
  <c r="AP1465" i="5"/>
  <c r="AP1466" i="5"/>
  <c r="AP1467" i="5"/>
  <c r="AP1468" i="5"/>
  <c r="AP1469" i="5"/>
  <c r="AP1470" i="5"/>
  <c r="AP1471" i="5"/>
  <c r="AP1472" i="5"/>
  <c r="AP1473" i="5"/>
  <c r="AP1474" i="5"/>
  <c r="AP1475" i="5"/>
  <c r="AP1476" i="5"/>
  <c r="AP1477" i="5"/>
  <c r="AP1478" i="5"/>
  <c r="AP1479" i="5"/>
  <c r="AP1480" i="5"/>
  <c r="AP1481" i="5"/>
  <c r="AP1482" i="5"/>
  <c r="AP1483" i="5"/>
  <c r="AP1484" i="5"/>
  <c r="AP1485" i="5"/>
  <c r="AP1486" i="5"/>
  <c r="AP1487" i="5"/>
  <c r="AP1488" i="5"/>
  <c r="AP1489" i="5"/>
  <c r="AP1490" i="5"/>
  <c r="AP1491" i="5"/>
  <c r="AP1492" i="5"/>
  <c r="AP1493" i="5"/>
  <c r="AP1494" i="5"/>
  <c r="AP1495" i="5"/>
  <c r="AP1496" i="5"/>
  <c r="AP1497" i="5"/>
  <c r="AP1498" i="5"/>
  <c r="AP1499" i="5"/>
  <c r="AP1500" i="5"/>
  <c r="AP1501" i="5"/>
  <c r="AP1502" i="5"/>
  <c r="AP1503" i="5"/>
  <c r="AP1504" i="5"/>
  <c r="AP1505" i="5"/>
  <c r="AP1506" i="5"/>
  <c r="AP1507" i="5"/>
  <c r="AP1508" i="5"/>
  <c r="AP1509" i="5"/>
  <c r="AP1510" i="5"/>
  <c r="AP1511" i="5"/>
  <c r="AP1512" i="5"/>
  <c r="AP1513" i="5"/>
  <c r="AP1514" i="5"/>
  <c r="AP1515" i="5"/>
  <c r="AP1516" i="5"/>
  <c r="AP1517" i="5"/>
  <c r="AP1518" i="5"/>
  <c r="AP1519" i="5"/>
  <c r="AP1520" i="5"/>
  <c r="AP1521" i="5"/>
  <c r="AP1522" i="5"/>
  <c r="AP1523" i="5"/>
  <c r="AP1524" i="5"/>
  <c r="AP1525" i="5"/>
  <c r="AP1526" i="5"/>
  <c r="AP1527" i="5"/>
  <c r="AP1528" i="5"/>
  <c r="AP1529" i="5"/>
  <c r="AP1530" i="5"/>
  <c r="AP1531" i="5"/>
  <c r="AP1532" i="5"/>
  <c r="AP1533" i="5"/>
  <c r="AP1534" i="5"/>
  <c r="AP1535" i="5"/>
  <c r="AP1536" i="5"/>
  <c r="AP1537" i="5"/>
  <c r="AP1538" i="5"/>
  <c r="AP1539" i="5"/>
  <c r="AP1540" i="5"/>
  <c r="AP1541" i="5"/>
  <c r="AP1542" i="5"/>
  <c r="AP1543" i="5"/>
  <c r="AP1544" i="5"/>
  <c r="AP1545" i="5"/>
  <c r="AP1546" i="5"/>
  <c r="AP1547" i="5"/>
  <c r="AP1548" i="5"/>
  <c r="AP1549" i="5"/>
  <c r="AP1550" i="5"/>
  <c r="AP1551" i="5"/>
  <c r="AP1552" i="5"/>
  <c r="AP1553" i="5"/>
  <c r="AP1554" i="5"/>
  <c r="AP1555" i="5"/>
  <c r="AP1556" i="5"/>
  <c r="AP1557" i="5"/>
  <c r="AP1558" i="5"/>
  <c r="AP1559" i="5"/>
  <c r="AP1560" i="5"/>
  <c r="AP1561" i="5"/>
  <c r="AP1562" i="5"/>
  <c r="AP1563" i="5"/>
  <c r="AP1564" i="5"/>
  <c r="AP1565" i="5"/>
  <c r="AP1566" i="5"/>
  <c r="AP1567" i="5"/>
  <c r="AP1568" i="5"/>
  <c r="AP1569" i="5"/>
  <c r="AP1570" i="5"/>
  <c r="AP1571" i="5"/>
  <c r="AP1572" i="5"/>
  <c r="AP1573" i="5"/>
  <c r="AP1574" i="5"/>
  <c r="AP1575" i="5"/>
  <c r="AP1576" i="5"/>
  <c r="AP1577" i="5"/>
  <c r="AP1578" i="5"/>
  <c r="AP1579" i="5"/>
  <c r="AP1580" i="5"/>
  <c r="AP1581" i="5"/>
  <c r="AP1582" i="5"/>
  <c r="AP1583" i="5"/>
  <c r="AP1584" i="5"/>
  <c r="AP1585" i="5"/>
  <c r="AP1586" i="5"/>
  <c r="AP1587" i="5"/>
  <c r="AP1588" i="5"/>
  <c r="AP1589" i="5"/>
  <c r="AP1590" i="5"/>
  <c r="AP1591" i="5"/>
  <c r="AP1592" i="5"/>
  <c r="AP1593" i="5"/>
  <c r="AP1594" i="5"/>
  <c r="AP1595" i="5"/>
  <c r="AP1596" i="5"/>
  <c r="AP1597" i="5"/>
  <c r="AP1598" i="5"/>
  <c r="AP1599" i="5"/>
  <c r="AP1600" i="5"/>
  <c r="AP1601" i="5"/>
  <c r="AP1602" i="5"/>
  <c r="AP1603" i="5"/>
  <c r="AP1604" i="5"/>
  <c r="AP1605" i="5"/>
  <c r="AP1606" i="5"/>
  <c r="AP1607" i="5"/>
  <c r="AP1608" i="5"/>
  <c r="AP1609" i="5"/>
  <c r="AP1610" i="5"/>
  <c r="AP1611" i="5"/>
  <c r="AP1612" i="5"/>
  <c r="AP1613" i="5"/>
  <c r="AP1614" i="5"/>
  <c r="AP1615" i="5"/>
  <c r="AP1616" i="5"/>
  <c r="AP1617" i="5"/>
  <c r="AP1618" i="5"/>
  <c r="AP1619" i="5"/>
  <c r="AP1620" i="5"/>
  <c r="AP1621" i="5"/>
  <c r="AP1622" i="5"/>
  <c r="AP1623" i="5"/>
  <c r="AP1624" i="5"/>
  <c r="AP1625" i="5"/>
  <c r="AP1626" i="5"/>
  <c r="AP1627" i="5"/>
  <c r="AP1628" i="5"/>
  <c r="AP1629" i="5"/>
  <c r="AP1630" i="5"/>
  <c r="AP1631" i="5"/>
  <c r="AP1632" i="5"/>
  <c r="AP1633" i="5"/>
  <c r="AP1634" i="5"/>
  <c r="AP1635" i="5"/>
  <c r="AP1636" i="5"/>
  <c r="AP1637" i="5"/>
  <c r="AP1638" i="5"/>
  <c r="AP1639" i="5"/>
  <c r="AP1640" i="5"/>
  <c r="AP1641" i="5"/>
  <c r="AP1642" i="5"/>
  <c r="AP1643" i="5"/>
  <c r="AP1644" i="5"/>
  <c r="AP1645" i="5"/>
  <c r="AP1646" i="5"/>
  <c r="AP1647" i="5"/>
  <c r="AP1648" i="5"/>
  <c r="AP1649" i="5"/>
  <c r="AP1650" i="5"/>
  <c r="AP1651" i="5"/>
  <c r="AP1652" i="5"/>
  <c r="AP1653" i="5"/>
  <c r="AP1654" i="5"/>
  <c r="AP1655" i="5"/>
  <c r="AP1656" i="5"/>
  <c r="AP1657" i="5"/>
  <c r="AP1658" i="5"/>
  <c r="AP1659" i="5"/>
  <c r="AP1660" i="5"/>
  <c r="AP1661" i="5"/>
  <c r="AP1662" i="5"/>
  <c r="AP1663" i="5"/>
  <c r="AP1664" i="5"/>
  <c r="AP1665" i="5"/>
  <c r="AP1666" i="5"/>
  <c r="AP1667" i="5"/>
  <c r="AP1668" i="5"/>
  <c r="AP1669" i="5"/>
  <c r="AP1670" i="5"/>
  <c r="AP1671" i="5"/>
  <c r="AP1672" i="5"/>
  <c r="AP1673" i="5"/>
  <c r="AP1674" i="5"/>
  <c r="AP1675" i="5"/>
  <c r="AP1676" i="5"/>
  <c r="AP1677" i="5"/>
  <c r="AP1678" i="5"/>
  <c r="AP1679" i="5"/>
  <c r="AP1680" i="5"/>
  <c r="AP1681" i="5"/>
  <c r="AP1682" i="5"/>
  <c r="AP1683" i="5"/>
  <c r="AP1684" i="5"/>
  <c r="AP1685" i="5"/>
  <c r="AP1686" i="5"/>
  <c r="AP1687" i="5"/>
  <c r="AP1688" i="5"/>
  <c r="AP1689" i="5"/>
  <c r="AP1690" i="5"/>
  <c r="AP1691" i="5"/>
  <c r="AP1692" i="5"/>
  <c r="AP1693" i="5"/>
  <c r="AP1694" i="5"/>
  <c r="AP1695" i="5"/>
  <c r="AP1696" i="5"/>
  <c r="AP1697" i="5"/>
  <c r="AP1698" i="5"/>
  <c r="AP1699" i="5"/>
  <c r="AP1700" i="5"/>
  <c r="AP1701" i="5"/>
  <c r="AP1702" i="5"/>
  <c r="AP1703" i="5"/>
  <c r="AP1704" i="5"/>
  <c r="AP1705" i="5"/>
  <c r="AP1706" i="5"/>
  <c r="AP1707" i="5"/>
  <c r="AP1708" i="5"/>
  <c r="AP1709" i="5"/>
  <c r="AP1710" i="5"/>
  <c r="AP1711" i="5"/>
  <c r="AP1712" i="5"/>
  <c r="AP1713" i="5"/>
  <c r="AP1714" i="5"/>
  <c r="AP1715" i="5"/>
  <c r="AP1716" i="5"/>
  <c r="AP1717" i="5"/>
  <c r="AP1718" i="5"/>
  <c r="AP1719" i="5"/>
  <c r="AP1720" i="5"/>
  <c r="AP1721" i="5"/>
  <c r="AP1722" i="5"/>
  <c r="AP1723" i="5"/>
  <c r="AP1724" i="5"/>
  <c r="AP1725" i="5"/>
  <c r="AP1726" i="5"/>
  <c r="AP1727" i="5"/>
  <c r="AP1728" i="5"/>
  <c r="AP1729" i="5"/>
  <c r="AP1730" i="5"/>
  <c r="AP1731" i="5"/>
  <c r="AP1732" i="5"/>
  <c r="AP1733" i="5"/>
  <c r="AP1734" i="5"/>
  <c r="AP1735" i="5"/>
  <c r="AP1736" i="5"/>
  <c r="AP1737" i="5"/>
  <c r="AP1738" i="5"/>
  <c r="AP1739" i="5"/>
  <c r="AP1740" i="5"/>
  <c r="AP1741" i="5"/>
  <c r="AP1742" i="5"/>
  <c r="AP1743" i="5"/>
  <c r="AP1744" i="5"/>
  <c r="AP1745" i="5"/>
  <c r="AP1746" i="5"/>
  <c r="AP1747" i="5"/>
  <c r="AP1748" i="5"/>
  <c r="AP1749" i="5"/>
  <c r="AP1750" i="5"/>
  <c r="AP1751" i="5"/>
  <c r="AP1752" i="5"/>
  <c r="AP1753" i="5"/>
  <c r="AP1754" i="5"/>
  <c r="AP1755" i="5"/>
  <c r="AP1756" i="5"/>
  <c r="AP1757" i="5"/>
  <c r="AP1758" i="5"/>
  <c r="AP1759" i="5"/>
  <c r="AP1760" i="5"/>
  <c r="AP1761" i="5"/>
  <c r="AP1762" i="5"/>
  <c r="AP1763" i="5"/>
  <c r="AP1764" i="5"/>
  <c r="AP1765" i="5"/>
  <c r="AP1766" i="5"/>
  <c r="AP1767" i="5"/>
  <c r="AP1768" i="5"/>
  <c r="AP1769" i="5"/>
  <c r="AP1770" i="5"/>
  <c r="AP1771" i="5"/>
  <c r="AP1772" i="5"/>
  <c r="AP1773" i="5"/>
  <c r="AP1774" i="5"/>
  <c r="AP1775" i="5"/>
  <c r="AP1776" i="5"/>
  <c r="AP1777" i="5"/>
  <c r="AP1778" i="5"/>
  <c r="AP1779" i="5"/>
  <c r="AP1780" i="5"/>
  <c r="AP1781" i="5"/>
  <c r="AP1782" i="5"/>
  <c r="AP1783" i="5"/>
  <c r="AP1784" i="5"/>
  <c r="AP1785" i="5"/>
  <c r="AP1786" i="5"/>
  <c r="AP1787" i="5"/>
  <c r="AP1788" i="5"/>
  <c r="AP1789" i="5"/>
  <c r="AP1790" i="5"/>
  <c r="AP1791" i="5"/>
  <c r="AP1792" i="5"/>
  <c r="AP1793" i="5"/>
  <c r="AP1794" i="5"/>
  <c r="AP1795" i="5"/>
  <c r="AP1796" i="5"/>
  <c r="AP1797" i="5"/>
  <c r="AP1798" i="5"/>
  <c r="AP1799" i="5"/>
  <c r="AP1800" i="5"/>
  <c r="AP1801" i="5"/>
  <c r="AP1802" i="5"/>
  <c r="AP1803" i="5"/>
  <c r="AP1804" i="5"/>
  <c r="AP1805" i="5"/>
  <c r="AP1806" i="5"/>
  <c r="AP1807" i="5"/>
  <c r="AP1808" i="5"/>
  <c r="AP1809" i="5"/>
  <c r="AP1810" i="5"/>
  <c r="AP1811" i="5"/>
  <c r="AP1812" i="5"/>
  <c r="AP1813" i="5"/>
  <c r="AP1814" i="5"/>
  <c r="AP1815" i="5"/>
  <c r="AP1816" i="5"/>
  <c r="AP1817" i="5"/>
  <c r="AP1818" i="5"/>
  <c r="AP1819" i="5"/>
  <c r="AP1820" i="5"/>
  <c r="AP1821" i="5"/>
  <c r="AP1822" i="5"/>
  <c r="AP1823" i="5"/>
  <c r="AP1824" i="5"/>
  <c r="AP1825" i="5"/>
  <c r="AP1826" i="5"/>
  <c r="AP1827" i="5"/>
  <c r="AP1828" i="5"/>
  <c r="AP1829" i="5"/>
  <c r="AP1830" i="5"/>
  <c r="AP1831" i="5"/>
  <c r="AP1832" i="5"/>
  <c r="AP1833" i="5"/>
  <c r="AP1834" i="5"/>
  <c r="AP1835" i="5"/>
  <c r="AP1836" i="5"/>
  <c r="AP1837" i="5"/>
  <c r="AP1838" i="5"/>
  <c r="AP1839" i="5"/>
  <c r="AP1840" i="5"/>
  <c r="AP1841" i="5"/>
  <c r="AP1842" i="5"/>
  <c r="AP1843" i="5"/>
  <c r="AP1844" i="5"/>
  <c r="AP1845" i="5"/>
  <c r="AP1846" i="5"/>
  <c r="AP1847" i="5"/>
  <c r="AP1848" i="5"/>
  <c r="AP1849" i="5"/>
  <c r="AP1850" i="5"/>
  <c r="AP1851" i="5"/>
  <c r="AP1852" i="5"/>
  <c r="AP1853" i="5"/>
  <c r="AP1854" i="5"/>
  <c r="AP1855" i="5"/>
  <c r="AP1856" i="5"/>
  <c r="AP1857" i="5"/>
  <c r="AP1858" i="5"/>
  <c r="AP1859" i="5"/>
  <c r="AP1860" i="5"/>
  <c r="AP1861" i="5"/>
  <c r="AP1862" i="5"/>
  <c r="AP1863" i="5"/>
  <c r="AP1864" i="5"/>
  <c r="AP1865" i="5"/>
  <c r="AP1866" i="5"/>
  <c r="AP1867" i="5"/>
  <c r="AP1868" i="5"/>
  <c r="AP1869" i="5"/>
  <c r="AP1870" i="5"/>
  <c r="AP1871" i="5"/>
  <c r="AP1872" i="5"/>
  <c r="AP1873" i="5"/>
  <c r="AP1874" i="5"/>
  <c r="AP1875" i="5"/>
  <c r="AP1876" i="5"/>
  <c r="AP1877" i="5"/>
  <c r="AP1878" i="5"/>
  <c r="AP1879" i="5"/>
  <c r="AP1880" i="5"/>
  <c r="AP1881" i="5"/>
  <c r="AP1882" i="5"/>
  <c r="AP1883" i="5"/>
  <c r="AP1884" i="5"/>
  <c r="AP1885" i="5"/>
  <c r="AP1886" i="5"/>
  <c r="AP1887" i="5"/>
  <c r="AP1888" i="5"/>
  <c r="AP1889" i="5"/>
  <c r="AP1890" i="5"/>
  <c r="AP1891" i="5"/>
  <c r="AP1892" i="5"/>
  <c r="AP1893" i="5"/>
  <c r="AP1894" i="5"/>
  <c r="AP1895" i="5"/>
  <c r="AP1896" i="5"/>
  <c r="AP1897" i="5"/>
  <c r="AP1898" i="5"/>
  <c r="AP1899" i="5"/>
  <c r="AP1900" i="5"/>
  <c r="AP1901" i="5"/>
  <c r="AP1902" i="5"/>
  <c r="AP1903" i="5"/>
  <c r="AP1904" i="5"/>
  <c r="AP1905" i="5"/>
  <c r="AP1906" i="5"/>
  <c r="AP1907" i="5"/>
  <c r="AP1908" i="5"/>
  <c r="AP1909" i="5"/>
  <c r="AP1910" i="5"/>
  <c r="AP1911" i="5"/>
  <c r="AP1912" i="5"/>
  <c r="AP1913" i="5"/>
  <c r="AP1914" i="5"/>
  <c r="AP1915" i="5"/>
  <c r="AP1916" i="5"/>
  <c r="AP1917" i="5"/>
  <c r="AP1918" i="5"/>
  <c r="AP1919" i="5"/>
  <c r="AP1920" i="5"/>
  <c r="AP1921" i="5"/>
  <c r="AP1922" i="5"/>
  <c r="AP1923" i="5"/>
  <c r="AP1924" i="5"/>
  <c r="AP1925" i="5"/>
  <c r="AP1926" i="5"/>
  <c r="AP1927" i="5"/>
  <c r="AP1928" i="5"/>
  <c r="AP1929" i="5"/>
  <c r="AP1930" i="5"/>
  <c r="AP1931" i="5"/>
  <c r="AP1932" i="5"/>
  <c r="AP1933" i="5"/>
  <c r="AP1934" i="5"/>
  <c r="AP1935" i="5"/>
  <c r="AP1936" i="5"/>
  <c r="AP1937" i="5"/>
  <c r="AP1938" i="5"/>
  <c r="AP1939" i="5"/>
  <c r="AP1940" i="5"/>
  <c r="AP1941" i="5"/>
  <c r="AP1942" i="5"/>
  <c r="AP1943" i="5"/>
  <c r="AP1944" i="5"/>
  <c r="AP1945" i="5"/>
  <c r="AP1946" i="5"/>
  <c r="AP1947" i="5"/>
  <c r="AP1948" i="5"/>
  <c r="AP1949" i="5"/>
  <c r="AP1950" i="5"/>
  <c r="AP1951" i="5"/>
  <c r="AP1952" i="5"/>
  <c r="AP1953" i="5"/>
  <c r="AP1954" i="5"/>
  <c r="AP1955" i="5"/>
  <c r="AP1956" i="5"/>
  <c r="AP1957" i="5"/>
  <c r="AP1958" i="5"/>
  <c r="AP1959" i="5"/>
  <c r="AP1960" i="5"/>
  <c r="AP1961" i="5"/>
  <c r="AP1962" i="5"/>
  <c r="AP1963" i="5"/>
  <c r="AP1964" i="5"/>
  <c r="AP1965" i="5"/>
  <c r="AP1966" i="5"/>
  <c r="AP1967" i="5"/>
  <c r="AP1968" i="5"/>
  <c r="AP1969" i="5"/>
  <c r="AP1970" i="5"/>
  <c r="AP1971" i="5"/>
  <c r="AP1972" i="5"/>
  <c r="AP1973" i="5"/>
  <c r="AP1974" i="5"/>
  <c r="AP1975" i="5"/>
  <c r="AP1976" i="5"/>
  <c r="AP1977" i="5"/>
  <c r="AP1978" i="5"/>
  <c r="AP1979" i="5"/>
  <c r="AP1980" i="5"/>
  <c r="AP1981" i="5"/>
  <c r="AP1982" i="5"/>
  <c r="AP1983" i="5"/>
  <c r="AP1984" i="5"/>
  <c r="AP1985" i="5"/>
  <c r="AP1986" i="5"/>
  <c r="AP1987" i="5"/>
  <c r="AP1988" i="5"/>
  <c r="AP1989" i="5"/>
  <c r="AP1990" i="5"/>
  <c r="AP1991" i="5"/>
  <c r="AP1992" i="5"/>
  <c r="AP1993" i="5"/>
  <c r="AP1994" i="5"/>
  <c r="AP1995" i="5"/>
  <c r="AP1996" i="5"/>
  <c r="AP1997" i="5"/>
  <c r="AP1998" i="5"/>
  <c r="AP1999" i="5"/>
  <c r="AP2000" i="5"/>
  <c r="AP2001" i="5"/>
  <c r="AP2002" i="5"/>
  <c r="AP2003" i="5"/>
  <c r="AP2004" i="5"/>
  <c r="AP2005" i="5"/>
  <c r="AP2006" i="5"/>
  <c r="AP2007" i="5"/>
  <c r="AP2008" i="5"/>
  <c r="AP2009" i="5"/>
  <c r="AP2010" i="5"/>
  <c r="AP2011" i="5"/>
  <c r="AP2012" i="5"/>
  <c r="AP2013" i="5"/>
  <c r="AP2014" i="5"/>
  <c r="AP2015" i="5"/>
  <c r="AP2016" i="5"/>
  <c r="AP2017" i="5"/>
  <c r="AP2018" i="5"/>
  <c r="AP2019" i="5"/>
  <c r="AP2020" i="5"/>
  <c r="AP2021" i="5"/>
  <c r="AP2022" i="5"/>
  <c r="AP2023" i="5"/>
  <c r="AP2024" i="5"/>
  <c r="AP2025" i="5"/>
  <c r="AP2026" i="5"/>
  <c r="AP2027" i="5"/>
  <c r="AP2028" i="5"/>
  <c r="AP2029" i="5"/>
  <c r="AP2030" i="5"/>
  <c r="AP2031" i="5"/>
  <c r="AP2032" i="5"/>
  <c r="AP2033" i="5"/>
  <c r="AP2034" i="5"/>
  <c r="AP2035" i="5"/>
  <c r="AP2036" i="5"/>
  <c r="AP2037" i="5"/>
  <c r="AP2038" i="5"/>
  <c r="AP2039" i="5"/>
  <c r="AP2040" i="5"/>
  <c r="AP2041" i="5"/>
  <c r="AP2042" i="5"/>
  <c r="AP2043" i="5"/>
  <c r="AP2044" i="5"/>
  <c r="AP2045" i="5"/>
  <c r="AP2046" i="5"/>
  <c r="AP2047" i="5"/>
  <c r="AP2048" i="5"/>
  <c r="AP2049" i="5"/>
  <c r="AP2050" i="5"/>
  <c r="AP2051" i="5"/>
  <c r="AP2052" i="5"/>
  <c r="AP2053" i="5"/>
  <c r="AP2054" i="5"/>
  <c r="AP2055" i="5"/>
  <c r="AP2056" i="5"/>
  <c r="AP2057" i="5"/>
  <c r="AP2058" i="5"/>
  <c r="AP2059" i="5"/>
  <c r="AP2060" i="5"/>
  <c r="AP2061" i="5"/>
  <c r="AP2062" i="5"/>
  <c r="AP2063" i="5"/>
  <c r="AP2064" i="5"/>
  <c r="AP2065" i="5"/>
  <c r="AP2066" i="5"/>
  <c r="AP2067" i="5"/>
  <c r="AP2068" i="5"/>
  <c r="AP2069" i="5"/>
  <c r="AP2070" i="5"/>
  <c r="AP2071" i="5"/>
  <c r="AP2072" i="5"/>
  <c r="AP2073" i="5"/>
  <c r="AP2074" i="5"/>
  <c r="AP2075" i="5"/>
  <c r="AP2076" i="5"/>
  <c r="AP2077" i="5"/>
  <c r="AP2078" i="5"/>
  <c r="AP2079" i="5"/>
  <c r="AP2080" i="5"/>
  <c r="AP2081" i="5"/>
  <c r="AP2082" i="5"/>
  <c r="AP2083" i="5"/>
  <c r="AP2084" i="5"/>
  <c r="AP2085" i="5"/>
  <c r="AP2086" i="5"/>
  <c r="AP2087" i="5"/>
  <c r="AP2088" i="5"/>
  <c r="AP2089" i="5"/>
  <c r="AP2090" i="5"/>
  <c r="AP2091" i="5"/>
  <c r="AP2092" i="5"/>
  <c r="AP2093" i="5"/>
  <c r="AP2094" i="5"/>
  <c r="AP2095" i="5"/>
  <c r="AP2096" i="5"/>
  <c r="AP2097" i="5"/>
  <c r="AP2098" i="5"/>
  <c r="AP2099" i="5"/>
  <c r="AP2100" i="5"/>
  <c r="AP2101" i="5"/>
  <c r="AP2102" i="5"/>
  <c r="AP2103" i="5"/>
  <c r="AP2104" i="5"/>
  <c r="AP2105" i="5"/>
  <c r="AP2106" i="5"/>
  <c r="AP2107" i="5"/>
  <c r="AP2108" i="5"/>
  <c r="AP2109" i="5"/>
  <c r="AP2110" i="5"/>
  <c r="AP2111" i="5"/>
  <c r="AP2112" i="5"/>
  <c r="AP2113" i="5"/>
  <c r="AP2114" i="5"/>
  <c r="AP2115" i="5"/>
  <c r="AP2116" i="5"/>
  <c r="AP2117" i="5"/>
  <c r="AP2118" i="5"/>
  <c r="AP2119" i="5"/>
  <c r="AP2120" i="5"/>
  <c r="AP2121" i="5"/>
  <c r="AP2122" i="5"/>
  <c r="AP2123" i="5"/>
  <c r="AP2124" i="5"/>
  <c r="AP2125" i="5"/>
  <c r="AP2126" i="5"/>
  <c r="AP2127" i="5"/>
  <c r="AP2128" i="5"/>
  <c r="AP2129" i="5"/>
  <c r="AP2130" i="5"/>
  <c r="AP2131" i="5"/>
  <c r="AP2132" i="5"/>
  <c r="AP2133" i="5"/>
  <c r="AP2134" i="5"/>
  <c r="AP2135" i="5"/>
  <c r="AP2136" i="5"/>
  <c r="AP2137" i="5"/>
  <c r="AP2138" i="5"/>
  <c r="AP2139" i="5"/>
  <c r="AP2140" i="5"/>
  <c r="AP2141" i="5"/>
  <c r="AP2142" i="5"/>
  <c r="AP2143" i="5"/>
  <c r="AP2144" i="5"/>
  <c r="AP2145" i="5"/>
  <c r="AP2146" i="5"/>
  <c r="AP2147" i="5"/>
  <c r="AP2148" i="5"/>
  <c r="AP2149" i="5"/>
  <c r="AP2150" i="5"/>
  <c r="AP2151" i="5"/>
  <c r="AP2152" i="5"/>
  <c r="AP2153" i="5"/>
  <c r="AP2154" i="5"/>
  <c r="AP2155" i="5"/>
  <c r="AP2156" i="5"/>
  <c r="AP2157" i="5"/>
  <c r="AP2158" i="5"/>
  <c r="AP2159" i="5"/>
  <c r="AP2160" i="5"/>
  <c r="AP2161" i="5"/>
  <c r="AP2162" i="5"/>
  <c r="AP2163" i="5"/>
  <c r="AP2164" i="5"/>
  <c r="AP2165" i="5"/>
  <c r="AP2166" i="5"/>
  <c r="AP2167" i="5"/>
  <c r="AP2168" i="5"/>
  <c r="AP2169" i="5"/>
  <c r="AP2170" i="5"/>
  <c r="AP2171" i="5"/>
  <c r="AP2172" i="5"/>
  <c r="AP2173" i="5"/>
  <c r="AP2174" i="5"/>
  <c r="AP2175" i="5"/>
  <c r="AP2176" i="5"/>
  <c r="AP2177" i="5"/>
  <c r="AP2178" i="5"/>
  <c r="AP2179" i="5"/>
  <c r="AP2180" i="5"/>
  <c r="AP2181" i="5"/>
  <c r="AP2182" i="5"/>
  <c r="AP2183" i="5"/>
  <c r="AP2184" i="5"/>
  <c r="AP2185" i="5"/>
  <c r="AP2186" i="5"/>
  <c r="AP2187" i="5"/>
  <c r="AP2188" i="5"/>
  <c r="AP2189" i="5"/>
  <c r="AP2190" i="5"/>
  <c r="AP2191" i="5"/>
  <c r="AP2192" i="5"/>
  <c r="AP2193" i="5"/>
  <c r="AP2194" i="5"/>
  <c r="AP2195" i="5"/>
  <c r="AP2196" i="5"/>
  <c r="AP2197" i="5"/>
  <c r="AP2198" i="5"/>
  <c r="AP2199" i="5"/>
  <c r="AP2200" i="5"/>
  <c r="AP2201" i="5"/>
  <c r="AP2202" i="5"/>
  <c r="AP2203" i="5"/>
  <c r="AP2204" i="5"/>
  <c r="AP2205" i="5"/>
  <c r="AP2206" i="5"/>
  <c r="AP2207" i="5"/>
  <c r="AP2208" i="5"/>
  <c r="AP2209" i="5"/>
  <c r="AP2210" i="5"/>
  <c r="AP2211" i="5"/>
  <c r="AP2212" i="5"/>
  <c r="AP2213" i="5"/>
  <c r="AP2214" i="5"/>
  <c r="AP2215" i="5"/>
  <c r="AP2216" i="5"/>
  <c r="AP2217" i="5"/>
  <c r="AP2218" i="5"/>
  <c r="AP2219" i="5"/>
  <c r="AP2220" i="5"/>
  <c r="AP2221" i="5"/>
  <c r="AP2222" i="5"/>
  <c r="AP2223" i="5"/>
  <c r="AP2224" i="5"/>
  <c r="AP2225" i="5"/>
  <c r="AP2226" i="5"/>
  <c r="AP2227" i="5"/>
  <c r="AP2228" i="5"/>
  <c r="AP2229" i="5"/>
  <c r="AP2230" i="5"/>
  <c r="AP2231" i="5"/>
  <c r="AP2232" i="5"/>
  <c r="AP2233" i="5"/>
  <c r="AP2234" i="5"/>
  <c r="AP2235" i="5"/>
  <c r="AP2236" i="5"/>
  <c r="AP2237" i="5"/>
  <c r="AP2238" i="5"/>
  <c r="AP2239" i="5"/>
  <c r="AP2240" i="5"/>
  <c r="AP2241" i="5"/>
  <c r="AP2242" i="5"/>
  <c r="AP2243" i="5"/>
  <c r="AP2244" i="5"/>
  <c r="AP2245" i="5"/>
  <c r="AP2246" i="5"/>
  <c r="AP2247" i="5"/>
  <c r="AP2248" i="5"/>
  <c r="AP2249" i="5"/>
  <c r="AP2250" i="5"/>
  <c r="AP2251" i="5"/>
  <c r="AP2252" i="5"/>
  <c r="AP2253" i="5"/>
  <c r="AP2254" i="5"/>
  <c r="AP2255" i="5"/>
  <c r="AP2256" i="5"/>
  <c r="AP2257" i="5"/>
  <c r="AP2258" i="5"/>
  <c r="AP2259" i="5"/>
  <c r="AP2260" i="5"/>
  <c r="AP2261" i="5"/>
  <c r="AP2262" i="5"/>
  <c r="AP2263" i="5"/>
  <c r="AP2264" i="5"/>
  <c r="AP2265" i="5"/>
  <c r="AP2266" i="5"/>
  <c r="AP2267" i="5"/>
  <c r="AP2268" i="5"/>
  <c r="AP2269" i="5"/>
  <c r="AP2270" i="5"/>
  <c r="AP2271" i="5"/>
  <c r="AP2272" i="5"/>
  <c r="AP2273" i="5"/>
  <c r="AP2274" i="5"/>
  <c r="AP2275" i="5"/>
  <c r="AP2276" i="5"/>
  <c r="AP2277" i="5"/>
  <c r="AP2278" i="5"/>
  <c r="AP2279" i="5"/>
  <c r="AP2280" i="5"/>
  <c r="AP2281" i="5"/>
  <c r="AP2282" i="5"/>
  <c r="AP2283" i="5"/>
  <c r="AP2284" i="5"/>
  <c r="AP2285" i="5"/>
  <c r="AP2286" i="5"/>
  <c r="AP2287" i="5"/>
  <c r="AP2288" i="5"/>
  <c r="AP2289" i="5"/>
  <c r="AP2290" i="5"/>
  <c r="AP2291" i="5"/>
  <c r="AP2292" i="5"/>
  <c r="AP2293" i="5"/>
  <c r="AP2294" i="5"/>
  <c r="AP2295" i="5"/>
  <c r="AP2296" i="5"/>
  <c r="AP2297" i="5"/>
  <c r="AP2298" i="5"/>
  <c r="AP2299" i="5"/>
  <c r="AP2300" i="5"/>
  <c r="AP2301" i="5"/>
  <c r="AP2302" i="5"/>
  <c r="AP2303" i="5"/>
  <c r="AP2304" i="5"/>
  <c r="AP2305" i="5"/>
  <c r="AP2306" i="5"/>
  <c r="AP2307" i="5"/>
  <c r="AP2308" i="5"/>
  <c r="AP2309" i="5"/>
  <c r="AP2310" i="5"/>
  <c r="AP2311" i="5"/>
  <c r="AP2312" i="5"/>
  <c r="AP2313" i="5"/>
  <c r="AP2314" i="5"/>
  <c r="AP2315" i="5"/>
  <c r="AP2316" i="5"/>
  <c r="AP2317" i="5"/>
  <c r="AP2318" i="5"/>
  <c r="AP2319" i="5"/>
  <c r="AP2320" i="5"/>
  <c r="AP2321" i="5"/>
  <c r="AP2322" i="5"/>
  <c r="AP2323" i="5"/>
  <c r="AP2324" i="5"/>
  <c r="AP2325" i="5"/>
  <c r="AP2326" i="5"/>
  <c r="AP2327" i="5"/>
  <c r="AP2328" i="5"/>
  <c r="AP2329" i="5"/>
  <c r="AP2330" i="5"/>
  <c r="AP2331" i="5"/>
  <c r="AP2332" i="5"/>
  <c r="AP2333" i="5"/>
  <c r="AP2334" i="5"/>
  <c r="AP2335" i="5"/>
  <c r="AP2336" i="5"/>
  <c r="AP2337" i="5"/>
  <c r="AP2338" i="5"/>
  <c r="AP2339" i="5"/>
  <c r="AP2340" i="5"/>
  <c r="AP2341" i="5"/>
  <c r="AP2342" i="5"/>
  <c r="AP2343" i="5"/>
  <c r="AP2344" i="5"/>
  <c r="AP2345" i="5"/>
  <c r="AP2346" i="5"/>
  <c r="AP2347" i="5"/>
  <c r="AP2348" i="5"/>
  <c r="AP2349" i="5"/>
  <c r="AP2350" i="5"/>
  <c r="AP2351" i="5"/>
  <c r="AP2352" i="5"/>
  <c r="AP2353" i="5"/>
  <c r="AP2354" i="5"/>
  <c r="AP2355" i="5"/>
  <c r="AP2356" i="5"/>
  <c r="AP2357" i="5"/>
  <c r="AP2358" i="5"/>
  <c r="AP2359" i="5"/>
  <c r="AP2360" i="5"/>
  <c r="AP2361" i="5"/>
  <c r="AP2362" i="5"/>
  <c r="AP2363" i="5"/>
  <c r="AP2364" i="5"/>
  <c r="AP2365" i="5"/>
  <c r="AP2366" i="5"/>
  <c r="AP2367" i="5"/>
  <c r="AP2368" i="5"/>
  <c r="AP2369" i="5"/>
  <c r="AP2370" i="5"/>
  <c r="AP2371" i="5"/>
  <c r="AP2372" i="5"/>
  <c r="AP2373" i="5"/>
  <c r="AP2374" i="5"/>
  <c r="AP2375" i="5"/>
  <c r="AP2376" i="5"/>
  <c r="AP2377" i="5"/>
  <c r="AP2378" i="5"/>
  <c r="AP2379" i="5"/>
  <c r="AP2380" i="5"/>
  <c r="AP2381" i="5"/>
  <c r="AP2382" i="5"/>
  <c r="AP2383" i="5"/>
  <c r="AP2384" i="5"/>
  <c r="AP2385" i="5"/>
  <c r="AP2386" i="5"/>
  <c r="AP2387" i="5"/>
  <c r="AP2388" i="5"/>
  <c r="AP2389" i="5"/>
  <c r="AP2390" i="5"/>
  <c r="AP2391" i="5"/>
  <c r="AP2392" i="5"/>
  <c r="AP2393" i="5"/>
  <c r="AP2394" i="5"/>
  <c r="AP2395" i="5"/>
  <c r="AP2396" i="5"/>
  <c r="AP2397" i="5"/>
  <c r="AP2398" i="5"/>
  <c r="AP2399" i="5"/>
  <c r="AP2400" i="5"/>
  <c r="AP2401" i="5"/>
  <c r="AP2402" i="5"/>
  <c r="AP2403" i="5"/>
  <c r="AP2404" i="5"/>
  <c r="AP2405" i="5"/>
  <c r="AP2406" i="5"/>
  <c r="AP2407" i="5"/>
  <c r="AP2408" i="5"/>
  <c r="AP2409" i="5"/>
  <c r="AP2410" i="5"/>
  <c r="AP2411" i="5"/>
  <c r="AP2412" i="5"/>
  <c r="AP2413" i="5"/>
  <c r="AP2414" i="5"/>
  <c r="AP2415" i="5"/>
  <c r="AP2416" i="5"/>
  <c r="AP2417" i="5"/>
  <c r="AP2418" i="5"/>
  <c r="AP2419" i="5"/>
  <c r="AP2420" i="5"/>
  <c r="AP2421" i="5"/>
  <c r="AP2422" i="5"/>
  <c r="AP2423" i="5"/>
  <c r="AP2424" i="5"/>
  <c r="AP2425" i="5"/>
  <c r="AP2426" i="5"/>
  <c r="AP2427" i="5"/>
  <c r="AP2428" i="5"/>
  <c r="AP2429" i="5"/>
  <c r="AP2430" i="5"/>
  <c r="AP2431" i="5"/>
  <c r="AP2432" i="5"/>
  <c r="AP2433" i="5"/>
  <c r="AP2434" i="5"/>
  <c r="AP2435" i="5"/>
  <c r="AP2436" i="5"/>
  <c r="AP2437" i="5"/>
  <c r="AP2438" i="5"/>
  <c r="AP2439" i="5"/>
  <c r="AP2440" i="5"/>
  <c r="AP2441" i="5"/>
  <c r="AP2442" i="5"/>
  <c r="AP2443" i="5"/>
  <c r="AP2444" i="5"/>
  <c r="AP2445" i="5"/>
  <c r="AP2446" i="5"/>
  <c r="AP2447" i="5"/>
  <c r="AP2448" i="5"/>
  <c r="AP2449" i="5"/>
  <c r="AP2450" i="5"/>
  <c r="AP2451" i="5"/>
  <c r="AP2452" i="5"/>
  <c r="AP2453" i="5"/>
  <c r="AP2454" i="5"/>
  <c r="AP2455" i="5"/>
  <c r="AP2456" i="5"/>
  <c r="AP2457" i="5"/>
  <c r="AP2458" i="5"/>
  <c r="AP2459" i="5"/>
  <c r="AP2460" i="5"/>
  <c r="AP2461" i="5"/>
  <c r="AP2462" i="5"/>
  <c r="AP2463" i="5"/>
  <c r="AP2464" i="5"/>
  <c r="AP2465" i="5"/>
  <c r="AP2466" i="5"/>
  <c r="AP2467" i="5"/>
  <c r="AP2468" i="5"/>
  <c r="AP2469" i="5"/>
  <c r="AP2470" i="5"/>
  <c r="AP2471" i="5"/>
  <c r="AP2472" i="5"/>
  <c r="AP2473" i="5"/>
  <c r="AP2474" i="5"/>
  <c r="AP2475" i="5"/>
  <c r="AP2476" i="5"/>
  <c r="AP2477" i="5"/>
  <c r="AP2478" i="5"/>
  <c r="AP2479" i="5"/>
  <c r="AP2480" i="5"/>
  <c r="AP2481" i="5"/>
  <c r="AP2482" i="5"/>
  <c r="AP2483" i="5"/>
  <c r="AP2484" i="5"/>
  <c r="AP2485" i="5"/>
  <c r="AP2486" i="5"/>
  <c r="AP2487" i="5"/>
  <c r="AP2488" i="5"/>
  <c r="AP2489" i="5"/>
  <c r="AP2490" i="5"/>
  <c r="AP2491" i="5"/>
  <c r="AP2492" i="5"/>
  <c r="AP2493" i="5"/>
  <c r="AP2494" i="5"/>
  <c r="AP2495" i="5"/>
  <c r="AP2496" i="5"/>
  <c r="AP2497" i="5"/>
  <c r="AP2498" i="5"/>
  <c r="AP2499" i="5"/>
  <c r="AP2500" i="5"/>
  <c r="AP2501" i="5"/>
  <c r="AP2502" i="5"/>
  <c r="AP2503" i="5"/>
  <c r="AO5" i="5"/>
  <c r="AO54" i="5"/>
  <c r="AO55" i="5"/>
  <c r="AO57" i="5"/>
  <c r="AO58" i="5"/>
  <c r="AO59" i="5"/>
  <c r="AO60" i="5"/>
  <c r="AO61" i="5"/>
  <c r="AO62" i="5"/>
  <c r="AO63" i="5"/>
  <c r="AO64" i="5"/>
  <c r="AO65" i="5"/>
  <c r="AO66" i="5"/>
  <c r="AO67" i="5"/>
  <c r="AU67" i="5" s="1"/>
  <c r="AO68" i="5"/>
  <c r="AO69" i="5"/>
  <c r="AO70" i="5"/>
  <c r="AO71" i="5"/>
  <c r="AO72" i="5"/>
  <c r="AO73" i="5"/>
  <c r="AO74" i="5"/>
  <c r="AO75" i="5"/>
  <c r="AO76" i="5"/>
  <c r="AO77" i="5"/>
  <c r="AO78" i="5"/>
  <c r="AO79" i="5"/>
  <c r="AO80" i="5"/>
  <c r="AO81" i="5"/>
  <c r="AO82" i="5"/>
  <c r="AO83" i="5"/>
  <c r="AU83" i="5" s="1"/>
  <c r="AO84" i="5"/>
  <c r="AO85" i="5"/>
  <c r="AO86" i="5"/>
  <c r="AO87" i="5"/>
  <c r="AO88" i="5"/>
  <c r="AO89" i="5"/>
  <c r="AO90" i="5"/>
  <c r="AO91" i="5"/>
  <c r="AO92" i="5"/>
  <c r="AO93" i="5"/>
  <c r="AO94" i="5"/>
  <c r="AO95" i="5"/>
  <c r="AO96" i="5"/>
  <c r="AO97" i="5"/>
  <c r="AO98" i="5"/>
  <c r="AO99" i="5"/>
  <c r="AU99" i="5" s="1"/>
  <c r="AO100" i="5"/>
  <c r="AO101" i="5"/>
  <c r="AO102" i="5"/>
  <c r="AO103" i="5"/>
  <c r="AO104" i="5"/>
  <c r="AO106" i="5"/>
  <c r="AO107" i="5"/>
  <c r="AO108" i="5"/>
  <c r="AO109" i="5"/>
  <c r="AO110" i="5"/>
  <c r="AO111" i="5"/>
  <c r="AO112" i="5"/>
  <c r="AO113" i="5"/>
  <c r="AO114" i="5"/>
  <c r="AO115" i="5"/>
  <c r="AO116" i="5"/>
  <c r="AU116" i="5" s="1"/>
  <c r="AO117" i="5"/>
  <c r="AO118" i="5"/>
  <c r="AO119" i="5"/>
  <c r="AO120" i="5"/>
  <c r="AO121" i="5"/>
  <c r="AO122" i="5"/>
  <c r="AO123" i="5"/>
  <c r="AO124" i="5"/>
  <c r="AO125" i="5"/>
  <c r="AO126" i="5"/>
  <c r="AO127" i="5"/>
  <c r="AO128" i="5"/>
  <c r="AO129" i="5"/>
  <c r="AO130" i="5"/>
  <c r="AO131" i="5"/>
  <c r="AO132" i="5"/>
  <c r="AU132" i="5" s="1"/>
  <c r="AO133" i="5"/>
  <c r="AO134" i="5"/>
  <c r="AO135" i="5"/>
  <c r="AO136" i="5"/>
  <c r="AO137" i="5"/>
  <c r="AO138" i="5"/>
  <c r="AO139" i="5"/>
  <c r="AO140" i="5"/>
  <c r="AO141" i="5"/>
  <c r="AO142" i="5"/>
  <c r="AO143" i="5"/>
  <c r="AO144" i="5"/>
  <c r="AO145" i="5"/>
  <c r="AO146" i="5"/>
  <c r="AO147" i="5"/>
  <c r="AO148" i="5"/>
  <c r="AU148" i="5" s="1"/>
  <c r="AO149" i="5"/>
  <c r="AO150" i="5"/>
  <c r="AO151" i="5"/>
  <c r="AO152" i="5"/>
  <c r="AO153" i="5"/>
  <c r="AO155" i="5"/>
  <c r="AO156" i="5"/>
  <c r="AO157" i="5"/>
  <c r="AO158" i="5"/>
  <c r="AO159" i="5"/>
  <c r="AO160" i="5"/>
  <c r="AO161" i="5"/>
  <c r="AO162" i="5"/>
  <c r="AO163" i="5"/>
  <c r="AO164" i="5"/>
  <c r="AO165" i="5"/>
  <c r="AU165" i="5" s="1"/>
  <c r="AO166" i="5"/>
  <c r="AO167" i="5"/>
  <c r="AO168" i="5"/>
  <c r="AO169" i="5"/>
  <c r="AO170" i="5"/>
  <c r="AO171" i="5"/>
  <c r="AO172" i="5"/>
  <c r="AO173" i="5"/>
  <c r="AO174" i="5"/>
  <c r="AO175" i="5"/>
  <c r="AO176" i="5"/>
  <c r="AO177" i="5"/>
  <c r="AO178" i="5"/>
  <c r="AO179" i="5"/>
  <c r="AO180" i="5"/>
  <c r="AO181" i="5"/>
  <c r="AU181" i="5" s="1"/>
  <c r="AO182" i="5"/>
  <c r="AO183" i="5"/>
  <c r="AO184" i="5"/>
  <c r="AO185" i="5"/>
  <c r="AO186" i="5"/>
  <c r="AO187" i="5"/>
  <c r="AO188" i="5"/>
  <c r="AO189" i="5"/>
  <c r="AO190" i="5"/>
  <c r="AO191" i="5"/>
  <c r="AO192" i="5"/>
  <c r="AO193" i="5"/>
  <c r="AO194" i="5"/>
  <c r="AO195" i="5"/>
  <c r="AO196" i="5"/>
  <c r="AO197" i="5"/>
  <c r="AU197" i="5" s="1"/>
  <c r="AO198" i="5"/>
  <c r="AO199" i="5"/>
  <c r="AO200" i="5"/>
  <c r="AO201" i="5"/>
  <c r="AO202" i="5"/>
  <c r="AO204" i="5"/>
  <c r="AO205" i="5"/>
  <c r="AO206" i="5"/>
  <c r="AO207" i="5"/>
  <c r="AO208" i="5"/>
  <c r="AO209" i="5"/>
  <c r="AO210" i="5"/>
  <c r="AO211" i="5"/>
  <c r="AO212" i="5"/>
  <c r="AO213" i="5"/>
  <c r="AO214" i="5"/>
  <c r="AU214" i="5" s="1"/>
  <c r="AO215" i="5"/>
  <c r="AO216" i="5"/>
  <c r="AO217" i="5"/>
  <c r="AO218" i="5"/>
  <c r="AO219" i="5"/>
  <c r="AO220" i="5"/>
  <c r="AO221" i="5"/>
  <c r="AO222" i="5"/>
  <c r="AO223" i="5"/>
  <c r="AO224" i="5"/>
  <c r="AO225" i="5"/>
  <c r="AO226" i="5"/>
  <c r="AO227" i="5"/>
  <c r="AO228" i="5"/>
  <c r="AO229" i="5"/>
  <c r="AO230" i="5"/>
  <c r="AU230" i="5" s="1"/>
  <c r="AO231" i="5"/>
  <c r="AO232" i="5"/>
  <c r="AO233" i="5"/>
  <c r="AO234" i="5"/>
  <c r="AO235" i="5"/>
  <c r="AO236" i="5"/>
  <c r="AO237" i="5"/>
  <c r="AO238" i="5"/>
  <c r="AO239" i="5"/>
  <c r="AO240" i="5"/>
  <c r="AO241" i="5"/>
  <c r="AO242" i="5"/>
  <c r="AO243" i="5"/>
  <c r="AO244" i="5"/>
  <c r="AO245" i="5"/>
  <c r="AO246" i="5"/>
  <c r="AU246" i="5" s="1"/>
  <c r="AO247" i="5"/>
  <c r="AO248" i="5"/>
  <c r="AO249" i="5"/>
  <c r="AO250" i="5"/>
  <c r="AO251" i="5"/>
  <c r="AO253" i="5"/>
  <c r="AO254" i="5"/>
  <c r="AO255" i="5"/>
  <c r="AO256" i="5"/>
  <c r="AO257" i="5"/>
  <c r="AO258" i="5"/>
  <c r="AO259" i="5"/>
  <c r="AO260" i="5"/>
  <c r="AO261" i="5"/>
  <c r="AO262" i="5"/>
  <c r="AO263" i="5"/>
  <c r="AU263" i="5" s="1"/>
  <c r="AO264" i="5"/>
  <c r="AO265" i="5"/>
  <c r="AO266" i="5"/>
  <c r="AO267" i="5"/>
  <c r="AO268" i="5"/>
  <c r="AO269" i="5"/>
  <c r="AO270" i="5"/>
  <c r="AO271" i="5"/>
  <c r="AO272" i="5"/>
  <c r="AO273" i="5"/>
  <c r="AO274" i="5"/>
  <c r="AO275" i="5"/>
  <c r="AO276" i="5"/>
  <c r="AO277" i="5"/>
  <c r="AO278" i="5"/>
  <c r="AO279" i="5"/>
  <c r="AU279" i="5" s="1"/>
  <c r="AO280" i="5"/>
  <c r="AO281" i="5"/>
  <c r="AO282" i="5"/>
  <c r="AO283" i="5"/>
  <c r="AO284" i="5"/>
  <c r="AO285" i="5"/>
  <c r="AO286" i="5"/>
  <c r="AO287" i="5"/>
  <c r="AO288" i="5"/>
  <c r="AO289" i="5"/>
  <c r="AO290" i="5"/>
  <c r="AO291" i="5"/>
  <c r="AO292" i="5"/>
  <c r="AO293" i="5"/>
  <c r="AO294" i="5"/>
  <c r="AO295" i="5"/>
  <c r="AU295" i="5" s="1"/>
  <c r="AO296" i="5"/>
  <c r="AO297" i="5"/>
  <c r="AO298" i="5"/>
  <c r="AO299" i="5"/>
  <c r="AO300" i="5"/>
  <c r="AO302" i="5"/>
  <c r="AO303" i="5"/>
  <c r="AO304" i="5"/>
  <c r="AO305" i="5"/>
  <c r="AO306" i="5"/>
  <c r="AO307" i="5"/>
  <c r="AO308" i="5"/>
  <c r="AO309" i="5"/>
  <c r="AO310" i="5"/>
  <c r="AO311" i="5"/>
  <c r="AO312" i="5"/>
  <c r="AU312" i="5" s="1"/>
  <c r="AO313" i="5"/>
  <c r="AO314" i="5"/>
  <c r="AO315" i="5"/>
  <c r="AO316" i="5"/>
  <c r="AO317" i="5"/>
  <c r="AO318" i="5"/>
  <c r="AO319" i="5"/>
  <c r="AO320" i="5"/>
  <c r="AO321" i="5"/>
  <c r="AO322" i="5"/>
  <c r="AO323" i="5"/>
  <c r="AO324" i="5"/>
  <c r="AO325" i="5"/>
  <c r="AO326" i="5"/>
  <c r="AO327" i="5"/>
  <c r="AO328" i="5"/>
  <c r="AU328" i="5" s="1"/>
  <c r="AO329" i="5"/>
  <c r="AO330" i="5"/>
  <c r="AO331" i="5"/>
  <c r="AO332" i="5"/>
  <c r="AO333" i="5"/>
  <c r="AO334" i="5"/>
  <c r="AO335" i="5"/>
  <c r="AO336" i="5"/>
  <c r="AO337" i="5"/>
  <c r="AO338" i="5"/>
  <c r="AO339" i="5"/>
  <c r="AO340" i="5"/>
  <c r="AO341" i="5"/>
  <c r="AO342" i="5"/>
  <c r="AO343" i="5"/>
  <c r="AO344" i="5"/>
  <c r="AU344" i="5" s="1"/>
  <c r="AO345" i="5"/>
  <c r="AO346" i="5"/>
  <c r="AO347" i="5"/>
  <c r="AO348" i="5"/>
  <c r="AO349" i="5"/>
  <c r="AO351" i="5"/>
  <c r="AO352" i="5"/>
  <c r="AO353" i="5"/>
  <c r="AO354" i="5"/>
  <c r="AO355" i="5"/>
  <c r="AO356" i="5"/>
  <c r="AO357" i="5"/>
  <c r="AO358" i="5"/>
  <c r="AO359" i="5"/>
  <c r="AO360" i="5"/>
  <c r="AO361" i="5"/>
  <c r="AU361" i="5" s="1"/>
  <c r="AO362" i="5"/>
  <c r="AO363" i="5"/>
  <c r="AO364" i="5"/>
  <c r="AO365" i="5"/>
  <c r="AO366" i="5"/>
  <c r="AO367" i="5"/>
  <c r="AO368" i="5"/>
  <c r="AO369" i="5"/>
  <c r="AO370" i="5"/>
  <c r="AO371" i="5"/>
  <c r="AO372" i="5"/>
  <c r="AO373" i="5"/>
  <c r="AO374" i="5"/>
  <c r="AO375" i="5"/>
  <c r="AO376" i="5"/>
  <c r="AO377" i="5"/>
  <c r="AU377" i="5" s="1"/>
  <c r="AO378" i="5"/>
  <c r="AO379" i="5"/>
  <c r="AO380" i="5"/>
  <c r="AO381" i="5"/>
  <c r="AO382" i="5"/>
  <c r="AO383" i="5"/>
  <c r="AO384" i="5"/>
  <c r="AO385" i="5"/>
  <c r="AO386" i="5"/>
  <c r="AO387" i="5"/>
  <c r="AO388" i="5"/>
  <c r="AO389" i="5"/>
  <c r="AO390" i="5"/>
  <c r="AO391" i="5"/>
  <c r="AO392" i="5"/>
  <c r="AO393" i="5"/>
  <c r="AU393" i="5" s="1"/>
  <c r="AO394" i="5"/>
  <c r="AO395" i="5"/>
  <c r="AO396" i="5"/>
  <c r="AO397" i="5"/>
  <c r="AO398" i="5"/>
  <c r="AO400" i="5"/>
  <c r="AO401" i="5"/>
  <c r="AO402" i="5"/>
  <c r="AO403" i="5"/>
  <c r="AO404" i="5"/>
  <c r="AO405" i="5"/>
  <c r="AO406" i="5"/>
  <c r="AO407" i="5"/>
  <c r="AO408" i="5"/>
  <c r="AO409" i="5"/>
  <c r="AO410" i="5"/>
  <c r="AU410" i="5" s="1"/>
  <c r="AO411" i="5"/>
  <c r="AO412" i="5"/>
  <c r="AO413" i="5"/>
  <c r="AO414" i="5"/>
  <c r="AO415" i="5"/>
  <c r="AO416" i="5"/>
  <c r="AO417" i="5"/>
  <c r="AO418" i="5"/>
  <c r="AO419" i="5"/>
  <c r="AO420" i="5"/>
  <c r="AO421" i="5"/>
  <c r="AO422" i="5"/>
  <c r="AO423" i="5"/>
  <c r="AO424" i="5"/>
  <c r="AO425" i="5"/>
  <c r="AO426" i="5"/>
  <c r="AU426" i="5" s="1"/>
  <c r="AO427" i="5"/>
  <c r="AO428" i="5"/>
  <c r="AO429" i="5"/>
  <c r="AO430" i="5"/>
  <c r="AO431" i="5"/>
  <c r="AO432" i="5"/>
  <c r="AO433" i="5"/>
  <c r="AO434" i="5"/>
  <c r="AO435" i="5"/>
  <c r="AO436" i="5"/>
  <c r="AO437" i="5"/>
  <c r="AO438" i="5"/>
  <c r="AO439" i="5"/>
  <c r="AO440" i="5"/>
  <c r="AO441" i="5"/>
  <c r="AO442" i="5"/>
  <c r="AU442" i="5" s="1"/>
  <c r="AO443" i="5"/>
  <c r="AO444" i="5"/>
  <c r="AO445" i="5"/>
  <c r="AO446" i="5"/>
  <c r="AO447" i="5"/>
  <c r="AO449" i="5"/>
  <c r="AO450" i="5"/>
  <c r="AO451" i="5"/>
  <c r="AO452" i="5"/>
  <c r="AO453" i="5"/>
  <c r="AO454" i="5"/>
  <c r="AO455" i="5"/>
  <c r="AO456" i="5"/>
  <c r="AO457" i="5"/>
  <c r="AO458" i="5"/>
  <c r="AO459" i="5"/>
  <c r="AU459" i="5" s="1"/>
  <c r="AO460" i="5"/>
  <c r="AO461" i="5"/>
  <c r="AO462" i="5"/>
  <c r="AO463" i="5"/>
  <c r="AO464" i="5"/>
  <c r="AO465" i="5"/>
  <c r="AO466" i="5"/>
  <c r="AO467" i="5"/>
  <c r="AO468" i="5"/>
  <c r="AO469" i="5"/>
  <c r="AO470" i="5"/>
  <c r="AO471" i="5"/>
  <c r="AO472" i="5"/>
  <c r="AO473" i="5"/>
  <c r="AO474" i="5"/>
  <c r="AO475" i="5"/>
  <c r="AU475" i="5" s="1"/>
  <c r="AO476" i="5"/>
  <c r="AO477" i="5"/>
  <c r="AO478" i="5"/>
  <c r="AO479" i="5"/>
  <c r="AO480" i="5"/>
  <c r="AO481" i="5"/>
  <c r="AO482" i="5"/>
  <c r="AO483" i="5"/>
  <c r="AO484" i="5"/>
  <c r="AO485" i="5"/>
  <c r="AO486" i="5"/>
  <c r="AO487" i="5"/>
  <c r="AO488" i="5"/>
  <c r="AO489" i="5"/>
  <c r="AO490" i="5"/>
  <c r="AO491" i="5"/>
  <c r="AU491" i="5" s="1"/>
  <c r="AO492" i="5"/>
  <c r="AO493" i="5"/>
  <c r="AO494" i="5"/>
  <c r="AO495" i="5"/>
  <c r="AO496" i="5"/>
  <c r="AO498" i="5"/>
  <c r="AO499" i="5"/>
  <c r="AO500" i="5"/>
  <c r="AO501" i="5"/>
  <c r="AO502" i="5"/>
  <c r="AO503" i="5"/>
  <c r="AO504" i="5"/>
  <c r="AO505" i="5"/>
  <c r="AO506" i="5"/>
  <c r="AO507" i="5"/>
  <c r="AO508" i="5"/>
  <c r="AU508" i="5" s="1"/>
  <c r="AO509" i="5"/>
  <c r="AO510" i="5"/>
  <c r="AO511" i="5"/>
  <c r="AO512" i="5"/>
  <c r="AO513" i="5"/>
  <c r="AO514" i="5"/>
  <c r="AO515" i="5"/>
  <c r="AO516" i="5"/>
  <c r="AO517" i="5"/>
  <c r="AO518" i="5"/>
  <c r="AO519" i="5"/>
  <c r="AO520" i="5"/>
  <c r="AO521" i="5"/>
  <c r="AO522" i="5"/>
  <c r="AO523" i="5"/>
  <c r="AO524" i="5"/>
  <c r="AU524" i="5" s="1"/>
  <c r="AO525" i="5"/>
  <c r="AO526" i="5"/>
  <c r="AO527" i="5"/>
  <c r="AO528" i="5"/>
  <c r="AO529" i="5"/>
  <c r="AO530" i="5"/>
  <c r="AO531" i="5"/>
  <c r="AO532" i="5"/>
  <c r="AO533" i="5"/>
  <c r="AO534" i="5"/>
  <c r="AO535" i="5"/>
  <c r="AO536" i="5"/>
  <c r="AO537" i="5"/>
  <c r="AO538" i="5"/>
  <c r="AO539" i="5"/>
  <c r="AO540" i="5"/>
  <c r="AU540" i="5" s="1"/>
  <c r="AO541" i="5"/>
  <c r="AO542" i="5"/>
  <c r="AO543" i="5"/>
  <c r="AO544" i="5"/>
  <c r="AO545" i="5"/>
  <c r="AO547" i="5"/>
  <c r="AO548" i="5"/>
  <c r="AO549" i="5"/>
  <c r="AO550" i="5"/>
  <c r="AO551" i="5"/>
  <c r="AO552" i="5"/>
  <c r="AO553" i="5"/>
  <c r="AO554" i="5"/>
  <c r="AO555" i="5"/>
  <c r="AO556" i="5"/>
  <c r="AO557" i="5"/>
  <c r="AU557" i="5" s="1"/>
  <c r="AO558" i="5"/>
  <c r="AO559" i="5"/>
  <c r="AO560" i="5"/>
  <c r="AO561" i="5"/>
  <c r="AO562" i="5"/>
  <c r="AO563" i="5"/>
  <c r="AO564" i="5"/>
  <c r="AO565" i="5"/>
  <c r="AO566" i="5"/>
  <c r="AO567" i="5"/>
  <c r="AO568" i="5"/>
  <c r="AO569" i="5"/>
  <c r="AO570" i="5"/>
  <c r="AO571" i="5"/>
  <c r="AO572" i="5"/>
  <c r="AO573" i="5"/>
  <c r="AU573" i="5" s="1"/>
  <c r="AO574" i="5"/>
  <c r="AO575" i="5"/>
  <c r="AO576" i="5"/>
  <c r="AO577" i="5"/>
  <c r="AO578" i="5"/>
  <c r="AO579" i="5"/>
  <c r="AO580" i="5"/>
  <c r="AO581" i="5"/>
  <c r="AO582" i="5"/>
  <c r="AO583" i="5"/>
  <c r="AO584" i="5"/>
  <c r="AO585" i="5"/>
  <c r="AO586" i="5"/>
  <c r="AO587" i="5"/>
  <c r="AO588" i="5"/>
  <c r="AO589" i="5"/>
  <c r="AU589" i="5" s="1"/>
  <c r="AO590" i="5"/>
  <c r="AO591" i="5"/>
  <c r="AO592" i="5"/>
  <c r="AO593" i="5"/>
  <c r="AO594" i="5"/>
  <c r="AO596" i="5"/>
  <c r="AO597" i="5"/>
  <c r="AO598" i="5"/>
  <c r="AO599" i="5"/>
  <c r="AO600" i="5"/>
  <c r="AO601" i="5"/>
  <c r="AO602" i="5"/>
  <c r="AO603" i="5"/>
  <c r="AO604" i="5"/>
  <c r="AO605" i="5"/>
  <c r="AO606" i="5"/>
  <c r="AU606" i="5" s="1"/>
  <c r="AO607" i="5"/>
  <c r="AO608" i="5"/>
  <c r="AO609" i="5"/>
  <c r="AO610" i="5"/>
  <c r="AO611" i="5"/>
  <c r="AO612" i="5"/>
  <c r="AO613" i="5"/>
  <c r="AO614" i="5"/>
  <c r="AO615" i="5"/>
  <c r="AO616" i="5"/>
  <c r="AO617" i="5"/>
  <c r="AO618" i="5"/>
  <c r="AO619" i="5"/>
  <c r="AO620" i="5"/>
  <c r="AO621" i="5"/>
  <c r="AO622" i="5"/>
  <c r="AU622" i="5" s="1"/>
  <c r="AO623" i="5"/>
  <c r="AO624" i="5"/>
  <c r="AO625" i="5"/>
  <c r="AO626" i="5"/>
  <c r="AO627" i="5"/>
  <c r="AO628" i="5"/>
  <c r="AO629" i="5"/>
  <c r="AO630" i="5"/>
  <c r="AO631" i="5"/>
  <c r="AO632" i="5"/>
  <c r="AO633" i="5"/>
  <c r="AO634" i="5"/>
  <c r="AO635" i="5"/>
  <c r="AO636" i="5"/>
  <c r="AO637" i="5"/>
  <c r="AO638" i="5"/>
  <c r="AU638" i="5" s="1"/>
  <c r="AO639" i="5"/>
  <c r="AO640" i="5"/>
  <c r="AO641" i="5"/>
  <c r="AO642" i="5"/>
  <c r="AO643" i="5"/>
  <c r="AO645" i="5"/>
  <c r="AO646" i="5"/>
  <c r="AO647" i="5"/>
  <c r="AO648" i="5"/>
  <c r="AO649" i="5"/>
  <c r="AO650" i="5"/>
  <c r="AO651" i="5"/>
  <c r="AO652" i="5"/>
  <c r="AO653" i="5"/>
  <c r="AO654" i="5"/>
  <c r="AO655" i="5"/>
  <c r="AU655" i="5" s="1"/>
  <c r="AO656" i="5"/>
  <c r="AO657" i="5"/>
  <c r="AO658" i="5"/>
  <c r="AO659" i="5"/>
  <c r="AO660" i="5"/>
  <c r="AO661" i="5"/>
  <c r="AO662" i="5"/>
  <c r="AO663" i="5"/>
  <c r="AO664" i="5"/>
  <c r="AO665" i="5"/>
  <c r="AO666" i="5"/>
  <c r="AO667" i="5"/>
  <c r="AO668" i="5"/>
  <c r="AO669" i="5"/>
  <c r="AO670" i="5"/>
  <c r="AO671" i="5"/>
  <c r="AU671" i="5" s="1"/>
  <c r="AO672" i="5"/>
  <c r="AO673" i="5"/>
  <c r="AO674" i="5"/>
  <c r="AO675" i="5"/>
  <c r="AO676" i="5"/>
  <c r="AO677" i="5"/>
  <c r="AO678" i="5"/>
  <c r="AO679" i="5"/>
  <c r="AO680" i="5"/>
  <c r="AO681" i="5"/>
  <c r="AO682" i="5"/>
  <c r="AO683" i="5"/>
  <c r="AO684" i="5"/>
  <c r="AO685" i="5"/>
  <c r="AO686" i="5"/>
  <c r="AO687" i="5"/>
  <c r="AU687" i="5" s="1"/>
  <c r="AO688" i="5"/>
  <c r="AO689" i="5"/>
  <c r="AO690" i="5"/>
  <c r="AO691" i="5"/>
  <c r="AO692" i="5"/>
  <c r="AO694" i="5"/>
  <c r="AO695" i="5"/>
  <c r="AO696" i="5"/>
  <c r="AO697" i="5"/>
  <c r="AO698" i="5"/>
  <c r="AO699" i="5"/>
  <c r="AO700" i="5"/>
  <c r="AO701" i="5"/>
  <c r="AO702" i="5"/>
  <c r="AO703" i="5"/>
  <c r="AO704" i="5"/>
  <c r="AU704" i="5" s="1"/>
  <c r="AO705" i="5"/>
  <c r="AO706" i="5"/>
  <c r="AO707" i="5"/>
  <c r="AO708" i="5"/>
  <c r="AO709" i="5"/>
  <c r="AO710" i="5"/>
  <c r="AO711" i="5"/>
  <c r="AO712" i="5"/>
  <c r="AO713" i="5"/>
  <c r="AO714" i="5"/>
  <c r="AO715" i="5"/>
  <c r="AO716" i="5"/>
  <c r="AO717" i="5"/>
  <c r="AO718" i="5"/>
  <c r="AO719" i="5"/>
  <c r="AO720" i="5"/>
  <c r="AU720" i="5" s="1"/>
  <c r="AO721" i="5"/>
  <c r="AO722" i="5"/>
  <c r="AO723" i="5"/>
  <c r="AO724" i="5"/>
  <c r="AO725" i="5"/>
  <c r="AO726" i="5"/>
  <c r="AO727" i="5"/>
  <c r="AO728" i="5"/>
  <c r="AO729" i="5"/>
  <c r="AO730" i="5"/>
  <c r="AO731" i="5"/>
  <c r="AO732" i="5"/>
  <c r="AO733" i="5"/>
  <c r="AO734" i="5"/>
  <c r="AO735" i="5"/>
  <c r="AO736" i="5"/>
  <c r="AU736" i="5" s="1"/>
  <c r="AO737" i="5"/>
  <c r="AO738" i="5"/>
  <c r="AO739" i="5"/>
  <c r="AO740" i="5"/>
  <c r="AO741" i="5"/>
  <c r="AO743" i="5"/>
  <c r="AO744" i="5"/>
  <c r="AO746" i="5"/>
  <c r="AO747" i="5"/>
  <c r="AO748" i="5"/>
  <c r="AO749" i="5"/>
  <c r="AO750" i="5"/>
  <c r="AO751" i="5"/>
  <c r="AO752" i="5"/>
  <c r="AO753" i="5"/>
  <c r="AO754" i="5"/>
  <c r="AU754" i="5" s="1"/>
  <c r="AO755" i="5"/>
  <c r="AO756" i="5"/>
  <c r="AO757" i="5"/>
  <c r="AO758" i="5"/>
  <c r="AO759" i="5"/>
  <c r="AO760" i="5"/>
  <c r="AO761" i="5"/>
  <c r="AO762" i="5"/>
  <c r="AO763" i="5"/>
  <c r="AO764" i="5"/>
  <c r="AO765" i="5"/>
  <c r="AO766" i="5"/>
  <c r="AO767" i="5"/>
  <c r="AO768" i="5"/>
  <c r="AO769" i="5"/>
  <c r="AO770" i="5"/>
  <c r="AU770" i="5" s="1"/>
  <c r="AO771" i="5"/>
  <c r="AO772" i="5"/>
  <c r="AO773" i="5"/>
  <c r="AO774" i="5"/>
  <c r="AO775" i="5"/>
  <c r="AO776" i="5"/>
  <c r="AO777" i="5"/>
  <c r="AO778" i="5"/>
  <c r="AO779" i="5"/>
  <c r="AO780" i="5"/>
  <c r="AO781" i="5"/>
  <c r="AO782" i="5"/>
  <c r="AO783" i="5"/>
  <c r="AO784" i="5"/>
  <c r="AO785" i="5"/>
  <c r="AO786" i="5"/>
  <c r="AU786" i="5" s="1"/>
  <c r="AO787" i="5"/>
  <c r="AO788" i="5"/>
  <c r="AO789" i="5"/>
  <c r="AO790" i="5"/>
  <c r="AO791" i="5"/>
  <c r="AO792" i="5"/>
  <c r="AO793" i="5"/>
  <c r="AO794" i="5"/>
  <c r="AO795" i="5"/>
  <c r="AO796" i="5"/>
  <c r="AO797" i="5"/>
  <c r="AO798" i="5"/>
  <c r="AO799" i="5"/>
  <c r="AO800" i="5"/>
  <c r="AO801" i="5"/>
  <c r="AO802" i="5"/>
  <c r="AU802" i="5" s="1"/>
  <c r="AO803" i="5"/>
  <c r="AO804" i="5"/>
  <c r="AO805" i="5"/>
  <c r="AO806" i="5"/>
  <c r="AO807" i="5"/>
  <c r="AO808" i="5"/>
  <c r="AO809" i="5"/>
  <c r="AO810" i="5"/>
  <c r="AO811" i="5"/>
  <c r="AO812" i="5"/>
  <c r="AO813" i="5"/>
  <c r="AO814" i="5"/>
  <c r="AO815" i="5"/>
  <c r="AO816" i="5"/>
  <c r="AO817" i="5"/>
  <c r="AO818" i="5"/>
  <c r="AU818" i="5" s="1"/>
  <c r="AO819" i="5"/>
  <c r="AO820" i="5"/>
  <c r="AO821" i="5"/>
  <c r="AO822" i="5"/>
  <c r="AO823" i="5"/>
  <c r="AO824" i="5"/>
  <c r="AO825" i="5"/>
  <c r="AO826" i="5"/>
  <c r="AO827" i="5"/>
  <c r="AO828" i="5"/>
  <c r="AO829" i="5"/>
  <c r="AO830" i="5"/>
  <c r="AO831" i="5"/>
  <c r="AO832" i="5"/>
  <c r="AO833" i="5"/>
  <c r="AO834" i="5"/>
  <c r="AU834" i="5" s="1"/>
  <c r="AO835" i="5"/>
  <c r="AO836" i="5"/>
  <c r="AO837" i="5"/>
  <c r="AO838" i="5"/>
  <c r="AO839" i="5"/>
  <c r="AO840" i="5"/>
  <c r="AO841" i="5"/>
  <c r="AO842" i="5"/>
  <c r="AO843" i="5"/>
  <c r="AO844" i="5"/>
  <c r="AO845" i="5"/>
  <c r="AO846" i="5"/>
  <c r="AO847" i="5"/>
  <c r="AO848" i="5"/>
  <c r="AO849" i="5"/>
  <c r="AO850" i="5"/>
  <c r="AU850" i="5" s="1"/>
  <c r="AO851" i="5"/>
  <c r="AO852" i="5"/>
  <c r="AO853" i="5"/>
  <c r="AO854" i="5"/>
  <c r="AO855" i="5"/>
  <c r="AO856" i="5"/>
  <c r="AO857" i="5"/>
  <c r="AO858" i="5"/>
  <c r="AO859" i="5"/>
  <c r="AO860" i="5"/>
  <c r="AO861" i="5"/>
  <c r="AO862" i="5"/>
  <c r="AO863" i="5"/>
  <c r="AO864" i="5"/>
  <c r="AO865" i="5"/>
  <c r="AO866" i="5"/>
  <c r="AU866" i="5" s="1"/>
  <c r="AO867" i="5"/>
  <c r="AO868" i="5"/>
  <c r="AO869" i="5"/>
  <c r="AO870" i="5"/>
  <c r="AO871" i="5"/>
  <c r="AO872" i="5"/>
  <c r="AO873" i="5"/>
  <c r="AO874" i="5"/>
  <c r="AO875" i="5"/>
  <c r="AO876" i="5"/>
  <c r="AO877" i="5"/>
  <c r="AO878" i="5"/>
  <c r="AO879" i="5"/>
  <c r="AO880" i="5"/>
  <c r="AO881" i="5"/>
  <c r="AO882" i="5"/>
  <c r="AU882" i="5" s="1"/>
  <c r="AO883" i="5"/>
  <c r="AO884" i="5"/>
  <c r="AO885" i="5"/>
  <c r="AO886" i="5"/>
  <c r="AO887" i="5"/>
  <c r="AO888" i="5"/>
  <c r="AO889" i="5"/>
  <c r="AO890" i="5"/>
  <c r="AO891" i="5"/>
  <c r="AO892" i="5"/>
  <c r="AO893" i="5"/>
  <c r="AO894" i="5"/>
  <c r="AO895" i="5"/>
  <c r="AO896" i="5"/>
  <c r="AO897" i="5"/>
  <c r="AO898" i="5"/>
  <c r="AU898" i="5" s="1"/>
  <c r="AO899" i="5"/>
  <c r="AO900" i="5"/>
  <c r="AO901" i="5"/>
  <c r="AO902" i="5"/>
  <c r="AO903" i="5"/>
  <c r="AO904" i="5"/>
  <c r="AO905" i="5"/>
  <c r="AO906" i="5"/>
  <c r="AO907" i="5"/>
  <c r="AO908" i="5"/>
  <c r="AO909" i="5"/>
  <c r="AO910" i="5"/>
  <c r="AO911" i="5"/>
  <c r="AO912" i="5"/>
  <c r="AO913" i="5"/>
  <c r="AO914" i="5"/>
  <c r="AU914" i="5" s="1"/>
  <c r="AO915" i="5"/>
  <c r="AO916" i="5"/>
  <c r="AO917" i="5"/>
  <c r="AO918" i="5"/>
  <c r="AO919" i="5"/>
  <c r="AO920" i="5"/>
  <c r="AO921" i="5"/>
  <c r="AO922" i="5"/>
  <c r="AO923" i="5"/>
  <c r="AO924" i="5"/>
  <c r="AO925" i="5"/>
  <c r="AO926" i="5"/>
  <c r="AO927" i="5"/>
  <c r="AO928" i="5"/>
  <c r="AO929" i="5"/>
  <c r="AO930" i="5"/>
  <c r="AU930" i="5" s="1"/>
  <c r="AO931" i="5"/>
  <c r="AO932" i="5"/>
  <c r="AO933" i="5"/>
  <c r="AO934" i="5"/>
  <c r="AO935" i="5"/>
  <c r="AO936" i="5"/>
  <c r="AO937" i="5"/>
  <c r="AO938" i="5"/>
  <c r="AO939" i="5"/>
  <c r="AO940" i="5"/>
  <c r="AO941" i="5"/>
  <c r="AO942" i="5"/>
  <c r="AO943" i="5"/>
  <c r="AO944" i="5"/>
  <c r="AO945" i="5"/>
  <c r="AO946" i="5"/>
  <c r="AU946" i="5" s="1"/>
  <c r="AO947" i="5"/>
  <c r="AO948" i="5"/>
  <c r="AO949" i="5"/>
  <c r="AO950" i="5"/>
  <c r="AO951" i="5"/>
  <c r="AO952" i="5"/>
  <c r="AO953" i="5"/>
  <c r="AO954" i="5"/>
  <c r="AO955" i="5"/>
  <c r="AO956" i="5"/>
  <c r="AO957" i="5"/>
  <c r="AO958" i="5"/>
  <c r="AO959" i="5"/>
  <c r="AO960" i="5"/>
  <c r="AO961" i="5"/>
  <c r="AO962" i="5"/>
  <c r="AU962" i="5" s="1"/>
  <c r="AO963" i="5"/>
  <c r="AO964" i="5"/>
  <c r="AO965" i="5"/>
  <c r="AO966" i="5"/>
  <c r="AO967" i="5"/>
  <c r="AO968" i="5"/>
  <c r="AO969" i="5"/>
  <c r="AO970" i="5"/>
  <c r="AO971" i="5"/>
  <c r="AO972" i="5"/>
  <c r="AO973" i="5"/>
  <c r="AO974" i="5"/>
  <c r="AO975" i="5"/>
  <c r="AO976" i="5"/>
  <c r="AO977" i="5"/>
  <c r="AO978" i="5"/>
  <c r="AU978" i="5" s="1"/>
  <c r="AO979" i="5"/>
  <c r="AO980" i="5"/>
  <c r="AO981" i="5"/>
  <c r="AO982" i="5"/>
  <c r="AO983" i="5"/>
  <c r="AO984" i="5"/>
  <c r="AO985" i="5"/>
  <c r="AO986" i="5"/>
  <c r="AO987" i="5"/>
  <c r="AO988" i="5"/>
  <c r="AO989" i="5"/>
  <c r="AO990" i="5"/>
  <c r="AO991" i="5"/>
  <c r="AO992" i="5"/>
  <c r="AO993" i="5"/>
  <c r="AO994" i="5"/>
  <c r="AU994" i="5" s="1"/>
  <c r="AO995" i="5"/>
  <c r="AO996" i="5"/>
  <c r="AO997" i="5"/>
  <c r="AO998" i="5"/>
  <c r="AO999" i="5"/>
  <c r="AO1000" i="5"/>
  <c r="AO1001" i="5"/>
  <c r="AO1002" i="5"/>
  <c r="AO1003" i="5"/>
  <c r="AO1004" i="5"/>
  <c r="AO1005" i="5"/>
  <c r="AO1006" i="5"/>
  <c r="AO1007" i="5"/>
  <c r="AO1008" i="5"/>
  <c r="AO1009" i="5"/>
  <c r="AO1010" i="5"/>
  <c r="AU1010" i="5" s="1"/>
  <c r="AO1011" i="5"/>
  <c r="AO1012" i="5"/>
  <c r="AO1013" i="5"/>
  <c r="AO1014" i="5"/>
  <c r="AO1015" i="5"/>
  <c r="AO1016" i="5"/>
  <c r="AO1017" i="5"/>
  <c r="AO1018" i="5"/>
  <c r="AO1019" i="5"/>
  <c r="AO1020" i="5"/>
  <c r="AO1021" i="5"/>
  <c r="AO1022" i="5"/>
  <c r="AO1023" i="5"/>
  <c r="AO1024" i="5"/>
  <c r="AO1025" i="5"/>
  <c r="AO1026" i="5"/>
  <c r="AU1026" i="5" s="1"/>
  <c r="AO1027" i="5"/>
  <c r="AO1028" i="5"/>
  <c r="AO1029" i="5"/>
  <c r="AO1030" i="5"/>
  <c r="AO1031" i="5"/>
  <c r="AO1032" i="5"/>
  <c r="AO1033" i="5"/>
  <c r="AO1034" i="5"/>
  <c r="AO1035" i="5"/>
  <c r="AO1036" i="5"/>
  <c r="AO1037" i="5"/>
  <c r="AO1038" i="5"/>
  <c r="AO1039" i="5"/>
  <c r="AO1040" i="5"/>
  <c r="AO1041" i="5"/>
  <c r="AO1042" i="5"/>
  <c r="AU1042" i="5" s="1"/>
  <c r="AO1043" i="5"/>
  <c r="AO1044" i="5"/>
  <c r="AO1045" i="5"/>
  <c r="AO1046" i="5"/>
  <c r="AO1047" i="5"/>
  <c r="AO1048" i="5"/>
  <c r="AO1049" i="5"/>
  <c r="AO1050" i="5"/>
  <c r="AO1051" i="5"/>
  <c r="AO1052" i="5"/>
  <c r="AO1053" i="5"/>
  <c r="AO1054" i="5"/>
  <c r="AO1055" i="5"/>
  <c r="AO1056" i="5"/>
  <c r="AO1057" i="5"/>
  <c r="AO1058" i="5"/>
  <c r="AU1058" i="5" s="1"/>
  <c r="AO1059" i="5"/>
  <c r="AO1060" i="5"/>
  <c r="AO1061" i="5"/>
  <c r="AO1062" i="5"/>
  <c r="AO1063" i="5"/>
  <c r="AO1064" i="5"/>
  <c r="AO1065" i="5"/>
  <c r="AO1066" i="5"/>
  <c r="AO1067" i="5"/>
  <c r="AO1068" i="5"/>
  <c r="AO1069" i="5"/>
  <c r="AO1070" i="5"/>
  <c r="AO1071" i="5"/>
  <c r="AO1072" i="5"/>
  <c r="AO1073" i="5"/>
  <c r="AO1074" i="5"/>
  <c r="AU1074" i="5" s="1"/>
  <c r="AO1075" i="5"/>
  <c r="AO1076" i="5"/>
  <c r="AO1077" i="5"/>
  <c r="AO1078" i="5"/>
  <c r="AO1079" i="5"/>
  <c r="AO1080" i="5"/>
  <c r="AO1081" i="5"/>
  <c r="AO1082" i="5"/>
  <c r="AO1083" i="5"/>
  <c r="AO1084" i="5"/>
  <c r="AO1085" i="5"/>
  <c r="AO1086" i="5"/>
  <c r="AO1087" i="5"/>
  <c r="AO1088" i="5"/>
  <c r="AO1089" i="5"/>
  <c r="AO1090" i="5"/>
  <c r="AU1090" i="5" s="1"/>
  <c r="AO1091" i="5"/>
  <c r="AO1092" i="5"/>
  <c r="AO1093" i="5"/>
  <c r="AO1094" i="5"/>
  <c r="AO1095" i="5"/>
  <c r="AO1096" i="5"/>
  <c r="AO1097" i="5"/>
  <c r="AO1098" i="5"/>
  <c r="AO1099" i="5"/>
  <c r="AO1100" i="5"/>
  <c r="AO1101" i="5"/>
  <c r="AO1102" i="5"/>
  <c r="AO1103" i="5"/>
  <c r="AO1104" i="5"/>
  <c r="AO1105" i="5"/>
  <c r="AO1106" i="5"/>
  <c r="AU1106" i="5" s="1"/>
  <c r="AO1107" i="5"/>
  <c r="AO1108" i="5"/>
  <c r="AO1109" i="5"/>
  <c r="AO1110" i="5"/>
  <c r="AO1111" i="5"/>
  <c r="AO1112" i="5"/>
  <c r="AO1113" i="5"/>
  <c r="AO1114" i="5"/>
  <c r="AO1115" i="5"/>
  <c r="AO1116" i="5"/>
  <c r="AO1117" i="5"/>
  <c r="AO1118" i="5"/>
  <c r="AO1119" i="5"/>
  <c r="AO1120" i="5"/>
  <c r="AO1121" i="5"/>
  <c r="AO1122" i="5"/>
  <c r="AU1122" i="5" s="1"/>
  <c r="AO1123" i="5"/>
  <c r="AO1124" i="5"/>
  <c r="AO1125" i="5"/>
  <c r="AO1126" i="5"/>
  <c r="AO1127" i="5"/>
  <c r="AO1128" i="5"/>
  <c r="AO1129" i="5"/>
  <c r="AO1130" i="5"/>
  <c r="AO1131" i="5"/>
  <c r="AO1132" i="5"/>
  <c r="AO1133" i="5"/>
  <c r="AO1134" i="5"/>
  <c r="AO1135" i="5"/>
  <c r="AO1136" i="5"/>
  <c r="AO1137" i="5"/>
  <c r="AO1138" i="5"/>
  <c r="AU1138" i="5" s="1"/>
  <c r="AO1139" i="5"/>
  <c r="AO1140" i="5"/>
  <c r="AO1141" i="5"/>
  <c r="AO1142" i="5"/>
  <c r="AO1143" i="5"/>
  <c r="AO1144" i="5"/>
  <c r="AO1145" i="5"/>
  <c r="AO1146" i="5"/>
  <c r="AO1147" i="5"/>
  <c r="AO1148" i="5"/>
  <c r="AO1149" i="5"/>
  <c r="AO1150" i="5"/>
  <c r="AO1151" i="5"/>
  <c r="AO1152" i="5"/>
  <c r="AO1153" i="5"/>
  <c r="AO1154" i="5"/>
  <c r="AU1154" i="5" s="1"/>
  <c r="AO1155" i="5"/>
  <c r="AO1156" i="5"/>
  <c r="AO1157" i="5"/>
  <c r="AO1158" i="5"/>
  <c r="AO1159" i="5"/>
  <c r="AO1160" i="5"/>
  <c r="AO1161" i="5"/>
  <c r="AO1162" i="5"/>
  <c r="AO1163" i="5"/>
  <c r="AO1164" i="5"/>
  <c r="AO1165" i="5"/>
  <c r="AO1166" i="5"/>
  <c r="AO1167" i="5"/>
  <c r="AO1168" i="5"/>
  <c r="AO1169" i="5"/>
  <c r="AO1170" i="5"/>
  <c r="AU1170" i="5" s="1"/>
  <c r="AO1171" i="5"/>
  <c r="AO1172" i="5"/>
  <c r="AO1173" i="5"/>
  <c r="AO1174" i="5"/>
  <c r="AO1175" i="5"/>
  <c r="AO1176" i="5"/>
  <c r="AO1177" i="5"/>
  <c r="AO1178" i="5"/>
  <c r="AO1179" i="5"/>
  <c r="AO1180" i="5"/>
  <c r="AO1181" i="5"/>
  <c r="AO1182" i="5"/>
  <c r="AO1183" i="5"/>
  <c r="AO1184" i="5"/>
  <c r="AO1185" i="5"/>
  <c r="AO1186" i="5"/>
  <c r="AU1186" i="5" s="1"/>
  <c r="AO1187" i="5"/>
  <c r="AO1188" i="5"/>
  <c r="AO1189" i="5"/>
  <c r="AO1190" i="5"/>
  <c r="AO1191" i="5"/>
  <c r="AO1192" i="5"/>
  <c r="AO1193" i="5"/>
  <c r="AO1194" i="5"/>
  <c r="AO1195" i="5"/>
  <c r="AO1196" i="5"/>
  <c r="AO1197" i="5"/>
  <c r="AO1198" i="5"/>
  <c r="AO1199" i="5"/>
  <c r="AO1200" i="5"/>
  <c r="AO1201" i="5"/>
  <c r="AO1202" i="5"/>
  <c r="AU1202" i="5" s="1"/>
  <c r="AO1203" i="5"/>
  <c r="AO1204" i="5"/>
  <c r="AO1205" i="5"/>
  <c r="AO1206" i="5"/>
  <c r="AO1207" i="5"/>
  <c r="AO1208" i="5"/>
  <c r="AO1209" i="5"/>
  <c r="AO1210" i="5"/>
  <c r="AO1211" i="5"/>
  <c r="AO1212" i="5"/>
  <c r="AO1213" i="5"/>
  <c r="AO1214" i="5"/>
  <c r="AO1215" i="5"/>
  <c r="AO1216" i="5"/>
  <c r="AO1217" i="5"/>
  <c r="AO1218" i="5"/>
  <c r="AU1218" i="5" s="1"/>
  <c r="AO1219" i="5"/>
  <c r="AO1220" i="5"/>
  <c r="AO1221" i="5"/>
  <c r="AO1222" i="5"/>
  <c r="AO1223" i="5"/>
  <c r="AO1224" i="5"/>
  <c r="AO1225" i="5"/>
  <c r="AO1226" i="5"/>
  <c r="AO1227" i="5"/>
  <c r="AO1228" i="5"/>
  <c r="AO1229" i="5"/>
  <c r="AO1230" i="5"/>
  <c r="AO1231" i="5"/>
  <c r="AO1232" i="5"/>
  <c r="AO1233" i="5"/>
  <c r="AO1234" i="5"/>
  <c r="AU1234" i="5" s="1"/>
  <c r="AO1235" i="5"/>
  <c r="AO1236" i="5"/>
  <c r="AO1237" i="5"/>
  <c r="AO1238" i="5"/>
  <c r="AO1239" i="5"/>
  <c r="AO1240" i="5"/>
  <c r="AO1241" i="5"/>
  <c r="AO1242" i="5"/>
  <c r="AO1243" i="5"/>
  <c r="AO1244" i="5"/>
  <c r="AO1245" i="5"/>
  <c r="AO1246" i="5"/>
  <c r="AO1247" i="5"/>
  <c r="AO1248" i="5"/>
  <c r="AO1249" i="5"/>
  <c r="AO1250" i="5"/>
  <c r="AU1250" i="5" s="1"/>
  <c r="AO1251" i="5"/>
  <c r="AO1252" i="5"/>
  <c r="AO1253" i="5"/>
  <c r="AO1254" i="5"/>
  <c r="AO1255" i="5"/>
  <c r="AO1256" i="5"/>
  <c r="AO1257" i="5"/>
  <c r="AO1258" i="5"/>
  <c r="AO1259" i="5"/>
  <c r="AO1260" i="5"/>
  <c r="AO1261" i="5"/>
  <c r="AO1262" i="5"/>
  <c r="AO1263" i="5"/>
  <c r="AO1264" i="5"/>
  <c r="AO1265" i="5"/>
  <c r="AO1266" i="5"/>
  <c r="AU1266" i="5" s="1"/>
  <c r="AO1267" i="5"/>
  <c r="AO1268" i="5"/>
  <c r="AO1269" i="5"/>
  <c r="AO1270" i="5"/>
  <c r="AO1271" i="5"/>
  <c r="AO1272" i="5"/>
  <c r="AO1273" i="5"/>
  <c r="AO1274" i="5"/>
  <c r="AO1275" i="5"/>
  <c r="AO1276" i="5"/>
  <c r="AO1277" i="5"/>
  <c r="AO1278" i="5"/>
  <c r="AO1279" i="5"/>
  <c r="AO1280" i="5"/>
  <c r="AO1281" i="5"/>
  <c r="AO1282" i="5"/>
  <c r="AU1282" i="5" s="1"/>
  <c r="AO1283" i="5"/>
  <c r="AO1284" i="5"/>
  <c r="AO1285" i="5"/>
  <c r="AO1286" i="5"/>
  <c r="AO1287" i="5"/>
  <c r="AO1288" i="5"/>
  <c r="AO1289" i="5"/>
  <c r="AO1290" i="5"/>
  <c r="AO1291" i="5"/>
  <c r="AO1292" i="5"/>
  <c r="AO1293" i="5"/>
  <c r="AO1294" i="5"/>
  <c r="AO1295" i="5"/>
  <c r="AO1296" i="5"/>
  <c r="AO1297" i="5"/>
  <c r="AO1298" i="5"/>
  <c r="AU1298" i="5" s="1"/>
  <c r="AO1299" i="5"/>
  <c r="AO1300" i="5"/>
  <c r="AO1301" i="5"/>
  <c r="AO1302" i="5"/>
  <c r="AO1303" i="5"/>
  <c r="AO1304" i="5"/>
  <c r="AO1305" i="5"/>
  <c r="AO1306" i="5"/>
  <c r="AO1307" i="5"/>
  <c r="AO1308" i="5"/>
  <c r="AO1309" i="5"/>
  <c r="AO1310" i="5"/>
  <c r="AO1311" i="5"/>
  <c r="AO1312" i="5"/>
  <c r="AO1313" i="5"/>
  <c r="AO1314" i="5"/>
  <c r="AU1314" i="5" s="1"/>
  <c r="AO1315" i="5"/>
  <c r="AO1316" i="5"/>
  <c r="AO1317" i="5"/>
  <c r="AO1318" i="5"/>
  <c r="AO1319" i="5"/>
  <c r="AO1320" i="5"/>
  <c r="AO1321" i="5"/>
  <c r="AO1322" i="5"/>
  <c r="AO1323" i="5"/>
  <c r="AO1324" i="5"/>
  <c r="AO1325" i="5"/>
  <c r="AO1326" i="5"/>
  <c r="AO1327" i="5"/>
  <c r="AO1328" i="5"/>
  <c r="AO1329" i="5"/>
  <c r="AO1330" i="5"/>
  <c r="AU1330" i="5" s="1"/>
  <c r="AO1331" i="5"/>
  <c r="AO1332" i="5"/>
  <c r="AO1333" i="5"/>
  <c r="AO1334" i="5"/>
  <c r="AO1335" i="5"/>
  <c r="AO1336" i="5"/>
  <c r="AO1337" i="5"/>
  <c r="AO1338" i="5"/>
  <c r="AO1339" i="5"/>
  <c r="AO1340" i="5"/>
  <c r="AO1341" i="5"/>
  <c r="AO1342" i="5"/>
  <c r="AO1343" i="5"/>
  <c r="AO1344" i="5"/>
  <c r="AO1345" i="5"/>
  <c r="AO1346" i="5"/>
  <c r="AU1346" i="5" s="1"/>
  <c r="AO1347" i="5"/>
  <c r="AO1348" i="5"/>
  <c r="AO1349" i="5"/>
  <c r="AO1350" i="5"/>
  <c r="AO1351" i="5"/>
  <c r="AO1352" i="5"/>
  <c r="AO1353" i="5"/>
  <c r="AO1354" i="5"/>
  <c r="AO1355" i="5"/>
  <c r="AO1356" i="5"/>
  <c r="AO1357" i="5"/>
  <c r="AO1358" i="5"/>
  <c r="AO1359" i="5"/>
  <c r="AO1360" i="5"/>
  <c r="AO1361" i="5"/>
  <c r="AO1362" i="5"/>
  <c r="AU1362" i="5" s="1"/>
  <c r="AO1363" i="5"/>
  <c r="AO1364" i="5"/>
  <c r="AO1365" i="5"/>
  <c r="AO1366" i="5"/>
  <c r="AO1367" i="5"/>
  <c r="AO1368" i="5"/>
  <c r="AO1369" i="5"/>
  <c r="AO1370" i="5"/>
  <c r="AO1371" i="5"/>
  <c r="AO1372" i="5"/>
  <c r="AO1373" i="5"/>
  <c r="AO1374" i="5"/>
  <c r="AO1375" i="5"/>
  <c r="AO1376" i="5"/>
  <c r="AO1377" i="5"/>
  <c r="AO1378" i="5"/>
  <c r="AU1378" i="5" s="1"/>
  <c r="AO1379" i="5"/>
  <c r="AO1380" i="5"/>
  <c r="AO1381" i="5"/>
  <c r="AO1382" i="5"/>
  <c r="AO1383" i="5"/>
  <c r="AO1384" i="5"/>
  <c r="AO1385" i="5"/>
  <c r="AO1386" i="5"/>
  <c r="AO1387" i="5"/>
  <c r="AO1388" i="5"/>
  <c r="AO1389" i="5"/>
  <c r="AO1390" i="5"/>
  <c r="AO1391" i="5"/>
  <c r="AO1392" i="5"/>
  <c r="AO1393" i="5"/>
  <c r="AO1394" i="5"/>
  <c r="AU1394" i="5" s="1"/>
  <c r="AO1395" i="5"/>
  <c r="AO1396" i="5"/>
  <c r="AO1397" i="5"/>
  <c r="AO1398" i="5"/>
  <c r="AO1399" i="5"/>
  <c r="AO1400" i="5"/>
  <c r="AO1401" i="5"/>
  <c r="AO1402" i="5"/>
  <c r="AO1403" i="5"/>
  <c r="AO1404" i="5"/>
  <c r="AO1405" i="5"/>
  <c r="AO1406" i="5"/>
  <c r="AO1407" i="5"/>
  <c r="AO1408" i="5"/>
  <c r="AO1409" i="5"/>
  <c r="AO1410" i="5"/>
  <c r="AU1410" i="5" s="1"/>
  <c r="AO1411" i="5"/>
  <c r="AO1412" i="5"/>
  <c r="AO1413" i="5"/>
  <c r="AO1414" i="5"/>
  <c r="AO1415" i="5"/>
  <c r="AO1416" i="5"/>
  <c r="AO1417" i="5"/>
  <c r="AO1418" i="5"/>
  <c r="AO1419" i="5"/>
  <c r="AO1420" i="5"/>
  <c r="AO1421" i="5"/>
  <c r="AO1422" i="5"/>
  <c r="AO1423" i="5"/>
  <c r="AO1424" i="5"/>
  <c r="AO1425" i="5"/>
  <c r="AO1426" i="5"/>
  <c r="AU1426" i="5" s="1"/>
  <c r="AO1427" i="5"/>
  <c r="AO1428" i="5"/>
  <c r="AO1429" i="5"/>
  <c r="AO1430" i="5"/>
  <c r="AO1431" i="5"/>
  <c r="AO1432" i="5"/>
  <c r="AO1433" i="5"/>
  <c r="AO1434" i="5"/>
  <c r="AO1435" i="5"/>
  <c r="AO1436" i="5"/>
  <c r="AO1437" i="5"/>
  <c r="AO1438" i="5"/>
  <c r="AO1439" i="5"/>
  <c r="AO1440" i="5"/>
  <c r="AO1441" i="5"/>
  <c r="AO1442" i="5"/>
  <c r="AU1442" i="5" s="1"/>
  <c r="AO1443" i="5"/>
  <c r="AO1444" i="5"/>
  <c r="AO1445" i="5"/>
  <c r="AO1446" i="5"/>
  <c r="AO1447" i="5"/>
  <c r="AO1448" i="5"/>
  <c r="AO1449" i="5"/>
  <c r="AO1450" i="5"/>
  <c r="AO1451" i="5"/>
  <c r="AO1452" i="5"/>
  <c r="AO1453" i="5"/>
  <c r="AO1454" i="5"/>
  <c r="AO1455" i="5"/>
  <c r="AO1456" i="5"/>
  <c r="AO1457" i="5"/>
  <c r="AO1458" i="5"/>
  <c r="AU1458" i="5" s="1"/>
  <c r="AO1459" i="5"/>
  <c r="AO1460" i="5"/>
  <c r="AO1461" i="5"/>
  <c r="AO1462" i="5"/>
  <c r="AO1463" i="5"/>
  <c r="AO1464" i="5"/>
  <c r="AO1465" i="5"/>
  <c r="AO1466" i="5"/>
  <c r="AO1467" i="5"/>
  <c r="AO1468" i="5"/>
  <c r="AO1469" i="5"/>
  <c r="AO1470" i="5"/>
  <c r="AO1471" i="5"/>
  <c r="AO1472" i="5"/>
  <c r="AO1473" i="5"/>
  <c r="AO1474" i="5"/>
  <c r="AU1474" i="5" s="1"/>
  <c r="AO1475" i="5"/>
  <c r="AO1476" i="5"/>
  <c r="AO1477" i="5"/>
  <c r="AO1478" i="5"/>
  <c r="AO1479" i="5"/>
  <c r="AO1480" i="5"/>
  <c r="AO1481" i="5"/>
  <c r="AO1482" i="5"/>
  <c r="AO1483" i="5"/>
  <c r="AO1484" i="5"/>
  <c r="AO1485" i="5"/>
  <c r="AO1486" i="5"/>
  <c r="AO1487" i="5"/>
  <c r="AO1488" i="5"/>
  <c r="AO1489" i="5"/>
  <c r="AO1490" i="5"/>
  <c r="AU1490" i="5" s="1"/>
  <c r="AO1491" i="5"/>
  <c r="AO1492" i="5"/>
  <c r="AO1493" i="5"/>
  <c r="AO1494" i="5"/>
  <c r="AO1495" i="5"/>
  <c r="AO1496" i="5"/>
  <c r="AO1497" i="5"/>
  <c r="AO1498" i="5"/>
  <c r="AO1499" i="5"/>
  <c r="AO1500" i="5"/>
  <c r="AO1501" i="5"/>
  <c r="AO1502" i="5"/>
  <c r="AO1503" i="5"/>
  <c r="AO1504" i="5"/>
  <c r="AO1505" i="5"/>
  <c r="AO1506" i="5"/>
  <c r="AU1506" i="5" s="1"/>
  <c r="AO1507" i="5"/>
  <c r="AO1508" i="5"/>
  <c r="AO1509" i="5"/>
  <c r="AO1510" i="5"/>
  <c r="AO1511" i="5"/>
  <c r="AO1512" i="5"/>
  <c r="AO1513" i="5"/>
  <c r="AO1514" i="5"/>
  <c r="AO1515" i="5"/>
  <c r="AO1516" i="5"/>
  <c r="AO1517" i="5"/>
  <c r="AO1518" i="5"/>
  <c r="AO1519" i="5"/>
  <c r="AO1520" i="5"/>
  <c r="AO1521" i="5"/>
  <c r="AO1522" i="5"/>
  <c r="AU1522" i="5" s="1"/>
  <c r="AO1523" i="5"/>
  <c r="AO1524" i="5"/>
  <c r="AO1525" i="5"/>
  <c r="AO1526" i="5"/>
  <c r="AO1527" i="5"/>
  <c r="AO1528" i="5"/>
  <c r="AO1529" i="5"/>
  <c r="AO1530" i="5"/>
  <c r="AO1531" i="5"/>
  <c r="AO1532" i="5"/>
  <c r="AO1533" i="5"/>
  <c r="AO1534" i="5"/>
  <c r="AO1535" i="5"/>
  <c r="AO1536" i="5"/>
  <c r="AO1537" i="5"/>
  <c r="AO1538" i="5"/>
  <c r="AU1538" i="5" s="1"/>
  <c r="AO1539" i="5"/>
  <c r="AO1540" i="5"/>
  <c r="AO1541" i="5"/>
  <c r="AO1542" i="5"/>
  <c r="AO1543" i="5"/>
  <c r="AO1544" i="5"/>
  <c r="AO1545" i="5"/>
  <c r="AO1546" i="5"/>
  <c r="AO1547" i="5"/>
  <c r="AO1548" i="5"/>
  <c r="AO1549" i="5"/>
  <c r="AO1550" i="5"/>
  <c r="AO1551" i="5"/>
  <c r="AO1552" i="5"/>
  <c r="AO1553" i="5"/>
  <c r="AO1554" i="5"/>
  <c r="AU1554" i="5" s="1"/>
  <c r="AO1555" i="5"/>
  <c r="AO1556" i="5"/>
  <c r="AO1557" i="5"/>
  <c r="AO1558" i="5"/>
  <c r="AO1559" i="5"/>
  <c r="AO1560" i="5"/>
  <c r="AO1561" i="5"/>
  <c r="AO1562" i="5"/>
  <c r="AO1563" i="5"/>
  <c r="AO1564" i="5"/>
  <c r="AO1565" i="5"/>
  <c r="AO1566" i="5"/>
  <c r="AO1567" i="5"/>
  <c r="AO1568" i="5"/>
  <c r="AO1569" i="5"/>
  <c r="AO1570" i="5"/>
  <c r="AU1570" i="5" s="1"/>
  <c r="AO1571" i="5"/>
  <c r="AO1572" i="5"/>
  <c r="AO1573" i="5"/>
  <c r="AO1574" i="5"/>
  <c r="AO1575" i="5"/>
  <c r="AO1576" i="5"/>
  <c r="AO1577" i="5"/>
  <c r="AO1578" i="5"/>
  <c r="AO1579" i="5"/>
  <c r="AO1580" i="5"/>
  <c r="AO1581" i="5"/>
  <c r="AO1582" i="5"/>
  <c r="AO1583" i="5"/>
  <c r="AO1584" i="5"/>
  <c r="AO1585" i="5"/>
  <c r="AO1586" i="5"/>
  <c r="AU1586" i="5" s="1"/>
  <c r="AO1587" i="5"/>
  <c r="AO1588" i="5"/>
  <c r="AO1589" i="5"/>
  <c r="AO1590" i="5"/>
  <c r="AO1591" i="5"/>
  <c r="AO1592" i="5"/>
  <c r="AO1593" i="5"/>
  <c r="AO1594" i="5"/>
  <c r="AO1595" i="5"/>
  <c r="AO1596" i="5"/>
  <c r="AO1597" i="5"/>
  <c r="AO1598" i="5"/>
  <c r="AO1599" i="5"/>
  <c r="AO1600" i="5"/>
  <c r="AO1601" i="5"/>
  <c r="AO1602" i="5"/>
  <c r="AU1602" i="5" s="1"/>
  <c r="AO1603" i="5"/>
  <c r="AO1604" i="5"/>
  <c r="AO1605" i="5"/>
  <c r="AO1606" i="5"/>
  <c r="AO1607" i="5"/>
  <c r="AO1608" i="5"/>
  <c r="AO1609" i="5"/>
  <c r="AO1610" i="5"/>
  <c r="AO1611" i="5"/>
  <c r="AO1612" i="5"/>
  <c r="AO1613" i="5"/>
  <c r="AO1614" i="5"/>
  <c r="AO1615" i="5"/>
  <c r="AO1616" i="5"/>
  <c r="AO1617" i="5"/>
  <c r="AO1618" i="5"/>
  <c r="AU1618" i="5" s="1"/>
  <c r="AO1619" i="5"/>
  <c r="AO1620" i="5"/>
  <c r="AO1621" i="5"/>
  <c r="AO1622" i="5"/>
  <c r="AO1623" i="5"/>
  <c r="AO1624" i="5"/>
  <c r="AO1625" i="5"/>
  <c r="AO1626" i="5"/>
  <c r="AO1627" i="5"/>
  <c r="AO1628" i="5"/>
  <c r="AO1629" i="5"/>
  <c r="AO1630" i="5"/>
  <c r="AO1631" i="5"/>
  <c r="AO1632" i="5"/>
  <c r="AO1633" i="5"/>
  <c r="AO1634" i="5"/>
  <c r="AU1634" i="5" s="1"/>
  <c r="AO1635" i="5"/>
  <c r="AO1636" i="5"/>
  <c r="AO1637" i="5"/>
  <c r="AO1638" i="5"/>
  <c r="AO1639" i="5"/>
  <c r="AO1640" i="5"/>
  <c r="AO1641" i="5"/>
  <c r="AO1642" i="5"/>
  <c r="AO1643" i="5"/>
  <c r="AO1644" i="5"/>
  <c r="AO1645" i="5"/>
  <c r="AO1646" i="5"/>
  <c r="AO1647" i="5"/>
  <c r="AO1648" i="5"/>
  <c r="AO1649" i="5"/>
  <c r="AO1650" i="5"/>
  <c r="AU1650" i="5" s="1"/>
  <c r="AO1651" i="5"/>
  <c r="AO1652" i="5"/>
  <c r="AO1653" i="5"/>
  <c r="AO1654" i="5"/>
  <c r="AO1655" i="5"/>
  <c r="AO1656" i="5"/>
  <c r="AO1657" i="5"/>
  <c r="AO1658" i="5"/>
  <c r="AO1659" i="5"/>
  <c r="AO1660" i="5"/>
  <c r="AO1661" i="5"/>
  <c r="AO1662" i="5"/>
  <c r="AO1663" i="5"/>
  <c r="AO1664" i="5"/>
  <c r="AO1665" i="5"/>
  <c r="AO1666" i="5"/>
  <c r="AU1666" i="5" s="1"/>
  <c r="AO1667" i="5"/>
  <c r="AO1668" i="5"/>
  <c r="AO1669" i="5"/>
  <c r="AO1670" i="5"/>
  <c r="AO1671" i="5"/>
  <c r="AO1672" i="5"/>
  <c r="AO1673" i="5"/>
  <c r="AO1674" i="5"/>
  <c r="AO1675" i="5"/>
  <c r="AO1676" i="5"/>
  <c r="AO1677" i="5"/>
  <c r="AO1678" i="5"/>
  <c r="AO1679" i="5"/>
  <c r="AO1680" i="5"/>
  <c r="AO1681" i="5"/>
  <c r="AO1682" i="5"/>
  <c r="AU1682" i="5" s="1"/>
  <c r="AO1683" i="5"/>
  <c r="AO1684" i="5"/>
  <c r="AO1685" i="5"/>
  <c r="AO1686" i="5"/>
  <c r="AO1687" i="5"/>
  <c r="AO1688" i="5"/>
  <c r="AO1689" i="5"/>
  <c r="AO1690" i="5"/>
  <c r="AO1691" i="5"/>
  <c r="AO1692" i="5"/>
  <c r="AO1693" i="5"/>
  <c r="AO1694" i="5"/>
  <c r="AO1695" i="5"/>
  <c r="AO1696" i="5"/>
  <c r="AO1697" i="5"/>
  <c r="AO1698" i="5"/>
  <c r="AU1698" i="5" s="1"/>
  <c r="AO1699" i="5"/>
  <c r="AO1700" i="5"/>
  <c r="AO1701" i="5"/>
  <c r="AO1702" i="5"/>
  <c r="AO1703" i="5"/>
  <c r="AO1704" i="5"/>
  <c r="AO1705" i="5"/>
  <c r="AO1706" i="5"/>
  <c r="AO1707" i="5"/>
  <c r="AO1708" i="5"/>
  <c r="AO1709" i="5"/>
  <c r="AO1710" i="5"/>
  <c r="AO1711" i="5"/>
  <c r="AO1712" i="5"/>
  <c r="AO1713" i="5"/>
  <c r="AO1714" i="5"/>
  <c r="AU1714" i="5" s="1"/>
  <c r="AO1715" i="5"/>
  <c r="AO1716" i="5"/>
  <c r="AO1717" i="5"/>
  <c r="AO1718" i="5"/>
  <c r="AO1719" i="5"/>
  <c r="AO1720" i="5"/>
  <c r="AO1721" i="5"/>
  <c r="AO1722" i="5"/>
  <c r="AO1723" i="5"/>
  <c r="AO1724" i="5"/>
  <c r="AO1725" i="5"/>
  <c r="AO1726" i="5"/>
  <c r="AO1727" i="5"/>
  <c r="AO1728" i="5"/>
  <c r="AO1729" i="5"/>
  <c r="AO1730" i="5"/>
  <c r="AU1730" i="5" s="1"/>
  <c r="AO1731" i="5"/>
  <c r="AO1732" i="5"/>
  <c r="AO1733" i="5"/>
  <c r="AO1734" i="5"/>
  <c r="AO1735" i="5"/>
  <c r="AO1736" i="5"/>
  <c r="AO1737" i="5"/>
  <c r="AO1738" i="5"/>
  <c r="AO1739" i="5"/>
  <c r="AO1740" i="5"/>
  <c r="AO1741" i="5"/>
  <c r="AO1742" i="5"/>
  <c r="AO1743" i="5"/>
  <c r="AO1744" i="5"/>
  <c r="AO1745" i="5"/>
  <c r="AO1746" i="5"/>
  <c r="AU1746" i="5" s="1"/>
  <c r="AO1747" i="5"/>
  <c r="AO1748" i="5"/>
  <c r="AO1749" i="5"/>
  <c r="AO1750" i="5"/>
  <c r="AO1751" i="5"/>
  <c r="AO1752" i="5"/>
  <c r="AO1753" i="5"/>
  <c r="AO1754" i="5"/>
  <c r="AO1755" i="5"/>
  <c r="AO1756" i="5"/>
  <c r="AO1757" i="5"/>
  <c r="AO1758" i="5"/>
  <c r="AO1759" i="5"/>
  <c r="AO1760" i="5"/>
  <c r="AO1761" i="5"/>
  <c r="AO1762" i="5"/>
  <c r="AU1762" i="5" s="1"/>
  <c r="AO1763" i="5"/>
  <c r="AO1764" i="5"/>
  <c r="AO1765" i="5"/>
  <c r="AO1766" i="5"/>
  <c r="AO1767" i="5"/>
  <c r="AO1768" i="5"/>
  <c r="AO1769" i="5"/>
  <c r="AO1770" i="5"/>
  <c r="AO1771" i="5"/>
  <c r="AO1772" i="5"/>
  <c r="AO1773" i="5"/>
  <c r="AO1774" i="5"/>
  <c r="AO1775" i="5"/>
  <c r="AO1776" i="5"/>
  <c r="AO1777" i="5"/>
  <c r="AO1778" i="5"/>
  <c r="AU1778" i="5" s="1"/>
  <c r="AO1779" i="5"/>
  <c r="AO1780" i="5"/>
  <c r="AO1781" i="5"/>
  <c r="AO1782" i="5"/>
  <c r="AO1783" i="5"/>
  <c r="AO1784" i="5"/>
  <c r="AO1785" i="5"/>
  <c r="AO1786" i="5"/>
  <c r="AO1787" i="5"/>
  <c r="AO1788" i="5"/>
  <c r="AO1789" i="5"/>
  <c r="AO1790" i="5"/>
  <c r="AO1791" i="5"/>
  <c r="AO1792" i="5"/>
  <c r="AO1793" i="5"/>
  <c r="AO1794" i="5"/>
  <c r="AU1794" i="5" s="1"/>
  <c r="AO1795" i="5"/>
  <c r="AO1796" i="5"/>
  <c r="AO1797" i="5"/>
  <c r="AO1798" i="5"/>
  <c r="AO1799" i="5"/>
  <c r="AO1800" i="5"/>
  <c r="AO1801" i="5"/>
  <c r="AO1802" i="5"/>
  <c r="AO1803" i="5"/>
  <c r="AO1804" i="5"/>
  <c r="AO1805" i="5"/>
  <c r="AO1806" i="5"/>
  <c r="AO1807" i="5"/>
  <c r="AO1808" i="5"/>
  <c r="AO1809" i="5"/>
  <c r="AO1810" i="5"/>
  <c r="AU1810" i="5" s="1"/>
  <c r="AO1811" i="5"/>
  <c r="AO1812" i="5"/>
  <c r="AO1813" i="5"/>
  <c r="AO1814" i="5"/>
  <c r="AO1815" i="5"/>
  <c r="AO1816" i="5"/>
  <c r="AO1817" i="5"/>
  <c r="AO1818" i="5"/>
  <c r="AO1819" i="5"/>
  <c r="AO1820" i="5"/>
  <c r="AO1821" i="5"/>
  <c r="AO1822" i="5"/>
  <c r="AO1823" i="5"/>
  <c r="AO1824" i="5"/>
  <c r="AO1825" i="5"/>
  <c r="AO1826" i="5"/>
  <c r="AU1826" i="5" s="1"/>
  <c r="AO1827" i="5"/>
  <c r="AO1828" i="5"/>
  <c r="AO1829" i="5"/>
  <c r="AO1830" i="5"/>
  <c r="AO1831" i="5"/>
  <c r="AO1832" i="5"/>
  <c r="AO1833" i="5"/>
  <c r="AO1834" i="5"/>
  <c r="AO1835" i="5"/>
  <c r="AO1836" i="5"/>
  <c r="AO1837" i="5"/>
  <c r="AO1838" i="5"/>
  <c r="AO1839" i="5"/>
  <c r="AO1840" i="5"/>
  <c r="AO1841" i="5"/>
  <c r="AO1842" i="5"/>
  <c r="AU1842" i="5" s="1"/>
  <c r="AO1843" i="5"/>
  <c r="AO1844" i="5"/>
  <c r="AO1845" i="5"/>
  <c r="AO1846" i="5"/>
  <c r="AO1847" i="5"/>
  <c r="AO1848" i="5"/>
  <c r="AO1849" i="5"/>
  <c r="AO1850" i="5"/>
  <c r="AO1851" i="5"/>
  <c r="AO1852" i="5"/>
  <c r="AO1853" i="5"/>
  <c r="AO1854" i="5"/>
  <c r="AO1855" i="5"/>
  <c r="AO1856" i="5"/>
  <c r="AO1857" i="5"/>
  <c r="AO1858" i="5"/>
  <c r="AU1858" i="5" s="1"/>
  <c r="AO1859" i="5"/>
  <c r="AO1860" i="5"/>
  <c r="AO1861" i="5"/>
  <c r="AO1862" i="5"/>
  <c r="AO1863" i="5"/>
  <c r="AO1864" i="5"/>
  <c r="AO1865" i="5"/>
  <c r="AO1866" i="5"/>
  <c r="AO1867" i="5"/>
  <c r="AO1868" i="5"/>
  <c r="AO1869" i="5"/>
  <c r="AO1870" i="5"/>
  <c r="AO1871" i="5"/>
  <c r="AO1872" i="5"/>
  <c r="AO1873" i="5"/>
  <c r="AO1874" i="5"/>
  <c r="AU1874" i="5" s="1"/>
  <c r="AO1875" i="5"/>
  <c r="AO1876" i="5"/>
  <c r="AO1877" i="5"/>
  <c r="AO1878" i="5"/>
  <c r="AO1879" i="5"/>
  <c r="AO1880" i="5"/>
  <c r="AO1881" i="5"/>
  <c r="AO1882" i="5"/>
  <c r="AO1883" i="5"/>
  <c r="AO1884" i="5"/>
  <c r="AO1885" i="5"/>
  <c r="AO1886" i="5"/>
  <c r="AO1887" i="5"/>
  <c r="AO1888" i="5"/>
  <c r="AO1889" i="5"/>
  <c r="AO1890" i="5"/>
  <c r="AU1890" i="5" s="1"/>
  <c r="AO1891" i="5"/>
  <c r="AO1892" i="5"/>
  <c r="AO1893" i="5"/>
  <c r="AO1894" i="5"/>
  <c r="AO1895" i="5"/>
  <c r="AO1896" i="5"/>
  <c r="AO1897" i="5"/>
  <c r="AO1898" i="5"/>
  <c r="AO1899" i="5"/>
  <c r="AO1900" i="5"/>
  <c r="AO1901" i="5"/>
  <c r="AO1902" i="5"/>
  <c r="AO1903" i="5"/>
  <c r="AO1904" i="5"/>
  <c r="AO1905" i="5"/>
  <c r="AO1906" i="5"/>
  <c r="AU1906" i="5" s="1"/>
  <c r="AO1907" i="5"/>
  <c r="AO1908" i="5"/>
  <c r="AO1909" i="5"/>
  <c r="AO1910" i="5"/>
  <c r="AO1911" i="5"/>
  <c r="AO1912" i="5"/>
  <c r="AO1913" i="5"/>
  <c r="AO1914" i="5"/>
  <c r="AO1915" i="5"/>
  <c r="AO1916" i="5"/>
  <c r="AO1917" i="5"/>
  <c r="AO1918" i="5"/>
  <c r="AO1919" i="5"/>
  <c r="AO1920" i="5"/>
  <c r="AO1921" i="5"/>
  <c r="AO1922" i="5"/>
  <c r="AU1922" i="5" s="1"/>
  <c r="AO1923" i="5"/>
  <c r="AO1924" i="5"/>
  <c r="AO1925" i="5"/>
  <c r="AO1926" i="5"/>
  <c r="AO1927" i="5"/>
  <c r="AO1928" i="5"/>
  <c r="AO1929" i="5"/>
  <c r="AO1930" i="5"/>
  <c r="AO1931" i="5"/>
  <c r="AO1932" i="5"/>
  <c r="AO1933" i="5"/>
  <c r="AO1934" i="5"/>
  <c r="AO1935" i="5"/>
  <c r="AO1936" i="5"/>
  <c r="AO1937" i="5"/>
  <c r="AO1938" i="5"/>
  <c r="AU1938" i="5" s="1"/>
  <c r="AO1939" i="5"/>
  <c r="AO1940" i="5"/>
  <c r="AO1941" i="5"/>
  <c r="AO1942" i="5"/>
  <c r="AO1943" i="5"/>
  <c r="AO1944" i="5"/>
  <c r="AO1945" i="5"/>
  <c r="AO1946" i="5"/>
  <c r="AO1947" i="5"/>
  <c r="AO1948" i="5"/>
  <c r="AO1949" i="5"/>
  <c r="AO1950" i="5"/>
  <c r="AO1951" i="5"/>
  <c r="AO1952" i="5"/>
  <c r="AO1953" i="5"/>
  <c r="AO1954" i="5"/>
  <c r="AU1954" i="5" s="1"/>
  <c r="AO1955" i="5"/>
  <c r="AO1956" i="5"/>
  <c r="AO1957" i="5"/>
  <c r="AO1958" i="5"/>
  <c r="AO1959" i="5"/>
  <c r="AO1960" i="5"/>
  <c r="AO1961" i="5"/>
  <c r="AO1962" i="5"/>
  <c r="AO1963" i="5"/>
  <c r="AO1964" i="5"/>
  <c r="AO1965" i="5"/>
  <c r="AO1966" i="5"/>
  <c r="AO1967" i="5"/>
  <c r="AO1968" i="5"/>
  <c r="AO1969" i="5"/>
  <c r="AO1970" i="5"/>
  <c r="AU1970" i="5" s="1"/>
  <c r="AO1971" i="5"/>
  <c r="AO1972" i="5"/>
  <c r="AO1973" i="5"/>
  <c r="AO1974" i="5"/>
  <c r="AO1975" i="5"/>
  <c r="AO1976" i="5"/>
  <c r="AO1977" i="5"/>
  <c r="AO1978" i="5"/>
  <c r="AO1979" i="5"/>
  <c r="AO1980" i="5"/>
  <c r="AO1981" i="5"/>
  <c r="AO1982" i="5"/>
  <c r="AO1983" i="5"/>
  <c r="AO1984" i="5"/>
  <c r="AO1985" i="5"/>
  <c r="AO1986" i="5"/>
  <c r="AU1986" i="5" s="1"/>
  <c r="AO1987" i="5"/>
  <c r="AO1988" i="5"/>
  <c r="AO1989" i="5"/>
  <c r="AO1990" i="5"/>
  <c r="AO1991" i="5"/>
  <c r="AO1992" i="5"/>
  <c r="AO1993" i="5"/>
  <c r="AO1994" i="5"/>
  <c r="AO1995" i="5"/>
  <c r="AO1996" i="5"/>
  <c r="AO1997" i="5"/>
  <c r="AO1998" i="5"/>
  <c r="AO1999" i="5"/>
  <c r="AO2000" i="5"/>
  <c r="AO2001" i="5"/>
  <c r="AO2002" i="5"/>
  <c r="AU2002" i="5" s="1"/>
  <c r="AO2003" i="5"/>
  <c r="AO2004" i="5"/>
  <c r="AO2005" i="5"/>
  <c r="AO2006" i="5"/>
  <c r="AO2007" i="5"/>
  <c r="AO2008" i="5"/>
  <c r="AO2009" i="5"/>
  <c r="AO2010" i="5"/>
  <c r="AO2011" i="5"/>
  <c r="AO2012" i="5"/>
  <c r="AO2013" i="5"/>
  <c r="AO2014" i="5"/>
  <c r="AO2015" i="5"/>
  <c r="AO2016" i="5"/>
  <c r="AO2017" i="5"/>
  <c r="AO2018" i="5"/>
  <c r="AU2018" i="5" s="1"/>
  <c r="AO2019" i="5"/>
  <c r="AO2020" i="5"/>
  <c r="AO2021" i="5"/>
  <c r="AO2022" i="5"/>
  <c r="AO2023" i="5"/>
  <c r="AO2024" i="5"/>
  <c r="AO2025" i="5"/>
  <c r="AO2026" i="5"/>
  <c r="AO2027" i="5"/>
  <c r="AO2028" i="5"/>
  <c r="AO2029" i="5"/>
  <c r="AO2030" i="5"/>
  <c r="AO2031" i="5"/>
  <c r="AO2032" i="5"/>
  <c r="AO2033" i="5"/>
  <c r="AO2034" i="5"/>
  <c r="AU2034" i="5" s="1"/>
  <c r="AO2035" i="5"/>
  <c r="AO2036" i="5"/>
  <c r="AO2037" i="5"/>
  <c r="AO2038" i="5"/>
  <c r="AO2039" i="5"/>
  <c r="AO2040" i="5"/>
  <c r="AO2041" i="5"/>
  <c r="AO2042" i="5"/>
  <c r="AO2043" i="5"/>
  <c r="AO2044" i="5"/>
  <c r="AO2045" i="5"/>
  <c r="AO2046" i="5"/>
  <c r="AO2047" i="5"/>
  <c r="AO2048" i="5"/>
  <c r="AO2049" i="5"/>
  <c r="AO2050" i="5"/>
  <c r="AU2050" i="5" s="1"/>
  <c r="AO2051" i="5"/>
  <c r="AO2052" i="5"/>
  <c r="AO2053" i="5"/>
  <c r="AO2054" i="5"/>
  <c r="AO2055" i="5"/>
  <c r="AO2056" i="5"/>
  <c r="AO2057" i="5"/>
  <c r="AO2058" i="5"/>
  <c r="AO2059" i="5"/>
  <c r="AO2060" i="5"/>
  <c r="AO2061" i="5"/>
  <c r="AO2062" i="5"/>
  <c r="AO2063" i="5"/>
  <c r="AO2064" i="5"/>
  <c r="AO2065" i="5"/>
  <c r="AO2066" i="5"/>
  <c r="AU2066" i="5" s="1"/>
  <c r="AO2067" i="5"/>
  <c r="AO2068" i="5"/>
  <c r="AO2069" i="5"/>
  <c r="AO2070" i="5"/>
  <c r="AO2071" i="5"/>
  <c r="AO2072" i="5"/>
  <c r="AO2073" i="5"/>
  <c r="AO2074" i="5"/>
  <c r="AO2075" i="5"/>
  <c r="AO2076" i="5"/>
  <c r="AO2077" i="5"/>
  <c r="AO2078" i="5"/>
  <c r="AO2079" i="5"/>
  <c r="AO2080" i="5"/>
  <c r="AO2081" i="5"/>
  <c r="AO2082" i="5"/>
  <c r="AU2082" i="5" s="1"/>
  <c r="AO2083" i="5"/>
  <c r="AO2084" i="5"/>
  <c r="AO2085" i="5"/>
  <c r="AO2086" i="5"/>
  <c r="AO2087" i="5"/>
  <c r="AO2088" i="5"/>
  <c r="AO2089" i="5"/>
  <c r="AO2090" i="5"/>
  <c r="AO2091" i="5"/>
  <c r="AO2092" i="5"/>
  <c r="AO2093" i="5"/>
  <c r="AO2094" i="5"/>
  <c r="AO2095" i="5"/>
  <c r="AO2096" i="5"/>
  <c r="AO2097" i="5"/>
  <c r="AO2098" i="5"/>
  <c r="AU2098" i="5" s="1"/>
  <c r="AO2099" i="5"/>
  <c r="AO2100" i="5"/>
  <c r="AO2101" i="5"/>
  <c r="AO2102" i="5"/>
  <c r="AO2103" i="5"/>
  <c r="AO2104" i="5"/>
  <c r="AO2105" i="5"/>
  <c r="AO2106" i="5"/>
  <c r="AO2107" i="5"/>
  <c r="AO2108" i="5"/>
  <c r="AO2109" i="5"/>
  <c r="AO2110" i="5"/>
  <c r="AO2111" i="5"/>
  <c r="AO2112" i="5"/>
  <c r="AO2113" i="5"/>
  <c r="AO2114" i="5"/>
  <c r="AU2114" i="5" s="1"/>
  <c r="AO2115" i="5"/>
  <c r="AO2116" i="5"/>
  <c r="AO2117" i="5"/>
  <c r="AO2118" i="5"/>
  <c r="AO2119" i="5"/>
  <c r="AO2120" i="5"/>
  <c r="AO2121" i="5"/>
  <c r="AO2122" i="5"/>
  <c r="AO2123" i="5"/>
  <c r="AO2124" i="5"/>
  <c r="AO2125" i="5"/>
  <c r="AO2126" i="5"/>
  <c r="AO2127" i="5"/>
  <c r="AO2128" i="5"/>
  <c r="AO2129" i="5"/>
  <c r="AO2130" i="5"/>
  <c r="AU2130" i="5" s="1"/>
  <c r="AO2131" i="5"/>
  <c r="AO2132" i="5"/>
  <c r="AO2133" i="5"/>
  <c r="AO2134" i="5"/>
  <c r="AO2135" i="5"/>
  <c r="AO2136" i="5"/>
  <c r="AO2137" i="5"/>
  <c r="AO2138" i="5"/>
  <c r="AO2139" i="5"/>
  <c r="AO2140" i="5"/>
  <c r="AO2141" i="5"/>
  <c r="AO2142" i="5"/>
  <c r="AO2143" i="5"/>
  <c r="AO2144" i="5"/>
  <c r="AO2145" i="5"/>
  <c r="AO2146" i="5"/>
  <c r="AU2146" i="5" s="1"/>
  <c r="AO2147" i="5"/>
  <c r="AO2148" i="5"/>
  <c r="AO2149" i="5"/>
  <c r="AO2150" i="5"/>
  <c r="AO2151" i="5"/>
  <c r="AO2152" i="5"/>
  <c r="AO2153" i="5"/>
  <c r="AO2154" i="5"/>
  <c r="AO2155" i="5"/>
  <c r="AO2156" i="5"/>
  <c r="AO2157" i="5"/>
  <c r="AO2158" i="5"/>
  <c r="AO2159" i="5"/>
  <c r="AO2160" i="5"/>
  <c r="AO2161" i="5"/>
  <c r="AO2162" i="5"/>
  <c r="AU2162" i="5" s="1"/>
  <c r="AO2163" i="5"/>
  <c r="AO2164" i="5"/>
  <c r="AO2165" i="5"/>
  <c r="AO2166" i="5"/>
  <c r="AO2167" i="5"/>
  <c r="AO2168" i="5"/>
  <c r="AO2169" i="5"/>
  <c r="AO2170" i="5"/>
  <c r="AO2171" i="5"/>
  <c r="AO2172" i="5"/>
  <c r="AO2173" i="5"/>
  <c r="AO2174" i="5"/>
  <c r="AO2175" i="5"/>
  <c r="AO2176" i="5"/>
  <c r="AO2177" i="5"/>
  <c r="AO2178" i="5"/>
  <c r="AU2178" i="5" s="1"/>
  <c r="AO2179" i="5"/>
  <c r="AO2180" i="5"/>
  <c r="AO2181" i="5"/>
  <c r="AO2182" i="5"/>
  <c r="AO2183" i="5"/>
  <c r="AO2184" i="5"/>
  <c r="AO2185" i="5"/>
  <c r="AO2186" i="5"/>
  <c r="AO2187" i="5"/>
  <c r="AO2188" i="5"/>
  <c r="AO2189" i="5"/>
  <c r="AO2190" i="5"/>
  <c r="AO2191" i="5"/>
  <c r="AO2192" i="5"/>
  <c r="AO2193" i="5"/>
  <c r="AO2194" i="5"/>
  <c r="AU2194" i="5" s="1"/>
  <c r="AO2195" i="5"/>
  <c r="AO2196" i="5"/>
  <c r="AO2197" i="5"/>
  <c r="AO2198" i="5"/>
  <c r="AO2199" i="5"/>
  <c r="AO2200" i="5"/>
  <c r="AO2201" i="5"/>
  <c r="AO2202" i="5"/>
  <c r="AO2203" i="5"/>
  <c r="AO2204" i="5"/>
  <c r="AO2205" i="5"/>
  <c r="AO2206" i="5"/>
  <c r="AO2207" i="5"/>
  <c r="AO2208" i="5"/>
  <c r="AO2209" i="5"/>
  <c r="AO2210" i="5"/>
  <c r="AU2210" i="5" s="1"/>
  <c r="AO2211" i="5"/>
  <c r="AO2212" i="5"/>
  <c r="AO2213" i="5"/>
  <c r="AO2214" i="5"/>
  <c r="AO2215" i="5"/>
  <c r="AO2216" i="5"/>
  <c r="AO2217" i="5"/>
  <c r="AO2218" i="5"/>
  <c r="AO2219" i="5"/>
  <c r="AO2220" i="5"/>
  <c r="AO2221" i="5"/>
  <c r="AO2222" i="5"/>
  <c r="AO2223" i="5"/>
  <c r="AO2224" i="5"/>
  <c r="AO2225" i="5"/>
  <c r="AO2226" i="5"/>
  <c r="AU2226" i="5" s="1"/>
  <c r="AO2227" i="5"/>
  <c r="AO2228" i="5"/>
  <c r="AO2229" i="5"/>
  <c r="AO2230" i="5"/>
  <c r="AO2231" i="5"/>
  <c r="AO2232" i="5"/>
  <c r="AO2233" i="5"/>
  <c r="AO2234" i="5"/>
  <c r="AO2235" i="5"/>
  <c r="AO2236" i="5"/>
  <c r="AO2237" i="5"/>
  <c r="AO2238" i="5"/>
  <c r="AO2239" i="5"/>
  <c r="AO2240" i="5"/>
  <c r="AO2241" i="5"/>
  <c r="AO2242" i="5"/>
  <c r="AU2242" i="5" s="1"/>
  <c r="AO2243" i="5"/>
  <c r="AO2244" i="5"/>
  <c r="AO2245" i="5"/>
  <c r="AO2246" i="5"/>
  <c r="AO2247" i="5"/>
  <c r="AO2248" i="5"/>
  <c r="AO2249" i="5"/>
  <c r="AO2250" i="5"/>
  <c r="AO2251" i="5"/>
  <c r="AO2252" i="5"/>
  <c r="AO2253" i="5"/>
  <c r="AO2254" i="5"/>
  <c r="AO2255" i="5"/>
  <c r="AO2256" i="5"/>
  <c r="AO2257" i="5"/>
  <c r="AO2258" i="5"/>
  <c r="AU2258" i="5" s="1"/>
  <c r="AO2259" i="5"/>
  <c r="AO2260" i="5"/>
  <c r="AO2261" i="5"/>
  <c r="AO2262" i="5"/>
  <c r="AO2263" i="5"/>
  <c r="AO2264" i="5"/>
  <c r="AO2265" i="5"/>
  <c r="AO2266" i="5"/>
  <c r="AO2267" i="5"/>
  <c r="AO2268" i="5"/>
  <c r="AO2269" i="5"/>
  <c r="AO2270" i="5"/>
  <c r="AO2271" i="5"/>
  <c r="AO2272" i="5"/>
  <c r="AO2273" i="5"/>
  <c r="AO2274" i="5"/>
  <c r="AU2274" i="5" s="1"/>
  <c r="AO2275" i="5"/>
  <c r="AO2276" i="5"/>
  <c r="AO2277" i="5"/>
  <c r="AO2278" i="5"/>
  <c r="AO2279" i="5"/>
  <c r="AO2280" i="5"/>
  <c r="AO2281" i="5"/>
  <c r="AO2282" i="5"/>
  <c r="AO2283" i="5"/>
  <c r="AO2284" i="5"/>
  <c r="AO2285" i="5"/>
  <c r="AO2286" i="5"/>
  <c r="AO2287" i="5"/>
  <c r="AO2288" i="5"/>
  <c r="AO2289" i="5"/>
  <c r="AO2290" i="5"/>
  <c r="AU2290" i="5" s="1"/>
  <c r="AO2291" i="5"/>
  <c r="AO2292" i="5"/>
  <c r="AO2293" i="5"/>
  <c r="AO2294" i="5"/>
  <c r="AO2295" i="5"/>
  <c r="AO2296" i="5"/>
  <c r="AO2297" i="5"/>
  <c r="AO2298" i="5"/>
  <c r="AO2299" i="5"/>
  <c r="AO2300" i="5"/>
  <c r="AO2301" i="5"/>
  <c r="AO2302" i="5"/>
  <c r="AO2303" i="5"/>
  <c r="AO2304" i="5"/>
  <c r="AO2305" i="5"/>
  <c r="AO2306" i="5"/>
  <c r="AU2306" i="5" s="1"/>
  <c r="AO2307" i="5"/>
  <c r="AO2308" i="5"/>
  <c r="AO2309" i="5"/>
  <c r="AO2310" i="5"/>
  <c r="AO2311" i="5"/>
  <c r="AO2312" i="5"/>
  <c r="AO2313" i="5"/>
  <c r="AO2314" i="5"/>
  <c r="AO2315" i="5"/>
  <c r="AO2316" i="5"/>
  <c r="AO2317" i="5"/>
  <c r="AO2318" i="5"/>
  <c r="AO2319" i="5"/>
  <c r="AO2320" i="5"/>
  <c r="AO2321" i="5"/>
  <c r="AO2322" i="5"/>
  <c r="AU2322" i="5" s="1"/>
  <c r="AO2323" i="5"/>
  <c r="AO2324" i="5"/>
  <c r="AO2325" i="5"/>
  <c r="AO2326" i="5"/>
  <c r="AO2327" i="5"/>
  <c r="AO2328" i="5"/>
  <c r="AO2329" i="5"/>
  <c r="AO2330" i="5"/>
  <c r="AO2331" i="5"/>
  <c r="AO2332" i="5"/>
  <c r="AO2333" i="5"/>
  <c r="AO2334" i="5"/>
  <c r="AO2335" i="5"/>
  <c r="AO2336" i="5"/>
  <c r="AO2337" i="5"/>
  <c r="AO2338" i="5"/>
  <c r="AU2338" i="5" s="1"/>
  <c r="AO2339" i="5"/>
  <c r="AO2340" i="5"/>
  <c r="AO2341" i="5"/>
  <c r="AO2342" i="5"/>
  <c r="AO2343" i="5"/>
  <c r="AO2344" i="5"/>
  <c r="AO2345" i="5"/>
  <c r="AO2346" i="5"/>
  <c r="AO2347" i="5"/>
  <c r="AO2348" i="5"/>
  <c r="AO2349" i="5"/>
  <c r="AO2350" i="5"/>
  <c r="AO2351" i="5"/>
  <c r="AO2352" i="5"/>
  <c r="AO2353" i="5"/>
  <c r="AO2354" i="5"/>
  <c r="AU2354" i="5" s="1"/>
  <c r="AO2355" i="5"/>
  <c r="AO2356" i="5"/>
  <c r="AO2357" i="5"/>
  <c r="AO2358" i="5"/>
  <c r="AO2359" i="5"/>
  <c r="AO2360" i="5"/>
  <c r="AO2361" i="5"/>
  <c r="AO2362" i="5"/>
  <c r="AO2363" i="5"/>
  <c r="AO2364" i="5"/>
  <c r="AO2365" i="5"/>
  <c r="AO2366" i="5"/>
  <c r="AO2367" i="5"/>
  <c r="AO2368" i="5"/>
  <c r="AO2369" i="5"/>
  <c r="AO2370" i="5"/>
  <c r="AU2370" i="5" s="1"/>
  <c r="AO2371" i="5"/>
  <c r="AO2372" i="5"/>
  <c r="AO2373" i="5"/>
  <c r="AO2374" i="5"/>
  <c r="AO2375" i="5"/>
  <c r="AO2376" i="5"/>
  <c r="AO2377" i="5"/>
  <c r="AO2378" i="5"/>
  <c r="AO2379" i="5"/>
  <c r="AO2380" i="5"/>
  <c r="AO2381" i="5"/>
  <c r="AO2382" i="5"/>
  <c r="AO2383" i="5"/>
  <c r="AO2384" i="5"/>
  <c r="AO2385" i="5"/>
  <c r="AO2386" i="5"/>
  <c r="AU2386" i="5" s="1"/>
  <c r="AO2387" i="5"/>
  <c r="AO2388" i="5"/>
  <c r="AO2389" i="5"/>
  <c r="AO2390" i="5"/>
  <c r="AO2391" i="5"/>
  <c r="AO2392" i="5"/>
  <c r="AO2393" i="5"/>
  <c r="AO2394" i="5"/>
  <c r="AO2395" i="5"/>
  <c r="AO2396" i="5"/>
  <c r="AO2397" i="5"/>
  <c r="AO2398" i="5"/>
  <c r="AO2399" i="5"/>
  <c r="AO2400" i="5"/>
  <c r="AO2401" i="5"/>
  <c r="AO2402" i="5"/>
  <c r="AU2402" i="5" s="1"/>
  <c r="AO2403" i="5"/>
  <c r="AO2404" i="5"/>
  <c r="AO2405" i="5"/>
  <c r="AO2406" i="5"/>
  <c r="AO2407" i="5"/>
  <c r="AO2408" i="5"/>
  <c r="AO2409" i="5"/>
  <c r="AO2410" i="5"/>
  <c r="AO2411" i="5"/>
  <c r="AO2412" i="5"/>
  <c r="AO2413" i="5"/>
  <c r="AO2414" i="5"/>
  <c r="AO2415" i="5"/>
  <c r="AO2416" i="5"/>
  <c r="AO2417" i="5"/>
  <c r="AO2418" i="5"/>
  <c r="AU2418" i="5" s="1"/>
  <c r="AO2419" i="5"/>
  <c r="AO2420" i="5"/>
  <c r="AO2421" i="5"/>
  <c r="AO2422" i="5"/>
  <c r="AO2423" i="5"/>
  <c r="AO2424" i="5"/>
  <c r="AO2425" i="5"/>
  <c r="AO2426" i="5"/>
  <c r="AO2427" i="5"/>
  <c r="AO2428" i="5"/>
  <c r="AO2429" i="5"/>
  <c r="AO2430" i="5"/>
  <c r="AO2431" i="5"/>
  <c r="AO2432" i="5"/>
  <c r="AO2433" i="5"/>
  <c r="AO2434" i="5"/>
  <c r="AU2434" i="5" s="1"/>
  <c r="AO2435" i="5"/>
  <c r="AO2436" i="5"/>
  <c r="AO2437" i="5"/>
  <c r="AO2438" i="5"/>
  <c r="AO2439" i="5"/>
  <c r="AO2440" i="5"/>
  <c r="AO2441" i="5"/>
  <c r="AO2442" i="5"/>
  <c r="AO2443" i="5"/>
  <c r="AO2444" i="5"/>
  <c r="AO2445" i="5"/>
  <c r="AO2446" i="5"/>
  <c r="AO2447" i="5"/>
  <c r="AO2448" i="5"/>
  <c r="AO2449" i="5"/>
  <c r="AO2450" i="5"/>
  <c r="AU2450" i="5" s="1"/>
  <c r="AO2451" i="5"/>
  <c r="AO2452" i="5"/>
  <c r="AO2453" i="5"/>
  <c r="AO2454" i="5"/>
  <c r="AO2455" i="5"/>
  <c r="AO2456" i="5"/>
  <c r="AO2457" i="5"/>
  <c r="AO2458" i="5"/>
  <c r="AO2459" i="5"/>
  <c r="AO2460" i="5"/>
  <c r="AO2461" i="5"/>
  <c r="AO2462" i="5"/>
  <c r="AO2463" i="5"/>
  <c r="AO2464" i="5"/>
  <c r="AO2465" i="5"/>
  <c r="AO2466" i="5"/>
  <c r="AU2466" i="5" s="1"/>
  <c r="AO2467" i="5"/>
  <c r="AO2468" i="5"/>
  <c r="AO2469" i="5"/>
  <c r="AO2470" i="5"/>
  <c r="AO2471" i="5"/>
  <c r="AO2472" i="5"/>
  <c r="AO2473" i="5"/>
  <c r="AO2474" i="5"/>
  <c r="AO2475" i="5"/>
  <c r="AO2476" i="5"/>
  <c r="AO2477" i="5"/>
  <c r="AO2478" i="5"/>
  <c r="AO2479" i="5"/>
  <c r="AO2480" i="5"/>
  <c r="AO2481" i="5"/>
  <c r="AO2482" i="5"/>
  <c r="AU2482" i="5" s="1"/>
  <c r="AO2483" i="5"/>
  <c r="AO2484" i="5"/>
  <c r="AO2485" i="5"/>
  <c r="AO2486" i="5"/>
  <c r="AO2487" i="5"/>
  <c r="AO2488" i="5"/>
  <c r="AO2489" i="5"/>
  <c r="AO2490" i="5"/>
  <c r="AO2491" i="5"/>
  <c r="AO2492" i="5"/>
  <c r="AO2493" i="5"/>
  <c r="AO2494" i="5"/>
  <c r="AO2495" i="5"/>
  <c r="AO2496" i="5"/>
  <c r="AO2497" i="5"/>
  <c r="AO2498" i="5"/>
  <c r="AU2498" i="5" s="1"/>
  <c r="AO2499" i="5"/>
  <c r="AO2500" i="5"/>
  <c r="AO2501" i="5"/>
  <c r="AO2502" i="5"/>
  <c r="AO2503" i="5"/>
  <c r="AN5" i="5"/>
  <c r="AN54" i="5"/>
  <c r="AN55"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N102" i="5"/>
  <c r="AN103" i="5"/>
  <c r="AN104" i="5"/>
  <c r="AN106" i="5"/>
  <c r="AN107" i="5"/>
  <c r="AN108" i="5"/>
  <c r="AN109" i="5"/>
  <c r="AN110" i="5"/>
  <c r="AN111" i="5"/>
  <c r="AN112" i="5"/>
  <c r="AN113" i="5"/>
  <c r="AN114" i="5"/>
  <c r="AN115" i="5"/>
  <c r="AN116" i="5"/>
  <c r="AN117" i="5"/>
  <c r="AN118" i="5"/>
  <c r="AN119" i="5"/>
  <c r="AN120" i="5"/>
  <c r="AN121" i="5"/>
  <c r="AN122" i="5"/>
  <c r="AN123" i="5"/>
  <c r="AN124" i="5"/>
  <c r="AN125" i="5"/>
  <c r="AN126" i="5"/>
  <c r="AN127" i="5"/>
  <c r="AN128" i="5"/>
  <c r="AN129" i="5"/>
  <c r="AN130" i="5"/>
  <c r="AN131" i="5"/>
  <c r="AN132" i="5"/>
  <c r="AN133" i="5"/>
  <c r="AN134" i="5"/>
  <c r="AN135" i="5"/>
  <c r="AN136" i="5"/>
  <c r="AN137" i="5"/>
  <c r="AN138" i="5"/>
  <c r="AN139" i="5"/>
  <c r="AN140" i="5"/>
  <c r="AN141" i="5"/>
  <c r="AN142" i="5"/>
  <c r="AN143" i="5"/>
  <c r="AN144" i="5"/>
  <c r="AN145" i="5"/>
  <c r="AN146" i="5"/>
  <c r="AN147" i="5"/>
  <c r="AN148" i="5"/>
  <c r="AN149" i="5"/>
  <c r="AN150" i="5"/>
  <c r="AN151" i="5"/>
  <c r="AN152" i="5"/>
  <c r="AN153" i="5"/>
  <c r="AN155" i="5"/>
  <c r="AN156" i="5"/>
  <c r="AN157" i="5"/>
  <c r="AN158" i="5"/>
  <c r="AN159" i="5"/>
  <c r="AN160" i="5"/>
  <c r="AN161" i="5"/>
  <c r="AN162" i="5"/>
  <c r="AN163" i="5"/>
  <c r="AN164" i="5"/>
  <c r="AN165" i="5"/>
  <c r="AN166" i="5"/>
  <c r="AN167" i="5"/>
  <c r="AN168" i="5"/>
  <c r="AN169" i="5"/>
  <c r="AN170" i="5"/>
  <c r="AN171" i="5"/>
  <c r="AN172" i="5"/>
  <c r="AN173" i="5"/>
  <c r="AN174" i="5"/>
  <c r="AN175" i="5"/>
  <c r="AN176" i="5"/>
  <c r="AN177" i="5"/>
  <c r="AN178" i="5"/>
  <c r="AN179" i="5"/>
  <c r="AN180" i="5"/>
  <c r="AN181" i="5"/>
  <c r="AN182" i="5"/>
  <c r="AN183" i="5"/>
  <c r="AN184" i="5"/>
  <c r="AN185" i="5"/>
  <c r="AN186" i="5"/>
  <c r="AN187" i="5"/>
  <c r="AN188" i="5"/>
  <c r="AN189" i="5"/>
  <c r="AN190" i="5"/>
  <c r="AN191" i="5"/>
  <c r="AN192" i="5"/>
  <c r="AN193" i="5"/>
  <c r="AN194" i="5"/>
  <c r="AN195" i="5"/>
  <c r="AN196" i="5"/>
  <c r="AN197" i="5"/>
  <c r="AN198" i="5"/>
  <c r="AN199" i="5"/>
  <c r="AN200" i="5"/>
  <c r="AN201" i="5"/>
  <c r="AN202" i="5"/>
  <c r="AN204" i="5"/>
  <c r="AN205" i="5"/>
  <c r="AN206" i="5"/>
  <c r="AN207" i="5"/>
  <c r="AN208" i="5"/>
  <c r="AN209" i="5"/>
  <c r="AN210" i="5"/>
  <c r="AN211" i="5"/>
  <c r="AN212" i="5"/>
  <c r="AN213" i="5"/>
  <c r="AN214" i="5"/>
  <c r="AN215" i="5"/>
  <c r="AN216" i="5"/>
  <c r="AN217" i="5"/>
  <c r="AN218" i="5"/>
  <c r="AN219" i="5"/>
  <c r="AN220" i="5"/>
  <c r="AN221" i="5"/>
  <c r="AN222" i="5"/>
  <c r="AN223" i="5"/>
  <c r="AN224" i="5"/>
  <c r="AN225" i="5"/>
  <c r="AN226" i="5"/>
  <c r="AN227" i="5"/>
  <c r="AN228" i="5"/>
  <c r="AN229" i="5"/>
  <c r="AN230" i="5"/>
  <c r="AN231" i="5"/>
  <c r="AN232" i="5"/>
  <c r="AN233" i="5"/>
  <c r="AN234" i="5"/>
  <c r="AN235" i="5"/>
  <c r="AN236" i="5"/>
  <c r="AN237" i="5"/>
  <c r="AN238" i="5"/>
  <c r="AN239" i="5"/>
  <c r="AN240" i="5"/>
  <c r="AN241" i="5"/>
  <c r="AN242" i="5"/>
  <c r="AN243" i="5"/>
  <c r="AN244" i="5"/>
  <c r="AN245" i="5"/>
  <c r="AN246" i="5"/>
  <c r="AN247" i="5"/>
  <c r="AN248" i="5"/>
  <c r="AN249" i="5"/>
  <c r="AN250" i="5"/>
  <c r="AN251" i="5"/>
  <c r="AN253" i="5"/>
  <c r="AN254" i="5"/>
  <c r="AN255" i="5"/>
  <c r="AN256" i="5"/>
  <c r="AN257" i="5"/>
  <c r="AN258" i="5"/>
  <c r="AN259" i="5"/>
  <c r="AN260" i="5"/>
  <c r="AN261" i="5"/>
  <c r="AN262" i="5"/>
  <c r="AN263" i="5"/>
  <c r="AN264" i="5"/>
  <c r="AN265" i="5"/>
  <c r="AN266" i="5"/>
  <c r="AN267" i="5"/>
  <c r="AN268" i="5"/>
  <c r="AN269" i="5"/>
  <c r="AN270" i="5"/>
  <c r="AN271" i="5"/>
  <c r="AN272" i="5"/>
  <c r="AN273" i="5"/>
  <c r="AN274" i="5"/>
  <c r="AN275" i="5"/>
  <c r="AN276" i="5"/>
  <c r="AN277" i="5"/>
  <c r="AN278" i="5"/>
  <c r="AN279" i="5"/>
  <c r="AN280" i="5"/>
  <c r="AN281" i="5"/>
  <c r="AN282" i="5"/>
  <c r="AN283" i="5"/>
  <c r="AN284" i="5"/>
  <c r="AN285" i="5"/>
  <c r="AN286" i="5"/>
  <c r="AN287" i="5"/>
  <c r="AN288" i="5"/>
  <c r="AN289" i="5"/>
  <c r="AN290" i="5"/>
  <c r="AN291" i="5"/>
  <c r="AN292" i="5"/>
  <c r="AN293" i="5"/>
  <c r="AN294" i="5"/>
  <c r="AN295" i="5"/>
  <c r="AN296" i="5"/>
  <c r="AN297" i="5"/>
  <c r="AN298" i="5"/>
  <c r="AN299" i="5"/>
  <c r="AN300" i="5"/>
  <c r="AN302" i="5"/>
  <c r="AN303" i="5"/>
  <c r="AN304" i="5"/>
  <c r="AN305" i="5"/>
  <c r="AN306" i="5"/>
  <c r="AN307" i="5"/>
  <c r="AN308" i="5"/>
  <c r="AN309" i="5"/>
  <c r="AN310" i="5"/>
  <c r="AN311" i="5"/>
  <c r="AN312" i="5"/>
  <c r="AN313" i="5"/>
  <c r="AN314" i="5"/>
  <c r="AN315" i="5"/>
  <c r="AN316" i="5"/>
  <c r="AN317" i="5"/>
  <c r="AN318" i="5"/>
  <c r="AN319" i="5"/>
  <c r="AN320" i="5"/>
  <c r="AN321" i="5"/>
  <c r="AN322" i="5"/>
  <c r="AN323" i="5"/>
  <c r="AN324" i="5"/>
  <c r="AN325" i="5"/>
  <c r="AN326" i="5"/>
  <c r="AN327" i="5"/>
  <c r="AN328" i="5"/>
  <c r="AN329" i="5"/>
  <c r="AN330" i="5"/>
  <c r="AN331" i="5"/>
  <c r="AN332" i="5"/>
  <c r="AN333" i="5"/>
  <c r="AN334" i="5"/>
  <c r="AN335" i="5"/>
  <c r="AN336" i="5"/>
  <c r="AN337" i="5"/>
  <c r="AN338" i="5"/>
  <c r="AN339" i="5"/>
  <c r="AN340" i="5"/>
  <c r="AN341" i="5"/>
  <c r="AN342" i="5"/>
  <c r="AN343" i="5"/>
  <c r="AN344" i="5"/>
  <c r="AN345" i="5"/>
  <c r="AN346" i="5"/>
  <c r="AN347" i="5"/>
  <c r="AN348" i="5"/>
  <c r="AN349" i="5"/>
  <c r="AN351" i="5"/>
  <c r="AN352" i="5"/>
  <c r="AN353" i="5"/>
  <c r="AN354" i="5"/>
  <c r="AN355" i="5"/>
  <c r="AN356" i="5"/>
  <c r="AN357" i="5"/>
  <c r="AN358" i="5"/>
  <c r="AN359" i="5"/>
  <c r="AN360" i="5"/>
  <c r="AN361" i="5"/>
  <c r="AN362" i="5"/>
  <c r="AN363" i="5"/>
  <c r="AN364" i="5"/>
  <c r="AN365" i="5"/>
  <c r="AN366" i="5"/>
  <c r="AN367" i="5"/>
  <c r="AN368" i="5"/>
  <c r="AN369" i="5"/>
  <c r="AN370" i="5"/>
  <c r="AN371" i="5"/>
  <c r="AN372" i="5"/>
  <c r="AN373" i="5"/>
  <c r="AN374" i="5"/>
  <c r="AN375" i="5"/>
  <c r="AN376" i="5"/>
  <c r="AN377" i="5"/>
  <c r="AN378" i="5"/>
  <c r="AN379" i="5"/>
  <c r="AN380" i="5"/>
  <c r="AN381" i="5"/>
  <c r="AN382" i="5"/>
  <c r="AN383" i="5"/>
  <c r="AN384" i="5"/>
  <c r="AN385" i="5"/>
  <c r="AN386" i="5"/>
  <c r="AN387" i="5"/>
  <c r="AN388" i="5"/>
  <c r="AN389" i="5"/>
  <c r="AN390" i="5"/>
  <c r="AN391" i="5"/>
  <c r="AN392" i="5"/>
  <c r="AN393" i="5"/>
  <c r="AN394" i="5"/>
  <c r="AN395" i="5"/>
  <c r="AN396" i="5"/>
  <c r="AN397" i="5"/>
  <c r="AN398" i="5"/>
  <c r="AN400" i="5"/>
  <c r="AN401" i="5"/>
  <c r="AN402" i="5"/>
  <c r="AN403" i="5"/>
  <c r="AN404" i="5"/>
  <c r="AN405" i="5"/>
  <c r="AN406" i="5"/>
  <c r="AN407" i="5"/>
  <c r="AN408" i="5"/>
  <c r="AN409" i="5"/>
  <c r="AN410" i="5"/>
  <c r="AN411" i="5"/>
  <c r="AN412" i="5"/>
  <c r="AN413" i="5"/>
  <c r="AN414" i="5"/>
  <c r="AN415" i="5"/>
  <c r="AN416" i="5"/>
  <c r="AN417" i="5"/>
  <c r="AN418" i="5"/>
  <c r="AN419" i="5"/>
  <c r="AN420" i="5"/>
  <c r="AN421" i="5"/>
  <c r="AN422" i="5"/>
  <c r="AN423" i="5"/>
  <c r="AN424" i="5"/>
  <c r="AN425" i="5"/>
  <c r="AN426" i="5"/>
  <c r="AN427" i="5"/>
  <c r="AN428" i="5"/>
  <c r="AN429" i="5"/>
  <c r="AN430" i="5"/>
  <c r="AN431" i="5"/>
  <c r="AN432" i="5"/>
  <c r="AN433" i="5"/>
  <c r="AN434" i="5"/>
  <c r="AN435" i="5"/>
  <c r="AN436" i="5"/>
  <c r="AN437" i="5"/>
  <c r="AN438" i="5"/>
  <c r="AN439" i="5"/>
  <c r="AN440" i="5"/>
  <c r="AN441" i="5"/>
  <c r="AN442" i="5"/>
  <c r="AN443" i="5"/>
  <c r="AN444" i="5"/>
  <c r="AN445" i="5"/>
  <c r="AN446" i="5"/>
  <c r="AN447" i="5"/>
  <c r="AN449" i="5"/>
  <c r="AN450" i="5"/>
  <c r="AN451" i="5"/>
  <c r="AN452" i="5"/>
  <c r="AN453" i="5"/>
  <c r="AN454" i="5"/>
  <c r="AN455" i="5"/>
  <c r="AN456" i="5"/>
  <c r="AN457" i="5"/>
  <c r="AN458" i="5"/>
  <c r="AN459" i="5"/>
  <c r="AN460" i="5"/>
  <c r="AN461" i="5"/>
  <c r="AN462" i="5"/>
  <c r="AN463" i="5"/>
  <c r="AN464" i="5"/>
  <c r="AN465" i="5"/>
  <c r="AN466" i="5"/>
  <c r="AN467" i="5"/>
  <c r="AN468" i="5"/>
  <c r="AN469" i="5"/>
  <c r="AN470" i="5"/>
  <c r="AN471" i="5"/>
  <c r="AN472" i="5"/>
  <c r="AN473" i="5"/>
  <c r="AN474" i="5"/>
  <c r="AN475" i="5"/>
  <c r="AN476" i="5"/>
  <c r="AN477" i="5"/>
  <c r="AN478" i="5"/>
  <c r="AN479" i="5"/>
  <c r="AN480" i="5"/>
  <c r="AN481" i="5"/>
  <c r="AN482" i="5"/>
  <c r="AN483" i="5"/>
  <c r="AN484" i="5"/>
  <c r="AN485" i="5"/>
  <c r="AN486" i="5"/>
  <c r="AN487" i="5"/>
  <c r="AN488" i="5"/>
  <c r="AN489" i="5"/>
  <c r="AN490" i="5"/>
  <c r="AN491" i="5"/>
  <c r="AN492" i="5"/>
  <c r="AN493" i="5"/>
  <c r="AN494" i="5"/>
  <c r="AN495" i="5"/>
  <c r="AN496" i="5"/>
  <c r="AN498" i="5"/>
  <c r="AN499" i="5"/>
  <c r="AN500" i="5"/>
  <c r="AN501" i="5"/>
  <c r="AN502" i="5"/>
  <c r="AN503" i="5"/>
  <c r="AN504" i="5"/>
  <c r="AN505" i="5"/>
  <c r="AN506" i="5"/>
  <c r="AN507" i="5"/>
  <c r="AN508" i="5"/>
  <c r="AN509" i="5"/>
  <c r="AN510" i="5"/>
  <c r="AN511" i="5"/>
  <c r="AN512" i="5"/>
  <c r="AN513" i="5"/>
  <c r="AN514" i="5"/>
  <c r="AN515" i="5"/>
  <c r="AN516" i="5"/>
  <c r="AN517" i="5"/>
  <c r="AN518" i="5"/>
  <c r="AN519" i="5"/>
  <c r="AN520" i="5"/>
  <c r="AN521" i="5"/>
  <c r="AN522" i="5"/>
  <c r="AN523" i="5"/>
  <c r="AN524" i="5"/>
  <c r="AN525" i="5"/>
  <c r="AN526" i="5"/>
  <c r="AN527" i="5"/>
  <c r="AN528" i="5"/>
  <c r="AN529" i="5"/>
  <c r="AN530" i="5"/>
  <c r="AN531" i="5"/>
  <c r="AN532" i="5"/>
  <c r="AN533" i="5"/>
  <c r="AN534" i="5"/>
  <c r="AN535" i="5"/>
  <c r="AN536" i="5"/>
  <c r="AN537" i="5"/>
  <c r="AN538" i="5"/>
  <c r="AN539" i="5"/>
  <c r="AN540" i="5"/>
  <c r="AN541" i="5"/>
  <c r="AN542" i="5"/>
  <c r="AN543" i="5"/>
  <c r="AN544" i="5"/>
  <c r="AN545" i="5"/>
  <c r="AN547" i="5"/>
  <c r="AN548" i="5"/>
  <c r="AN549" i="5"/>
  <c r="AN550" i="5"/>
  <c r="AN551" i="5"/>
  <c r="AN552" i="5"/>
  <c r="AN553" i="5"/>
  <c r="AN554" i="5"/>
  <c r="AN555" i="5"/>
  <c r="AN556" i="5"/>
  <c r="AN557" i="5"/>
  <c r="AN558" i="5"/>
  <c r="AN559" i="5"/>
  <c r="AN560" i="5"/>
  <c r="AN561" i="5"/>
  <c r="AN562" i="5"/>
  <c r="AN563" i="5"/>
  <c r="AN564" i="5"/>
  <c r="AN565" i="5"/>
  <c r="AN566" i="5"/>
  <c r="AN567" i="5"/>
  <c r="AN568" i="5"/>
  <c r="AN569" i="5"/>
  <c r="AN570" i="5"/>
  <c r="AN571" i="5"/>
  <c r="AN572" i="5"/>
  <c r="AN573" i="5"/>
  <c r="AN574" i="5"/>
  <c r="AN575" i="5"/>
  <c r="AN576" i="5"/>
  <c r="AN577" i="5"/>
  <c r="AN578" i="5"/>
  <c r="AN579" i="5"/>
  <c r="AN580" i="5"/>
  <c r="AN581" i="5"/>
  <c r="AN582" i="5"/>
  <c r="AN583" i="5"/>
  <c r="AN584" i="5"/>
  <c r="AN585" i="5"/>
  <c r="AN586" i="5"/>
  <c r="AN587" i="5"/>
  <c r="AN588" i="5"/>
  <c r="AN589" i="5"/>
  <c r="AN590" i="5"/>
  <c r="AN591" i="5"/>
  <c r="AN592" i="5"/>
  <c r="AN593" i="5"/>
  <c r="AN594" i="5"/>
  <c r="AN596" i="5"/>
  <c r="AN597" i="5"/>
  <c r="AN598" i="5"/>
  <c r="AN599" i="5"/>
  <c r="AN600" i="5"/>
  <c r="AN601" i="5"/>
  <c r="AN602" i="5"/>
  <c r="AN603" i="5"/>
  <c r="AN604" i="5"/>
  <c r="AN605" i="5"/>
  <c r="AN606" i="5"/>
  <c r="AN607" i="5"/>
  <c r="AN608" i="5"/>
  <c r="AN609" i="5"/>
  <c r="AN610" i="5"/>
  <c r="AN611" i="5"/>
  <c r="AN612" i="5"/>
  <c r="AN613" i="5"/>
  <c r="AN614" i="5"/>
  <c r="AN615" i="5"/>
  <c r="AN616" i="5"/>
  <c r="AN617" i="5"/>
  <c r="AN618" i="5"/>
  <c r="AN619" i="5"/>
  <c r="AN620" i="5"/>
  <c r="AN621" i="5"/>
  <c r="AN622" i="5"/>
  <c r="AN623" i="5"/>
  <c r="AN624" i="5"/>
  <c r="AN625" i="5"/>
  <c r="AN626" i="5"/>
  <c r="AN627" i="5"/>
  <c r="AN628" i="5"/>
  <c r="AN629" i="5"/>
  <c r="AN630" i="5"/>
  <c r="AN631" i="5"/>
  <c r="AN632" i="5"/>
  <c r="AN633" i="5"/>
  <c r="AN634" i="5"/>
  <c r="AN635" i="5"/>
  <c r="AN636" i="5"/>
  <c r="AN637" i="5"/>
  <c r="AN638" i="5"/>
  <c r="AN639" i="5"/>
  <c r="AN640" i="5"/>
  <c r="AN641" i="5"/>
  <c r="AN642" i="5"/>
  <c r="AN643" i="5"/>
  <c r="AN645" i="5"/>
  <c r="AN646" i="5"/>
  <c r="AN647" i="5"/>
  <c r="AN648" i="5"/>
  <c r="AN649" i="5"/>
  <c r="AN650" i="5"/>
  <c r="AN651" i="5"/>
  <c r="AN652" i="5"/>
  <c r="AN653" i="5"/>
  <c r="AN654" i="5"/>
  <c r="AN655" i="5"/>
  <c r="AN656" i="5"/>
  <c r="AN657" i="5"/>
  <c r="AN658" i="5"/>
  <c r="AN659" i="5"/>
  <c r="AN660" i="5"/>
  <c r="AN661" i="5"/>
  <c r="AN662" i="5"/>
  <c r="AN663" i="5"/>
  <c r="AN664" i="5"/>
  <c r="AN665" i="5"/>
  <c r="AN666" i="5"/>
  <c r="AN667" i="5"/>
  <c r="AN668" i="5"/>
  <c r="AN669" i="5"/>
  <c r="AN670" i="5"/>
  <c r="AN671" i="5"/>
  <c r="AN672" i="5"/>
  <c r="AN673" i="5"/>
  <c r="AN674" i="5"/>
  <c r="AN675" i="5"/>
  <c r="AN676" i="5"/>
  <c r="AN677" i="5"/>
  <c r="AN678" i="5"/>
  <c r="AN679" i="5"/>
  <c r="AN680" i="5"/>
  <c r="AN681" i="5"/>
  <c r="AN682" i="5"/>
  <c r="AN683" i="5"/>
  <c r="AN684" i="5"/>
  <c r="AN685" i="5"/>
  <c r="AN686" i="5"/>
  <c r="AN687" i="5"/>
  <c r="AN688" i="5"/>
  <c r="AN689" i="5"/>
  <c r="AN690" i="5"/>
  <c r="AN691" i="5"/>
  <c r="AN692" i="5"/>
  <c r="AN694" i="5"/>
  <c r="AN695" i="5"/>
  <c r="AN696" i="5"/>
  <c r="AN697" i="5"/>
  <c r="AN698" i="5"/>
  <c r="AN699" i="5"/>
  <c r="AN700" i="5"/>
  <c r="AN701" i="5"/>
  <c r="AN702" i="5"/>
  <c r="AN703" i="5"/>
  <c r="AN704" i="5"/>
  <c r="AN705" i="5"/>
  <c r="AN706" i="5"/>
  <c r="AN707" i="5"/>
  <c r="AN708" i="5"/>
  <c r="AN709" i="5"/>
  <c r="AN710" i="5"/>
  <c r="AN711" i="5"/>
  <c r="AN712" i="5"/>
  <c r="AN713" i="5"/>
  <c r="AN714" i="5"/>
  <c r="AN715" i="5"/>
  <c r="AN716" i="5"/>
  <c r="AN717" i="5"/>
  <c r="AN718" i="5"/>
  <c r="AN719" i="5"/>
  <c r="AN720" i="5"/>
  <c r="AN721" i="5"/>
  <c r="AN722" i="5"/>
  <c r="AN723" i="5"/>
  <c r="AN724" i="5"/>
  <c r="AN725" i="5"/>
  <c r="AN726" i="5"/>
  <c r="AN727" i="5"/>
  <c r="AN728" i="5"/>
  <c r="AN729" i="5"/>
  <c r="AN730" i="5"/>
  <c r="AN731" i="5"/>
  <c r="AN732" i="5"/>
  <c r="AN733" i="5"/>
  <c r="AN734" i="5"/>
  <c r="AN735" i="5"/>
  <c r="AN736" i="5"/>
  <c r="AN737" i="5"/>
  <c r="AN738" i="5"/>
  <c r="AN739" i="5"/>
  <c r="AN740" i="5"/>
  <c r="AN741" i="5"/>
  <c r="AN743" i="5"/>
  <c r="AN744" i="5"/>
  <c r="AN746" i="5"/>
  <c r="AN747" i="5"/>
  <c r="AN748" i="5"/>
  <c r="AN749" i="5"/>
  <c r="AN750" i="5"/>
  <c r="AN751" i="5"/>
  <c r="AN752" i="5"/>
  <c r="AN753" i="5"/>
  <c r="AN754" i="5"/>
  <c r="AN755" i="5"/>
  <c r="AN756" i="5"/>
  <c r="AN757" i="5"/>
  <c r="AN758" i="5"/>
  <c r="AN759" i="5"/>
  <c r="AN760" i="5"/>
  <c r="AN761" i="5"/>
  <c r="AN762" i="5"/>
  <c r="AN763" i="5"/>
  <c r="AN764" i="5"/>
  <c r="AN765" i="5"/>
  <c r="AN766" i="5"/>
  <c r="AN767" i="5"/>
  <c r="AN768" i="5"/>
  <c r="AN769" i="5"/>
  <c r="AN770" i="5"/>
  <c r="AN771" i="5"/>
  <c r="AN772" i="5"/>
  <c r="AN773" i="5"/>
  <c r="AN774" i="5"/>
  <c r="AN775" i="5"/>
  <c r="AN776" i="5"/>
  <c r="AN777" i="5"/>
  <c r="AN778" i="5"/>
  <c r="AN779" i="5"/>
  <c r="AN780" i="5"/>
  <c r="AN781" i="5"/>
  <c r="AN782" i="5"/>
  <c r="AN783" i="5"/>
  <c r="AN784" i="5"/>
  <c r="AN785" i="5"/>
  <c r="AN786" i="5"/>
  <c r="AN787" i="5"/>
  <c r="AN788" i="5"/>
  <c r="AN789" i="5"/>
  <c r="AN790" i="5"/>
  <c r="AN791" i="5"/>
  <c r="AN792" i="5"/>
  <c r="AN793" i="5"/>
  <c r="AN794" i="5"/>
  <c r="AN795" i="5"/>
  <c r="AN796" i="5"/>
  <c r="AN797" i="5"/>
  <c r="AN798" i="5"/>
  <c r="AN799" i="5"/>
  <c r="AN800" i="5"/>
  <c r="AN801" i="5"/>
  <c r="AN802" i="5"/>
  <c r="AN803" i="5"/>
  <c r="AN804" i="5"/>
  <c r="AN805" i="5"/>
  <c r="AN806" i="5"/>
  <c r="AN807" i="5"/>
  <c r="AN808" i="5"/>
  <c r="AN809" i="5"/>
  <c r="AN810" i="5"/>
  <c r="AN811" i="5"/>
  <c r="AN812" i="5"/>
  <c r="AN813" i="5"/>
  <c r="AN814" i="5"/>
  <c r="AN815" i="5"/>
  <c r="AN816" i="5"/>
  <c r="AN817" i="5"/>
  <c r="AN818" i="5"/>
  <c r="AN819" i="5"/>
  <c r="AN820" i="5"/>
  <c r="AN821" i="5"/>
  <c r="AN822" i="5"/>
  <c r="AN823" i="5"/>
  <c r="AN824" i="5"/>
  <c r="AN825" i="5"/>
  <c r="AN826" i="5"/>
  <c r="AN827" i="5"/>
  <c r="AN828" i="5"/>
  <c r="AN829" i="5"/>
  <c r="AN830" i="5"/>
  <c r="AN831" i="5"/>
  <c r="AN832" i="5"/>
  <c r="AN833" i="5"/>
  <c r="AN834" i="5"/>
  <c r="AN835" i="5"/>
  <c r="AN836" i="5"/>
  <c r="AN837" i="5"/>
  <c r="AN838" i="5"/>
  <c r="AN839" i="5"/>
  <c r="AN840" i="5"/>
  <c r="AN841" i="5"/>
  <c r="AN842" i="5"/>
  <c r="AN843" i="5"/>
  <c r="AN844" i="5"/>
  <c r="AN845" i="5"/>
  <c r="AN846" i="5"/>
  <c r="AN847" i="5"/>
  <c r="AN848" i="5"/>
  <c r="AN849" i="5"/>
  <c r="AN850" i="5"/>
  <c r="AN851" i="5"/>
  <c r="AN852" i="5"/>
  <c r="AN853" i="5"/>
  <c r="AN854" i="5"/>
  <c r="AN855" i="5"/>
  <c r="AN856" i="5"/>
  <c r="AN857" i="5"/>
  <c r="AN858" i="5"/>
  <c r="AN859" i="5"/>
  <c r="AN860" i="5"/>
  <c r="AN861" i="5"/>
  <c r="AN862" i="5"/>
  <c r="AN863" i="5"/>
  <c r="AN864" i="5"/>
  <c r="AN865" i="5"/>
  <c r="AN866" i="5"/>
  <c r="AN867" i="5"/>
  <c r="AN868" i="5"/>
  <c r="AN869" i="5"/>
  <c r="AN870" i="5"/>
  <c r="AN871" i="5"/>
  <c r="AN872" i="5"/>
  <c r="AN873" i="5"/>
  <c r="AN874" i="5"/>
  <c r="AN875" i="5"/>
  <c r="AN876" i="5"/>
  <c r="AN877" i="5"/>
  <c r="AN878" i="5"/>
  <c r="AN879" i="5"/>
  <c r="AN880" i="5"/>
  <c r="AN881" i="5"/>
  <c r="AN882" i="5"/>
  <c r="AN883" i="5"/>
  <c r="AN884" i="5"/>
  <c r="AN885" i="5"/>
  <c r="AN886" i="5"/>
  <c r="AN887" i="5"/>
  <c r="AN888" i="5"/>
  <c r="AN889" i="5"/>
  <c r="AN890" i="5"/>
  <c r="AN891" i="5"/>
  <c r="AN892" i="5"/>
  <c r="AN893" i="5"/>
  <c r="AN894" i="5"/>
  <c r="AN895" i="5"/>
  <c r="AN896" i="5"/>
  <c r="AN897" i="5"/>
  <c r="AN898" i="5"/>
  <c r="AN899" i="5"/>
  <c r="AN900" i="5"/>
  <c r="AN901" i="5"/>
  <c r="AN902" i="5"/>
  <c r="AN903" i="5"/>
  <c r="AN904" i="5"/>
  <c r="AN905" i="5"/>
  <c r="AN906" i="5"/>
  <c r="AN907" i="5"/>
  <c r="AN908" i="5"/>
  <c r="AN909" i="5"/>
  <c r="AN910" i="5"/>
  <c r="AN911" i="5"/>
  <c r="AN912" i="5"/>
  <c r="AN913" i="5"/>
  <c r="AN914" i="5"/>
  <c r="AN915" i="5"/>
  <c r="AN916" i="5"/>
  <c r="AN917" i="5"/>
  <c r="AN918" i="5"/>
  <c r="AN919" i="5"/>
  <c r="AN920" i="5"/>
  <c r="AN921" i="5"/>
  <c r="AN922" i="5"/>
  <c r="AN923" i="5"/>
  <c r="AN924" i="5"/>
  <c r="AN925" i="5"/>
  <c r="AN926" i="5"/>
  <c r="AN927" i="5"/>
  <c r="AN928" i="5"/>
  <c r="AN929" i="5"/>
  <c r="AN930" i="5"/>
  <c r="AN931" i="5"/>
  <c r="AN932" i="5"/>
  <c r="AN933" i="5"/>
  <c r="AN934" i="5"/>
  <c r="AN935" i="5"/>
  <c r="AN936" i="5"/>
  <c r="AN937" i="5"/>
  <c r="AN938" i="5"/>
  <c r="AN939" i="5"/>
  <c r="AN940" i="5"/>
  <c r="AN941" i="5"/>
  <c r="AN942" i="5"/>
  <c r="AN943" i="5"/>
  <c r="AN944" i="5"/>
  <c r="AN945" i="5"/>
  <c r="AN946" i="5"/>
  <c r="AN947" i="5"/>
  <c r="AN948" i="5"/>
  <c r="AN949" i="5"/>
  <c r="AN950" i="5"/>
  <c r="AN951" i="5"/>
  <c r="AN952" i="5"/>
  <c r="AN953" i="5"/>
  <c r="AN954" i="5"/>
  <c r="AN955" i="5"/>
  <c r="AN956" i="5"/>
  <c r="AN957" i="5"/>
  <c r="AN958" i="5"/>
  <c r="AN959" i="5"/>
  <c r="AN960" i="5"/>
  <c r="AN961" i="5"/>
  <c r="AN962" i="5"/>
  <c r="AN963" i="5"/>
  <c r="AN964" i="5"/>
  <c r="AN965" i="5"/>
  <c r="AN966" i="5"/>
  <c r="AN967" i="5"/>
  <c r="AN968" i="5"/>
  <c r="AN969" i="5"/>
  <c r="AN970" i="5"/>
  <c r="AN971" i="5"/>
  <c r="AN972" i="5"/>
  <c r="AN973" i="5"/>
  <c r="AN974" i="5"/>
  <c r="AN975" i="5"/>
  <c r="AN976" i="5"/>
  <c r="AN977" i="5"/>
  <c r="AN978" i="5"/>
  <c r="AN979" i="5"/>
  <c r="AN980" i="5"/>
  <c r="AN981" i="5"/>
  <c r="AN982" i="5"/>
  <c r="AN983" i="5"/>
  <c r="AN984" i="5"/>
  <c r="AN985" i="5"/>
  <c r="AN986" i="5"/>
  <c r="AN987" i="5"/>
  <c r="AN988" i="5"/>
  <c r="AN989" i="5"/>
  <c r="AN990" i="5"/>
  <c r="AN991" i="5"/>
  <c r="AN992" i="5"/>
  <c r="AN993" i="5"/>
  <c r="AN994" i="5"/>
  <c r="AN995" i="5"/>
  <c r="AN996" i="5"/>
  <c r="AN997" i="5"/>
  <c r="AN998" i="5"/>
  <c r="AN999" i="5"/>
  <c r="AN1000" i="5"/>
  <c r="AN1001" i="5"/>
  <c r="AN1002" i="5"/>
  <c r="AN1003" i="5"/>
  <c r="AN1004" i="5"/>
  <c r="AN1005" i="5"/>
  <c r="AN1006" i="5"/>
  <c r="AN1007" i="5"/>
  <c r="AN1008" i="5"/>
  <c r="AN1009" i="5"/>
  <c r="AN1010" i="5"/>
  <c r="AN1011" i="5"/>
  <c r="AN1012" i="5"/>
  <c r="AN1013" i="5"/>
  <c r="AN1014" i="5"/>
  <c r="AN1015" i="5"/>
  <c r="AN1016" i="5"/>
  <c r="AN1017" i="5"/>
  <c r="AN1018" i="5"/>
  <c r="AN1019" i="5"/>
  <c r="AN1020" i="5"/>
  <c r="AN1021" i="5"/>
  <c r="AN1022" i="5"/>
  <c r="AN1023" i="5"/>
  <c r="AN1024" i="5"/>
  <c r="AN1025" i="5"/>
  <c r="AN1026" i="5"/>
  <c r="AN1027" i="5"/>
  <c r="AN1028" i="5"/>
  <c r="AN1029" i="5"/>
  <c r="AN1030" i="5"/>
  <c r="AN1031" i="5"/>
  <c r="AN1032" i="5"/>
  <c r="AN1033" i="5"/>
  <c r="AN1034" i="5"/>
  <c r="AN1035" i="5"/>
  <c r="AN1036" i="5"/>
  <c r="AN1037" i="5"/>
  <c r="AN1038" i="5"/>
  <c r="AN1039" i="5"/>
  <c r="AN1040" i="5"/>
  <c r="AN1041" i="5"/>
  <c r="AN1042" i="5"/>
  <c r="AN1043" i="5"/>
  <c r="AN1044" i="5"/>
  <c r="AN1045" i="5"/>
  <c r="AN1046" i="5"/>
  <c r="AN1047" i="5"/>
  <c r="AN1048" i="5"/>
  <c r="AN1049" i="5"/>
  <c r="AN1050" i="5"/>
  <c r="AN1051" i="5"/>
  <c r="AN1052" i="5"/>
  <c r="AN1053" i="5"/>
  <c r="AN1054" i="5"/>
  <c r="AN1055" i="5"/>
  <c r="AN1056" i="5"/>
  <c r="AN1057" i="5"/>
  <c r="AN1058" i="5"/>
  <c r="AN1059" i="5"/>
  <c r="AN1060" i="5"/>
  <c r="AN1061" i="5"/>
  <c r="AN1062" i="5"/>
  <c r="AN1063" i="5"/>
  <c r="AN1064" i="5"/>
  <c r="AN1065" i="5"/>
  <c r="AN1066" i="5"/>
  <c r="AN1067" i="5"/>
  <c r="AN1068" i="5"/>
  <c r="AN1069" i="5"/>
  <c r="AN1070" i="5"/>
  <c r="AN1071" i="5"/>
  <c r="AN1072" i="5"/>
  <c r="AN1073" i="5"/>
  <c r="AN1074" i="5"/>
  <c r="AN1075" i="5"/>
  <c r="AN1076" i="5"/>
  <c r="AN1077" i="5"/>
  <c r="AN1078" i="5"/>
  <c r="AN1079" i="5"/>
  <c r="AN1080" i="5"/>
  <c r="AN1081" i="5"/>
  <c r="AN1082" i="5"/>
  <c r="AN1083" i="5"/>
  <c r="AN1084" i="5"/>
  <c r="AN1085" i="5"/>
  <c r="AN1086" i="5"/>
  <c r="AN1087" i="5"/>
  <c r="AN1088" i="5"/>
  <c r="AN1089" i="5"/>
  <c r="AN1090" i="5"/>
  <c r="AN1091" i="5"/>
  <c r="AN1092" i="5"/>
  <c r="AN1093" i="5"/>
  <c r="AN1094" i="5"/>
  <c r="AN1095" i="5"/>
  <c r="AN1096" i="5"/>
  <c r="AN1097" i="5"/>
  <c r="AN1098" i="5"/>
  <c r="AN1099" i="5"/>
  <c r="AN1100" i="5"/>
  <c r="AN1101" i="5"/>
  <c r="AN1102" i="5"/>
  <c r="AN1103" i="5"/>
  <c r="AN1104" i="5"/>
  <c r="AN1105" i="5"/>
  <c r="AN1106" i="5"/>
  <c r="AN1107" i="5"/>
  <c r="AN1108" i="5"/>
  <c r="AN1109" i="5"/>
  <c r="AN1110" i="5"/>
  <c r="AN1111" i="5"/>
  <c r="AN1112" i="5"/>
  <c r="AN1113" i="5"/>
  <c r="AN1114" i="5"/>
  <c r="AN1115" i="5"/>
  <c r="AN1116" i="5"/>
  <c r="AN1117" i="5"/>
  <c r="AN1118" i="5"/>
  <c r="AN1119" i="5"/>
  <c r="AN1120" i="5"/>
  <c r="AN1121" i="5"/>
  <c r="AN1122" i="5"/>
  <c r="AN1123" i="5"/>
  <c r="AN1124" i="5"/>
  <c r="AN1125" i="5"/>
  <c r="AN1126" i="5"/>
  <c r="AN1127" i="5"/>
  <c r="AN1128" i="5"/>
  <c r="AN1129" i="5"/>
  <c r="AN1130" i="5"/>
  <c r="AN1131" i="5"/>
  <c r="AN1132" i="5"/>
  <c r="AN1133" i="5"/>
  <c r="AN1134" i="5"/>
  <c r="AN1135" i="5"/>
  <c r="AN1136" i="5"/>
  <c r="AN1137" i="5"/>
  <c r="AN1138" i="5"/>
  <c r="AN1139" i="5"/>
  <c r="AN1140" i="5"/>
  <c r="AN1141" i="5"/>
  <c r="AN1142" i="5"/>
  <c r="AN1143" i="5"/>
  <c r="AN1144" i="5"/>
  <c r="AN1145" i="5"/>
  <c r="AN1146" i="5"/>
  <c r="AN1147" i="5"/>
  <c r="AN1148" i="5"/>
  <c r="AN1149" i="5"/>
  <c r="AN1150" i="5"/>
  <c r="AN1151" i="5"/>
  <c r="AN1152" i="5"/>
  <c r="AN1153" i="5"/>
  <c r="AN1154" i="5"/>
  <c r="AN1155" i="5"/>
  <c r="AN1156" i="5"/>
  <c r="AN1157" i="5"/>
  <c r="AN1158" i="5"/>
  <c r="AN1159" i="5"/>
  <c r="AN1160" i="5"/>
  <c r="AN1161" i="5"/>
  <c r="AN1162" i="5"/>
  <c r="AN1163" i="5"/>
  <c r="AN1164" i="5"/>
  <c r="AN1165" i="5"/>
  <c r="AN1166" i="5"/>
  <c r="AN1167" i="5"/>
  <c r="AN1168" i="5"/>
  <c r="AN1169" i="5"/>
  <c r="AN1170" i="5"/>
  <c r="AN1171" i="5"/>
  <c r="AN1172" i="5"/>
  <c r="AN1173" i="5"/>
  <c r="AN1174" i="5"/>
  <c r="AN1175" i="5"/>
  <c r="AN1176" i="5"/>
  <c r="AN1177" i="5"/>
  <c r="AN1178" i="5"/>
  <c r="AN1179" i="5"/>
  <c r="AN1180" i="5"/>
  <c r="AN1181" i="5"/>
  <c r="AN1182" i="5"/>
  <c r="AN1183" i="5"/>
  <c r="AN1184" i="5"/>
  <c r="AN1185" i="5"/>
  <c r="AN1186" i="5"/>
  <c r="AN1187" i="5"/>
  <c r="AN1188" i="5"/>
  <c r="AN1189" i="5"/>
  <c r="AN1190" i="5"/>
  <c r="AN1191" i="5"/>
  <c r="AN1192" i="5"/>
  <c r="AN1193" i="5"/>
  <c r="AN1194" i="5"/>
  <c r="AN1195" i="5"/>
  <c r="AN1196" i="5"/>
  <c r="AN1197" i="5"/>
  <c r="AN1198" i="5"/>
  <c r="AN1199" i="5"/>
  <c r="AN1200" i="5"/>
  <c r="AN1201" i="5"/>
  <c r="AN1202" i="5"/>
  <c r="AN1203" i="5"/>
  <c r="AN1204" i="5"/>
  <c r="AN1205" i="5"/>
  <c r="AN1206" i="5"/>
  <c r="AN1207" i="5"/>
  <c r="AN1208" i="5"/>
  <c r="AN1209" i="5"/>
  <c r="AN1210" i="5"/>
  <c r="AN1211" i="5"/>
  <c r="AN1212" i="5"/>
  <c r="AN1213" i="5"/>
  <c r="AN1214" i="5"/>
  <c r="AN1215" i="5"/>
  <c r="AN1216" i="5"/>
  <c r="AN1217" i="5"/>
  <c r="AN1218" i="5"/>
  <c r="AN1219" i="5"/>
  <c r="AN1220" i="5"/>
  <c r="AN1221" i="5"/>
  <c r="AN1222" i="5"/>
  <c r="AN1223" i="5"/>
  <c r="AN1224" i="5"/>
  <c r="AN1225" i="5"/>
  <c r="AN1226" i="5"/>
  <c r="AN1227" i="5"/>
  <c r="AN1228" i="5"/>
  <c r="AN1229" i="5"/>
  <c r="AN1230" i="5"/>
  <c r="AN1231" i="5"/>
  <c r="AN1232" i="5"/>
  <c r="AN1233" i="5"/>
  <c r="AN1234" i="5"/>
  <c r="AN1235" i="5"/>
  <c r="AN1236" i="5"/>
  <c r="AN1237" i="5"/>
  <c r="AN1238" i="5"/>
  <c r="AN1239" i="5"/>
  <c r="AN1240" i="5"/>
  <c r="AN1241" i="5"/>
  <c r="AN1242" i="5"/>
  <c r="AN1243" i="5"/>
  <c r="AN1244" i="5"/>
  <c r="AN1245" i="5"/>
  <c r="AN1246" i="5"/>
  <c r="AN1247" i="5"/>
  <c r="AN1248" i="5"/>
  <c r="AN1249" i="5"/>
  <c r="AN1250" i="5"/>
  <c r="AN1251" i="5"/>
  <c r="AN1252" i="5"/>
  <c r="AN1253" i="5"/>
  <c r="AN1254" i="5"/>
  <c r="AN1255" i="5"/>
  <c r="AN1256" i="5"/>
  <c r="AN1257" i="5"/>
  <c r="AN1258" i="5"/>
  <c r="AN1259" i="5"/>
  <c r="AN1260" i="5"/>
  <c r="AN1261" i="5"/>
  <c r="AN1262" i="5"/>
  <c r="AN1263" i="5"/>
  <c r="AN1264" i="5"/>
  <c r="AN1265" i="5"/>
  <c r="AN1266" i="5"/>
  <c r="AN1267" i="5"/>
  <c r="AN1268" i="5"/>
  <c r="AN1269" i="5"/>
  <c r="AN1270" i="5"/>
  <c r="AN1271" i="5"/>
  <c r="AN1272" i="5"/>
  <c r="AN1273" i="5"/>
  <c r="AN1274" i="5"/>
  <c r="AN1275" i="5"/>
  <c r="AN1276" i="5"/>
  <c r="AN1277" i="5"/>
  <c r="AN1278" i="5"/>
  <c r="AN1279" i="5"/>
  <c r="AN1280" i="5"/>
  <c r="AN1281" i="5"/>
  <c r="AN1282" i="5"/>
  <c r="AN1283" i="5"/>
  <c r="AN1284" i="5"/>
  <c r="AN1285" i="5"/>
  <c r="AN1286" i="5"/>
  <c r="AN1287" i="5"/>
  <c r="AN1288" i="5"/>
  <c r="AN1289" i="5"/>
  <c r="AN1290" i="5"/>
  <c r="AN1291" i="5"/>
  <c r="AN1292" i="5"/>
  <c r="AN1293" i="5"/>
  <c r="AN1294" i="5"/>
  <c r="AN1295" i="5"/>
  <c r="AN1296" i="5"/>
  <c r="AN1297" i="5"/>
  <c r="AN1298" i="5"/>
  <c r="AN1299" i="5"/>
  <c r="AN1300" i="5"/>
  <c r="AN1301" i="5"/>
  <c r="AN1302" i="5"/>
  <c r="AN1303" i="5"/>
  <c r="AN1304" i="5"/>
  <c r="AN1305" i="5"/>
  <c r="AN1306" i="5"/>
  <c r="AN1307" i="5"/>
  <c r="AN1308" i="5"/>
  <c r="AN1309" i="5"/>
  <c r="AN1310" i="5"/>
  <c r="AN1311" i="5"/>
  <c r="AN1312" i="5"/>
  <c r="AN1313" i="5"/>
  <c r="AN1314" i="5"/>
  <c r="AN1315" i="5"/>
  <c r="AN1316" i="5"/>
  <c r="AN1317" i="5"/>
  <c r="AN1318" i="5"/>
  <c r="AN1319" i="5"/>
  <c r="AN1320" i="5"/>
  <c r="AN1321" i="5"/>
  <c r="AN1322" i="5"/>
  <c r="AN1323" i="5"/>
  <c r="AN1324" i="5"/>
  <c r="AN1325" i="5"/>
  <c r="AN1326" i="5"/>
  <c r="AN1327" i="5"/>
  <c r="AN1328" i="5"/>
  <c r="AN1329" i="5"/>
  <c r="AN1330" i="5"/>
  <c r="AN1331" i="5"/>
  <c r="AN1332" i="5"/>
  <c r="AN1333" i="5"/>
  <c r="AN1334" i="5"/>
  <c r="AN1335" i="5"/>
  <c r="AN1336" i="5"/>
  <c r="AN1337" i="5"/>
  <c r="AN1338" i="5"/>
  <c r="AN1339" i="5"/>
  <c r="AN1340" i="5"/>
  <c r="AN1341" i="5"/>
  <c r="AN1342" i="5"/>
  <c r="AN1343" i="5"/>
  <c r="AN1344" i="5"/>
  <c r="AN1345" i="5"/>
  <c r="AN1346" i="5"/>
  <c r="AN1347" i="5"/>
  <c r="AN1348" i="5"/>
  <c r="AN1349" i="5"/>
  <c r="AN1350" i="5"/>
  <c r="AN1351" i="5"/>
  <c r="AN1352" i="5"/>
  <c r="AN1353" i="5"/>
  <c r="AN1354" i="5"/>
  <c r="AN1355" i="5"/>
  <c r="AN1356" i="5"/>
  <c r="AN1357" i="5"/>
  <c r="AN1358" i="5"/>
  <c r="AN1359" i="5"/>
  <c r="AN1360" i="5"/>
  <c r="AN1361" i="5"/>
  <c r="AN1362" i="5"/>
  <c r="AN1363" i="5"/>
  <c r="AN1364" i="5"/>
  <c r="AN1365" i="5"/>
  <c r="AN1366" i="5"/>
  <c r="AN1367" i="5"/>
  <c r="AN1368" i="5"/>
  <c r="AN1369" i="5"/>
  <c r="AN1370" i="5"/>
  <c r="AN1371" i="5"/>
  <c r="AN1372" i="5"/>
  <c r="AN1373" i="5"/>
  <c r="AN1374" i="5"/>
  <c r="AN1375" i="5"/>
  <c r="AN1376" i="5"/>
  <c r="AN1377" i="5"/>
  <c r="AN1378" i="5"/>
  <c r="AN1379" i="5"/>
  <c r="AN1380" i="5"/>
  <c r="AN1381" i="5"/>
  <c r="AN1382" i="5"/>
  <c r="AN1383" i="5"/>
  <c r="AN1384" i="5"/>
  <c r="AN1385" i="5"/>
  <c r="AN1386" i="5"/>
  <c r="AN1387" i="5"/>
  <c r="AN1388" i="5"/>
  <c r="AN1389" i="5"/>
  <c r="AN1390" i="5"/>
  <c r="AN1391" i="5"/>
  <c r="AN1392" i="5"/>
  <c r="AN1393" i="5"/>
  <c r="AN1394" i="5"/>
  <c r="AN1395" i="5"/>
  <c r="AN1396" i="5"/>
  <c r="AN1397" i="5"/>
  <c r="AN1398" i="5"/>
  <c r="AN1399" i="5"/>
  <c r="AN1400" i="5"/>
  <c r="AN1401" i="5"/>
  <c r="AN1402" i="5"/>
  <c r="AN1403" i="5"/>
  <c r="AN1404" i="5"/>
  <c r="AN1405" i="5"/>
  <c r="AN1406" i="5"/>
  <c r="AN1407" i="5"/>
  <c r="AN1408" i="5"/>
  <c r="AN1409" i="5"/>
  <c r="AN1410" i="5"/>
  <c r="AN1411" i="5"/>
  <c r="AN1412" i="5"/>
  <c r="AN1413" i="5"/>
  <c r="AN1414" i="5"/>
  <c r="AN1415" i="5"/>
  <c r="AN1416" i="5"/>
  <c r="AN1417" i="5"/>
  <c r="AN1418" i="5"/>
  <c r="AN1419" i="5"/>
  <c r="AN1420" i="5"/>
  <c r="AN1421" i="5"/>
  <c r="AN1422" i="5"/>
  <c r="AN1423" i="5"/>
  <c r="AN1424" i="5"/>
  <c r="AN1425" i="5"/>
  <c r="AN1426" i="5"/>
  <c r="AN1427" i="5"/>
  <c r="AN1428" i="5"/>
  <c r="AN1429" i="5"/>
  <c r="AN1430" i="5"/>
  <c r="AN1431" i="5"/>
  <c r="AN1432" i="5"/>
  <c r="AN1433" i="5"/>
  <c r="AN1434" i="5"/>
  <c r="AN1435" i="5"/>
  <c r="AN1436" i="5"/>
  <c r="AN1437" i="5"/>
  <c r="AN1438" i="5"/>
  <c r="AN1439" i="5"/>
  <c r="AN1440" i="5"/>
  <c r="AN1441" i="5"/>
  <c r="AN1442" i="5"/>
  <c r="AN1443" i="5"/>
  <c r="AN1444" i="5"/>
  <c r="AN1445" i="5"/>
  <c r="AN1446" i="5"/>
  <c r="AN1447" i="5"/>
  <c r="AN1448" i="5"/>
  <c r="AN1449" i="5"/>
  <c r="AN1450" i="5"/>
  <c r="AN1451" i="5"/>
  <c r="AN1452" i="5"/>
  <c r="AN1453" i="5"/>
  <c r="AN1454" i="5"/>
  <c r="AN1455" i="5"/>
  <c r="AN1456" i="5"/>
  <c r="AN1457" i="5"/>
  <c r="AN1458" i="5"/>
  <c r="AN1459" i="5"/>
  <c r="AN1460" i="5"/>
  <c r="AN1461" i="5"/>
  <c r="AN1462" i="5"/>
  <c r="AN1463" i="5"/>
  <c r="AN1464" i="5"/>
  <c r="AN1465" i="5"/>
  <c r="AN1466" i="5"/>
  <c r="AN1467" i="5"/>
  <c r="AN1468" i="5"/>
  <c r="AN1469" i="5"/>
  <c r="AN1470" i="5"/>
  <c r="AN1471" i="5"/>
  <c r="AN1472" i="5"/>
  <c r="AN1473" i="5"/>
  <c r="AN1474" i="5"/>
  <c r="AN1475" i="5"/>
  <c r="AN1476" i="5"/>
  <c r="AN1477" i="5"/>
  <c r="AN1478" i="5"/>
  <c r="AN1479" i="5"/>
  <c r="AN1480" i="5"/>
  <c r="AN1481" i="5"/>
  <c r="AN1482" i="5"/>
  <c r="AN1483" i="5"/>
  <c r="AN1484" i="5"/>
  <c r="AN1485" i="5"/>
  <c r="AN1486" i="5"/>
  <c r="AN1487" i="5"/>
  <c r="AN1488" i="5"/>
  <c r="AN1489" i="5"/>
  <c r="AN1490" i="5"/>
  <c r="AN1491" i="5"/>
  <c r="AN1492" i="5"/>
  <c r="AN1493" i="5"/>
  <c r="AN1494" i="5"/>
  <c r="AN1495" i="5"/>
  <c r="AN1496" i="5"/>
  <c r="AN1497" i="5"/>
  <c r="AN1498" i="5"/>
  <c r="AN1499" i="5"/>
  <c r="AN1500" i="5"/>
  <c r="AN1501" i="5"/>
  <c r="AN1502" i="5"/>
  <c r="AN1503" i="5"/>
  <c r="AN1504" i="5"/>
  <c r="AN1505" i="5"/>
  <c r="AN1506" i="5"/>
  <c r="AN1507" i="5"/>
  <c r="AN1508" i="5"/>
  <c r="AN1509" i="5"/>
  <c r="AN1510" i="5"/>
  <c r="AN1511" i="5"/>
  <c r="AN1512" i="5"/>
  <c r="AN1513" i="5"/>
  <c r="AN1514" i="5"/>
  <c r="AN1515" i="5"/>
  <c r="AN1516" i="5"/>
  <c r="AN1517" i="5"/>
  <c r="AN1518" i="5"/>
  <c r="AN1519" i="5"/>
  <c r="AN1520" i="5"/>
  <c r="AN1521" i="5"/>
  <c r="AN1522" i="5"/>
  <c r="AN1523" i="5"/>
  <c r="AN1524" i="5"/>
  <c r="AN1525" i="5"/>
  <c r="AN1526" i="5"/>
  <c r="AN1527" i="5"/>
  <c r="AN1528" i="5"/>
  <c r="AN1529" i="5"/>
  <c r="AN1530" i="5"/>
  <c r="AN1531" i="5"/>
  <c r="AN1532" i="5"/>
  <c r="AN1533" i="5"/>
  <c r="AN1534" i="5"/>
  <c r="AN1535" i="5"/>
  <c r="AN1536" i="5"/>
  <c r="AN1537" i="5"/>
  <c r="AN1538" i="5"/>
  <c r="AN1539" i="5"/>
  <c r="AN1540" i="5"/>
  <c r="AN1541" i="5"/>
  <c r="AN1542" i="5"/>
  <c r="AN1543" i="5"/>
  <c r="AN1544" i="5"/>
  <c r="AN1545" i="5"/>
  <c r="AN1546" i="5"/>
  <c r="AN1547" i="5"/>
  <c r="AN1548" i="5"/>
  <c r="AN1549" i="5"/>
  <c r="AN1550" i="5"/>
  <c r="AN1551" i="5"/>
  <c r="AN1552" i="5"/>
  <c r="AN1553" i="5"/>
  <c r="AN1554" i="5"/>
  <c r="AN1555" i="5"/>
  <c r="AN1556" i="5"/>
  <c r="AN1557" i="5"/>
  <c r="AN1558" i="5"/>
  <c r="AN1559" i="5"/>
  <c r="AN1560" i="5"/>
  <c r="AN1561" i="5"/>
  <c r="AN1562" i="5"/>
  <c r="AN1563" i="5"/>
  <c r="AN1564" i="5"/>
  <c r="AN1565" i="5"/>
  <c r="AN1566" i="5"/>
  <c r="AN1567" i="5"/>
  <c r="AN1568" i="5"/>
  <c r="AN1569" i="5"/>
  <c r="AN1570" i="5"/>
  <c r="AN1571" i="5"/>
  <c r="AN1572" i="5"/>
  <c r="AN1573" i="5"/>
  <c r="AN1574" i="5"/>
  <c r="AN1575" i="5"/>
  <c r="AN1576" i="5"/>
  <c r="AN1577" i="5"/>
  <c r="AN1578" i="5"/>
  <c r="AN1579" i="5"/>
  <c r="AN1580" i="5"/>
  <c r="AN1581" i="5"/>
  <c r="AN1582" i="5"/>
  <c r="AN1583" i="5"/>
  <c r="AN1584" i="5"/>
  <c r="AN1585" i="5"/>
  <c r="AN1586" i="5"/>
  <c r="AN1587" i="5"/>
  <c r="AN1588" i="5"/>
  <c r="AN1589" i="5"/>
  <c r="AN1590" i="5"/>
  <c r="AN1591" i="5"/>
  <c r="AN1592" i="5"/>
  <c r="AN1593" i="5"/>
  <c r="AN1594" i="5"/>
  <c r="AN1595" i="5"/>
  <c r="AN1596" i="5"/>
  <c r="AN1597" i="5"/>
  <c r="AN1598" i="5"/>
  <c r="AN1599" i="5"/>
  <c r="AN1600" i="5"/>
  <c r="AN1601" i="5"/>
  <c r="AN1602" i="5"/>
  <c r="AN1603" i="5"/>
  <c r="AN1604" i="5"/>
  <c r="AN1605" i="5"/>
  <c r="AN1606" i="5"/>
  <c r="AN1607" i="5"/>
  <c r="AN1608" i="5"/>
  <c r="AN1609" i="5"/>
  <c r="AN1610" i="5"/>
  <c r="AN1611" i="5"/>
  <c r="AN1612" i="5"/>
  <c r="AN1613" i="5"/>
  <c r="AN1614" i="5"/>
  <c r="AN1615" i="5"/>
  <c r="AN1616" i="5"/>
  <c r="AN1617" i="5"/>
  <c r="AN1618" i="5"/>
  <c r="AN1619" i="5"/>
  <c r="AN1620" i="5"/>
  <c r="AN1621" i="5"/>
  <c r="AN1622" i="5"/>
  <c r="AN1623" i="5"/>
  <c r="AN1624" i="5"/>
  <c r="AN1625" i="5"/>
  <c r="AN1626" i="5"/>
  <c r="AN1627" i="5"/>
  <c r="AN1628" i="5"/>
  <c r="AN1629" i="5"/>
  <c r="AN1630" i="5"/>
  <c r="AN1631" i="5"/>
  <c r="AN1632" i="5"/>
  <c r="AN1633" i="5"/>
  <c r="AN1634" i="5"/>
  <c r="AN1635" i="5"/>
  <c r="AN1636" i="5"/>
  <c r="AN1637" i="5"/>
  <c r="AN1638" i="5"/>
  <c r="AN1639" i="5"/>
  <c r="AN1640" i="5"/>
  <c r="AN1641" i="5"/>
  <c r="AN1642" i="5"/>
  <c r="AN1643" i="5"/>
  <c r="AN1644" i="5"/>
  <c r="AN1645" i="5"/>
  <c r="AN1646" i="5"/>
  <c r="AN1647" i="5"/>
  <c r="AN1648" i="5"/>
  <c r="AN1649" i="5"/>
  <c r="AN1650" i="5"/>
  <c r="AN1651" i="5"/>
  <c r="AN1652" i="5"/>
  <c r="AN1653" i="5"/>
  <c r="AN1654" i="5"/>
  <c r="AN1655" i="5"/>
  <c r="AN1656" i="5"/>
  <c r="AN1657" i="5"/>
  <c r="AN1658" i="5"/>
  <c r="AN1659" i="5"/>
  <c r="AN1660" i="5"/>
  <c r="AN1661" i="5"/>
  <c r="AN1662" i="5"/>
  <c r="AN1663" i="5"/>
  <c r="AN1664" i="5"/>
  <c r="AN1665" i="5"/>
  <c r="AN1666" i="5"/>
  <c r="AN1667" i="5"/>
  <c r="AN1668" i="5"/>
  <c r="AN1669" i="5"/>
  <c r="AN1670" i="5"/>
  <c r="AN1671" i="5"/>
  <c r="AN1672" i="5"/>
  <c r="AN1673" i="5"/>
  <c r="AN1674" i="5"/>
  <c r="AN1675" i="5"/>
  <c r="AN1676" i="5"/>
  <c r="AN1677" i="5"/>
  <c r="AN1678" i="5"/>
  <c r="AN1679" i="5"/>
  <c r="AN1680" i="5"/>
  <c r="AN1681" i="5"/>
  <c r="AN1682" i="5"/>
  <c r="AN1683" i="5"/>
  <c r="AN1684" i="5"/>
  <c r="AN1685" i="5"/>
  <c r="AN1686" i="5"/>
  <c r="AN1687" i="5"/>
  <c r="AN1688" i="5"/>
  <c r="AN1689" i="5"/>
  <c r="AN1690" i="5"/>
  <c r="AN1691" i="5"/>
  <c r="AN1692" i="5"/>
  <c r="AN1693" i="5"/>
  <c r="AN1694" i="5"/>
  <c r="AN1695" i="5"/>
  <c r="AN1696" i="5"/>
  <c r="AN1697" i="5"/>
  <c r="AN1698" i="5"/>
  <c r="AN1699" i="5"/>
  <c r="AN1700" i="5"/>
  <c r="AN1701" i="5"/>
  <c r="AN1702" i="5"/>
  <c r="AN1703" i="5"/>
  <c r="AN1704" i="5"/>
  <c r="AN1705" i="5"/>
  <c r="AN1706" i="5"/>
  <c r="AN1707" i="5"/>
  <c r="AN1708" i="5"/>
  <c r="AN1709" i="5"/>
  <c r="AN1710" i="5"/>
  <c r="AN1711" i="5"/>
  <c r="AN1712" i="5"/>
  <c r="AN1713" i="5"/>
  <c r="AN1714" i="5"/>
  <c r="AN1715" i="5"/>
  <c r="AN1716" i="5"/>
  <c r="AN1717" i="5"/>
  <c r="AN1718" i="5"/>
  <c r="AN1719" i="5"/>
  <c r="AN1720" i="5"/>
  <c r="AN1721" i="5"/>
  <c r="AN1722" i="5"/>
  <c r="AN1723" i="5"/>
  <c r="AN1724" i="5"/>
  <c r="AN1725" i="5"/>
  <c r="AN1726" i="5"/>
  <c r="AN1727" i="5"/>
  <c r="AN1728" i="5"/>
  <c r="AN1729" i="5"/>
  <c r="AN1730" i="5"/>
  <c r="AN1731" i="5"/>
  <c r="AN1732" i="5"/>
  <c r="AN1733" i="5"/>
  <c r="AN1734" i="5"/>
  <c r="AN1735" i="5"/>
  <c r="AN1736" i="5"/>
  <c r="AN1737" i="5"/>
  <c r="AN1738" i="5"/>
  <c r="AN1739" i="5"/>
  <c r="AN1740" i="5"/>
  <c r="AN1741" i="5"/>
  <c r="AN1742" i="5"/>
  <c r="AN1743" i="5"/>
  <c r="AN1744" i="5"/>
  <c r="AN1745" i="5"/>
  <c r="AN1746" i="5"/>
  <c r="AN1747" i="5"/>
  <c r="AN1748" i="5"/>
  <c r="AN1749" i="5"/>
  <c r="AN1750" i="5"/>
  <c r="AN1751" i="5"/>
  <c r="AN1752" i="5"/>
  <c r="AN1753" i="5"/>
  <c r="AN1754" i="5"/>
  <c r="AN1755" i="5"/>
  <c r="AN1756" i="5"/>
  <c r="AN1757" i="5"/>
  <c r="AN1758" i="5"/>
  <c r="AN1759" i="5"/>
  <c r="AN1760" i="5"/>
  <c r="AN1761" i="5"/>
  <c r="AN1762" i="5"/>
  <c r="AN1763" i="5"/>
  <c r="AN1764" i="5"/>
  <c r="AN1765" i="5"/>
  <c r="AN1766" i="5"/>
  <c r="AN1767" i="5"/>
  <c r="AN1768" i="5"/>
  <c r="AN1769" i="5"/>
  <c r="AN1770" i="5"/>
  <c r="AN1771" i="5"/>
  <c r="AN1772" i="5"/>
  <c r="AN1773" i="5"/>
  <c r="AN1774" i="5"/>
  <c r="AN1775" i="5"/>
  <c r="AN1776" i="5"/>
  <c r="AN1777" i="5"/>
  <c r="AN1778" i="5"/>
  <c r="AN1779" i="5"/>
  <c r="AN1780" i="5"/>
  <c r="AN1781" i="5"/>
  <c r="AN1782" i="5"/>
  <c r="AN1783" i="5"/>
  <c r="AN1784" i="5"/>
  <c r="AN1785" i="5"/>
  <c r="AN1786" i="5"/>
  <c r="AN1787" i="5"/>
  <c r="AN1788" i="5"/>
  <c r="AN1789" i="5"/>
  <c r="AN1790" i="5"/>
  <c r="AN1791" i="5"/>
  <c r="AN1792" i="5"/>
  <c r="AN1793" i="5"/>
  <c r="AN1794" i="5"/>
  <c r="AN1795" i="5"/>
  <c r="AN1796" i="5"/>
  <c r="AN1797" i="5"/>
  <c r="AN1798" i="5"/>
  <c r="AN1799" i="5"/>
  <c r="AN1800" i="5"/>
  <c r="AN1801" i="5"/>
  <c r="AN1802" i="5"/>
  <c r="AN1803" i="5"/>
  <c r="AN1804" i="5"/>
  <c r="AN1805" i="5"/>
  <c r="AN1806" i="5"/>
  <c r="AN1807" i="5"/>
  <c r="AN1808" i="5"/>
  <c r="AN1809" i="5"/>
  <c r="AN1810" i="5"/>
  <c r="AN1811" i="5"/>
  <c r="AN1812" i="5"/>
  <c r="AN1813" i="5"/>
  <c r="AN1814" i="5"/>
  <c r="AN1815" i="5"/>
  <c r="AN1816" i="5"/>
  <c r="AN1817" i="5"/>
  <c r="AN1818" i="5"/>
  <c r="AN1819" i="5"/>
  <c r="AN1820" i="5"/>
  <c r="AN1821" i="5"/>
  <c r="AN1822" i="5"/>
  <c r="AN1823" i="5"/>
  <c r="AN1824" i="5"/>
  <c r="AN1825" i="5"/>
  <c r="AN1826" i="5"/>
  <c r="AN1827" i="5"/>
  <c r="AN1828" i="5"/>
  <c r="AN1829" i="5"/>
  <c r="AN1830" i="5"/>
  <c r="AN1831" i="5"/>
  <c r="AN1832" i="5"/>
  <c r="AN1833" i="5"/>
  <c r="AN1834" i="5"/>
  <c r="AN1835" i="5"/>
  <c r="AN1836" i="5"/>
  <c r="AN1837" i="5"/>
  <c r="AN1838" i="5"/>
  <c r="AN1839" i="5"/>
  <c r="AN1840" i="5"/>
  <c r="AN1841" i="5"/>
  <c r="AN1842" i="5"/>
  <c r="AN1843" i="5"/>
  <c r="AN1844" i="5"/>
  <c r="AN1845" i="5"/>
  <c r="AN1846" i="5"/>
  <c r="AN1847" i="5"/>
  <c r="AN1848" i="5"/>
  <c r="AN1849" i="5"/>
  <c r="AN1850" i="5"/>
  <c r="AN1851" i="5"/>
  <c r="AN1852" i="5"/>
  <c r="AN1853" i="5"/>
  <c r="AN1854" i="5"/>
  <c r="AN1855" i="5"/>
  <c r="AN1856" i="5"/>
  <c r="AN1857" i="5"/>
  <c r="AN1858" i="5"/>
  <c r="AN1859" i="5"/>
  <c r="AN1860" i="5"/>
  <c r="AN1861" i="5"/>
  <c r="AN1862" i="5"/>
  <c r="AN1863" i="5"/>
  <c r="AN1864" i="5"/>
  <c r="AN1865" i="5"/>
  <c r="AN1866" i="5"/>
  <c r="AN1867" i="5"/>
  <c r="AN1868" i="5"/>
  <c r="AN1869" i="5"/>
  <c r="AN1870" i="5"/>
  <c r="AN1871" i="5"/>
  <c r="AN1872" i="5"/>
  <c r="AN1873" i="5"/>
  <c r="AN1874" i="5"/>
  <c r="AN1875" i="5"/>
  <c r="AN1876" i="5"/>
  <c r="AN1877" i="5"/>
  <c r="AN1878" i="5"/>
  <c r="AN1879" i="5"/>
  <c r="AN1880" i="5"/>
  <c r="AN1881" i="5"/>
  <c r="AN1882" i="5"/>
  <c r="AN1883" i="5"/>
  <c r="AN1884" i="5"/>
  <c r="AN1885" i="5"/>
  <c r="AN1886" i="5"/>
  <c r="AN1887" i="5"/>
  <c r="AN1888" i="5"/>
  <c r="AN1889" i="5"/>
  <c r="AN1890" i="5"/>
  <c r="AN1891" i="5"/>
  <c r="AN1892" i="5"/>
  <c r="AN1893" i="5"/>
  <c r="AN1894" i="5"/>
  <c r="AN1895" i="5"/>
  <c r="AN1896" i="5"/>
  <c r="AN1897" i="5"/>
  <c r="AN1898" i="5"/>
  <c r="AN1899" i="5"/>
  <c r="AN1900" i="5"/>
  <c r="AN1901" i="5"/>
  <c r="AN1902" i="5"/>
  <c r="AN1903" i="5"/>
  <c r="AN1904" i="5"/>
  <c r="AN1905" i="5"/>
  <c r="AN1906" i="5"/>
  <c r="AN1907" i="5"/>
  <c r="AN1908" i="5"/>
  <c r="AN1909" i="5"/>
  <c r="AN1910" i="5"/>
  <c r="AN1911" i="5"/>
  <c r="AN1912" i="5"/>
  <c r="AN1913" i="5"/>
  <c r="AN1914" i="5"/>
  <c r="AN1915" i="5"/>
  <c r="AN1916" i="5"/>
  <c r="AN1917" i="5"/>
  <c r="AN1918" i="5"/>
  <c r="AN1919" i="5"/>
  <c r="AN1920" i="5"/>
  <c r="AN1921" i="5"/>
  <c r="AN1922" i="5"/>
  <c r="AN1923" i="5"/>
  <c r="AN1924" i="5"/>
  <c r="AN1925" i="5"/>
  <c r="AN1926" i="5"/>
  <c r="AN1927" i="5"/>
  <c r="AN1928" i="5"/>
  <c r="AN1929" i="5"/>
  <c r="AN1930" i="5"/>
  <c r="AN1931" i="5"/>
  <c r="AN1932" i="5"/>
  <c r="AN1933" i="5"/>
  <c r="AN1934" i="5"/>
  <c r="AN1935" i="5"/>
  <c r="AN1936" i="5"/>
  <c r="AN1937" i="5"/>
  <c r="AN1938" i="5"/>
  <c r="AN1939" i="5"/>
  <c r="AN1940" i="5"/>
  <c r="AN1941" i="5"/>
  <c r="AN1942" i="5"/>
  <c r="AN1943" i="5"/>
  <c r="AN1944" i="5"/>
  <c r="AN1945" i="5"/>
  <c r="AN1946" i="5"/>
  <c r="AN1947" i="5"/>
  <c r="AN1948" i="5"/>
  <c r="AN1949" i="5"/>
  <c r="AN1950" i="5"/>
  <c r="AN1951" i="5"/>
  <c r="AN1952" i="5"/>
  <c r="AN1953" i="5"/>
  <c r="AN1954" i="5"/>
  <c r="AN1955" i="5"/>
  <c r="AN1956" i="5"/>
  <c r="AN1957" i="5"/>
  <c r="AN1958" i="5"/>
  <c r="AN1959" i="5"/>
  <c r="AN1960" i="5"/>
  <c r="AN1961" i="5"/>
  <c r="AN1962" i="5"/>
  <c r="AN1963" i="5"/>
  <c r="AN1964" i="5"/>
  <c r="AN1965" i="5"/>
  <c r="AN1966" i="5"/>
  <c r="AN1967" i="5"/>
  <c r="AN1968" i="5"/>
  <c r="AN1969" i="5"/>
  <c r="AN1970" i="5"/>
  <c r="AN1971" i="5"/>
  <c r="AN1972" i="5"/>
  <c r="AN1973" i="5"/>
  <c r="AN1974" i="5"/>
  <c r="AN1975" i="5"/>
  <c r="AN1976" i="5"/>
  <c r="AN1977" i="5"/>
  <c r="AN1978" i="5"/>
  <c r="AN1979" i="5"/>
  <c r="AN1980" i="5"/>
  <c r="AN1981" i="5"/>
  <c r="AN1982" i="5"/>
  <c r="AN1983" i="5"/>
  <c r="AN1984" i="5"/>
  <c r="AN1985" i="5"/>
  <c r="AN1986" i="5"/>
  <c r="AN1987" i="5"/>
  <c r="AN1988" i="5"/>
  <c r="AN1989" i="5"/>
  <c r="AN1990" i="5"/>
  <c r="AN1991" i="5"/>
  <c r="AN1992" i="5"/>
  <c r="AN1993" i="5"/>
  <c r="AN1994" i="5"/>
  <c r="AN1995" i="5"/>
  <c r="AN1996" i="5"/>
  <c r="AN1997" i="5"/>
  <c r="AN1998" i="5"/>
  <c r="AN1999" i="5"/>
  <c r="AN2000" i="5"/>
  <c r="AN2001" i="5"/>
  <c r="AN2002" i="5"/>
  <c r="AN2003" i="5"/>
  <c r="AN2004" i="5"/>
  <c r="AN2005" i="5"/>
  <c r="AN2006" i="5"/>
  <c r="AN2007" i="5"/>
  <c r="AN2008" i="5"/>
  <c r="AN2009" i="5"/>
  <c r="AN2010" i="5"/>
  <c r="AN2011" i="5"/>
  <c r="AN2012" i="5"/>
  <c r="AN2013" i="5"/>
  <c r="AN2014" i="5"/>
  <c r="AN2015" i="5"/>
  <c r="AN2016" i="5"/>
  <c r="AN2017" i="5"/>
  <c r="AN2018" i="5"/>
  <c r="AN2019" i="5"/>
  <c r="AN2020" i="5"/>
  <c r="AN2021" i="5"/>
  <c r="AN2022" i="5"/>
  <c r="AN2023" i="5"/>
  <c r="AN2024" i="5"/>
  <c r="AN2025" i="5"/>
  <c r="AN2026" i="5"/>
  <c r="AN2027" i="5"/>
  <c r="AN2028" i="5"/>
  <c r="AN2029" i="5"/>
  <c r="AN2030" i="5"/>
  <c r="AN2031" i="5"/>
  <c r="AN2032" i="5"/>
  <c r="AN2033" i="5"/>
  <c r="AN2034" i="5"/>
  <c r="AN2035" i="5"/>
  <c r="AN2036" i="5"/>
  <c r="AN2037" i="5"/>
  <c r="AN2038" i="5"/>
  <c r="AN2039" i="5"/>
  <c r="AN2040" i="5"/>
  <c r="AN2041" i="5"/>
  <c r="AN2042" i="5"/>
  <c r="AN2043" i="5"/>
  <c r="AN2044" i="5"/>
  <c r="AN2045" i="5"/>
  <c r="AN2046" i="5"/>
  <c r="AN2047" i="5"/>
  <c r="AN2048" i="5"/>
  <c r="AN2049" i="5"/>
  <c r="AN2050" i="5"/>
  <c r="AN2051" i="5"/>
  <c r="AN2052" i="5"/>
  <c r="AN2053" i="5"/>
  <c r="AN2054" i="5"/>
  <c r="AN2055" i="5"/>
  <c r="AN2056" i="5"/>
  <c r="AN2057" i="5"/>
  <c r="AN2058" i="5"/>
  <c r="AN2059" i="5"/>
  <c r="AN2060" i="5"/>
  <c r="AN2061" i="5"/>
  <c r="AN2062" i="5"/>
  <c r="AN2063" i="5"/>
  <c r="AN2064" i="5"/>
  <c r="AN2065" i="5"/>
  <c r="AN2066" i="5"/>
  <c r="AN2067" i="5"/>
  <c r="AN2068" i="5"/>
  <c r="AN2069" i="5"/>
  <c r="AN2070" i="5"/>
  <c r="AN2071" i="5"/>
  <c r="AN2072" i="5"/>
  <c r="AN2073" i="5"/>
  <c r="AN2074" i="5"/>
  <c r="AN2075" i="5"/>
  <c r="AN2076" i="5"/>
  <c r="AN2077" i="5"/>
  <c r="AN2078" i="5"/>
  <c r="AN2079" i="5"/>
  <c r="AN2080" i="5"/>
  <c r="AN2081" i="5"/>
  <c r="AN2082" i="5"/>
  <c r="AN2083" i="5"/>
  <c r="AN2084" i="5"/>
  <c r="AN2085" i="5"/>
  <c r="AN2086" i="5"/>
  <c r="AN2087" i="5"/>
  <c r="AN2088" i="5"/>
  <c r="AN2089" i="5"/>
  <c r="AN2090" i="5"/>
  <c r="AN2091" i="5"/>
  <c r="AN2092" i="5"/>
  <c r="AN2093" i="5"/>
  <c r="AN2094" i="5"/>
  <c r="AN2095" i="5"/>
  <c r="AN2096" i="5"/>
  <c r="AN2097" i="5"/>
  <c r="AN2098" i="5"/>
  <c r="AN2099" i="5"/>
  <c r="AN2100" i="5"/>
  <c r="AN2101" i="5"/>
  <c r="AN2102" i="5"/>
  <c r="AN2103" i="5"/>
  <c r="AN2104" i="5"/>
  <c r="AN2105" i="5"/>
  <c r="AN2106" i="5"/>
  <c r="AN2107" i="5"/>
  <c r="AN2108" i="5"/>
  <c r="AN2109" i="5"/>
  <c r="AN2110" i="5"/>
  <c r="AN2111" i="5"/>
  <c r="AN2112" i="5"/>
  <c r="AN2113" i="5"/>
  <c r="AN2114" i="5"/>
  <c r="AN2115" i="5"/>
  <c r="AN2116" i="5"/>
  <c r="AN2117" i="5"/>
  <c r="AN2118" i="5"/>
  <c r="AN2119" i="5"/>
  <c r="AN2120" i="5"/>
  <c r="AN2121" i="5"/>
  <c r="AN2122" i="5"/>
  <c r="AN2123" i="5"/>
  <c r="AN2124" i="5"/>
  <c r="AN2125" i="5"/>
  <c r="AN2126" i="5"/>
  <c r="AN2127" i="5"/>
  <c r="AN2128" i="5"/>
  <c r="AN2129" i="5"/>
  <c r="AN2130" i="5"/>
  <c r="AN2131" i="5"/>
  <c r="AN2132" i="5"/>
  <c r="AN2133" i="5"/>
  <c r="AN2134" i="5"/>
  <c r="AN2135" i="5"/>
  <c r="AN2136" i="5"/>
  <c r="AN2137" i="5"/>
  <c r="AN2138" i="5"/>
  <c r="AN2139" i="5"/>
  <c r="AN2140" i="5"/>
  <c r="AN2141" i="5"/>
  <c r="AN2142" i="5"/>
  <c r="AN2143" i="5"/>
  <c r="AN2144" i="5"/>
  <c r="AN2145" i="5"/>
  <c r="AN2146" i="5"/>
  <c r="AN2147" i="5"/>
  <c r="AN2148" i="5"/>
  <c r="AN2149" i="5"/>
  <c r="AN2150" i="5"/>
  <c r="AN2151" i="5"/>
  <c r="AN2152" i="5"/>
  <c r="AN2153" i="5"/>
  <c r="AN2154" i="5"/>
  <c r="AN2155" i="5"/>
  <c r="AN2156" i="5"/>
  <c r="AN2157" i="5"/>
  <c r="AN2158" i="5"/>
  <c r="AN2159" i="5"/>
  <c r="AN2160" i="5"/>
  <c r="AN2161" i="5"/>
  <c r="AN2162" i="5"/>
  <c r="AN2163" i="5"/>
  <c r="AN2164" i="5"/>
  <c r="AN2165" i="5"/>
  <c r="AN2166" i="5"/>
  <c r="AN2167" i="5"/>
  <c r="AN2168" i="5"/>
  <c r="AN2169" i="5"/>
  <c r="AN2170" i="5"/>
  <c r="AN2171" i="5"/>
  <c r="AN2172" i="5"/>
  <c r="AN2173" i="5"/>
  <c r="AN2174" i="5"/>
  <c r="AN2175" i="5"/>
  <c r="AN2176" i="5"/>
  <c r="AN2177" i="5"/>
  <c r="AN2178" i="5"/>
  <c r="AN2179" i="5"/>
  <c r="AN2180" i="5"/>
  <c r="AN2181" i="5"/>
  <c r="AN2182" i="5"/>
  <c r="AN2183" i="5"/>
  <c r="AN2184" i="5"/>
  <c r="AN2185" i="5"/>
  <c r="AN2186" i="5"/>
  <c r="AN2187" i="5"/>
  <c r="AN2188" i="5"/>
  <c r="AN2189" i="5"/>
  <c r="AN2190" i="5"/>
  <c r="AN2191" i="5"/>
  <c r="AN2192" i="5"/>
  <c r="AN2193" i="5"/>
  <c r="AN2194" i="5"/>
  <c r="AN2195" i="5"/>
  <c r="AN2196" i="5"/>
  <c r="AN2197" i="5"/>
  <c r="AN2198" i="5"/>
  <c r="AN2199" i="5"/>
  <c r="AN2200" i="5"/>
  <c r="AN2201" i="5"/>
  <c r="AN2202" i="5"/>
  <c r="AN2203" i="5"/>
  <c r="AN2204" i="5"/>
  <c r="AN2205" i="5"/>
  <c r="AN2206" i="5"/>
  <c r="AN2207" i="5"/>
  <c r="AN2208" i="5"/>
  <c r="AN2209" i="5"/>
  <c r="AN2210" i="5"/>
  <c r="AN2211" i="5"/>
  <c r="AN2212" i="5"/>
  <c r="AN2213" i="5"/>
  <c r="AN2214" i="5"/>
  <c r="AN2215" i="5"/>
  <c r="AN2216" i="5"/>
  <c r="AN2217" i="5"/>
  <c r="AN2218" i="5"/>
  <c r="AN2219" i="5"/>
  <c r="AN2220" i="5"/>
  <c r="AN2221" i="5"/>
  <c r="AN2222" i="5"/>
  <c r="AN2223" i="5"/>
  <c r="AN2224" i="5"/>
  <c r="AN2225" i="5"/>
  <c r="AN2226" i="5"/>
  <c r="AN2227" i="5"/>
  <c r="AN2228" i="5"/>
  <c r="AN2229" i="5"/>
  <c r="AN2230" i="5"/>
  <c r="AN2231" i="5"/>
  <c r="AN2232" i="5"/>
  <c r="AN2233" i="5"/>
  <c r="AN2234" i="5"/>
  <c r="AN2235" i="5"/>
  <c r="AN2236" i="5"/>
  <c r="AN2237" i="5"/>
  <c r="AN2238" i="5"/>
  <c r="AN2239" i="5"/>
  <c r="AN2240" i="5"/>
  <c r="AN2241" i="5"/>
  <c r="AN2242" i="5"/>
  <c r="AN2243" i="5"/>
  <c r="AN2244" i="5"/>
  <c r="AN2245" i="5"/>
  <c r="AN2246" i="5"/>
  <c r="AN2247" i="5"/>
  <c r="AN2248" i="5"/>
  <c r="AN2249" i="5"/>
  <c r="AN2250" i="5"/>
  <c r="AN2251" i="5"/>
  <c r="AN2252" i="5"/>
  <c r="AN2253" i="5"/>
  <c r="AN2254" i="5"/>
  <c r="AN2255" i="5"/>
  <c r="AN2256" i="5"/>
  <c r="AN2257" i="5"/>
  <c r="AN2258" i="5"/>
  <c r="AN2259" i="5"/>
  <c r="AN2260" i="5"/>
  <c r="AN2261" i="5"/>
  <c r="AN2262" i="5"/>
  <c r="AN2263" i="5"/>
  <c r="AN2264" i="5"/>
  <c r="AN2265" i="5"/>
  <c r="AN2266" i="5"/>
  <c r="AN2267" i="5"/>
  <c r="AN2268" i="5"/>
  <c r="AN2269" i="5"/>
  <c r="AN2270" i="5"/>
  <c r="AN2271" i="5"/>
  <c r="AN2272" i="5"/>
  <c r="AN2273" i="5"/>
  <c r="AN2274" i="5"/>
  <c r="AN2275" i="5"/>
  <c r="AN2276" i="5"/>
  <c r="AN2277" i="5"/>
  <c r="AN2278" i="5"/>
  <c r="AN2279" i="5"/>
  <c r="AN2280" i="5"/>
  <c r="AN2281" i="5"/>
  <c r="AN2282" i="5"/>
  <c r="AN2283" i="5"/>
  <c r="AN2284" i="5"/>
  <c r="AN2285" i="5"/>
  <c r="AN2286" i="5"/>
  <c r="AN2287" i="5"/>
  <c r="AN2288" i="5"/>
  <c r="AN2289" i="5"/>
  <c r="AN2290" i="5"/>
  <c r="AN2291" i="5"/>
  <c r="AN2292" i="5"/>
  <c r="AN2293" i="5"/>
  <c r="AN2294" i="5"/>
  <c r="AN2295" i="5"/>
  <c r="AN2296" i="5"/>
  <c r="AN2297" i="5"/>
  <c r="AN2298" i="5"/>
  <c r="AN2299" i="5"/>
  <c r="AN2300" i="5"/>
  <c r="AN2301" i="5"/>
  <c r="AN2302" i="5"/>
  <c r="AN2303" i="5"/>
  <c r="AN2304" i="5"/>
  <c r="AN2305" i="5"/>
  <c r="AN2306" i="5"/>
  <c r="AN2307" i="5"/>
  <c r="AN2308" i="5"/>
  <c r="AN2309" i="5"/>
  <c r="AN2310" i="5"/>
  <c r="AN2311" i="5"/>
  <c r="AN2312" i="5"/>
  <c r="AN2313" i="5"/>
  <c r="AN2314" i="5"/>
  <c r="AN2315" i="5"/>
  <c r="AN2316" i="5"/>
  <c r="AN2317" i="5"/>
  <c r="AN2318" i="5"/>
  <c r="AN2319" i="5"/>
  <c r="AN2320" i="5"/>
  <c r="AN2321" i="5"/>
  <c r="AN2322" i="5"/>
  <c r="AN2323" i="5"/>
  <c r="AN2324" i="5"/>
  <c r="AN2325" i="5"/>
  <c r="AN2326" i="5"/>
  <c r="AN2327" i="5"/>
  <c r="AN2328" i="5"/>
  <c r="AN2329" i="5"/>
  <c r="AN2330" i="5"/>
  <c r="AN2331" i="5"/>
  <c r="AN2332" i="5"/>
  <c r="AN2333" i="5"/>
  <c r="AN2334" i="5"/>
  <c r="AN2335" i="5"/>
  <c r="AN2336" i="5"/>
  <c r="AN2337" i="5"/>
  <c r="AN2338" i="5"/>
  <c r="AN2339" i="5"/>
  <c r="AN2340" i="5"/>
  <c r="AN2341" i="5"/>
  <c r="AN2342" i="5"/>
  <c r="AN2343" i="5"/>
  <c r="AN2344" i="5"/>
  <c r="AN2345" i="5"/>
  <c r="AN2346" i="5"/>
  <c r="AN2347" i="5"/>
  <c r="AN2348" i="5"/>
  <c r="AN2349" i="5"/>
  <c r="AN2350" i="5"/>
  <c r="AN2351" i="5"/>
  <c r="AN2352" i="5"/>
  <c r="AN2353" i="5"/>
  <c r="AN2354" i="5"/>
  <c r="AN2355" i="5"/>
  <c r="AN2356" i="5"/>
  <c r="AN2357" i="5"/>
  <c r="AN2358" i="5"/>
  <c r="AN2359" i="5"/>
  <c r="AN2360" i="5"/>
  <c r="AN2361" i="5"/>
  <c r="AN2362" i="5"/>
  <c r="AN2363" i="5"/>
  <c r="AN2364" i="5"/>
  <c r="AN2365" i="5"/>
  <c r="AN2366" i="5"/>
  <c r="AN2367" i="5"/>
  <c r="AN2368" i="5"/>
  <c r="AN2369" i="5"/>
  <c r="AN2370" i="5"/>
  <c r="AN2371" i="5"/>
  <c r="AN2372" i="5"/>
  <c r="AN2373" i="5"/>
  <c r="AN2374" i="5"/>
  <c r="AN2375" i="5"/>
  <c r="AN2376" i="5"/>
  <c r="AN2377" i="5"/>
  <c r="AN2378" i="5"/>
  <c r="AN2379" i="5"/>
  <c r="AN2380" i="5"/>
  <c r="AN2381" i="5"/>
  <c r="AN2382" i="5"/>
  <c r="AN2383" i="5"/>
  <c r="AN2384" i="5"/>
  <c r="AN2385" i="5"/>
  <c r="AN2386" i="5"/>
  <c r="AN2387" i="5"/>
  <c r="AN2388" i="5"/>
  <c r="AN2389" i="5"/>
  <c r="AN2390" i="5"/>
  <c r="AN2391" i="5"/>
  <c r="AN2392" i="5"/>
  <c r="AN2393" i="5"/>
  <c r="AN2394" i="5"/>
  <c r="AN2395" i="5"/>
  <c r="AN2396" i="5"/>
  <c r="AN2397" i="5"/>
  <c r="AN2398" i="5"/>
  <c r="AN2399" i="5"/>
  <c r="AN2400" i="5"/>
  <c r="AN2401" i="5"/>
  <c r="AN2402" i="5"/>
  <c r="AN2403" i="5"/>
  <c r="AN2404" i="5"/>
  <c r="AN2405" i="5"/>
  <c r="AN2406" i="5"/>
  <c r="AN2407" i="5"/>
  <c r="AN2408" i="5"/>
  <c r="AN2409" i="5"/>
  <c r="AN2410" i="5"/>
  <c r="AN2411" i="5"/>
  <c r="AN2412" i="5"/>
  <c r="AN2413" i="5"/>
  <c r="AN2414" i="5"/>
  <c r="AN2415" i="5"/>
  <c r="AN2416" i="5"/>
  <c r="AN2417" i="5"/>
  <c r="AN2418" i="5"/>
  <c r="AN2419" i="5"/>
  <c r="AN2420" i="5"/>
  <c r="AN2421" i="5"/>
  <c r="AN2422" i="5"/>
  <c r="AN2423" i="5"/>
  <c r="AN2424" i="5"/>
  <c r="AN2425" i="5"/>
  <c r="AN2426" i="5"/>
  <c r="AN2427" i="5"/>
  <c r="AN2428" i="5"/>
  <c r="AN2429" i="5"/>
  <c r="AN2430" i="5"/>
  <c r="AN2431" i="5"/>
  <c r="AN2432" i="5"/>
  <c r="AN2433" i="5"/>
  <c r="AN2434" i="5"/>
  <c r="AN2435" i="5"/>
  <c r="AN2436" i="5"/>
  <c r="AN2437" i="5"/>
  <c r="AN2438" i="5"/>
  <c r="AN2439" i="5"/>
  <c r="AN2440" i="5"/>
  <c r="AN2441" i="5"/>
  <c r="AN2442" i="5"/>
  <c r="AN2443" i="5"/>
  <c r="AN2444" i="5"/>
  <c r="AN2445" i="5"/>
  <c r="AN2446" i="5"/>
  <c r="AN2447" i="5"/>
  <c r="AN2448" i="5"/>
  <c r="AN2449" i="5"/>
  <c r="AN2450" i="5"/>
  <c r="AN2451" i="5"/>
  <c r="AN2452" i="5"/>
  <c r="AN2453" i="5"/>
  <c r="AN2454" i="5"/>
  <c r="AN2455" i="5"/>
  <c r="AN2456" i="5"/>
  <c r="AN2457" i="5"/>
  <c r="AN2458" i="5"/>
  <c r="AN2459" i="5"/>
  <c r="AN2460" i="5"/>
  <c r="AN2461" i="5"/>
  <c r="AN2462" i="5"/>
  <c r="AN2463" i="5"/>
  <c r="AN2464" i="5"/>
  <c r="AN2465" i="5"/>
  <c r="AN2466" i="5"/>
  <c r="AN2467" i="5"/>
  <c r="AN2468" i="5"/>
  <c r="AN2469" i="5"/>
  <c r="AN2470" i="5"/>
  <c r="AN2471" i="5"/>
  <c r="AN2472" i="5"/>
  <c r="AN2473" i="5"/>
  <c r="AN2474" i="5"/>
  <c r="AN2475" i="5"/>
  <c r="AN2476" i="5"/>
  <c r="AN2477" i="5"/>
  <c r="AN2478" i="5"/>
  <c r="AN2479" i="5"/>
  <c r="AN2480" i="5"/>
  <c r="AN2481" i="5"/>
  <c r="AN2482" i="5"/>
  <c r="AN2483" i="5"/>
  <c r="AN2484" i="5"/>
  <c r="AN2485" i="5"/>
  <c r="AN2486" i="5"/>
  <c r="AN2487" i="5"/>
  <c r="AN2488" i="5"/>
  <c r="AN2489" i="5"/>
  <c r="AN2490" i="5"/>
  <c r="AN2491" i="5"/>
  <c r="AN2492" i="5"/>
  <c r="AN2493" i="5"/>
  <c r="AN2494" i="5"/>
  <c r="AN2495" i="5"/>
  <c r="AN2496" i="5"/>
  <c r="AN2497" i="5"/>
  <c r="AN2498" i="5"/>
  <c r="AN2499" i="5"/>
  <c r="AN2500" i="5"/>
  <c r="AN2501" i="5"/>
  <c r="AN2502" i="5"/>
  <c r="AN2503" i="5"/>
  <c r="AL5" i="5"/>
  <c r="AL53" i="5"/>
  <c r="AL54"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L146" i="5"/>
  <c r="AL147" i="5"/>
  <c r="AL148" i="5"/>
  <c r="AL149" i="5"/>
  <c r="AL150" i="5"/>
  <c r="AL151" i="5"/>
  <c r="AL152" i="5"/>
  <c r="AL154" i="5"/>
  <c r="AL155" i="5"/>
  <c r="AL156" i="5"/>
  <c r="AL157" i="5"/>
  <c r="AL158" i="5"/>
  <c r="AL159" i="5"/>
  <c r="AL160" i="5"/>
  <c r="AL161" i="5"/>
  <c r="AL162" i="5"/>
  <c r="AL163" i="5"/>
  <c r="AL164" i="5"/>
  <c r="AL165" i="5"/>
  <c r="AL166" i="5"/>
  <c r="AL167" i="5"/>
  <c r="AL168" i="5"/>
  <c r="AL169" i="5"/>
  <c r="AL170" i="5"/>
  <c r="AL171" i="5"/>
  <c r="AL172" i="5"/>
  <c r="AL173" i="5"/>
  <c r="AL174" i="5"/>
  <c r="AL175" i="5"/>
  <c r="AL176" i="5"/>
  <c r="AL177" i="5"/>
  <c r="AL178" i="5"/>
  <c r="AL179" i="5"/>
  <c r="AL180" i="5"/>
  <c r="AL181" i="5"/>
  <c r="AL182" i="5"/>
  <c r="AL183" i="5"/>
  <c r="AL184" i="5"/>
  <c r="AL185" i="5"/>
  <c r="AL186" i="5"/>
  <c r="AL187" i="5"/>
  <c r="AL188" i="5"/>
  <c r="AL189" i="5"/>
  <c r="AL190" i="5"/>
  <c r="AL191" i="5"/>
  <c r="AL192" i="5"/>
  <c r="AL193" i="5"/>
  <c r="AL194" i="5"/>
  <c r="AL195" i="5"/>
  <c r="AL196" i="5"/>
  <c r="AL197" i="5"/>
  <c r="AL198" i="5"/>
  <c r="AL199" i="5"/>
  <c r="AL200" i="5"/>
  <c r="AL201" i="5"/>
  <c r="AL203" i="5"/>
  <c r="AL204" i="5"/>
  <c r="AL205" i="5"/>
  <c r="AL206" i="5"/>
  <c r="AL207" i="5"/>
  <c r="AL208" i="5"/>
  <c r="AL209" i="5"/>
  <c r="AL210" i="5"/>
  <c r="AL211" i="5"/>
  <c r="AL212" i="5"/>
  <c r="AL213" i="5"/>
  <c r="AL214" i="5"/>
  <c r="AL215" i="5"/>
  <c r="AL216" i="5"/>
  <c r="AL217" i="5"/>
  <c r="AL218" i="5"/>
  <c r="AL219" i="5"/>
  <c r="AL220" i="5"/>
  <c r="AL221" i="5"/>
  <c r="AL222" i="5"/>
  <c r="AL223" i="5"/>
  <c r="AL224" i="5"/>
  <c r="AL225" i="5"/>
  <c r="AL226" i="5"/>
  <c r="AL227" i="5"/>
  <c r="AL228" i="5"/>
  <c r="AL229" i="5"/>
  <c r="AL230" i="5"/>
  <c r="AL231" i="5"/>
  <c r="AL232" i="5"/>
  <c r="AL233" i="5"/>
  <c r="AL234" i="5"/>
  <c r="AL235" i="5"/>
  <c r="AL236" i="5"/>
  <c r="AL237" i="5"/>
  <c r="AL238" i="5"/>
  <c r="AL239" i="5"/>
  <c r="AL240" i="5"/>
  <c r="AL241" i="5"/>
  <c r="AL242" i="5"/>
  <c r="AL243" i="5"/>
  <c r="AL244" i="5"/>
  <c r="AL245" i="5"/>
  <c r="AL246" i="5"/>
  <c r="AL247" i="5"/>
  <c r="AL248" i="5"/>
  <c r="AL249" i="5"/>
  <c r="AL250" i="5"/>
  <c r="AL252" i="5"/>
  <c r="AL253" i="5"/>
  <c r="AL254" i="5"/>
  <c r="AL255" i="5"/>
  <c r="AL256" i="5"/>
  <c r="AL257" i="5"/>
  <c r="AL258" i="5"/>
  <c r="AL259" i="5"/>
  <c r="AL260" i="5"/>
  <c r="AL261" i="5"/>
  <c r="AL262" i="5"/>
  <c r="AL263" i="5"/>
  <c r="AL264" i="5"/>
  <c r="AL265" i="5"/>
  <c r="AL266" i="5"/>
  <c r="AL267" i="5"/>
  <c r="AL268" i="5"/>
  <c r="AL269" i="5"/>
  <c r="AL270" i="5"/>
  <c r="AL271" i="5"/>
  <c r="AL272" i="5"/>
  <c r="AL273" i="5"/>
  <c r="AL274" i="5"/>
  <c r="AL275" i="5"/>
  <c r="AL276" i="5"/>
  <c r="AL277" i="5"/>
  <c r="AL278" i="5"/>
  <c r="AL279" i="5"/>
  <c r="AL280" i="5"/>
  <c r="AL281" i="5"/>
  <c r="AL282" i="5"/>
  <c r="AL283" i="5"/>
  <c r="AL284" i="5"/>
  <c r="AL285" i="5"/>
  <c r="AL286" i="5"/>
  <c r="AL287" i="5"/>
  <c r="AL288" i="5"/>
  <c r="AL289" i="5"/>
  <c r="AL290" i="5"/>
  <c r="AL291" i="5"/>
  <c r="AL292" i="5"/>
  <c r="AL293" i="5"/>
  <c r="AL294" i="5"/>
  <c r="AL295" i="5"/>
  <c r="AL296" i="5"/>
  <c r="AL297" i="5"/>
  <c r="AL298" i="5"/>
  <c r="AL299" i="5"/>
  <c r="AL301" i="5"/>
  <c r="AL302" i="5"/>
  <c r="AL303" i="5"/>
  <c r="AL304" i="5"/>
  <c r="AL305" i="5"/>
  <c r="AL306" i="5"/>
  <c r="AL307" i="5"/>
  <c r="AL308" i="5"/>
  <c r="AL309" i="5"/>
  <c r="AL310" i="5"/>
  <c r="AL311" i="5"/>
  <c r="AL312" i="5"/>
  <c r="AL313" i="5"/>
  <c r="AL314" i="5"/>
  <c r="AL315" i="5"/>
  <c r="AL316" i="5"/>
  <c r="AL317" i="5"/>
  <c r="AL318" i="5"/>
  <c r="AL319" i="5"/>
  <c r="AL320" i="5"/>
  <c r="AL321" i="5"/>
  <c r="AL322" i="5"/>
  <c r="AL323" i="5"/>
  <c r="AL324" i="5"/>
  <c r="AL325" i="5"/>
  <c r="AL326" i="5"/>
  <c r="AL327" i="5"/>
  <c r="AL328" i="5"/>
  <c r="AL329" i="5"/>
  <c r="AL330" i="5"/>
  <c r="AL331" i="5"/>
  <c r="AL332" i="5"/>
  <c r="AL333" i="5"/>
  <c r="AL334" i="5"/>
  <c r="AL335" i="5"/>
  <c r="AL336" i="5"/>
  <c r="AL337" i="5"/>
  <c r="AL338" i="5"/>
  <c r="AL339" i="5"/>
  <c r="AL340" i="5"/>
  <c r="AL341" i="5"/>
  <c r="AL342" i="5"/>
  <c r="AL343" i="5"/>
  <c r="AL344" i="5"/>
  <c r="AL345" i="5"/>
  <c r="AL346" i="5"/>
  <c r="AL347" i="5"/>
  <c r="AL348" i="5"/>
  <c r="AL350" i="5"/>
  <c r="AL351" i="5"/>
  <c r="AL352" i="5"/>
  <c r="AL353" i="5"/>
  <c r="AL354" i="5"/>
  <c r="AL355" i="5"/>
  <c r="AL356" i="5"/>
  <c r="AL357" i="5"/>
  <c r="AL358" i="5"/>
  <c r="AL359" i="5"/>
  <c r="AL360" i="5"/>
  <c r="AL361" i="5"/>
  <c r="AL362" i="5"/>
  <c r="AL363" i="5"/>
  <c r="AL364" i="5"/>
  <c r="AL365" i="5"/>
  <c r="AL366" i="5"/>
  <c r="AL367" i="5"/>
  <c r="AL368" i="5"/>
  <c r="AL369" i="5"/>
  <c r="AL370" i="5"/>
  <c r="AL371" i="5"/>
  <c r="AL372" i="5"/>
  <c r="AL373" i="5"/>
  <c r="AL374" i="5"/>
  <c r="AL375" i="5"/>
  <c r="AL376" i="5"/>
  <c r="AL377" i="5"/>
  <c r="AL378" i="5"/>
  <c r="AL379" i="5"/>
  <c r="AL380" i="5"/>
  <c r="AL381" i="5"/>
  <c r="AL382" i="5"/>
  <c r="AL383" i="5"/>
  <c r="AL384" i="5"/>
  <c r="AL385" i="5"/>
  <c r="AL386" i="5"/>
  <c r="AL387" i="5"/>
  <c r="AL388" i="5"/>
  <c r="AL389" i="5"/>
  <c r="AL390" i="5"/>
  <c r="AL391" i="5"/>
  <c r="AL392" i="5"/>
  <c r="AL393" i="5"/>
  <c r="AL394" i="5"/>
  <c r="AL395" i="5"/>
  <c r="AL396" i="5"/>
  <c r="AL397" i="5"/>
  <c r="AL399" i="5"/>
  <c r="AL400" i="5"/>
  <c r="AL401" i="5"/>
  <c r="AL402" i="5"/>
  <c r="AL403" i="5"/>
  <c r="AL404" i="5"/>
  <c r="AL405" i="5"/>
  <c r="AL406" i="5"/>
  <c r="AL407" i="5"/>
  <c r="AL408" i="5"/>
  <c r="AL409" i="5"/>
  <c r="AL410" i="5"/>
  <c r="AL411" i="5"/>
  <c r="AL412" i="5"/>
  <c r="AL413" i="5"/>
  <c r="AL414" i="5"/>
  <c r="AL415" i="5"/>
  <c r="AL416" i="5"/>
  <c r="AL417" i="5"/>
  <c r="AL418" i="5"/>
  <c r="AL419" i="5"/>
  <c r="AL420" i="5"/>
  <c r="AL421" i="5"/>
  <c r="AL422" i="5"/>
  <c r="AL423" i="5"/>
  <c r="AL424" i="5"/>
  <c r="AL425" i="5"/>
  <c r="AL426" i="5"/>
  <c r="AL427" i="5"/>
  <c r="AL428" i="5"/>
  <c r="AL429" i="5"/>
  <c r="AL430" i="5"/>
  <c r="AL431" i="5"/>
  <c r="AL432" i="5"/>
  <c r="AL433" i="5"/>
  <c r="AL434" i="5"/>
  <c r="AL435" i="5"/>
  <c r="AL436" i="5"/>
  <c r="AL437" i="5"/>
  <c r="AL438" i="5"/>
  <c r="AL439" i="5"/>
  <c r="AL440" i="5"/>
  <c r="AL441" i="5"/>
  <c r="AL442" i="5"/>
  <c r="AL443" i="5"/>
  <c r="AL444" i="5"/>
  <c r="AL445" i="5"/>
  <c r="AL446" i="5"/>
  <c r="AL448" i="5"/>
  <c r="AL449" i="5"/>
  <c r="AL450" i="5"/>
  <c r="AL451" i="5"/>
  <c r="AL452" i="5"/>
  <c r="AL453" i="5"/>
  <c r="AL454" i="5"/>
  <c r="AL455" i="5"/>
  <c r="AL456" i="5"/>
  <c r="AL457" i="5"/>
  <c r="AL458" i="5"/>
  <c r="AL459" i="5"/>
  <c r="AL460" i="5"/>
  <c r="AL461" i="5"/>
  <c r="AL462" i="5"/>
  <c r="AL463" i="5"/>
  <c r="AL464" i="5"/>
  <c r="AL465" i="5"/>
  <c r="AL466" i="5"/>
  <c r="AL467" i="5"/>
  <c r="AL468" i="5"/>
  <c r="AL469" i="5"/>
  <c r="AL470" i="5"/>
  <c r="AL471" i="5"/>
  <c r="AL472" i="5"/>
  <c r="AL473" i="5"/>
  <c r="AL474" i="5"/>
  <c r="AL475" i="5"/>
  <c r="AL476" i="5"/>
  <c r="AL477" i="5"/>
  <c r="AL478" i="5"/>
  <c r="AL479" i="5"/>
  <c r="AL480" i="5"/>
  <c r="AL481" i="5"/>
  <c r="AL482" i="5"/>
  <c r="AL483" i="5"/>
  <c r="AL484" i="5"/>
  <c r="AL485" i="5"/>
  <c r="AL486" i="5"/>
  <c r="AL487" i="5"/>
  <c r="AL488" i="5"/>
  <c r="AL489" i="5"/>
  <c r="AL490" i="5"/>
  <c r="AL491" i="5"/>
  <c r="AL492" i="5"/>
  <c r="AL493" i="5"/>
  <c r="AL494" i="5"/>
  <c r="AL495" i="5"/>
  <c r="AL497" i="5"/>
  <c r="AL498" i="5"/>
  <c r="AL499" i="5"/>
  <c r="AL500" i="5"/>
  <c r="AL501" i="5"/>
  <c r="AL502" i="5"/>
  <c r="AL503" i="5"/>
  <c r="AL504" i="5"/>
  <c r="AL505" i="5"/>
  <c r="AL506" i="5"/>
  <c r="AL507" i="5"/>
  <c r="AL508" i="5"/>
  <c r="AL509" i="5"/>
  <c r="AL510" i="5"/>
  <c r="AL511" i="5"/>
  <c r="AL512" i="5"/>
  <c r="AL513" i="5"/>
  <c r="AL514" i="5"/>
  <c r="AL515" i="5"/>
  <c r="AL516" i="5"/>
  <c r="AL517" i="5"/>
  <c r="AL518" i="5"/>
  <c r="AL519" i="5"/>
  <c r="AL520" i="5"/>
  <c r="AL521" i="5"/>
  <c r="AL522" i="5"/>
  <c r="AL523" i="5"/>
  <c r="AL524" i="5"/>
  <c r="AL525" i="5"/>
  <c r="AL526" i="5"/>
  <c r="AL527" i="5"/>
  <c r="AL528" i="5"/>
  <c r="AL529" i="5"/>
  <c r="AL530" i="5"/>
  <c r="AL531" i="5"/>
  <c r="AL532" i="5"/>
  <c r="AL533" i="5"/>
  <c r="AL534" i="5"/>
  <c r="AL535" i="5"/>
  <c r="AL536" i="5"/>
  <c r="AL537" i="5"/>
  <c r="AL538" i="5"/>
  <c r="AL539" i="5"/>
  <c r="AL540" i="5"/>
  <c r="AL541" i="5"/>
  <c r="AL542" i="5"/>
  <c r="AL543" i="5"/>
  <c r="AL544" i="5"/>
  <c r="AL546" i="5"/>
  <c r="AL547" i="5"/>
  <c r="AL548" i="5"/>
  <c r="AL549" i="5"/>
  <c r="AL550" i="5"/>
  <c r="AL551" i="5"/>
  <c r="AL552" i="5"/>
  <c r="AL553" i="5"/>
  <c r="AL554" i="5"/>
  <c r="AL555" i="5"/>
  <c r="AL556" i="5"/>
  <c r="AL557" i="5"/>
  <c r="AL558" i="5"/>
  <c r="AL559" i="5"/>
  <c r="AL560" i="5"/>
  <c r="AL561" i="5"/>
  <c r="AL562" i="5"/>
  <c r="AL563" i="5"/>
  <c r="AL564" i="5"/>
  <c r="AL565" i="5"/>
  <c r="AL566" i="5"/>
  <c r="AL567" i="5"/>
  <c r="AL568" i="5"/>
  <c r="AL569" i="5"/>
  <c r="AL570" i="5"/>
  <c r="AL571" i="5"/>
  <c r="AL572" i="5"/>
  <c r="AL573" i="5"/>
  <c r="AL574" i="5"/>
  <c r="AL575" i="5"/>
  <c r="AL576" i="5"/>
  <c r="AL577" i="5"/>
  <c r="AL578" i="5"/>
  <c r="AL579" i="5"/>
  <c r="AL580" i="5"/>
  <c r="AL581" i="5"/>
  <c r="AL582" i="5"/>
  <c r="AL583" i="5"/>
  <c r="AL584" i="5"/>
  <c r="AL585" i="5"/>
  <c r="AL586" i="5"/>
  <c r="AL587" i="5"/>
  <c r="AL588" i="5"/>
  <c r="AL589" i="5"/>
  <c r="AL590" i="5"/>
  <c r="AL591" i="5"/>
  <c r="AL592" i="5"/>
  <c r="AL593" i="5"/>
  <c r="AL595" i="5"/>
  <c r="AL596" i="5"/>
  <c r="AL597" i="5"/>
  <c r="AL598" i="5"/>
  <c r="AL599" i="5"/>
  <c r="AL600" i="5"/>
  <c r="AL601" i="5"/>
  <c r="AL602" i="5"/>
  <c r="AL603" i="5"/>
  <c r="AL604" i="5"/>
  <c r="AL605" i="5"/>
  <c r="AL606" i="5"/>
  <c r="AL607" i="5"/>
  <c r="AL608" i="5"/>
  <c r="AL609" i="5"/>
  <c r="AL610" i="5"/>
  <c r="AL611" i="5"/>
  <c r="AL612" i="5"/>
  <c r="AL613" i="5"/>
  <c r="AL614" i="5"/>
  <c r="AL615" i="5"/>
  <c r="AL616" i="5"/>
  <c r="AL617" i="5"/>
  <c r="AL618" i="5"/>
  <c r="AL619" i="5"/>
  <c r="AL620" i="5"/>
  <c r="AL621" i="5"/>
  <c r="AL622" i="5"/>
  <c r="AL623" i="5"/>
  <c r="AL624" i="5"/>
  <c r="AL625" i="5"/>
  <c r="AL626" i="5"/>
  <c r="AL627" i="5"/>
  <c r="AL628" i="5"/>
  <c r="AL629" i="5"/>
  <c r="AL630" i="5"/>
  <c r="AL631" i="5"/>
  <c r="AL632" i="5"/>
  <c r="AL633" i="5"/>
  <c r="AL634" i="5"/>
  <c r="AL635" i="5"/>
  <c r="AL636" i="5"/>
  <c r="AL637" i="5"/>
  <c r="AL638" i="5"/>
  <c r="AL639" i="5"/>
  <c r="AL640" i="5"/>
  <c r="AL641" i="5"/>
  <c r="AL642" i="5"/>
  <c r="AL644" i="5"/>
  <c r="AL645" i="5"/>
  <c r="AL646" i="5"/>
  <c r="AL647" i="5"/>
  <c r="AL648" i="5"/>
  <c r="AL649" i="5"/>
  <c r="AL650" i="5"/>
  <c r="AL651" i="5"/>
  <c r="AL652" i="5"/>
  <c r="AL653" i="5"/>
  <c r="AL654" i="5"/>
  <c r="AL655" i="5"/>
  <c r="AL656" i="5"/>
  <c r="AL657" i="5"/>
  <c r="AL658" i="5"/>
  <c r="AL659" i="5"/>
  <c r="AL660" i="5"/>
  <c r="AL661" i="5"/>
  <c r="AL662" i="5"/>
  <c r="AL663" i="5"/>
  <c r="AL664" i="5"/>
  <c r="AL665" i="5"/>
  <c r="AL666" i="5"/>
  <c r="AL667" i="5"/>
  <c r="AL668" i="5"/>
  <c r="AL669" i="5"/>
  <c r="AL670" i="5"/>
  <c r="AL671" i="5"/>
  <c r="AL672" i="5"/>
  <c r="AL673" i="5"/>
  <c r="AL674" i="5"/>
  <c r="AL675" i="5"/>
  <c r="AL676" i="5"/>
  <c r="AL677" i="5"/>
  <c r="AL678" i="5"/>
  <c r="AL679" i="5"/>
  <c r="AL680" i="5"/>
  <c r="AL681" i="5"/>
  <c r="AL682" i="5"/>
  <c r="AL683" i="5"/>
  <c r="AL684" i="5"/>
  <c r="AL685" i="5"/>
  <c r="AL686" i="5"/>
  <c r="AL687" i="5"/>
  <c r="AL688" i="5"/>
  <c r="AL689" i="5"/>
  <c r="AL690" i="5"/>
  <c r="AL691" i="5"/>
  <c r="AL693" i="5"/>
  <c r="AL694" i="5"/>
  <c r="AL695" i="5"/>
  <c r="AL696" i="5"/>
  <c r="AL697" i="5"/>
  <c r="AL698" i="5"/>
  <c r="AL699" i="5"/>
  <c r="AL700" i="5"/>
  <c r="AL701" i="5"/>
  <c r="AL702" i="5"/>
  <c r="AL703" i="5"/>
  <c r="AL704" i="5"/>
  <c r="AL705" i="5"/>
  <c r="AL706" i="5"/>
  <c r="AL707" i="5"/>
  <c r="AL708" i="5"/>
  <c r="AL709" i="5"/>
  <c r="AL710" i="5"/>
  <c r="AL711" i="5"/>
  <c r="AL712" i="5"/>
  <c r="AL713" i="5"/>
  <c r="AL714" i="5"/>
  <c r="AL715" i="5"/>
  <c r="AL716" i="5"/>
  <c r="AL717" i="5"/>
  <c r="AL718" i="5"/>
  <c r="AL719" i="5"/>
  <c r="AL720" i="5"/>
  <c r="AL721" i="5"/>
  <c r="AL722" i="5"/>
  <c r="AL723" i="5"/>
  <c r="AL724" i="5"/>
  <c r="AL725" i="5"/>
  <c r="AL726" i="5"/>
  <c r="AL727" i="5"/>
  <c r="AL728" i="5"/>
  <c r="AL729" i="5"/>
  <c r="AL730" i="5"/>
  <c r="AL731" i="5"/>
  <c r="AL732" i="5"/>
  <c r="AL733" i="5"/>
  <c r="AL734" i="5"/>
  <c r="AL735" i="5"/>
  <c r="AL736" i="5"/>
  <c r="AL737" i="5"/>
  <c r="AL738" i="5"/>
  <c r="AL739" i="5"/>
  <c r="AL740" i="5"/>
  <c r="AL742" i="5"/>
  <c r="AL743" i="5"/>
  <c r="AL744" i="5"/>
  <c r="AL745" i="5"/>
  <c r="AL746" i="5"/>
  <c r="AL747" i="5"/>
  <c r="AL748" i="5"/>
  <c r="AL749" i="5"/>
  <c r="AL750" i="5"/>
  <c r="AL751" i="5"/>
  <c r="AL752" i="5"/>
  <c r="AL753" i="5"/>
  <c r="AL754" i="5"/>
  <c r="AL755" i="5"/>
  <c r="AL756" i="5"/>
  <c r="AL757" i="5"/>
  <c r="AL758" i="5"/>
  <c r="AL759" i="5"/>
  <c r="AL760" i="5"/>
  <c r="AL761" i="5"/>
  <c r="AL762" i="5"/>
  <c r="AL763" i="5"/>
  <c r="AL764" i="5"/>
  <c r="AL765" i="5"/>
  <c r="AL766" i="5"/>
  <c r="AL767" i="5"/>
  <c r="AL768" i="5"/>
  <c r="AL769" i="5"/>
  <c r="AL770" i="5"/>
  <c r="AL771" i="5"/>
  <c r="AL772" i="5"/>
  <c r="AL773" i="5"/>
  <c r="AL774" i="5"/>
  <c r="AL775" i="5"/>
  <c r="AL776" i="5"/>
  <c r="AL777" i="5"/>
  <c r="AL778" i="5"/>
  <c r="AL779" i="5"/>
  <c r="AL780" i="5"/>
  <c r="AL781" i="5"/>
  <c r="AL782" i="5"/>
  <c r="AL783" i="5"/>
  <c r="AL784" i="5"/>
  <c r="AL785" i="5"/>
  <c r="AL786" i="5"/>
  <c r="AL787" i="5"/>
  <c r="AL788" i="5"/>
  <c r="AL789" i="5"/>
  <c r="AL791" i="5"/>
  <c r="AL792" i="5"/>
  <c r="AL794" i="5"/>
  <c r="AL795" i="5"/>
  <c r="AL796" i="5"/>
  <c r="AL797" i="5"/>
  <c r="AL798" i="5"/>
  <c r="AL799" i="5"/>
  <c r="AL800" i="5"/>
  <c r="AL801" i="5"/>
  <c r="AL802" i="5"/>
  <c r="AL803" i="5"/>
  <c r="AL804" i="5"/>
  <c r="AL805" i="5"/>
  <c r="AL806" i="5"/>
  <c r="AL807" i="5"/>
  <c r="AL808" i="5"/>
  <c r="AL809" i="5"/>
  <c r="AL810" i="5"/>
  <c r="AL811" i="5"/>
  <c r="AL812" i="5"/>
  <c r="AL813" i="5"/>
  <c r="AL814" i="5"/>
  <c r="AL815" i="5"/>
  <c r="AL816" i="5"/>
  <c r="AL817" i="5"/>
  <c r="AL818" i="5"/>
  <c r="AL819" i="5"/>
  <c r="AL820" i="5"/>
  <c r="AL821" i="5"/>
  <c r="AL822" i="5"/>
  <c r="AL823" i="5"/>
  <c r="AL824" i="5"/>
  <c r="AL825" i="5"/>
  <c r="AL826" i="5"/>
  <c r="AL827" i="5"/>
  <c r="AL828" i="5"/>
  <c r="AL829" i="5"/>
  <c r="AL830" i="5"/>
  <c r="AL831" i="5"/>
  <c r="AL832" i="5"/>
  <c r="AL833" i="5"/>
  <c r="AL834" i="5"/>
  <c r="AL835" i="5"/>
  <c r="AL836" i="5"/>
  <c r="AL837" i="5"/>
  <c r="AL838" i="5"/>
  <c r="AL839" i="5"/>
  <c r="AL840" i="5"/>
  <c r="AL841" i="5"/>
  <c r="AL842" i="5"/>
  <c r="AL843" i="5"/>
  <c r="AL844" i="5"/>
  <c r="AL845" i="5"/>
  <c r="AL846" i="5"/>
  <c r="AL847" i="5"/>
  <c r="AL848" i="5"/>
  <c r="AL849" i="5"/>
  <c r="AL850" i="5"/>
  <c r="AL851" i="5"/>
  <c r="AL852" i="5"/>
  <c r="AL853" i="5"/>
  <c r="AL854" i="5"/>
  <c r="AL855" i="5"/>
  <c r="AL856" i="5"/>
  <c r="AL857" i="5"/>
  <c r="AL858" i="5"/>
  <c r="AL859" i="5"/>
  <c r="AL860" i="5"/>
  <c r="AL861" i="5"/>
  <c r="AL862" i="5"/>
  <c r="AL863" i="5"/>
  <c r="AL864" i="5"/>
  <c r="AL865" i="5"/>
  <c r="AL866" i="5"/>
  <c r="AL867" i="5"/>
  <c r="AL868" i="5"/>
  <c r="AL869" i="5"/>
  <c r="AL870" i="5"/>
  <c r="AL871" i="5"/>
  <c r="AL872" i="5"/>
  <c r="AL873" i="5"/>
  <c r="AL874" i="5"/>
  <c r="AL875" i="5"/>
  <c r="AL876" i="5"/>
  <c r="AL877" i="5"/>
  <c r="AL878" i="5"/>
  <c r="AL879" i="5"/>
  <c r="AL880" i="5"/>
  <c r="AL881" i="5"/>
  <c r="AL882" i="5"/>
  <c r="AL883" i="5"/>
  <c r="AL884" i="5"/>
  <c r="AL885" i="5"/>
  <c r="AL886" i="5"/>
  <c r="AL887" i="5"/>
  <c r="AL888" i="5"/>
  <c r="AL889" i="5"/>
  <c r="AL890" i="5"/>
  <c r="AL891" i="5"/>
  <c r="AL892" i="5"/>
  <c r="AL893" i="5"/>
  <c r="AL894" i="5"/>
  <c r="AL895" i="5"/>
  <c r="AL896" i="5"/>
  <c r="AL897" i="5"/>
  <c r="AL898" i="5"/>
  <c r="AL899" i="5"/>
  <c r="AL900" i="5"/>
  <c r="AL901" i="5"/>
  <c r="AL902" i="5"/>
  <c r="AL903" i="5"/>
  <c r="AL904" i="5"/>
  <c r="AL905" i="5"/>
  <c r="AL906" i="5"/>
  <c r="AL907" i="5"/>
  <c r="AL908" i="5"/>
  <c r="AL909" i="5"/>
  <c r="AL910" i="5"/>
  <c r="AL911" i="5"/>
  <c r="AL912" i="5"/>
  <c r="AL913" i="5"/>
  <c r="AL914" i="5"/>
  <c r="AL915" i="5"/>
  <c r="AL916" i="5"/>
  <c r="AL917" i="5"/>
  <c r="AL918" i="5"/>
  <c r="AL919" i="5"/>
  <c r="AL920" i="5"/>
  <c r="AL921" i="5"/>
  <c r="AL922" i="5"/>
  <c r="AL923" i="5"/>
  <c r="AL924" i="5"/>
  <c r="AL925" i="5"/>
  <c r="AL926" i="5"/>
  <c r="AL927" i="5"/>
  <c r="AL928" i="5"/>
  <c r="AL929" i="5"/>
  <c r="AL930" i="5"/>
  <c r="AL931" i="5"/>
  <c r="AL932" i="5"/>
  <c r="AL933" i="5"/>
  <c r="AL934" i="5"/>
  <c r="AL935" i="5"/>
  <c r="AL936" i="5"/>
  <c r="AL937" i="5"/>
  <c r="AL938" i="5"/>
  <c r="AL939" i="5"/>
  <c r="AL940" i="5"/>
  <c r="AL941" i="5"/>
  <c r="AL942" i="5"/>
  <c r="AL943" i="5"/>
  <c r="AL944" i="5"/>
  <c r="AL945" i="5"/>
  <c r="AL946" i="5"/>
  <c r="AL947" i="5"/>
  <c r="AL948" i="5"/>
  <c r="AL949" i="5"/>
  <c r="AL950" i="5"/>
  <c r="AL951" i="5"/>
  <c r="AL952" i="5"/>
  <c r="AL953" i="5"/>
  <c r="AL954" i="5"/>
  <c r="AL955" i="5"/>
  <c r="AL956" i="5"/>
  <c r="AL957" i="5"/>
  <c r="AL958" i="5"/>
  <c r="AL959" i="5"/>
  <c r="AL960" i="5"/>
  <c r="AL961" i="5"/>
  <c r="AL962" i="5"/>
  <c r="AL963" i="5"/>
  <c r="AL964" i="5"/>
  <c r="AL965" i="5"/>
  <c r="AL966" i="5"/>
  <c r="AL967" i="5"/>
  <c r="AL968" i="5"/>
  <c r="AL969" i="5"/>
  <c r="AL970" i="5"/>
  <c r="AL971" i="5"/>
  <c r="AL972" i="5"/>
  <c r="AL973" i="5"/>
  <c r="AL974" i="5"/>
  <c r="AL975" i="5"/>
  <c r="AL976" i="5"/>
  <c r="AL977" i="5"/>
  <c r="AL978" i="5"/>
  <c r="AL979" i="5"/>
  <c r="AL980" i="5"/>
  <c r="AL981" i="5"/>
  <c r="AL982" i="5"/>
  <c r="AL983" i="5"/>
  <c r="AL984" i="5"/>
  <c r="AL985" i="5"/>
  <c r="AL986" i="5"/>
  <c r="AL987" i="5"/>
  <c r="AL988" i="5"/>
  <c r="AL989" i="5"/>
  <c r="AL990" i="5"/>
  <c r="AL991" i="5"/>
  <c r="AL992" i="5"/>
  <c r="AL993" i="5"/>
  <c r="AL994" i="5"/>
  <c r="AL995" i="5"/>
  <c r="AL996" i="5"/>
  <c r="AL997" i="5"/>
  <c r="AL998" i="5"/>
  <c r="AL999" i="5"/>
  <c r="AL1000" i="5"/>
  <c r="AL1001" i="5"/>
  <c r="AL1002" i="5"/>
  <c r="AL1003" i="5"/>
  <c r="AL1004" i="5"/>
  <c r="AL1005" i="5"/>
  <c r="AL1006" i="5"/>
  <c r="AL1007" i="5"/>
  <c r="AL1008" i="5"/>
  <c r="AL1009" i="5"/>
  <c r="AL1010" i="5"/>
  <c r="AL1011" i="5"/>
  <c r="AL1012" i="5"/>
  <c r="AL1013" i="5"/>
  <c r="AL1014" i="5"/>
  <c r="AL1015" i="5"/>
  <c r="AL1016" i="5"/>
  <c r="AL1017" i="5"/>
  <c r="AL1018" i="5"/>
  <c r="AL1019" i="5"/>
  <c r="AL1020" i="5"/>
  <c r="AL1021" i="5"/>
  <c r="AL1022" i="5"/>
  <c r="AL1023" i="5"/>
  <c r="AL1024" i="5"/>
  <c r="AL1025" i="5"/>
  <c r="AL1026" i="5"/>
  <c r="AL1027" i="5"/>
  <c r="AL1028" i="5"/>
  <c r="AL1029" i="5"/>
  <c r="AL1030" i="5"/>
  <c r="AL1031" i="5"/>
  <c r="AL1032" i="5"/>
  <c r="AL1033" i="5"/>
  <c r="AL1034" i="5"/>
  <c r="AL1035" i="5"/>
  <c r="AL1036" i="5"/>
  <c r="AL1037" i="5"/>
  <c r="AL1038" i="5"/>
  <c r="AL1039" i="5"/>
  <c r="AL1040" i="5"/>
  <c r="AL1041" i="5"/>
  <c r="AL1042" i="5"/>
  <c r="AL1043" i="5"/>
  <c r="AL1044" i="5"/>
  <c r="AL1045" i="5"/>
  <c r="AL1046" i="5"/>
  <c r="AL1047" i="5"/>
  <c r="AL1048" i="5"/>
  <c r="AL1049" i="5"/>
  <c r="AL1050" i="5"/>
  <c r="AL1051" i="5"/>
  <c r="AL1052" i="5"/>
  <c r="AL1053" i="5"/>
  <c r="AL1054" i="5"/>
  <c r="AL1055" i="5"/>
  <c r="AL1056" i="5"/>
  <c r="AL1057" i="5"/>
  <c r="AL1058" i="5"/>
  <c r="AL1059" i="5"/>
  <c r="AL1060" i="5"/>
  <c r="AL1061" i="5"/>
  <c r="AL1062" i="5"/>
  <c r="AL1063" i="5"/>
  <c r="AL1064" i="5"/>
  <c r="AL1065" i="5"/>
  <c r="AL1066" i="5"/>
  <c r="AL1067" i="5"/>
  <c r="AL1068" i="5"/>
  <c r="AL1069" i="5"/>
  <c r="AL1070" i="5"/>
  <c r="AL1071" i="5"/>
  <c r="AL1072" i="5"/>
  <c r="AL1073" i="5"/>
  <c r="AL1074" i="5"/>
  <c r="AL1075" i="5"/>
  <c r="AL1076" i="5"/>
  <c r="AL1077" i="5"/>
  <c r="AL1078" i="5"/>
  <c r="AL1079" i="5"/>
  <c r="AL1080" i="5"/>
  <c r="AL1081" i="5"/>
  <c r="AL1082" i="5"/>
  <c r="AL1083" i="5"/>
  <c r="AL1084" i="5"/>
  <c r="AL1085" i="5"/>
  <c r="AL1086" i="5"/>
  <c r="AL1087" i="5"/>
  <c r="AL1088" i="5"/>
  <c r="AL1089" i="5"/>
  <c r="AL1090" i="5"/>
  <c r="AL1091" i="5"/>
  <c r="AL1092" i="5"/>
  <c r="AL1093" i="5"/>
  <c r="AL1094" i="5"/>
  <c r="AL1095" i="5"/>
  <c r="AL1096" i="5"/>
  <c r="AL1097" i="5"/>
  <c r="AL1098" i="5"/>
  <c r="AL1099" i="5"/>
  <c r="AL1100" i="5"/>
  <c r="AL1101" i="5"/>
  <c r="AL1102" i="5"/>
  <c r="AL1103" i="5"/>
  <c r="AL1104" i="5"/>
  <c r="AL1105" i="5"/>
  <c r="AL1106" i="5"/>
  <c r="AL1107" i="5"/>
  <c r="AL1108" i="5"/>
  <c r="AL1109" i="5"/>
  <c r="AL1110" i="5"/>
  <c r="AL1111" i="5"/>
  <c r="AL1112" i="5"/>
  <c r="AL1113" i="5"/>
  <c r="AL1114" i="5"/>
  <c r="AL1115" i="5"/>
  <c r="AL1116" i="5"/>
  <c r="AL1117" i="5"/>
  <c r="AL1118" i="5"/>
  <c r="AL1119" i="5"/>
  <c r="AL1120" i="5"/>
  <c r="AL1121" i="5"/>
  <c r="AL1122" i="5"/>
  <c r="AL1123" i="5"/>
  <c r="AL1124" i="5"/>
  <c r="AL1125" i="5"/>
  <c r="AL1126" i="5"/>
  <c r="AL1127" i="5"/>
  <c r="AL1128" i="5"/>
  <c r="AL1129" i="5"/>
  <c r="AL1130" i="5"/>
  <c r="AL1131" i="5"/>
  <c r="AL1132" i="5"/>
  <c r="AL1133" i="5"/>
  <c r="AL1134" i="5"/>
  <c r="AL1135" i="5"/>
  <c r="AL1136" i="5"/>
  <c r="AL1137" i="5"/>
  <c r="AL1138" i="5"/>
  <c r="AL1139" i="5"/>
  <c r="AL1140" i="5"/>
  <c r="AL1141" i="5"/>
  <c r="AL1142" i="5"/>
  <c r="AL1143" i="5"/>
  <c r="AL1144" i="5"/>
  <c r="AL1145" i="5"/>
  <c r="AL1146" i="5"/>
  <c r="AL1147" i="5"/>
  <c r="AL1148" i="5"/>
  <c r="AL1149" i="5"/>
  <c r="AL1150" i="5"/>
  <c r="AL1151" i="5"/>
  <c r="AL1152" i="5"/>
  <c r="AL1153" i="5"/>
  <c r="AL1154" i="5"/>
  <c r="AL1155" i="5"/>
  <c r="AL1156" i="5"/>
  <c r="AL1157" i="5"/>
  <c r="AL1158" i="5"/>
  <c r="AL1159" i="5"/>
  <c r="AL1160" i="5"/>
  <c r="AL1161" i="5"/>
  <c r="AL1162" i="5"/>
  <c r="AL1163" i="5"/>
  <c r="AL1164" i="5"/>
  <c r="AL1165" i="5"/>
  <c r="AL1166" i="5"/>
  <c r="AL1167" i="5"/>
  <c r="AL1168" i="5"/>
  <c r="AL1169" i="5"/>
  <c r="AL1170" i="5"/>
  <c r="AL1171" i="5"/>
  <c r="AL1172" i="5"/>
  <c r="AL1173" i="5"/>
  <c r="AL1174" i="5"/>
  <c r="AL1175" i="5"/>
  <c r="AL1176" i="5"/>
  <c r="AL1177" i="5"/>
  <c r="AL1178" i="5"/>
  <c r="AL1179" i="5"/>
  <c r="AL1180" i="5"/>
  <c r="AL1181" i="5"/>
  <c r="AL1182" i="5"/>
  <c r="AL1183" i="5"/>
  <c r="AL1184" i="5"/>
  <c r="AL1185" i="5"/>
  <c r="AL1186" i="5"/>
  <c r="AL1187" i="5"/>
  <c r="AL1188" i="5"/>
  <c r="AL1189" i="5"/>
  <c r="AL1190" i="5"/>
  <c r="AL1191" i="5"/>
  <c r="AL1192" i="5"/>
  <c r="AL1193" i="5"/>
  <c r="AL1194" i="5"/>
  <c r="AL1195" i="5"/>
  <c r="AL1196" i="5"/>
  <c r="AL1197" i="5"/>
  <c r="AL1198" i="5"/>
  <c r="AL1199" i="5"/>
  <c r="AL1200" i="5"/>
  <c r="AL1201" i="5"/>
  <c r="AL1202" i="5"/>
  <c r="AL1203" i="5"/>
  <c r="AL1204" i="5"/>
  <c r="AL1205" i="5"/>
  <c r="AL1206" i="5"/>
  <c r="AL1207" i="5"/>
  <c r="AL1208" i="5"/>
  <c r="AL1209" i="5"/>
  <c r="AL1210" i="5"/>
  <c r="AL1211" i="5"/>
  <c r="AL1212" i="5"/>
  <c r="AL1213" i="5"/>
  <c r="AL1214" i="5"/>
  <c r="AL1215" i="5"/>
  <c r="AL1216" i="5"/>
  <c r="AL1217" i="5"/>
  <c r="AL1218" i="5"/>
  <c r="AL1219" i="5"/>
  <c r="AL1220" i="5"/>
  <c r="AL1221" i="5"/>
  <c r="AL1222" i="5"/>
  <c r="AL1223" i="5"/>
  <c r="AL1224" i="5"/>
  <c r="AL1225" i="5"/>
  <c r="AL1226" i="5"/>
  <c r="AL1227" i="5"/>
  <c r="AL1228" i="5"/>
  <c r="AL1229" i="5"/>
  <c r="AL1230" i="5"/>
  <c r="AL1231" i="5"/>
  <c r="AL1232" i="5"/>
  <c r="AL1233" i="5"/>
  <c r="AL1234" i="5"/>
  <c r="AL1235" i="5"/>
  <c r="AL1236" i="5"/>
  <c r="AL1237" i="5"/>
  <c r="AL1238" i="5"/>
  <c r="AL1239" i="5"/>
  <c r="AL1240" i="5"/>
  <c r="AL1241" i="5"/>
  <c r="AL1242" i="5"/>
  <c r="AL1243" i="5"/>
  <c r="AL1244" i="5"/>
  <c r="AL1245" i="5"/>
  <c r="AL1246" i="5"/>
  <c r="AL1247" i="5"/>
  <c r="AL1248" i="5"/>
  <c r="AL1249" i="5"/>
  <c r="AL1250" i="5"/>
  <c r="AL1251" i="5"/>
  <c r="AL1252" i="5"/>
  <c r="AL1253" i="5"/>
  <c r="AL1254" i="5"/>
  <c r="AL1255" i="5"/>
  <c r="AL1256" i="5"/>
  <c r="AL1257" i="5"/>
  <c r="AL1258" i="5"/>
  <c r="AL1259" i="5"/>
  <c r="AL1260" i="5"/>
  <c r="AL1261" i="5"/>
  <c r="AL1262" i="5"/>
  <c r="AL1263" i="5"/>
  <c r="AL1264" i="5"/>
  <c r="AL1265" i="5"/>
  <c r="AL1266" i="5"/>
  <c r="AL1267" i="5"/>
  <c r="AL1268" i="5"/>
  <c r="AL1269" i="5"/>
  <c r="AL1270" i="5"/>
  <c r="AL1271" i="5"/>
  <c r="AL1272" i="5"/>
  <c r="AL1273" i="5"/>
  <c r="AL1274" i="5"/>
  <c r="AL1275" i="5"/>
  <c r="AL1276" i="5"/>
  <c r="AL1277" i="5"/>
  <c r="AL1278" i="5"/>
  <c r="AL1279" i="5"/>
  <c r="AL1280" i="5"/>
  <c r="AL1281" i="5"/>
  <c r="AL1282" i="5"/>
  <c r="AL1283" i="5"/>
  <c r="AL1284" i="5"/>
  <c r="AL1285" i="5"/>
  <c r="AL1286" i="5"/>
  <c r="AL1287" i="5"/>
  <c r="AL1288" i="5"/>
  <c r="AL1289" i="5"/>
  <c r="AL1290" i="5"/>
  <c r="AL1291" i="5"/>
  <c r="AL1292" i="5"/>
  <c r="AL1293" i="5"/>
  <c r="AL1294" i="5"/>
  <c r="AL1295" i="5"/>
  <c r="AL1296" i="5"/>
  <c r="AL1297" i="5"/>
  <c r="AL1298" i="5"/>
  <c r="AL1299" i="5"/>
  <c r="AL1300" i="5"/>
  <c r="AL1301" i="5"/>
  <c r="AL1302" i="5"/>
  <c r="AL1303" i="5"/>
  <c r="AL1304" i="5"/>
  <c r="AL1305" i="5"/>
  <c r="AL1306" i="5"/>
  <c r="AL1307" i="5"/>
  <c r="AL1308" i="5"/>
  <c r="AL1309" i="5"/>
  <c r="AL1310" i="5"/>
  <c r="AL1311" i="5"/>
  <c r="AL1312" i="5"/>
  <c r="AL1313" i="5"/>
  <c r="AL1314" i="5"/>
  <c r="AL1315" i="5"/>
  <c r="AL1316" i="5"/>
  <c r="AL1317" i="5"/>
  <c r="AL1318" i="5"/>
  <c r="AL1319" i="5"/>
  <c r="AL1320" i="5"/>
  <c r="AL1321" i="5"/>
  <c r="AL1322" i="5"/>
  <c r="AL1323" i="5"/>
  <c r="AL1324" i="5"/>
  <c r="AL1325" i="5"/>
  <c r="AL1326" i="5"/>
  <c r="AL1327" i="5"/>
  <c r="AL1328" i="5"/>
  <c r="AL1329" i="5"/>
  <c r="AL1330" i="5"/>
  <c r="AL1331" i="5"/>
  <c r="AL1332" i="5"/>
  <c r="AL1333" i="5"/>
  <c r="AL1334" i="5"/>
  <c r="AL1335" i="5"/>
  <c r="AL1336" i="5"/>
  <c r="AL1337" i="5"/>
  <c r="AL1338" i="5"/>
  <c r="AL1339" i="5"/>
  <c r="AL1340" i="5"/>
  <c r="AL1341" i="5"/>
  <c r="AL1342" i="5"/>
  <c r="AL1343" i="5"/>
  <c r="AL1344" i="5"/>
  <c r="AL1345" i="5"/>
  <c r="AL1346" i="5"/>
  <c r="AL1347" i="5"/>
  <c r="AL1348" i="5"/>
  <c r="AL1349" i="5"/>
  <c r="AL1350" i="5"/>
  <c r="AL1351" i="5"/>
  <c r="AL1352" i="5"/>
  <c r="AL1353" i="5"/>
  <c r="AL1354" i="5"/>
  <c r="AL1355" i="5"/>
  <c r="AL1356" i="5"/>
  <c r="AL1357" i="5"/>
  <c r="AL1358" i="5"/>
  <c r="AL1359" i="5"/>
  <c r="AL1360" i="5"/>
  <c r="AL1361" i="5"/>
  <c r="AL1362" i="5"/>
  <c r="AL1363" i="5"/>
  <c r="AL1364" i="5"/>
  <c r="AL1365" i="5"/>
  <c r="AL1366" i="5"/>
  <c r="AL1367" i="5"/>
  <c r="AL1368" i="5"/>
  <c r="AL1369" i="5"/>
  <c r="AL1370" i="5"/>
  <c r="AL1371" i="5"/>
  <c r="AL1372" i="5"/>
  <c r="AL1373" i="5"/>
  <c r="AL1374" i="5"/>
  <c r="AL1375" i="5"/>
  <c r="AL1376" i="5"/>
  <c r="AL1377" i="5"/>
  <c r="AL1378" i="5"/>
  <c r="AL1379" i="5"/>
  <c r="AL1380" i="5"/>
  <c r="AL1381" i="5"/>
  <c r="AL1382" i="5"/>
  <c r="AL1383" i="5"/>
  <c r="AL1384" i="5"/>
  <c r="AL1385" i="5"/>
  <c r="AL1386" i="5"/>
  <c r="AL1387" i="5"/>
  <c r="AL1388" i="5"/>
  <c r="AL1389" i="5"/>
  <c r="AL1390" i="5"/>
  <c r="AL1391" i="5"/>
  <c r="AL1392" i="5"/>
  <c r="AL1393" i="5"/>
  <c r="AL1394" i="5"/>
  <c r="AL1395" i="5"/>
  <c r="AL1396" i="5"/>
  <c r="AL1397" i="5"/>
  <c r="AL1398" i="5"/>
  <c r="AL1399" i="5"/>
  <c r="AL1400" i="5"/>
  <c r="AL1401" i="5"/>
  <c r="AL1402" i="5"/>
  <c r="AL1403" i="5"/>
  <c r="AL1404" i="5"/>
  <c r="AL1405" i="5"/>
  <c r="AL1406" i="5"/>
  <c r="AL1407" i="5"/>
  <c r="AL1408" i="5"/>
  <c r="AL1409" i="5"/>
  <c r="AL1410" i="5"/>
  <c r="AL1411" i="5"/>
  <c r="AL1412" i="5"/>
  <c r="AL1413" i="5"/>
  <c r="AL1414" i="5"/>
  <c r="AL1415" i="5"/>
  <c r="AL1416" i="5"/>
  <c r="AL1417" i="5"/>
  <c r="AL1418" i="5"/>
  <c r="AL1419" i="5"/>
  <c r="AL1420" i="5"/>
  <c r="AL1421" i="5"/>
  <c r="AL1422" i="5"/>
  <c r="AL1423" i="5"/>
  <c r="AL1424" i="5"/>
  <c r="AL1425" i="5"/>
  <c r="AL1426" i="5"/>
  <c r="AL1427" i="5"/>
  <c r="AL1428" i="5"/>
  <c r="AL1429" i="5"/>
  <c r="AL1430" i="5"/>
  <c r="AL1431" i="5"/>
  <c r="AL1432" i="5"/>
  <c r="AL1433" i="5"/>
  <c r="AL1434" i="5"/>
  <c r="AL1435" i="5"/>
  <c r="AL1436" i="5"/>
  <c r="AL1437" i="5"/>
  <c r="AL1438" i="5"/>
  <c r="AL1439" i="5"/>
  <c r="AL1440" i="5"/>
  <c r="AL1441" i="5"/>
  <c r="AL1442" i="5"/>
  <c r="AL1443" i="5"/>
  <c r="AL1444" i="5"/>
  <c r="AL1445" i="5"/>
  <c r="AL1446" i="5"/>
  <c r="AL1447" i="5"/>
  <c r="AL1448" i="5"/>
  <c r="AL1449" i="5"/>
  <c r="AL1450" i="5"/>
  <c r="AL1451" i="5"/>
  <c r="AL1452" i="5"/>
  <c r="AL1453" i="5"/>
  <c r="AL1454" i="5"/>
  <c r="AL1455" i="5"/>
  <c r="AL1456" i="5"/>
  <c r="AL1457" i="5"/>
  <c r="AL1458" i="5"/>
  <c r="AL1459" i="5"/>
  <c r="AL1460" i="5"/>
  <c r="AL1461" i="5"/>
  <c r="AL1462" i="5"/>
  <c r="AL1463" i="5"/>
  <c r="AL1464" i="5"/>
  <c r="AL1465" i="5"/>
  <c r="AL1466" i="5"/>
  <c r="AL1467" i="5"/>
  <c r="AL1468" i="5"/>
  <c r="AL1469" i="5"/>
  <c r="AL1470" i="5"/>
  <c r="AL1471" i="5"/>
  <c r="AL1472" i="5"/>
  <c r="AL1473" i="5"/>
  <c r="AL1474" i="5"/>
  <c r="AL1475" i="5"/>
  <c r="AL1476" i="5"/>
  <c r="AL1477" i="5"/>
  <c r="AL1478" i="5"/>
  <c r="AL1479" i="5"/>
  <c r="AL1480" i="5"/>
  <c r="AL1481" i="5"/>
  <c r="AL1482" i="5"/>
  <c r="AL1483" i="5"/>
  <c r="AL1484" i="5"/>
  <c r="AL1485" i="5"/>
  <c r="AL1486" i="5"/>
  <c r="AL1487" i="5"/>
  <c r="AL1488" i="5"/>
  <c r="AL1489" i="5"/>
  <c r="AL1490" i="5"/>
  <c r="AL1491" i="5"/>
  <c r="AL1492" i="5"/>
  <c r="AL1493" i="5"/>
  <c r="AL1494" i="5"/>
  <c r="AL1495" i="5"/>
  <c r="AL1496" i="5"/>
  <c r="AL1497" i="5"/>
  <c r="AL1498" i="5"/>
  <c r="AL1499" i="5"/>
  <c r="AL1500" i="5"/>
  <c r="AL1501" i="5"/>
  <c r="AL1502" i="5"/>
  <c r="AL1503" i="5"/>
  <c r="AL1504" i="5"/>
  <c r="AL1505" i="5"/>
  <c r="AL1506" i="5"/>
  <c r="AL1507" i="5"/>
  <c r="AL1508" i="5"/>
  <c r="AL1509" i="5"/>
  <c r="AL1510" i="5"/>
  <c r="AL1511" i="5"/>
  <c r="AL1512" i="5"/>
  <c r="AL1513" i="5"/>
  <c r="AL1514" i="5"/>
  <c r="AL1515" i="5"/>
  <c r="AL1516" i="5"/>
  <c r="AL1517" i="5"/>
  <c r="AL1518" i="5"/>
  <c r="AL1519" i="5"/>
  <c r="AL1520" i="5"/>
  <c r="AL1521" i="5"/>
  <c r="AL1522" i="5"/>
  <c r="AL1523" i="5"/>
  <c r="AL1524" i="5"/>
  <c r="AL1525" i="5"/>
  <c r="AL1526" i="5"/>
  <c r="AL1527" i="5"/>
  <c r="AL1528" i="5"/>
  <c r="AL1529" i="5"/>
  <c r="AL1530" i="5"/>
  <c r="AL1531" i="5"/>
  <c r="AL1532" i="5"/>
  <c r="AL1533" i="5"/>
  <c r="AL1534" i="5"/>
  <c r="AL1535" i="5"/>
  <c r="AL1536" i="5"/>
  <c r="AL1537" i="5"/>
  <c r="AL1538" i="5"/>
  <c r="AL1539" i="5"/>
  <c r="AL1540" i="5"/>
  <c r="AL1541" i="5"/>
  <c r="AL1542" i="5"/>
  <c r="AL1543" i="5"/>
  <c r="AL1544" i="5"/>
  <c r="AL1545" i="5"/>
  <c r="AL1546" i="5"/>
  <c r="AL1547" i="5"/>
  <c r="AL1548" i="5"/>
  <c r="AL1549" i="5"/>
  <c r="AL1550" i="5"/>
  <c r="AL1551" i="5"/>
  <c r="AL1552" i="5"/>
  <c r="AL1553" i="5"/>
  <c r="AL1554" i="5"/>
  <c r="AL1555" i="5"/>
  <c r="AL1556" i="5"/>
  <c r="AL1557" i="5"/>
  <c r="AL1558" i="5"/>
  <c r="AL1559" i="5"/>
  <c r="AL1560" i="5"/>
  <c r="AL1561" i="5"/>
  <c r="AL1562" i="5"/>
  <c r="AL1563" i="5"/>
  <c r="AL1564" i="5"/>
  <c r="AL1565" i="5"/>
  <c r="AL1566" i="5"/>
  <c r="AL1567" i="5"/>
  <c r="AL1568" i="5"/>
  <c r="AL1569" i="5"/>
  <c r="AL1570" i="5"/>
  <c r="AL1571" i="5"/>
  <c r="AL1572" i="5"/>
  <c r="AL1573" i="5"/>
  <c r="AL1574" i="5"/>
  <c r="AL1575" i="5"/>
  <c r="AL1576" i="5"/>
  <c r="AL1577" i="5"/>
  <c r="AL1578" i="5"/>
  <c r="AL1579" i="5"/>
  <c r="AL1580" i="5"/>
  <c r="AL1581" i="5"/>
  <c r="AL1582" i="5"/>
  <c r="AL1583" i="5"/>
  <c r="AL1584" i="5"/>
  <c r="AL1585" i="5"/>
  <c r="AL1586" i="5"/>
  <c r="AL1587" i="5"/>
  <c r="AL1588" i="5"/>
  <c r="AL1589" i="5"/>
  <c r="AL1590" i="5"/>
  <c r="AL1591" i="5"/>
  <c r="AL1592" i="5"/>
  <c r="AL1593" i="5"/>
  <c r="AL1594" i="5"/>
  <c r="AL1595" i="5"/>
  <c r="AL1596" i="5"/>
  <c r="AL1597" i="5"/>
  <c r="AL1598" i="5"/>
  <c r="AL1599" i="5"/>
  <c r="AL1600" i="5"/>
  <c r="AL1601" i="5"/>
  <c r="AL1602" i="5"/>
  <c r="AL1603" i="5"/>
  <c r="AL1604" i="5"/>
  <c r="AL1605" i="5"/>
  <c r="AL1606" i="5"/>
  <c r="AL1607" i="5"/>
  <c r="AL1608" i="5"/>
  <c r="AL1609" i="5"/>
  <c r="AL1610" i="5"/>
  <c r="AL1611" i="5"/>
  <c r="AL1612" i="5"/>
  <c r="AL1613" i="5"/>
  <c r="AL1614" i="5"/>
  <c r="AL1615" i="5"/>
  <c r="AL1616" i="5"/>
  <c r="AL1617" i="5"/>
  <c r="AL1618" i="5"/>
  <c r="AL1619" i="5"/>
  <c r="AL1620" i="5"/>
  <c r="AL1621" i="5"/>
  <c r="AL1622" i="5"/>
  <c r="AL1623" i="5"/>
  <c r="AL1624" i="5"/>
  <c r="AL1625" i="5"/>
  <c r="AL1626" i="5"/>
  <c r="AL1627" i="5"/>
  <c r="AL1628" i="5"/>
  <c r="AL1629" i="5"/>
  <c r="AL1630" i="5"/>
  <c r="AL1631" i="5"/>
  <c r="AL1632" i="5"/>
  <c r="AL1633" i="5"/>
  <c r="AL1634" i="5"/>
  <c r="AL1635" i="5"/>
  <c r="AL1636" i="5"/>
  <c r="AL1637" i="5"/>
  <c r="AL1638" i="5"/>
  <c r="AL1639" i="5"/>
  <c r="AL1640" i="5"/>
  <c r="AL1641" i="5"/>
  <c r="AL1642" i="5"/>
  <c r="AL1643" i="5"/>
  <c r="AL1644" i="5"/>
  <c r="AL1645" i="5"/>
  <c r="AL1646" i="5"/>
  <c r="AL1647" i="5"/>
  <c r="AL1648" i="5"/>
  <c r="AL1649" i="5"/>
  <c r="AL1650" i="5"/>
  <c r="AL1651" i="5"/>
  <c r="AL1652" i="5"/>
  <c r="AL1653" i="5"/>
  <c r="AL1654" i="5"/>
  <c r="AL1655" i="5"/>
  <c r="AL1656" i="5"/>
  <c r="AL1657" i="5"/>
  <c r="AL1658" i="5"/>
  <c r="AL1659" i="5"/>
  <c r="AL1660" i="5"/>
  <c r="AL1661" i="5"/>
  <c r="AL1662" i="5"/>
  <c r="AL1663" i="5"/>
  <c r="AL1664" i="5"/>
  <c r="AL1665" i="5"/>
  <c r="AL1666" i="5"/>
  <c r="AL1667" i="5"/>
  <c r="AL1668" i="5"/>
  <c r="AL1669" i="5"/>
  <c r="AL1670" i="5"/>
  <c r="AL1671" i="5"/>
  <c r="AL1672" i="5"/>
  <c r="AL1673" i="5"/>
  <c r="AL1674" i="5"/>
  <c r="AL1675" i="5"/>
  <c r="AL1676" i="5"/>
  <c r="AL1677" i="5"/>
  <c r="AL1678" i="5"/>
  <c r="AL1679" i="5"/>
  <c r="AL1680" i="5"/>
  <c r="AL1681" i="5"/>
  <c r="AL1682" i="5"/>
  <c r="AL1683" i="5"/>
  <c r="AL1684" i="5"/>
  <c r="AL1685" i="5"/>
  <c r="AL1686" i="5"/>
  <c r="AL1687" i="5"/>
  <c r="AL1688" i="5"/>
  <c r="AL1689" i="5"/>
  <c r="AL1690" i="5"/>
  <c r="AL1691" i="5"/>
  <c r="AL1692" i="5"/>
  <c r="AL1693" i="5"/>
  <c r="AL1694" i="5"/>
  <c r="AL1695" i="5"/>
  <c r="AL1696" i="5"/>
  <c r="AL1697" i="5"/>
  <c r="AL1698" i="5"/>
  <c r="AL1699" i="5"/>
  <c r="AL1700" i="5"/>
  <c r="AL1701" i="5"/>
  <c r="AL1702" i="5"/>
  <c r="AL1703" i="5"/>
  <c r="AL1704" i="5"/>
  <c r="AL1705" i="5"/>
  <c r="AL1706" i="5"/>
  <c r="AL1707" i="5"/>
  <c r="AL1708" i="5"/>
  <c r="AL1709" i="5"/>
  <c r="AL1710" i="5"/>
  <c r="AL1711" i="5"/>
  <c r="AL1712" i="5"/>
  <c r="AL1713" i="5"/>
  <c r="AL1714" i="5"/>
  <c r="AL1715" i="5"/>
  <c r="AL1716" i="5"/>
  <c r="AL1717" i="5"/>
  <c r="AL1718" i="5"/>
  <c r="AL1719" i="5"/>
  <c r="AL1720" i="5"/>
  <c r="AL1721" i="5"/>
  <c r="AL1722" i="5"/>
  <c r="AL1723" i="5"/>
  <c r="AL1724" i="5"/>
  <c r="AL1725" i="5"/>
  <c r="AL1726" i="5"/>
  <c r="AL1727" i="5"/>
  <c r="AL1728" i="5"/>
  <c r="AL1729" i="5"/>
  <c r="AL1730" i="5"/>
  <c r="AL1731" i="5"/>
  <c r="AL1732" i="5"/>
  <c r="AL1733" i="5"/>
  <c r="AL1734" i="5"/>
  <c r="AL1735" i="5"/>
  <c r="AL1736" i="5"/>
  <c r="AL1737" i="5"/>
  <c r="AL1738" i="5"/>
  <c r="AL1739" i="5"/>
  <c r="AL1740" i="5"/>
  <c r="AL1741" i="5"/>
  <c r="AL1742" i="5"/>
  <c r="AL1743" i="5"/>
  <c r="AL1744" i="5"/>
  <c r="AL1745" i="5"/>
  <c r="AL1746" i="5"/>
  <c r="AL1747" i="5"/>
  <c r="AL1748" i="5"/>
  <c r="AL1749" i="5"/>
  <c r="AL1750" i="5"/>
  <c r="AL1751" i="5"/>
  <c r="AL1752" i="5"/>
  <c r="AL1753" i="5"/>
  <c r="AL1754" i="5"/>
  <c r="AL1755" i="5"/>
  <c r="AL1756" i="5"/>
  <c r="AL1757" i="5"/>
  <c r="AL1758" i="5"/>
  <c r="AL1759" i="5"/>
  <c r="AL1760" i="5"/>
  <c r="AL1761" i="5"/>
  <c r="AL1762" i="5"/>
  <c r="AL1763" i="5"/>
  <c r="AL1764" i="5"/>
  <c r="AL1765" i="5"/>
  <c r="AL1766" i="5"/>
  <c r="AL1767" i="5"/>
  <c r="AL1768" i="5"/>
  <c r="AL1769" i="5"/>
  <c r="AL1770" i="5"/>
  <c r="AL1771" i="5"/>
  <c r="AL1772" i="5"/>
  <c r="AL1773" i="5"/>
  <c r="AL1774" i="5"/>
  <c r="AL1775" i="5"/>
  <c r="AL1776" i="5"/>
  <c r="AL1777" i="5"/>
  <c r="AL1778" i="5"/>
  <c r="AL1779" i="5"/>
  <c r="AL1780" i="5"/>
  <c r="AL1781" i="5"/>
  <c r="AL1782" i="5"/>
  <c r="AL1783" i="5"/>
  <c r="AL1784" i="5"/>
  <c r="AL1785" i="5"/>
  <c r="AL1786" i="5"/>
  <c r="AL1787" i="5"/>
  <c r="AL1788" i="5"/>
  <c r="AL1789" i="5"/>
  <c r="AL1790" i="5"/>
  <c r="AL1791" i="5"/>
  <c r="AL1792" i="5"/>
  <c r="AL1793" i="5"/>
  <c r="AL1794" i="5"/>
  <c r="AL1795" i="5"/>
  <c r="AL1796" i="5"/>
  <c r="AL1797" i="5"/>
  <c r="AL1798" i="5"/>
  <c r="AL1799" i="5"/>
  <c r="AL1800" i="5"/>
  <c r="AL1801" i="5"/>
  <c r="AL1802" i="5"/>
  <c r="AL1803" i="5"/>
  <c r="AL1804" i="5"/>
  <c r="AL1805" i="5"/>
  <c r="AL1806" i="5"/>
  <c r="AL1807" i="5"/>
  <c r="AL1808" i="5"/>
  <c r="AL1809" i="5"/>
  <c r="AL1810" i="5"/>
  <c r="AL1811" i="5"/>
  <c r="AL1812" i="5"/>
  <c r="AL1813" i="5"/>
  <c r="AL1814" i="5"/>
  <c r="AL1815" i="5"/>
  <c r="AL1816" i="5"/>
  <c r="AL1817" i="5"/>
  <c r="AL1818" i="5"/>
  <c r="AL1819" i="5"/>
  <c r="AL1820" i="5"/>
  <c r="AL1821" i="5"/>
  <c r="AL1822" i="5"/>
  <c r="AL1823" i="5"/>
  <c r="AL1824" i="5"/>
  <c r="AL1825" i="5"/>
  <c r="AL1826" i="5"/>
  <c r="AL1827" i="5"/>
  <c r="AL1828" i="5"/>
  <c r="AL1829" i="5"/>
  <c r="AL1830" i="5"/>
  <c r="AL1831" i="5"/>
  <c r="AL1832" i="5"/>
  <c r="AL1833" i="5"/>
  <c r="AL1834" i="5"/>
  <c r="AL1835" i="5"/>
  <c r="AL1836" i="5"/>
  <c r="AL1837" i="5"/>
  <c r="AL1838" i="5"/>
  <c r="AL1839" i="5"/>
  <c r="AL1840" i="5"/>
  <c r="AL1841" i="5"/>
  <c r="AL1842" i="5"/>
  <c r="AL1843" i="5"/>
  <c r="AL1844" i="5"/>
  <c r="AL1845" i="5"/>
  <c r="AL1846" i="5"/>
  <c r="AL1847" i="5"/>
  <c r="AL1848" i="5"/>
  <c r="AL1849" i="5"/>
  <c r="AL1850" i="5"/>
  <c r="AL1851" i="5"/>
  <c r="AL1852" i="5"/>
  <c r="AL1853" i="5"/>
  <c r="AL1854" i="5"/>
  <c r="AL1855" i="5"/>
  <c r="AL1856" i="5"/>
  <c r="AL1857" i="5"/>
  <c r="AL1858" i="5"/>
  <c r="AL1859" i="5"/>
  <c r="AL1860" i="5"/>
  <c r="AL1861" i="5"/>
  <c r="AL1862" i="5"/>
  <c r="AL1863" i="5"/>
  <c r="AL1864" i="5"/>
  <c r="AL1865" i="5"/>
  <c r="AL1866" i="5"/>
  <c r="AL1867" i="5"/>
  <c r="AL1868" i="5"/>
  <c r="AL1869" i="5"/>
  <c r="AL1870" i="5"/>
  <c r="AL1871" i="5"/>
  <c r="AL1872" i="5"/>
  <c r="AL1873" i="5"/>
  <c r="AL1874" i="5"/>
  <c r="AL1875" i="5"/>
  <c r="AL1876" i="5"/>
  <c r="AL1877" i="5"/>
  <c r="AL1878" i="5"/>
  <c r="AL1879" i="5"/>
  <c r="AL1880" i="5"/>
  <c r="AL1881" i="5"/>
  <c r="AL1882" i="5"/>
  <c r="AL1883" i="5"/>
  <c r="AL1884" i="5"/>
  <c r="AL1885" i="5"/>
  <c r="AL1886" i="5"/>
  <c r="AL1887" i="5"/>
  <c r="AL1888" i="5"/>
  <c r="AL1889" i="5"/>
  <c r="AL1890" i="5"/>
  <c r="AL1891" i="5"/>
  <c r="AL1892" i="5"/>
  <c r="AL1893" i="5"/>
  <c r="AL1894" i="5"/>
  <c r="AL1895" i="5"/>
  <c r="AL1896" i="5"/>
  <c r="AL1897" i="5"/>
  <c r="AL1898" i="5"/>
  <c r="AL1899" i="5"/>
  <c r="AL1900" i="5"/>
  <c r="AL1901" i="5"/>
  <c r="AL1902" i="5"/>
  <c r="AL1903" i="5"/>
  <c r="AL1904" i="5"/>
  <c r="AL1905" i="5"/>
  <c r="AL1906" i="5"/>
  <c r="AL1907" i="5"/>
  <c r="AL1908" i="5"/>
  <c r="AL1909" i="5"/>
  <c r="AL1910" i="5"/>
  <c r="AL1911" i="5"/>
  <c r="AL1912" i="5"/>
  <c r="AL1913" i="5"/>
  <c r="AL1914" i="5"/>
  <c r="AL1915" i="5"/>
  <c r="AL1916" i="5"/>
  <c r="AL1917" i="5"/>
  <c r="AL1918" i="5"/>
  <c r="AL1919" i="5"/>
  <c r="AL1920" i="5"/>
  <c r="AL1921" i="5"/>
  <c r="AL1922" i="5"/>
  <c r="AL1923" i="5"/>
  <c r="AL1924" i="5"/>
  <c r="AL1925" i="5"/>
  <c r="AL1926" i="5"/>
  <c r="AL1927" i="5"/>
  <c r="AL1928" i="5"/>
  <c r="AL1929" i="5"/>
  <c r="AL1930" i="5"/>
  <c r="AL1931" i="5"/>
  <c r="AL1932" i="5"/>
  <c r="AL1933" i="5"/>
  <c r="AL1934" i="5"/>
  <c r="AL1935" i="5"/>
  <c r="AL1936" i="5"/>
  <c r="AL1937" i="5"/>
  <c r="AL1938" i="5"/>
  <c r="AL1939" i="5"/>
  <c r="AL1940" i="5"/>
  <c r="AL1941" i="5"/>
  <c r="AL1942" i="5"/>
  <c r="AL1943" i="5"/>
  <c r="AL1944" i="5"/>
  <c r="AL1945" i="5"/>
  <c r="AL1946" i="5"/>
  <c r="AL1947" i="5"/>
  <c r="AL1948" i="5"/>
  <c r="AL1949" i="5"/>
  <c r="AL1950" i="5"/>
  <c r="AL1951" i="5"/>
  <c r="AL1952" i="5"/>
  <c r="AL1953" i="5"/>
  <c r="AL1954" i="5"/>
  <c r="AL1955" i="5"/>
  <c r="AL1956" i="5"/>
  <c r="AL1957" i="5"/>
  <c r="AL1958" i="5"/>
  <c r="AL1959" i="5"/>
  <c r="AL1960" i="5"/>
  <c r="AL1961" i="5"/>
  <c r="AL1962" i="5"/>
  <c r="AL1963" i="5"/>
  <c r="AL1964" i="5"/>
  <c r="AL1965" i="5"/>
  <c r="AL1966" i="5"/>
  <c r="AL1967" i="5"/>
  <c r="AL1968" i="5"/>
  <c r="AL1969" i="5"/>
  <c r="AL1970" i="5"/>
  <c r="AL1971" i="5"/>
  <c r="AL1972" i="5"/>
  <c r="AL1973" i="5"/>
  <c r="AL1974" i="5"/>
  <c r="AL1975" i="5"/>
  <c r="AL1976" i="5"/>
  <c r="AL1977" i="5"/>
  <c r="AL1978" i="5"/>
  <c r="AL1979" i="5"/>
  <c r="AL1980" i="5"/>
  <c r="AL1981" i="5"/>
  <c r="AL1982" i="5"/>
  <c r="AL1983" i="5"/>
  <c r="AL1984" i="5"/>
  <c r="AL1985" i="5"/>
  <c r="AL1986" i="5"/>
  <c r="AL1987" i="5"/>
  <c r="AL1988" i="5"/>
  <c r="AL1989" i="5"/>
  <c r="AL1990" i="5"/>
  <c r="AL1991" i="5"/>
  <c r="AL1992" i="5"/>
  <c r="AL1993" i="5"/>
  <c r="AL1994" i="5"/>
  <c r="AL1995" i="5"/>
  <c r="AL1996" i="5"/>
  <c r="AL1997" i="5"/>
  <c r="AL1998" i="5"/>
  <c r="AL1999" i="5"/>
  <c r="AL2000" i="5"/>
  <c r="AL2001" i="5"/>
  <c r="AL2002" i="5"/>
  <c r="AL2003" i="5"/>
  <c r="AL2004" i="5"/>
  <c r="AL2005" i="5"/>
  <c r="AL2006" i="5"/>
  <c r="AL2007" i="5"/>
  <c r="AL2008" i="5"/>
  <c r="AL2009" i="5"/>
  <c r="AL2010" i="5"/>
  <c r="AL2011" i="5"/>
  <c r="AL2012" i="5"/>
  <c r="AL2013" i="5"/>
  <c r="AL2014" i="5"/>
  <c r="AL2015" i="5"/>
  <c r="AL2016" i="5"/>
  <c r="AL2017" i="5"/>
  <c r="AL2018" i="5"/>
  <c r="AL2019" i="5"/>
  <c r="AL2020" i="5"/>
  <c r="AL2021" i="5"/>
  <c r="AL2022" i="5"/>
  <c r="AL2023" i="5"/>
  <c r="AL2024" i="5"/>
  <c r="AL2025" i="5"/>
  <c r="AL2026" i="5"/>
  <c r="AL2027" i="5"/>
  <c r="AL2028" i="5"/>
  <c r="AL2029" i="5"/>
  <c r="AL2030" i="5"/>
  <c r="AL2031" i="5"/>
  <c r="AL2032" i="5"/>
  <c r="AL2033" i="5"/>
  <c r="AL2034" i="5"/>
  <c r="AL2035" i="5"/>
  <c r="AL2036" i="5"/>
  <c r="AL2037" i="5"/>
  <c r="AL2038" i="5"/>
  <c r="AL2039" i="5"/>
  <c r="AL2040" i="5"/>
  <c r="AL2041" i="5"/>
  <c r="AL2042" i="5"/>
  <c r="AL2043" i="5"/>
  <c r="AL2044" i="5"/>
  <c r="AL2045" i="5"/>
  <c r="AL2046" i="5"/>
  <c r="AL2047" i="5"/>
  <c r="AL2048" i="5"/>
  <c r="AL2049" i="5"/>
  <c r="AL2050" i="5"/>
  <c r="AL2051" i="5"/>
  <c r="AL2052" i="5"/>
  <c r="AL2053" i="5"/>
  <c r="AL2054" i="5"/>
  <c r="AL2055" i="5"/>
  <c r="AL2056" i="5"/>
  <c r="AL2057" i="5"/>
  <c r="AL2058" i="5"/>
  <c r="AL2059" i="5"/>
  <c r="AL2060" i="5"/>
  <c r="AL2061" i="5"/>
  <c r="AL2062" i="5"/>
  <c r="AL2063" i="5"/>
  <c r="AL2064" i="5"/>
  <c r="AL2065" i="5"/>
  <c r="AL2066" i="5"/>
  <c r="AL2067" i="5"/>
  <c r="AL2068" i="5"/>
  <c r="AL2069" i="5"/>
  <c r="AL2070" i="5"/>
  <c r="AL2071" i="5"/>
  <c r="AL2072" i="5"/>
  <c r="AL2073" i="5"/>
  <c r="AL2074" i="5"/>
  <c r="AL2075" i="5"/>
  <c r="AL2076" i="5"/>
  <c r="AL2077" i="5"/>
  <c r="AL2078" i="5"/>
  <c r="AL2079" i="5"/>
  <c r="AL2080" i="5"/>
  <c r="AL2081" i="5"/>
  <c r="AL2082" i="5"/>
  <c r="AL2083" i="5"/>
  <c r="AL2084" i="5"/>
  <c r="AL2085" i="5"/>
  <c r="AL2086" i="5"/>
  <c r="AL2087" i="5"/>
  <c r="AL2088" i="5"/>
  <c r="AL2089" i="5"/>
  <c r="AL2090" i="5"/>
  <c r="AL2091" i="5"/>
  <c r="AL2092" i="5"/>
  <c r="AL2093" i="5"/>
  <c r="AL2094" i="5"/>
  <c r="AL2095" i="5"/>
  <c r="AL2096" i="5"/>
  <c r="AL2097" i="5"/>
  <c r="AL2098" i="5"/>
  <c r="AL2099" i="5"/>
  <c r="AL2100" i="5"/>
  <c r="AL2101" i="5"/>
  <c r="AL2102" i="5"/>
  <c r="AL2103" i="5"/>
  <c r="AL2104" i="5"/>
  <c r="AL2105" i="5"/>
  <c r="AL2106" i="5"/>
  <c r="AL2107" i="5"/>
  <c r="AL2108" i="5"/>
  <c r="AL2109" i="5"/>
  <c r="AL2110" i="5"/>
  <c r="AL2111" i="5"/>
  <c r="AL2112" i="5"/>
  <c r="AL2113" i="5"/>
  <c r="AL2114" i="5"/>
  <c r="AL2115" i="5"/>
  <c r="AL2116" i="5"/>
  <c r="AL2117" i="5"/>
  <c r="AL2118" i="5"/>
  <c r="AL2119" i="5"/>
  <c r="AL2120" i="5"/>
  <c r="AL2121" i="5"/>
  <c r="AL2122" i="5"/>
  <c r="AL2123" i="5"/>
  <c r="AL2124" i="5"/>
  <c r="AL2125" i="5"/>
  <c r="AL2126" i="5"/>
  <c r="AL2127" i="5"/>
  <c r="AL2128" i="5"/>
  <c r="AL2129" i="5"/>
  <c r="AL2130" i="5"/>
  <c r="AL2131" i="5"/>
  <c r="AL2132" i="5"/>
  <c r="AL2133" i="5"/>
  <c r="AL2134" i="5"/>
  <c r="AL2135" i="5"/>
  <c r="AL2136" i="5"/>
  <c r="AL2137" i="5"/>
  <c r="AL2138" i="5"/>
  <c r="AL2139" i="5"/>
  <c r="AL2140" i="5"/>
  <c r="AL2141" i="5"/>
  <c r="AL2142" i="5"/>
  <c r="AL2143" i="5"/>
  <c r="AL2144" i="5"/>
  <c r="AL2145" i="5"/>
  <c r="AL2146" i="5"/>
  <c r="AL2147" i="5"/>
  <c r="AL2148" i="5"/>
  <c r="AL2149" i="5"/>
  <c r="AL2150" i="5"/>
  <c r="AL2151" i="5"/>
  <c r="AL2152" i="5"/>
  <c r="AL2153" i="5"/>
  <c r="AL2154" i="5"/>
  <c r="AL2155" i="5"/>
  <c r="AL2156" i="5"/>
  <c r="AL2157" i="5"/>
  <c r="AL2158" i="5"/>
  <c r="AL2159" i="5"/>
  <c r="AL2160" i="5"/>
  <c r="AL2161" i="5"/>
  <c r="AL2162" i="5"/>
  <c r="AL2163" i="5"/>
  <c r="AL2164" i="5"/>
  <c r="AL2165" i="5"/>
  <c r="AL2166" i="5"/>
  <c r="AL2167" i="5"/>
  <c r="AL2168" i="5"/>
  <c r="AL2169" i="5"/>
  <c r="AL2170" i="5"/>
  <c r="AL2171" i="5"/>
  <c r="AL2172" i="5"/>
  <c r="AL2173" i="5"/>
  <c r="AL2174" i="5"/>
  <c r="AL2175" i="5"/>
  <c r="AL2176" i="5"/>
  <c r="AL2177" i="5"/>
  <c r="AL2178" i="5"/>
  <c r="AL2179" i="5"/>
  <c r="AL2180" i="5"/>
  <c r="AL2181" i="5"/>
  <c r="AL2182" i="5"/>
  <c r="AL2183" i="5"/>
  <c r="AL2184" i="5"/>
  <c r="AL2185" i="5"/>
  <c r="AL2186" i="5"/>
  <c r="AL2187" i="5"/>
  <c r="AL2188" i="5"/>
  <c r="AL2189" i="5"/>
  <c r="AL2190" i="5"/>
  <c r="AL2191" i="5"/>
  <c r="AL2192" i="5"/>
  <c r="AL2193" i="5"/>
  <c r="AL2194" i="5"/>
  <c r="AL2195" i="5"/>
  <c r="AL2196" i="5"/>
  <c r="AL2197" i="5"/>
  <c r="AL2198" i="5"/>
  <c r="AL2199" i="5"/>
  <c r="AL2200" i="5"/>
  <c r="AL2201" i="5"/>
  <c r="AL2202" i="5"/>
  <c r="AL2203" i="5"/>
  <c r="AL2204" i="5"/>
  <c r="AL2205" i="5"/>
  <c r="AL2206" i="5"/>
  <c r="AL2207" i="5"/>
  <c r="AL2208" i="5"/>
  <c r="AL2209" i="5"/>
  <c r="AL2210" i="5"/>
  <c r="AL2211" i="5"/>
  <c r="AL2212" i="5"/>
  <c r="AL2213" i="5"/>
  <c r="AL2214" i="5"/>
  <c r="AL2215" i="5"/>
  <c r="AL2216" i="5"/>
  <c r="AL2217" i="5"/>
  <c r="AL2218" i="5"/>
  <c r="AL2219" i="5"/>
  <c r="AL2220" i="5"/>
  <c r="AL2221" i="5"/>
  <c r="AL2222" i="5"/>
  <c r="AL2223" i="5"/>
  <c r="AL2224" i="5"/>
  <c r="AL2225" i="5"/>
  <c r="AL2226" i="5"/>
  <c r="AL2227" i="5"/>
  <c r="AL2228" i="5"/>
  <c r="AL2229" i="5"/>
  <c r="AL2230" i="5"/>
  <c r="AL2231" i="5"/>
  <c r="AL2232" i="5"/>
  <c r="AL2233" i="5"/>
  <c r="AL2234" i="5"/>
  <c r="AL2235" i="5"/>
  <c r="AL2236" i="5"/>
  <c r="AL2237" i="5"/>
  <c r="AL2238" i="5"/>
  <c r="AL2239" i="5"/>
  <c r="AL2240" i="5"/>
  <c r="AL2241" i="5"/>
  <c r="AL2242" i="5"/>
  <c r="AL2243" i="5"/>
  <c r="AL2244" i="5"/>
  <c r="AL2245" i="5"/>
  <c r="AL2246" i="5"/>
  <c r="AL2247" i="5"/>
  <c r="AL2248" i="5"/>
  <c r="AL2249" i="5"/>
  <c r="AL2250" i="5"/>
  <c r="AL2251" i="5"/>
  <c r="AL2252" i="5"/>
  <c r="AL2253" i="5"/>
  <c r="AL2254" i="5"/>
  <c r="AL2255" i="5"/>
  <c r="AL2256" i="5"/>
  <c r="AL2257" i="5"/>
  <c r="AL2258" i="5"/>
  <c r="AL2259" i="5"/>
  <c r="AL2260" i="5"/>
  <c r="AL2261" i="5"/>
  <c r="AL2262" i="5"/>
  <c r="AL2263" i="5"/>
  <c r="AL2264" i="5"/>
  <c r="AL2265" i="5"/>
  <c r="AL2266" i="5"/>
  <c r="AL2267" i="5"/>
  <c r="AL2268" i="5"/>
  <c r="AL2269" i="5"/>
  <c r="AL2270" i="5"/>
  <c r="AL2271" i="5"/>
  <c r="AL2272" i="5"/>
  <c r="AL2273" i="5"/>
  <c r="AL2274" i="5"/>
  <c r="AL2275" i="5"/>
  <c r="AL2276" i="5"/>
  <c r="AL2277" i="5"/>
  <c r="AL2278" i="5"/>
  <c r="AL2279" i="5"/>
  <c r="AL2280" i="5"/>
  <c r="AL2281" i="5"/>
  <c r="AL2282" i="5"/>
  <c r="AL2283" i="5"/>
  <c r="AL2284" i="5"/>
  <c r="AL2285" i="5"/>
  <c r="AL2286" i="5"/>
  <c r="AL2287" i="5"/>
  <c r="AL2288" i="5"/>
  <c r="AL2289" i="5"/>
  <c r="AL2290" i="5"/>
  <c r="AL2291" i="5"/>
  <c r="AL2292" i="5"/>
  <c r="AL2293" i="5"/>
  <c r="AL2294" i="5"/>
  <c r="AL2295" i="5"/>
  <c r="AL2296" i="5"/>
  <c r="AL2297" i="5"/>
  <c r="AL2298" i="5"/>
  <c r="AL2299" i="5"/>
  <c r="AL2300" i="5"/>
  <c r="AL2301" i="5"/>
  <c r="AL2302" i="5"/>
  <c r="AL2303" i="5"/>
  <c r="AL2304" i="5"/>
  <c r="AL2305" i="5"/>
  <c r="AL2306" i="5"/>
  <c r="AL2307" i="5"/>
  <c r="AL2308" i="5"/>
  <c r="AL2309" i="5"/>
  <c r="AL2310" i="5"/>
  <c r="AL2311" i="5"/>
  <c r="AL2312" i="5"/>
  <c r="AL2313" i="5"/>
  <c r="AL2314" i="5"/>
  <c r="AL2315" i="5"/>
  <c r="AL2316" i="5"/>
  <c r="AL2317" i="5"/>
  <c r="AL2318" i="5"/>
  <c r="AL2319" i="5"/>
  <c r="AL2320" i="5"/>
  <c r="AL2321" i="5"/>
  <c r="AL2322" i="5"/>
  <c r="AL2323" i="5"/>
  <c r="AL2324" i="5"/>
  <c r="AL2325" i="5"/>
  <c r="AL2326" i="5"/>
  <c r="AL2327" i="5"/>
  <c r="AL2328" i="5"/>
  <c r="AL2329" i="5"/>
  <c r="AL2330" i="5"/>
  <c r="AL2331" i="5"/>
  <c r="AL2332" i="5"/>
  <c r="AL2333" i="5"/>
  <c r="AL2334" i="5"/>
  <c r="AL2335" i="5"/>
  <c r="AL2336" i="5"/>
  <c r="AL2337" i="5"/>
  <c r="AL2338" i="5"/>
  <c r="AL2339" i="5"/>
  <c r="AL2340" i="5"/>
  <c r="AL2341" i="5"/>
  <c r="AL2342" i="5"/>
  <c r="AL2343" i="5"/>
  <c r="AL2344" i="5"/>
  <c r="AL2345" i="5"/>
  <c r="AL2346" i="5"/>
  <c r="AL2347" i="5"/>
  <c r="AL2348" i="5"/>
  <c r="AL2349" i="5"/>
  <c r="AL2350" i="5"/>
  <c r="AL2351" i="5"/>
  <c r="AL2352" i="5"/>
  <c r="AL2353" i="5"/>
  <c r="AL2354" i="5"/>
  <c r="AL2355" i="5"/>
  <c r="AL2356" i="5"/>
  <c r="AL2357" i="5"/>
  <c r="AL2358" i="5"/>
  <c r="AL2359" i="5"/>
  <c r="AL2360" i="5"/>
  <c r="AL2361" i="5"/>
  <c r="AL2362" i="5"/>
  <c r="AL2363" i="5"/>
  <c r="AL2364" i="5"/>
  <c r="AL2365" i="5"/>
  <c r="AL2366" i="5"/>
  <c r="AL2367" i="5"/>
  <c r="AL2368" i="5"/>
  <c r="AL2369" i="5"/>
  <c r="AL2370" i="5"/>
  <c r="AL2371" i="5"/>
  <c r="AL2372" i="5"/>
  <c r="AL2373" i="5"/>
  <c r="AL2374" i="5"/>
  <c r="AL2375" i="5"/>
  <c r="AL2376" i="5"/>
  <c r="AL2377" i="5"/>
  <c r="AL2378" i="5"/>
  <c r="AL2379" i="5"/>
  <c r="AL2380" i="5"/>
  <c r="AL2381" i="5"/>
  <c r="AL2382" i="5"/>
  <c r="AL2383" i="5"/>
  <c r="AL2384" i="5"/>
  <c r="AL2385" i="5"/>
  <c r="AL2386" i="5"/>
  <c r="AL2387" i="5"/>
  <c r="AL2388" i="5"/>
  <c r="AL2389" i="5"/>
  <c r="AL2390" i="5"/>
  <c r="AL2391" i="5"/>
  <c r="AL2392" i="5"/>
  <c r="AL2393" i="5"/>
  <c r="AL2394" i="5"/>
  <c r="AL2395" i="5"/>
  <c r="AL2396" i="5"/>
  <c r="AL2397" i="5"/>
  <c r="AL2398" i="5"/>
  <c r="AL2399" i="5"/>
  <c r="AL2400" i="5"/>
  <c r="AL2401" i="5"/>
  <c r="AL2402" i="5"/>
  <c r="AL2403" i="5"/>
  <c r="AL2404" i="5"/>
  <c r="AL2405" i="5"/>
  <c r="AL2406" i="5"/>
  <c r="AL2407" i="5"/>
  <c r="AL2408" i="5"/>
  <c r="AL2409" i="5"/>
  <c r="AL2410" i="5"/>
  <c r="AL2411" i="5"/>
  <c r="AL2412" i="5"/>
  <c r="AL2413" i="5"/>
  <c r="AL2414" i="5"/>
  <c r="AL2415" i="5"/>
  <c r="AL2416" i="5"/>
  <c r="AL2417" i="5"/>
  <c r="AL2418" i="5"/>
  <c r="AL2419" i="5"/>
  <c r="AL2420" i="5"/>
  <c r="AL2421" i="5"/>
  <c r="AL2422" i="5"/>
  <c r="AL2423" i="5"/>
  <c r="AL2424" i="5"/>
  <c r="AL2425" i="5"/>
  <c r="AL2426" i="5"/>
  <c r="AL2427" i="5"/>
  <c r="AL2428" i="5"/>
  <c r="AL2429" i="5"/>
  <c r="AL2430" i="5"/>
  <c r="AL2431" i="5"/>
  <c r="AL2432" i="5"/>
  <c r="AL2433" i="5"/>
  <c r="AL2434" i="5"/>
  <c r="AL2435" i="5"/>
  <c r="AL2436" i="5"/>
  <c r="AL2437" i="5"/>
  <c r="AL2438" i="5"/>
  <c r="AL2439" i="5"/>
  <c r="AL2440" i="5"/>
  <c r="AL2441" i="5"/>
  <c r="AL2442" i="5"/>
  <c r="AL2443" i="5"/>
  <c r="AL2444" i="5"/>
  <c r="AL2445" i="5"/>
  <c r="AL2446" i="5"/>
  <c r="AL2447" i="5"/>
  <c r="AL2448" i="5"/>
  <c r="AL2449" i="5"/>
  <c r="AL2450" i="5"/>
  <c r="AL2451" i="5"/>
  <c r="AL2452" i="5"/>
  <c r="AL2453" i="5"/>
  <c r="AL2454" i="5"/>
  <c r="AL2455" i="5"/>
  <c r="AL2456" i="5"/>
  <c r="AL2457" i="5"/>
  <c r="AL2458" i="5"/>
  <c r="AL2459" i="5"/>
  <c r="AL2460" i="5"/>
  <c r="AL2461" i="5"/>
  <c r="AL2462" i="5"/>
  <c r="AL2463" i="5"/>
  <c r="AL2464" i="5"/>
  <c r="AL2465" i="5"/>
  <c r="AL2466" i="5"/>
  <c r="AL2467" i="5"/>
  <c r="AL2468" i="5"/>
  <c r="AL2469" i="5"/>
  <c r="AL2470" i="5"/>
  <c r="AL2471" i="5"/>
  <c r="AL2472" i="5"/>
  <c r="AL2473" i="5"/>
  <c r="AL2474" i="5"/>
  <c r="AL2475" i="5"/>
  <c r="AL2476" i="5"/>
  <c r="AL2477" i="5"/>
  <c r="AL2478" i="5"/>
  <c r="AL2479" i="5"/>
  <c r="AL2480" i="5"/>
  <c r="AL2481" i="5"/>
  <c r="AL2482" i="5"/>
  <c r="AL2483" i="5"/>
  <c r="AL2484" i="5"/>
  <c r="AL2485" i="5"/>
  <c r="AL2486" i="5"/>
  <c r="AL2487" i="5"/>
  <c r="AL2488" i="5"/>
  <c r="AL2489" i="5"/>
  <c r="AL2490" i="5"/>
  <c r="AL2491" i="5"/>
  <c r="AL2492" i="5"/>
  <c r="AL2493" i="5"/>
  <c r="AL2494" i="5"/>
  <c r="AL2495" i="5"/>
  <c r="AL2496" i="5"/>
  <c r="AL2497" i="5"/>
  <c r="AL2498" i="5"/>
  <c r="AL2499" i="5"/>
  <c r="AL2500" i="5"/>
  <c r="AL2501" i="5"/>
  <c r="AL2502" i="5"/>
  <c r="AL2503" i="5"/>
  <c r="W347" i="5"/>
  <c r="W396" i="5"/>
  <c r="W445" i="5"/>
  <c r="W494" i="5"/>
  <c r="W543" i="5"/>
  <c r="W592" i="5"/>
  <c r="W641" i="5"/>
  <c r="W690" i="5"/>
  <c r="W739" i="5"/>
  <c r="W788" i="5"/>
  <c r="W837" i="5"/>
  <c r="W298" i="5"/>
  <c r="W249" i="5"/>
  <c r="W200" i="5"/>
  <c r="W151" i="5"/>
  <c r="W102" i="5"/>
  <c r="X102" i="5"/>
  <c r="X151" i="5" s="1"/>
  <c r="X200" i="5" s="1"/>
  <c r="X249" i="5" s="1"/>
  <c r="X298" i="5" s="1"/>
  <c r="X347" i="5" s="1"/>
  <c r="X396" i="5" s="1"/>
  <c r="X445" i="5" s="1"/>
  <c r="X494" i="5" s="1"/>
  <c r="X543" i="5" s="1"/>
  <c r="X592" i="5" s="1"/>
  <c r="X641" i="5" s="1"/>
  <c r="X690" i="5" s="1"/>
  <c r="X739" i="5" s="1"/>
  <c r="X788" i="5" s="1"/>
  <c r="X837" i="5" s="1"/>
  <c r="H242" i="11"/>
  <c r="G242" i="11"/>
  <c r="H228" i="11"/>
  <c r="G228" i="11"/>
  <c r="H214" i="11"/>
  <c r="G214" i="11"/>
  <c r="H200" i="11"/>
  <c r="G200" i="11"/>
  <c r="H186" i="11"/>
  <c r="G186" i="11"/>
  <c r="H172" i="11"/>
  <c r="G172" i="11"/>
  <c r="H158" i="11"/>
  <c r="G158" i="11"/>
  <c r="H144" i="11"/>
  <c r="G144" i="11"/>
  <c r="H130" i="11"/>
  <c r="G130" i="11"/>
  <c r="H116" i="11"/>
  <c r="G116" i="11"/>
  <c r="H102" i="11"/>
  <c r="G102" i="11"/>
  <c r="H88" i="11"/>
  <c r="G88" i="11"/>
  <c r="H74" i="11"/>
  <c r="G74" i="11"/>
  <c r="H60" i="11"/>
  <c r="G60" i="11"/>
  <c r="H46" i="11"/>
  <c r="G46" i="11"/>
  <c r="H32" i="11"/>
  <c r="G32" i="11"/>
  <c r="W53" i="5"/>
  <c r="H18" i="11"/>
  <c r="G18" i="11"/>
  <c r="L6" i="5"/>
  <c r="AA6" i="5" s="1"/>
  <c r="L7" i="5"/>
  <c r="AB6" i="5" s="1"/>
  <c r="L8" i="5"/>
  <c r="AC6" i="5" s="1"/>
  <c r="L9" i="5"/>
  <c r="AD6" i="5" s="1"/>
  <c r="L10" i="5"/>
  <c r="AE6" i="5" s="1"/>
  <c r="L11" i="5"/>
  <c r="AF6" i="5" s="1"/>
  <c r="L12" i="5"/>
  <c r="L5"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AA7" i="5" s="1"/>
  <c r="AG7" i="5" s="1"/>
  <c r="AG25" i="5" s="1"/>
  <c r="L56" i="5"/>
  <c r="AB7" i="5" s="1"/>
  <c r="AB25" i="5" s="1"/>
  <c r="L57" i="5"/>
  <c r="AC7" i="5" s="1"/>
  <c r="L58" i="5"/>
  <c r="AD7" i="5" s="1"/>
  <c r="AD25" i="5" s="1"/>
  <c r="L59" i="5"/>
  <c r="AE7" i="5" s="1"/>
  <c r="L60" i="5"/>
  <c r="AF7" i="5" s="1"/>
  <c r="AF25" i="5" s="1"/>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1022" i="5"/>
  <c r="L1023" i="5"/>
  <c r="L1024" i="5"/>
  <c r="L1025" i="5"/>
  <c r="L1026" i="5"/>
  <c r="L1027" i="5"/>
  <c r="L1028" i="5"/>
  <c r="L1029" i="5"/>
  <c r="L1030" i="5"/>
  <c r="L1031" i="5"/>
  <c r="L1032" i="5"/>
  <c r="L1033" i="5"/>
  <c r="L1034" i="5"/>
  <c r="L1035" i="5"/>
  <c r="L1036" i="5"/>
  <c r="L1037" i="5"/>
  <c r="L1038" i="5"/>
  <c r="L1039" i="5"/>
  <c r="L1040" i="5"/>
  <c r="L1041" i="5"/>
  <c r="L1042" i="5"/>
  <c r="L1043" i="5"/>
  <c r="L1044" i="5"/>
  <c r="L1045" i="5"/>
  <c r="L1046" i="5"/>
  <c r="L1047" i="5"/>
  <c r="L1048" i="5"/>
  <c r="L1049" i="5"/>
  <c r="L1050" i="5"/>
  <c r="L1051" i="5"/>
  <c r="L1052" i="5"/>
  <c r="L1053" i="5"/>
  <c r="L1054" i="5"/>
  <c r="L1055" i="5"/>
  <c r="L1056" i="5"/>
  <c r="L1057" i="5"/>
  <c r="L1058" i="5"/>
  <c r="L1059" i="5"/>
  <c r="L1060" i="5"/>
  <c r="L1061" i="5"/>
  <c r="L1062" i="5"/>
  <c r="L1063" i="5"/>
  <c r="L1064" i="5"/>
  <c r="L1065" i="5"/>
  <c r="L1066" i="5"/>
  <c r="L1067" i="5"/>
  <c r="L1068" i="5"/>
  <c r="L1069" i="5"/>
  <c r="L1070" i="5"/>
  <c r="L1071" i="5"/>
  <c r="L1072" i="5"/>
  <c r="L1073" i="5"/>
  <c r="L1074" i="5"/>
  <c r="L1075" i="5"/>
  <c r="L1076" i="5"/>
  <c r="L1077" i="5"/>
  <c r="L1078" i="5"/>
  <c r="L1079" i="5"/>
  <c r="L1080" i="5"/>
  <c r="L1081" i="5"/>
  <c r="L1082" i="5"/>
  <c r="L1083" i="5"/>
  <c r="L1084" i="5"/>
  <c r="L1085" i="5"/>
  <c r="L1086" i="5"/>
  <c r="L1087" i="5"/>
  <c r="L1088" i="5"/>
  <c r="L1089" i="5"/>
  <c r="L1090" i="5"/>
  <c r="L1091" i="5"/>
  <c r="L1092" i="5"/>
  <c r="L1093" i="5"/>
  <c r="L1094" i="5"/>
  <c r="L1095" i="5"/>
  <c r="L1096" i="5"/>
  <c r="L1097" i="5"/>
  <c r="L1098" i="5"/>
  <c r="L1099" i="5"/>
  <c r="L1100" i="5"/>
  <c r="L1101" i="5"/>
  <c r="L1102" i="5"/>
  <c r="L1103" i="5"/>
  <c r="L1104" i="5"/>
  <c r="L1105" i="5"/>
  <c r="L1106" i="5"/>
  <c r="L1107" i="5"/>
  <c r="L1108" i="5"/>
  <c r="L1109" i="5"/>
  <c r="L1110" i="5"/>
  <c r="L1111" i="5"/>
  <c r="L1112" i="5"/>
  <c r="L1113" i="5"/>
  <c r="L1114" i="5"/>
  <c r="L1115" i="5"/>
  <c r="L1116" i="5"/>
  <c r="L1117" i="5"/>
  <c r="L1118" i="5"/>
  <c r="L1119" i="5"/>
  <c r="L1120" i="5"/>
  <c r="L1121" i="5"/>
  <c r="L1122" i="5"/>
  <c r="L1123" i="5"/>
  <c r="L1124" i="5"/>
  <c r="L1125" i="5"/>
  <c r="L1126" i="5"/>
  <c r="L1127" i="5"/>
  <c r="L1128" i="5"/>
  <c r="L1129" i="5"/>
  <c r="L1130" i="5"/>
  <c r="L1131" i="5"/>
  <c r="L1132" i="5"/>
  <c r="L1133" i="5"/>
  <c r="L1134" i="5"/>
  <c r="L1135" i="5"/>
  <c r="L1136" i="5"/>
  <c r="L1137" i="5"/>
  <c r="L1138" i="5"/>
  <c r="L1139" i="5"/>
  <c r="L1140" i="5"/>
  <c r="L1141" i="5"/>
  <c r="L1142" i="5"/>
  <c r="L1143" i="5"/>
  <c r="L1144" i="5"/>
  <c r="L1145" i="5"/>
  <c r="L1146" i="5"/>
  <c r="L1147" i="5"/>
  <c r="L1148" i="5"/>
  <c r="L1149" i="5"/>
  <c r="L1150" i="5"/>
  <c r="L1151" i="5"/>
  <c r="L1152" i="5"/>
  <c r="L1153" i="5"/>
  <c r="L1154" i="5"/>
  <c r="L1155" i="5"/>
  <c r="L1156" i="5"/>
  <c r="L1157" i="5"/>
  <c r="L1158" i="5"/>
  <c r="L1159" i="5"/>
  <c r="L1160" i="5"/>
  <c r="L1161" i="5"/>
  <c r="L1162" i="5"/>
  <c r="L1163" i="5"/>
  <c r="L1164" i="5"/>
  <c r="L1165" i="5"/>
  <c r="L1166" i="5"/>
  <c r="L1167" i="5"/>
  <c r="L1168" i="5"/>
  <c r="L1169" i="5"/>
  <c r="L1170" i="5"/>
  <c r="L1171" i="5"/>
  <c r="L1172" i="5"/>
  <c r="L1173" i="5"/>
  <c r="L1174" i="5"/>
  <c r="L1175" i="5"/>
  <c r="L1176" i="5"/>
  <c r="L1177" i="5"/>
  <c r="L1178" i="5"/>
  <c r="L1179" i="5"/>
  <c r="L1180" i="5"/>
  <c r="L1181" i="5"/>
  <c r="L1182" i="5"/>
  <c r="L1183" i="5"/>
  <c r="L1184" i="5"/>
  <c r="L1185" i="5"/>
  <c r="L1186" i="5"/>
  <c r="L1187" i="5"/>
  <c r="L1188" i="5"/>
  <c r="L1189" i="5"/>
  <c r="L1190" i="5"/>
  <c r="L1191" i="5"/>
  <c r="L1192" i="5"/>
  <c r="L1193" i="5"/>
  <c r="L1194" i="5"/>
  <c r="L1195" i="5"/>
  <c r="L1196" i="5"/>
  <c r="L1197" i="5"/>
  <c r="L1198" i="5"/>
  <c r="L1199" i="5"/>
  <c r="L1200" i="5"/>
  <c r="L1201" i="5"/>
  <c r="L1202" i="5"/>
  <c r="L1203" i="5"/>
  <c r="L1204" i="5"/>
  <c r="L1205" i="5"/>
  <c r="L1206" i="5"/>
  <c r="L1207" i="5"/>
  <c r="L1208" i="5"/>
  <c r="L1209" i="5"/>
  <c r="L1210" i="5"/>
  <c r="L1211" i="5"/>
  <c r="L1212" i="5"/>
  <c r="L1213" i="5"/>
  <c r="L1214" i="5"/>
  <c r="L1215" i="5"/>
  <c r="L1216" i="5"/>
  <c r="L1217" i="5"/>
  <c r="L1218" i="5"/>
  <c r="L1219" i="5"/>
  <c r="L1220" i="5"/>
  <c r="L1221" i="5"/>
  <c r="L1222" i="5"/>
  <c r="L1223" i="5"/>
  <c r="L1224" i="5"/>
  <c r="L1225" i="5"/>
  <c r="L1226" i="5"/>
  <c r="L1227" i="5"/>
  <c r="L1228" i="5"/>
  <c r="L1229" i="5"/>
  <c r="L1230" i="5"/>
  <c r="L1231" i="5"/>
  <c r="L1232" i="5"/>
  <c r="L1233" i="5"/>
  <c r="L1234" i="5"/>
  <c r="L1235" i="5"/>
  <c r="L1236" i="5"/>
  <c r="L1237" i="5"/>
  <c r="L1238" i="5"/>
  <c r="L1239" i="5"/>
  <c r="L1240" i="5"/>
  <c r="L1241" i="5"/>
  <c r="L1242" i="5"/>
  <c r="L1243" i="5"/>
  <c r="L1244" i="5"/>
  <c r="L1245" i="5"/>
  <c r="L1246" i="5"/>
  <c r="L1247" i="5"/>
  <c r="L1248" i="5"/>
  <c r="L1249" i="5"/>
  <c r="L1250" i="5"/>
  <c r="L1251" i="5"/>
  <c r="L1252" i="5"/>
  <c r="L1253" i="5"/>
  <c r="L1254" i="5"/>
  <c r="L1255" i="5"/>
  <c r="L1256" i="5"/>
  <c r="L1257" i="5"/>
  <c r="L1258" i="5"/>
  <c r="L1259" i="5"/>
  <c r="L1260" i="5"/>
  <c r="L1261" i="5"/>
  <c r="L1262" i="5"/>
  <c r="L1263" i="5"/>
  <c r="L1264" i="5"/>
  <c r="L1265" i="5"/>
  <c r="L1266" i="5"/>
  <c r="L1267" i="5"/>
  <c r="L1268" i="5"/>
  <c r="L1269" i="5"/>
  <c r="L1270" i="5"/>
  <c r="L1271" i="5"/>
  <c r="L1272" i="5"/>
  <c r="L1273" i="5"/>
  <c r="L1274" i="5"/>
  <c r="L1275" i="5"/>
  <c r="L1276" i="5"/>
  <c r="L1277" i="5"/>
  <c r="L1278" i="5"/>
  <c r="L1279" i="5"/>
  <c r="L1280" i="5"/>
  <c r="L1281" i="5"/>
  <c r="L1282" i="5"/>
  <c r="L1283" i="5"/>
  <c r="L1284" i="5"/>
  <c r="L1285" i="5"/>
  <c r="L1286" i="5"/>
  <c r="L1287" i="5"/>
  <c r="L1288" i="5"/>
  <c r="L1289" i="5"/>
  <c r="L1290" i="5"/>
  <c r="L1291" i="5"/>
  <c r="L1292" i="5"/>
  <c r="L1293" i="5"/>
  <c r="L1294" i="5"/>
  <c r="L1295" i="5"/>
  <c r="L1296" i="5"/>
  <c r="L1297" i="5"/>
  <c r="L1298" i="5"/>
  <c r="L1299" i="5"/>
  <c r="L1300" i="5"/>
  <c r="L1301" i="5"/>
  <c r="L1302" i="5"/>
  <c r="L1303" i="5"/>
  <c r="L1304" i="5"/>
  <c r="L1305" i="5"/>
  <c r="L1306" i="5"/>
  <c r="L1307" i="5"/>
  <c r="L1308" i="5"/>
  <c r="L1309" i="5"/>
  <c r="L1310" i="5"/>
  <c r="L1311" i="5"/>
  <c r="L1312" i="5"/>
  <c r="L1313" i="5"/>
  <c r="L1314" i="5"/>
  <c r="L1315" i="5"/>
  <c r="L1316" i="5"/>
  <c r="L1317" i="5"/>
  <c r="L1318" i="5"/>
  <c r="L1319" i="5"/>
  <c r="L1320" i="5"/>
  <c r="L1321" i="5"/>
  <c r="L1322" i="5"/>
  <c r="L1323" i="5"/>
  <c r="L1324" i="5"/>
  <c r="L1325" i="5"/>
  <c r="L1326" i="5"/>
  <c r="L1327" i="5"/>
  <c r="L1328" i="5"/>
  <c r="L1329" i="5"/>
  <c r="L1330" i="5"/>
  <c r="L1331" i="5"/>
  <c r="L1332" i="5"/>
  <c r="L1333" i="5"/>
  <c r="L1334" i="5"/>
  <c r="L1335" i="5"/>
  <c r="L1336" i="5"/>
  <c r="L1337" i="5"/>
  <c r="L1338" i="5"/>
  <c r="L1339" i="5"/>
  <c r="L1340" i="5"/>
  <c r="L1341" i="5"/>
  <c r="L1342" i="5"/>
  <c r="L1343" i="5"/>
  <c r="L1344" i="5"/>
  <c r="L1345" i="5"/>
  <c r="L1346" i="5"/>
  <c r="L1347" i="5"/>
  <c r="L1348" i="5"/>
  <c r="L1349" i="5"/>
  <c r="L1350" i="5"/>
  <c r="L1351" i="5"/>
  <c r="L1352" i="5"/>
  <c r="L1353" i="5"/>
  <c r="L1354" i="5"/>
  <c r="L1355" i="5"/>
  <c r="L1356" i="5"/>
  <c r="L1357" i="5"/>
  <c r="L1358" i="5"/>
  <c r="L1359" i="5"/>
  <c r="L1360" i="5"/>
  <c r="L1361" i="5"/>
  <c r="L1362" i="5"/>
  <c r="L1363" i="5"/>
  <c r="L1364" i="5"/>
  <c r="L1365" i="5"/>
  <c r="L1366" i="5"/>
  <c r="L1367" i="5"/>
  <c r="L1368" i="5"/>
  <c r="L1369" i="5"/>
  <c r="L1370" i="5"/>
  <c r="L1371" i="5"/>
  <c r="L1372" i="5"/>
  <c r="L1373" i="5"/>
  <c r="L1374" i="5"/>
  <c r="L1375" i="5"/>
  <c r="L1376" i="5"/>
  <c r="L1377" i="5"/>
  <c r="L1378" i="5"/>
  <c r="L1379" i="5"/>
  <c r="L1380" i="5"/>
  <c r="L1381" i="5"/>
  <c r="L1382" i="5"/>
  <c r="L1383" i="5"/>
  <c r="L1384" i="5"/>
  <c r="L1385" i="5"/>
  <c r="L1386" i="5"/>
  <c r="L1387" i="5"/>
  <c r="L1388" i="5"/>
  <c r="L1389" i="5"/>
  <c r="L1390" i="5"/>
  <c r="L1391" i="5"/>
  <c r="L1392" i="5"/>
  <c r="L1393" i="5"/>
  <c r="L1394" i="5"/>
  <c r="L1395" i="5"/>
  <c r="L1396" i="5"/>
  <c r="L1397" i="5"/>
  <c r="L1398" i="5"/>
  <c r="L1399" i="5"/>
  <c r="L1400" i="5"/>
  <c r="L1401" i="5"/>
  <c r="L1402" i="5"/>
  <c r="L1403" i="5"/>
  <c r="L1404" i="5"/>
  <c r="L1405" i="5"/>
  <c r="L1406" i="5"/>
  <c r="L1407" i="5"/>
  <c r="L1408" i="5"/>
  <c r="L1409" i="5"/>
  <c r="L1410" i="5"/>
  <c r="L1411" i="5"/>
  <c r="L1412" i="5"/>
  <c r="L1413" i="5"/>
  <c r="L1414" i="5"/>
  <c r="L1415" i="5"/>
  <c r="L1416" i="5"/>
  <c r="L1417" i="5"/>
  <c r="L1418" i="5"/>
  <c r="L1419" i="5"/>
  <c r="L1420" i="5"/>
  <c r="L1421" i="5"/>
  <c r="L1422" i="5"/>
  <c r="L1423" i="5"/>
  <c r="L1424" i="5"/>
  <c r="L1425" i="5"/>
  <c r="L1426" i="5"/>
  <c r="L1427" i="5"/>
  <c r="L1428" i="5"/>
  <c r="L1429" i="5"/>
  <c r="L1430" i="5"/>
  <c r="L1431" i="5"/>
  <c r="L1432" i="5"/>
  <c r="L1433" i="5"/>
  <c r="L1434" i="5"/>
  <c r="L1435" i="5"/>
  <c r="L1436" i="5"/>
  <c r="L1437" i="5"/>
  <c r="L1438" i="5"/>
  <c r="L1439" i="5"/>
  <c r="L1440" i="5"/>
  <c r="L1441" i="5"/>
  <c r="L1442" i="5"/>
  <c r="L1443" i="5"/>
  <c r="L1444" i="5"/>
  <c r="L1445" i="5"/>
  <c r="L1446" i="5"/>
  <c r="L1447" i="5"/>
  <c r="L1448" i="5"/>
  <c r="L1449" i="5"/>
  <c r="L1450" i="5"/>
  <c r="L1451" i="5"/>
  <c r="L1452" i="5"/>
  <c r="L1453" i="5"/>
  <c r="L1454" i="5"/>
  <c r="L1455" i="5"/>
  <c r="L1456" i="5"/>
  <c r="L1457" i="5"/>
  <c r="L1458" i="5"/>
  <c r="L1459" i="5"/>
  <c r="L1460" i="5"/>
  <c r="L1461" i="5"/>
  <c r="L1462" i="5"/>
  <c r="L1463" i="5"/>
  <c r="L1464" i="5"/>
  <c r="L1465" i="5"/>
  <c r="L1466" i="5"/>
  <c r="L1467" i="5"/>
  <c r="L1468" i="5"/>
  <c r="L1469" i="5"/>
  <c r="L1470" i="5"/>
  <c r="L1471" i="5"/>
  <c r="L1472" i="5"/>
  <c r="L1473" i="5"/>
  <c r="L1474" i="5"/>
  <c r="L1475" i="5"/>
  <c r="L1476" i="5"/>
  <c r="L1477" i="5"/>
  <c r="L1478" i="5"/>
  <c r="L1479" i="5"/>
  <c r="L1480" i="5"/>
  <c r="L1481" i="5"/>
  <c r="L1482" i="5"/>
  <c r="L1483" i="5"/>
  <c r="L1484" i="5"/>
  <c r="L1485" i="5"/>
  <c r="L1486" i="5"/>
  <c r="L1487" i="5"/>
  <c r="L1488" i="5"/>
  <c r="L1489" i="5"/>
  <c r="L1490" i="5"/>
  <c r="L1491" i="5"/>
  <c r="L1492" i="5"/>
  <c r="L1493" i="5"/>
  <c r="L1494" i="5"/>
  <c r="L1495" i="5"/>
  <c r="L1496" i="5"/>
  <c r="L1497" i="5"/>
  <c r="L1498" i="5"/>
  <c r="L1499" i="5"/>
  <c r="L1500" i="5"/>
  <c r="L1501" i="5"/>
  <c r="L1502" i="5"/>
  <c r="L1503" i="5"/>
  <c r="L1504" i="5"/>
  <c r="L1505" i="5"/>
  <c r="L1506" i="5"/>
  <c r="L1507" i="5"/>
  <c r="L1508" i="5"/>
  <c r="L1509" i="5"/>
  <c r="L1510" i="5"/>
  <c r="L1511" i="5"/>
  <c r="L1512" i="5"/>
  <c r="L1513" i="5"/>
  <c r="L1514" i="5"/>
  <c r="L1515" i="5"/>
  <c r="L1516" i="5"/>
  <c r="L1517" i="5"/>
  <c r="L1518" i="5"/>
  <c r="L1519" i="5"/>
  <c r="L1520" i="5"/>
  <c r="L1521" i="5"/>
  <c r="L1522" i="5"/>
  <c r="L1523" i="5"/>
  <c r="L1524" i="5"/>
  <c r="L1525" i="5"/>
  <c r="L1526" i="5"/>
  <c r="L1527" i="5"/>
  <c r="L1528" i="5"/>
  <c r="L1529" i="5"/>
  <c r="L1530" i="5"/>
  <c r="L1531" i="5"/>
  <c r="L1532" i="5"/>
  <c r="L1533" i="5"/>
  <c r="L1534" i="5"/>
  <c r="L1535" i="5"/>
  <c r="L1536" i="5"/>
  <c r="L1537" i="5"/>
  <c r="L1538" i="5"/>
  <c r="L1539" i="5"/>
  <c r="L1540" i="5"/>
  <c r="L1541" i="5"/>
  <c r="L1542" i="5"/>
  <c r="L1543" i="5"/>
  <c r="L1544" i="5"/>
  <c r="L1545" i="5"/>
  <c r="L1546" i="5"/>
  <c r="L1547" i="5"/>
  <c r="L1548" i="5"/>
  <c r="L1549" i="5"/>
  <c r="L1550" i="5"/>
  <c r="L1551" i="5"/>
  <c r="L1552" i="5"/>
  <c r="L1553" i="5"/>
  <c r="L1554" i="5"/>
  <c r="L1555" i="5"/>
  <c r="L1556" i="5"/>
  <c r="L1557" i="5"/>
  <c r="L1558" i="5"/>
  <c r="L1559" i="5"/>
  <c r="L1560" i="5"/>
  <c r="L1561" i="5"/>
  <c r="L1562" i="5"/>
  <c r="L1563" i="5"/>
  <c r="L1564" i="5"/>
  <c r="L1565" i="5"/>
  <c r="L1566" i="5"/>
  <c r="L1567" i="5"/>
  <c r="L1568" i="5"/>
  <c r="L1569" i="5"/>
  <c r="L1570" i="5"/>
  <c r="L1571" i="5"/>
  <c r="L1572" i="5"/>
  <c r="L1573" i="5"/>
  <c r="L1574" i="5"/>
  <c r="L1575" i="5"/>
  <c r="L1576" i="5"/>
  <c r="L1577" i="5"/>
  <c r="L1578" i="5"/>
  <c r="L1579" i="5"/>
  <c r="L1580" i="5"/>
  <c r="L1581" i="5"/>
  <c r="L1582" i="5"/>
  <c r="L1583" i="5"/>
  <c r="L1584" i="5"/>
  <c r="L1585" i="5"/>
  <c r="L1586" i="5"/>
  <c r="L1587" i="5"/>
  <c r="L1588" i="5"/>
  <c r="L1589" i="5"/>
  <c r="L1590" i="5"/>
  <c r="L1591" i="5"/>
  <c r="L1592" i="5"/>
  <c r="L1593" i="5"/>
  <c r="L1594" i="5"/>
  <c r="L1595" i="5"/>
  <c r="L1596" i="5"/>
  <c r="L1597" i="5"/>
  <c r="L1598" i="5"/>
  <c r="L1599" i="5"/>
  <c r="L1600" i="5"/>
  <c r="L1601" i="5"/>
  <c r="L1602" i="5"/>
  <c r="L1603" i="5"/>
  <c r="L1604" i="5"/>
  <c r="L1605" i="5"/>
  <c r="L1606" i="5"/>
  <c r="L1607" i="5"/>
  <c r="L1608" i="5"/>
  <c r="L1609" i="5"/>
  <c r="L1610" i="5"/>
  <c r="L1611" i="5"/>
  <c r="L1612" i="5"/>
  <c r="L1613" i="5"/>
  <c r="L1614" i="5"/>
  <c r="L1615" i="5"/>
  <c r="L1616" i="5"/>
  <c r="L1617" i="5"/>
  <c r="L1618" i="5"/>
  <c r="L1619" i="5"/>
  <c r="L1620" i="5"/>
  <c r="L1621" i="5"/>
  <c r="L1622" i="5"/>
  <c r="L1623" i="5"/>
  <c r="L1624" i="5"/>
  <c r="L1625" i="5"/>
  <c r="L1626" i="5"/>
  <c r="L1627" i="5"/>
  <c r="L1628" i="5"/>
  <c r="L1629" i="5"/>
  <c r="L1630" i="5"/>
  <c r="L1631" i="5"/>
  <c r="L1632" i="5"/>
  <c r="L1633" i="5"/>
  <c r="L1634" i="5"/>
  <c r="L1635" i="5"/>
  <c r="L1636" i="5"/>
  <c r="L1637" i="5"/>
  <c r="L1638" i="5"/>
  <c r="L1639" i="5"/>
  <c r="L1640" i="5"/>
  <c r="L1641" i="5"/>
  <c r="L1642" i="5"/>
  <c r="L1643" i="5"/>
  <c r="L1644" i="5"/>
  <c r="L1645" i="5"/>
  <c r="L1646" i="5"/>
  <c r="L1647" i="5"/>
  <c r="L1648" i="5"/>
  <c r="L1649" i="5"/>
  <c r="L1650" i="5"/>
  <c r="L1651" i="5"/>
  <c r="L1652" i="5"/>
  <c r="L1653" i="5"/>
  <c r="L1654" i="5"/>
  <c r="L1655" i="5"/>
  <c r="L1656" i="5"/>
  <c r="L1657" i="5"/>
  <c r="L1658" i="5"/>
  <c r="L1659" i="5"/>
  <c r="L1660" i="5"/>
  <c r="L1661" i="5"/>
  <c r="L1662" i="5"/>
  <c r="L1663" i="5"/>
  <c r="L1664" i="5"/>
  <c r="L1665" i="5"/>
  <c r="L1666" i="5"/>
  <c r="L1667" i="5"/>
  <c r="L1668" i="5"/>
  <c r="L1669" i="5"/>
  <c r="L1670" i="5"/>
  <c r="L1671" i="5"/>
  <c r="L1672" i="5"/>
  <c r="L1673" i="5"/>
  <c r="L1674" i="5"/>
  <c r="L1675" i="5"/>
  <c r="L1676" i="5"/>
  <c r="L1677" i="5"/>
  <c r="L1678" i="5"/>
  <c r="L1679" i="5"/>
  <c r="L1680" i="5"/>
  <c r="L1681" i="5"/>
  <c r="L1682" i="5"/>
  <c r="L1683" i="5"/>
  <c r="L1684" i="5"/>
  <c r="L1685" i="5"/>
  <c r="L1686" i="5"/>
  <c r="L1687" i="5"/>
  <c r="L1688" i="5"/>
  <c r="L1689" i="5"/>
  <c r="L1690" i="5"/>
  <c r="L1691" i="5"/>
  <c r="L1692" i="5"/>
  <c r="L1693" i="5"/>
  <c r="L1694" i="5"/>
  <c r="L1695" i="5"/>
  <c r="L1696" i="5"/>
  <c r="L1697" i="5"/>
  <c r="L1698" i="5"/>
  <c r="L1699" i="5"/>
  <c r="L1700" i="5"/>
  <c r="L1701" i="5"/>
  <c r="L1702" i="5"/>
  <c r="L1703" i="5"/>
  <c r="L1704" i="5"/>
  <c r="L1705" i="5"/>
  <c r="L1706" i="5"/>
  <c r="L1707" i="5"/>
  <c r="L1708" i="5"/>
  <c r="L1709" i="5"/>
  <c r="L1710" i="5"/>
  <c r="L1711" i="5"/>
  <c r="L1712" i="5"/>
  <c r="L1713" i="5"/>
  <c r="L1714" i="5"/>
  <c r="L1715" i="5"/>
  <c r="L1716" i="5"/>
  <c r="L1717" i="5"/>
  <c r="L1718" i="5"/>
  <c r="L1719" i="5"/>
  <c r="L1720" i="5"/>
  <c r="L1721" i="5"/>
  <c r="L1722" i="5"/>
  <c r="L1723" i="5"/>
  <c r="L1724" i="5"/>
  <c r="L1725" i="5"/>
  <c r="L1726" i="5"/>
  <c r="L1727" i="5"/>
  <c r="L1728" i="5"/>
  <c r="L1729" i="5"/>
  <c r="L1730" i="5"/>
  <c r="L1731" i="5"/>
  <c r="L1732" i="5"/>
  <c r="L1733" i="5"/>
  <c r="L1734" i="5"/>
  <c r="L1735" i="5"/>
  <c r="L1736" i="5"/>
  <c r="L1737" i="5"/>
  <c r="L1738" i="5"/>
  <c r="L1739" i="5"/>
  <c r="L1740" i="5"/>
  <c r="L1741" i="5"/>
  <c r="L1742" i="5"/>
  <c r="L1743" i="5"/>
  <c r="L1744" i="5"/>
  <c r="L1745" i="5"/>
  <c r="L1746" i="5"/>
  <c r="L1747" i="5"/>
  <c r="L1748" i="5"/>
  <c r="L1749" i="5"/>
  <c r="L1750" i="5"/>
  <c r="L1751" i="5"/>
  <c r="L1752" i="5"/>
  <c r="L1753" i="5"/>
  <c r="L1754" i="5"/>
  <c r="L1755" i="5"/>
  <c r="L1756" i="5"/>
  <c r="L1757" i="5"/>
  <c r="L1758" i="5"/>
  <c r="L1759" i="5"/>
  <c r="L1760" i="5"/>
  <c r="L1761" i="5"/>
  <c r="L1762" i="5"/>
  <c r="L1763" i="5"/>
  <c r="L1764" i="5"/>
  <c r="L1765" i="5"/>
  <c r="L1766" i="5"/>
  <c r="L1767" i="5"/>
  <c r="L1768" i="5"/>
  <c r="L1769" i="5"/>
  <c r="L1770" i="5"/>
  <c r="L1771" i="5"/>
  <c r="L1772" i="5"/>
  <c r="L1773" i="5"/>
  <c r="L1774" i="5"/>
  <c r="L1775" i="5"/>
  <c r="L1776" i="5"/>
  <c r="L1777" i="5"/>
  <c r="L1778" i="5"/>
  <c r="L1779" i="5"/>
  <c r="L1780" i="5"/>
  <c r="L1781" i="5"/>
  <c r="L1782" i="5"/>
  <c r="L1783" i="5"/>
  <c r="L1784" i="5"/>
  <c r="L1785" i="5"/>
  <c r="L1786" i="5"/>
  <c r="L1787" i="5"/>
  <c r="L1788" i="5"/>
  <c r="L1789" i="5"/>
  <c r="L1790" i="5"/>
  <c r="L1791" i="5"/>
  <c r="L1792" i="5"/>
  <c r="L1793" i="5"/>
  <c r="L1794" i="5"/>
  <c r="L1795" i="5"/>
  <c r="L1796" i="5"/>
  <c r="L1797" i="5"/>
  <c r="L1798" i="5"/>
  <c r="L1799" i="5"/>
  <c r="L1800" i="5"/>
  <c r="L1801" i="5"/>
  <c r="L1802" i="5"/>
  <c r="L1803" i="5"/>
  <c r="L1804" i="5"/>
  <c r="L1805" i="5"/>
  <c r="L1806" i="5"/>
  <c r="L1807" i="5"/>
  <c r="L1808" i="5"/>
  <c r="L1809" i="5"/>
  <c r="L1810" i="5"/>
  <c r="L1811" i="5"/>
  <c r="L1812" i="5"/>
  <c r="L1813" i="5"/>
  <c r="L1814" i="5"/>
  <c r="L1815" i="5"/>
  <c r="L1816" i="5"/>
  <c r="L1817" i="5"/>
  <c r="L1818" i="5"/>
  <c r="L1819" i="5"/>
  <c r="L1820" i="5"/>
  <c r="L1821" i="5"/>
  <c r="L1822" i="5"/>
  <c r="L1823" i="5"/>
  <c r="L1824" i="5"/>
  <c r="L1825" i="5"/>
  <c r="L1826" i="5"/>
  <c r="L1827" i="5"/>
  <c r="L1828" i="5"/>
  <c r="L1829" i="5"/>
  <c r="L1830" i="5"/>
  <c r="L1831" i="5"/>
  <c r="L1832" i="5"/>
  <c r="L1833" i="5"/>
  <c r="L1834" i="5"/>
  <c r="L1835" i="5"/>
  <c r="L1836" i="5"/>
  <c r="L1837" i="5"/>
  <c r="L1838" i="5"/>
  <c r="L1839" i="5"/>
  <c r="L1840" i="5"/>
  <c r="L1841" i="5"/>
  <c r="L1842" i="5"/>
  <c r="L1843" i="5"/>
  <c r="L1844" i="5"/>
  <c r="L1845" i="5"/>
  <c r="L1846" i="5"/>
  <c r="L1847" i="5"/>
  <c r="L1848" i="5"/>
  <c r="L1849" i="5"/>
  <c r="L1850" i="5"/>
  <c r="L1851" i="5"/>
  <c r="L1852" i="5"/>
  <c r="L1853" i="5"/>
  <c r="L1854" i="5"/>
  <c r="L1855" i="5"/>
  <c r="L1856" i="5"/>
  <c r="L1857" i="5"/>
  <c r="L1858" i="5"/>
  <c r="L1859" i="5"/>
  <c r="L1860" i="5"/>
  <c r="L1861" i="5"/>
  <c r="L1862" i="5"/>
  <c r="L1863" i="5"/>
  <c r="L1864" i="5"/>
  <c r="L1865" i="5"/>
  <c r="L1866" i="5"/>
  <c r="L1867" i="5"/>
  <c r="L1868" i="5"/>
  <c r="L1869" i="5"/>
  <c r="L1870" i="5"/>
  <c r="L1871" i="5"/>
  <c r="L1872" i="5"/>
  <c r="L1873" i="5"/>
  <c r="L1874" i="5"/>
  <c r="L1875" i="5"/>
  <c r="L1876" i="5"/>
  <c r="L1877" i="5"/>
  <c r="L1878" i="5"/>
  <c r="L1879" i="5"/>
  <c r="L1880" i="5"/>
  <c r="L1881" i="5"/>
  <c r="L1882" i="5"/>
  <c r="L1883" i="5"/>
  <c r="L1884" i="5"/>
  <c r="L1885" i="5"/>
  <c r="L1886" i="5"/>
  <c r="L1887" i="5"/>
  <c r="L1888" i="5"/>
  <c r="L1889" i="5"/>
  <c r="L1890" i="5"/>
  <c r="L1891" i="5"/>
  <c r="L1892" i="5"/>
  <c r="L1893" i="5"/>
  <c r="L1894" i="5"/>
  <c r="L1895" i="5"/>
  <c r="L1896" i="5"/>
  <c r="L1897" i="5"/>
  <c r="L1898" i="5"/>
  <c r="L1899" i="5"/>
  <c r="L1900" i="5"/>
  <c r="L1901" i="5"/>
  <c r="L1902" i="5"/>
  <c r="L1903" i="5"/>
  <c r="L1904" i="5"/>
  <c r="L1905" i="5"/>
  <c r="L1906" i="5"/>
  <c r="L1907" i="5"/>
  <c r="L1908" i="5"/>
  <c r="L1909" i="5"/>
  <c r="L1910" i="5"/>
  <c r="L1911" i="5"/>
  <c r="L1912" i="5"/>
  <c r="L1913" i="5"/>
  <c r="L1914" i="5"/>
  <c r="L1915" i="5"/>
  <c r="L1916" i="5"/>
  <c r="L1917" i="5"/>
  <c r="L1918" i="5"/>
  <c r="L1919" i="5"/>
  <c r="L1920" i="5"/>
  <c r="L1921" i="5"/>
  <c r="L1922" i="5"/>
  <c r="L1923" i="5"/>
  <c r="L1924" i="5"/>
  <c r="L1925" i="5"/>
  <c r="L1926" i="5"/>
  <c r="L1927" i="5"/>
  <c r="L1928" i="5"/>
  <c r="L1929" i="5"/>
  <c r="L1930" i="5"/>
  <c r="L1931" i="5"/>
  <c r="L1932" i="5"/>
  <c r="L1933" i="5"/>
  <c r="L1934" i="5"/>
  <c r="L1935" i="5"/>
  <c r="L1936" i="5"/>
  <c r="L1937" i="5"/>
  <c r="L1938" i="5"/>
  <c r="L1939" i="5"/>
  <c r="L1940" i="5"/>
  <c r="L1941" i="5"/>
  <c r="L1942" i="5"/>
  <c r="L1943" i="5"/>
  <c r="L1944" i="5"/>
  <c r="L1945" i="5"/>
  <c r="L1946" i="5"/>
  <c r="L1947" i="5"/>
  <c r="L1948" i="5"/>
  <c r="L1949" i="5"/>
  <c r="L1950" i="5"/>
  <c r="L1951" i="5"/>
  <c r="L1952" i="5"/>
  <c r="L1953" i="5"/>
  <c r="L1954" i="5"/>
  <c r="L1955" i="5"/>
  <c r="L1956" i="5"/>
  <c r="L1957" i="5"/>
  <c r="L1958" i="5"/>
  <c r="L1959" i="5"/>
  <c r="L1960" i="5"/>
  <c r="L1961" i="5"/>
  <c r="L1962" i="5"/>
  <c r="L1963" i="5"/>
  <c r="L1964" i="5"/>
  <c r="L1965" i="5"/>
  <c r="L1966" i="5"/>
  <c r="L1967" i="5"/>
  <c r="L1968" i="5"/>
  <c r="L1969" i="5"/>
  <c r="L1970" i="5"/>
  <c r="L1971" i="5"/>
  <c r="L1972" i="5"/>
  <c r="L1973" i="5"/>
  <c r="L1974" i="5"/>
  <c r="L1975" i="5"/>
  <c r="L1976" i="5"/>
  <c r="L1977" i="5"/>
  <c r="L1978" i="5"/>
  <c r="L1979" i="5"/>
  <c r="L1980" i="5"/>
  <c r="L1981" i="5"/>
  <c r="L1982" i="5"/>
  <c r="L1983" i="5"/>
  <c r="L1984" i="5"/>
  <c r="L1985" i="5"/>
  <c r="L1986" i="5"/>
  <c r="L1987" i="5"/>
  <c r="L1988" i="5"/>
  <c r="L1989" i="5"/>
  <c r="L1990" i="5"/>
  <c r="L1991" i="5"/>
  <c r="L1992" i="5"/>
  <c r="L1993" i="5"/>
  <c r="L1994" i="5"/>
  <c r="L1995" i="5"/>
  <c r="L1996" i="5"/>
  <c r="L1997" i="5"/>
  <c r="L1998" i="5"/>
  <c r="L1999" i="5"/>
  <c r="L2000" i="5"/>
  <c r="L2001" i="5"/>
  <c r="L2002" i="5"/>
  <c r="L2003" i="5"/>
  <c r="L2004" i="5"/>
  <c r="L2005" i="5"/>
  <c r="L2006" i="5"/>
  <c r="L2007" i="5"/>
  <c r="L2008" i="5"/>
  <c r="L2009" i="5"/>
  <c r="L2010" i="5"/>
  <c r="L2011" i="5"/>
  <c r="L2012" i="5"/>
  <c r="L2013" i="5"/>
  <c r="L2014" i="5"/>
  <c r="L2015" i="5"/>
  <c r="L2016" i="5"/>
  <c r="L2017" i="5"/>
  <c r="L2018" i="5"/>
  <c r="L2019" i="5"/>
  <c r="L2020" i="5"/>
  <c r="L2021" i="5"/>
  <c r="L2022" i="5"/>
  <c r="L2023" i="5"/>
  <c r="L2024" i="5"/>
  <c r="L2025" i="5"/>
  <c r="L2026" i="5"/>
  <c r="L2027" i="5"/>
  <c r="L2028" i="5"/>
  <c r="L2029" i="5"/>
  <c r="L2030" i="5"/>
  <c r="L2031" i="5"/>
  <c r="L2032" i="5"/>
  <c r="L2033" i="5"/>
  <c r="L2034" i="5"/>
  <c r="L2035" i="5"/>
  <c r="L2036" i="5"/>
  <c r="L2037" i="5"/>
  <c r="L2038" i="5"/>
  <c r="L2039" i="5"/>
  <c r="L2040" i="5"/>
  <c r="L2041" i="5"/>
  <c r="L2042" i="5"/>
  <c r="L2043" i="5"/>
  <c r="L2044" i="5"/>
  <c r="L2045" i="5"/>
  <c r="L2046" i="5"/>
  <c r="L2047" i="5"/>
  <c r="L2048" i="5"/>
  <c r="L2049" i="5"/>
  <c r="L2050" i="5"/>
  <c r="L2051" i="5"/>
  <c r="L2052" i="5"/>
  <c r="L2053" i="5"/>
  <c r="L2054" i="5"/>
  <c r="L2055" i="5"/>
  <c r="L2056" i="5"/>
  <c r="L2057" i="5"/>
  <c r="L2058" i="5"/>
  <c r="L2059" i="5"/>
  <c r="L2060" i="5"/>
  <c r="L2061" i="5"/>
  <c r="L2062" i="5"/>
  <c r="L2063" i="5"/>
  <c r="L2064" i="5"/>
  <c r="L2065" i="5"/>
  <c r="L2066" i="5"/>
  <c r="L2067" i="5"/>
  <c r="L2068" i="5"/>
  <c r="L2069" i="5"/>
  <c r="L2070" i="5"/>
  <c r="L2071" i="5"/>
  <c r="L2072" i="5"/>
  <c r="L2073" i="5"/>
  <c r="L2074" i="5"/>
  <c r="L2075" i="5"/>
  <c r="L2076" i="5"/>
  <c r="L2077" i="5"/>
  <c r="L2078" i="5"/>
  <c r="L2079" i="5"/>
  <c r="L2080" i="5"/>
  <c r="L2081" i="5"/>
  <c r="L2082" i="5"/>
  <c r="L2083" i="5"/>
  <c r="L2084" i="5"/>
  <c r="L2085" i="5"/>
  <c r="L2086" i="5"/>
  <c r="L2087" i="5"/>
  <c r="L2088" i="5"/>
  <c r="L2089" i="5"/>
  <c r="L2090" i="5"/>
  <c r="L2091" i="5"/>
  <c r="L2092" i="5"/>
  <c r="L2093" i="5"/>
  <c r="L2094" i="5"/>
  <c r="L2095" i="5"/>
  <c r="L2096" i="5"/>
  <c r="L2097" i="5"/>
  <c r="L2098" i="5"/>
  <c r="L2099" i="5"/>
  <c r="L2100" i="5"/>
  <c r="L2101" i="5"/>
  <c r="L2102" i="5"/>
  <c r="L2103" i="5"/>
  <c r="L2104" i="5"/>
  <c r="L2105" i="5"/>
  <c r="L2106" i="5"/>
  <c r="L2107" i="5"/>
  <c r="L2108" i="5"/>
  <c r="L2109" i="5"/>
  <c r="L2110" i="5"/>
  <c r="L2111" i="5"/>
  <c r="L2112" i="5"/>
  <c r="L2113" i="5"/>
  <c r="L2114" i="5"/>
  <c r="L2115" i="5"/>
  <c r="L2116" i="5"/>
  <c r="L2117" i="5"/>
  <c r="L2118" i="5"/>
  <c r="L2119" i="5"/>
  <c r="L2120" i="5"/>
  <c r="L2121" i="5"/>
  <c r="L2122" i="5"/>
  <c r="L2123" i="5"/>
  <c r="L2124" i="5"/>
  <c r="L2125" i="5"/>
  <c r="L2126" i="5"/>
  <c r="L2127" i="5"/>
  <c r="L2128" i="5"/>
  <c r="L2129" i="5"/>
  <c r="L2130" i="5"/>
  <c r="L2131" i="5"/>
  <c r="L2132" i="5"/>
  <c r="L2133" i="5"/>
  <c r="L2134" i="5"/>
  <c r="L2135" i="5"/>
  <c r="L2136" i="5"/>
  <c r="L2137" i="5"/>
  <c r="L2138" i="5"/>
  <c r="L2139" i="5"/>
  <c r="L2140" i="5"/>
  <c r="L2141" i="5"/>
  <c r="L2142" i="5"/>
  <c r="L2143" i="5"/>
  <c r="L2144" i="5"/>
  <c r="L2145" i="5"/>
  <c r="L2146" i="5"/>
  <c r="L2147" i="5"/>
  <c r="L2148" i="5"/>
  <c r="L2149" i="5"/>
  <c r="L2150" i="5"/>
  <c r="L2151" i="5"/>
  <c r="L2152" i="5"/>
  <c r="L2153" i="5"/>
  <c r="L2154" i="5"/>
  <c r="L2155" i="5"/>
  <c r="L2156" i="5"/>
  <c r="L2157" i="5"/>
  <c r="L2158" i="5"/>
  <c r="L2159" i="5"/>
  <c r="L2160" i="5"/>
  <c r="L2161" i="5"/>
  <c r="L2162" i="5"/>
  <c r="L2163" i="5"/>
  <c r="L2164" i="5"/>
  <c r="L2165" i="5"/>
  <c r="L2166" i="5"/>
  <c r="L2167" i="5"/>
  <c r="L2168" i="5"/>
  <c r="L2169" i="5"/>
  <c r="L2170" i="5"/>
  <c r="L2171" i="5"/>
  <c r="L2172" i="5"/>
  <c r="L2173" i="5"/>
  <c r="L2174" i="5"/>
  <c r="L2175" i="5"/>
  <c r="L2176" i="5"/>
  <c r="L2177" i="5"/>
  <c r="L2178" i="5"/>
  <c r="L2179" i="5"/>
  <c r="L2180" i="5"/>
  <c r="L2181" i="5"/>
  <c r="L2182" i="5"/>
  <c r="L2183" i="5"/>
  <c r="L2184" i="5"/>
  <c r="L2185" i="5"/>
  <c r="L2186" i="5"/>
  <c r="L2187" i="5"/>
  <c r="L2188" i="5"/>
  <c r="L2189" i="5"/>
  <c r="L2190" i="5"/>
  <c r="L2191" i="5"/>
  <c r="L2192" i="5"/>
  <c r="L2193" i="5"/>
  <c r="L2194" i="5"/>
  <c r="L2195" i="5"/>
  <c r="L2196" i="5"/>
  <c r="L2197" i="5"/>
  <c r="L2198" i="5"/>
  <c r="L2199" i="5"/>
  <c r="L2200" i="5"/>
  <c r="L2201" i="5"/>
  <c r="L2202" i="5"/>
  <c r="L2203" i="5"/>
  <c r="L2204" i="5"/>
  <c r="L2205" i="5"/>
  <c r="L2206" i="5"/>
  <c r="L2207" i="5"/>
  <c r="L2208" i="5"/>
  <c r="L2209" i="5"/>
  <c r="L2210" i="5"/>
  <c r="L2211" i="5"/>
  <c r="L2212" i="5"/>
  <c r="L2213" i="5"/>
  <c r="L2214" i="5"/>
  <c r="L2215" i="5"/>
  <c r="L2216" i="5"/>
  <c r="L2217" i="5"/>
  <c r="L2218" i="5"/>
  <c r="L2219" i="5"/>
  <c r="L2220" i="5"/>
  <c r="L2221" i="5"/>
  <c r="L2222" i="5"/>
  <c r="L2223" i="5"/>
  <c r="L2224" i="5"/>
  <c r="L2225" i="5"/>
  <c r="L2226" i="5"/>
  <c r="L2227" i="5"/>
  <c r="L2228" i="5"/>
  <c r="L2229" i="5"/>
  <c r="L2230" i="5"/>
  <c r="L2231" i="5"/>
  <c r="L2232" i="5"/>
  <c r="L2233" i="5"/>
  <c r="L2234" i="5"/>
  <c r="L2235" i="5"/>
  <c r="L2236" i="5"/>
  <c r="L2237" i="5"/>
  <c r="L2238" i="5"/>
  <c r="L2239" i="5"/>
  <c r="L2240" i="5"/>
  <c r="L2241" i="5"/>
  <c r="L2242" i="5"/>
  <c r="L2243" i="5"/>
  <c r="L2244" i="5"/>
  <c r="L2245" i="5"/>
  <c r="L2246" i="5"/>
  <c r="L2247" i="5"/>
  <c r="L2248" i="5"/>
  <c r="L2249" i="5"/>
  <c r="L2250" i="5"/>
  <c r="L2251" i="5"/>
  <c r="L2252" i="5"/>
  <c r="L2253" i="5"/>
  <c r="L2254" i="5"/>
  <c r="L2255" i="5"/>
  <c r="L2256" i="5"/>
  <c r="L2257" i="5"/>
  <c r="L2258" i="5"/>
  <c r="L2259" i="5"/>
  <c r="L2260" i="5"/>
  <c r="L2261" i="5"/>
  <c r="L2262" i="5"/>
  <c r="L2263" i="5"/>
  <c r="L2264" i="5"/>
  <c r="L2265" i="5"/>
  <c r="L2266" i="5"/>
  <c r="L2267" i="5"/>
  <c r="L2268" i="5"/>
  <c r="L2269" i="5"/>
  <c r="L2270" i="5"/>
  <c r="L2271" i="5"/>
  <c r="L2272" i="5"/>
  <c r="L2273" i="5"/>
  <c r="L2274" i="5"/>
  <c r="L2275" i="5"/>
  <c r="L2276" i="5"/>
  <c r="L2277" i="5"/>
  <c r="L2278" i="5"/>
  <c r="L2279" i="5"/>
  <c r="L2280" i="5"/>
  <c r="L2281" i="5"/>
  <c r="L2282" i="5"/>
  <c r="L2283" i="5"/>
  <c r="L2284" i="5"/>
  <c r="L2285" i="5"/>
  <c r="L2286" i="5"/>
  <c r="L2287" i="5"/>
  <c r="L2288" i="5"/>
  <c r="L2289" i="5"/>
  <c r="L2290" i="5"/>
  <c r="L2291" i="5"/>
  <c r="L2292" i="5"/>
  <c r="L2293" i="5"/>
  <c r="L2294" i="5"/>
  <c r="L2295" i="5"/>
  <c r="L2296" i="5"/>
  <c r="L2297" i="5"/>
  <c r="L2298" i="5"/>
  <c r="L2299" i="5"/>
  <c r="L2300" i="5"/>
  <c r="L2301" i="5"/>
  <c r="L2302" i="5"/>
  <c r="L2303" i="5"/>
  <c r="L2304" i="5"/>
  <c r="L2305" i="5"/>
  <c r="L2306" i="5"/>
  <c r="L2307" i="5"/>
  <c r="L2308" i="5"/>
  <c r="L2309" i="5"/>
  <c r="L2310" i="5"/>
  <c r="L2311" i="5"/>
  <c r="L2312" i="5"/>
  <c r="L2313" i="5"/>
  <c r="L2314" i="5"/>
  <c r="L2315" i="5"/>
  <c r="L2316" i="5"/>
  <c r="L2317" i="5"/>
  <c r="L2318" i="5"/>
  <c r="L2319" i="5"/>
  <c r="L2320" i="5"/>
  <c r="L2321" i="5"/>
  <c r="L2322" i="5"/>
  <c r="L2323" i="5"/>
  <c r="L2324" i="5"/>
  <c r="L2325" i="5"/>
  <c r="L2326" i="5"/>
  <c r="L2327" i="5"/>
  <c r="L2328" i="5"/>
  <c r="L2329" i="5"/>
  <c r="L2330" i="5"/>
  <c r="L2331" i="5"/>
  <c r="L2332" i="5"/>
  <c r="L2333" i="5"/>
  <c r="L2334" i="5"/>
  <c r="L2335" i="5"/>
  <c r="L2336" i="5"/>
  <c r="L2337" i="5"/>
  <c r="L2338" i="5"/>
  <c r="L2339" i="5"/>
  <c r="L2340" i="5"/>
  <c r="L2341" i="5"/>
  <c r="L2342" i="5"/>
  <c r="L2343" i="5"/>
  <c r="L2344" i="5"/>
  <c r="L2345" i="5"/>
  <c r="L2346" i="5"/>
  <c r="L2347" i="5"/>
  <c r="L2348" i="5"/>
  <c r="L2349" i="5"/>
  <c r="L2350" i="5"/>
  <c r="L2351" i="5"/>
  <c r="L2352" i="5"/>
  <c r="L2353" i="5"/>
  <c r="L2354" i="5"/>
  <c r="L2355" i="5"/>
  <c r="L2356" i="5"/>
  <c r="L2357" i="5"/>
  <c r="L2358" i="5"/>
  <c r="L2359" i="5"/>
  <c r="L2360" i="5"/>
  <c r="L2361" i="5"/>
  <c r="L2362" i="5"/>
  <c r="L2363" i="5"/>
  <c r="L2364" i="5"/>
  <c r="L2365" i="5"/>
  <c r="L2366" i="5"/>
  <c r="L2367" i="5"/>
  <c r="L2368" i="5"/>
  <c r="L2369" i="5"/>
  <c r="L2370" i="5"/>
  <c r="L2371" i="5"/>
  <c r="L2372" i="5"/>
  <c r="L2373" i="5"/>
  <c r="L2374" i="5"/>
  <c r="L2375" i="5"/>
  <c r="L2376" i="5"/>
  <c r="L2377" i="5"/>
  <c r="L2378" i="5"/>
  <c r="L2379" i="5"/>
  <c r="L2380" i="5"/>
  <c r="L2381" i="5"/>
  <c r="L2382" i="5"/>
  <c r="L2383" i="5"/>
  <c r="L2384" i="5"/>
  <c r="L2385" i="5"/>
  <c r="L2386" i="5"/>
  <c r="L2387" i="5"/>
  <c r="L2388" i="5"/>
  <c r="L2389" i="5"/>
  <c r="L2390" i="5"/>
  <c r="L2391" i="5"/>
  <c r="L2392" i="5"/>
  <c r="L2393" i="5"/>
  <c r="L2394" i="5"/>
  <c r="L2395" i="5"/>
  <c r="L2396" i="5"/>
  <c r="L2397" i="5"/>
  <c r="L2398" i="5"/>
  <c r="L2399" i="5"/>
  <c r="L2400" i="5"/>
  <c r="L2401" i="5"/>
  <c r="L2402" i="5"/>
  <c r="L2403" i="5"/>
  <c r="L2404" i="5"/>
  <c r="L2405" i="5"/>
  <c r="L2406" i="5"/>
  <c r="L2407" i="5"/>
  <c r="L2408" i="5"/>
  <c r="L2409" i="5"/>
  <c r="L2410" i="5"/>
  <c r="L2411" i="5"/>
  <c r="L2412" i="5"/>
  <c r="L2413" i="5"/>
  <c r="L2414" i="5"/>
  <c r="L2415" i="5"/>
  <c r="L2416" i="5"/>
  <c r="L2417" i="5"/>
  <c r="L2418" i="5"/>
  <c r="L2419" i="5"/>
  <c r="L2420" i="5"/>
  <c r="L2421" i="5"/>
  <c r="L2422" i="5"/>
  <c r="L2423" i="5"/>
  <c r="L2424" i="5"/>
  <c r="L2425" i="5"/>
  <c r="L2426" i="5"/>
  <c r="L2427" i="5"/>
  <c r="L2428" i="5"/>
  <c r="L2429" i="5"/>
  <c r="L2430" i="5"/>
  <c r="L2431" i="5"/>
  <c r="L2432" i="5"/>
  <c r="L2433" i="5"/>
  <c r="L2434" i="5"/>
  <c r="L2435" i="5"/>
  <c r="L2436" i="5"/>
  <c r="L2437" i="5"/>
  <c r="L2438" i="5"/>
  <c r="L2439" i="5"/>
  <c r="L2440" i="5"/>
  <c r="L2441" i="5"/>
  <c r="L2442" i="5"/>
  <c r="L2443" i="5"/>
  <c r="L2444" i="5"/>
  <c r="L2445" i="5"/>
  <c r="L2446" i="5"/>
  <c r="L2447" i="5"/>
  <c r="L2448" i="5"/>
  <c r="L2449" i="5"/>
  <c r="L2450" i="5"/>
  <c r="L2451" i="5"/>
  <c r="L2452" i="5"/>
  <c r="L2453" i="5"/>
  <c r="L2454" i="5"/>
  <c r="L2455" i="5"/>
  <c r="L2456" i="5"/>
  <c r="L2457" i="5"/>
  <c r="L2458" i="5"/>
  <c r="L2459" i="5"/>
  <c r="L2460" i="5"/>
  <c r="L2461" i="5"/>
  <c r="L2462" i="5"/>
  <c r="L2463" i="5"/>
  <c r="L2464" i="5"/>
  <c r="L2465" i="5"/>
  <c r="L2466" i="5"/>
  <c r="L2467" i="5"/>
  <c r="L2468" i="5"/>
  <c r="L2469" i="5"/>
  <c r="L2470" i="5"/>
  <c r="L2471" i="5"/>
  <c r="L2472" i="5"/>
  <c r="L2473" i="5"/>
  <c r="L2474" i="5"/>
  <c r="L2475" i="5"/>
  <c r="L2476" i="5"/>
  <c r="L2477" i="5"/>
  <c r="L2478" i="5"/>
  <c r="L2479" i="5"/>
  <c r="L2480" i="5"/>
  <c r="L2481" i="5"/>
  <c r="L2482" i="5"/>
  <c r="L2483" i="5"/>
  <c r="L2484" i="5"/>
  <c r="L2485" i="5"/>
  <c r="L2486" i="5"/>
  <c r="L2487" i="5"/>
  <c r="L2488" i="5"/>
  <c r="L2489" i="5"/>
  <c r="L2490" i="5"/>
  <c r="L2491" i="5"/>
  <c r="L2492" i="5"/>
  <c r="L2493" i="5"/>
  <c r="L2494" i="5"/>
  <c r="L2495" i="5"/>
  <c r="L2496" i="5"/>
  <c r="L2497" i="5"/>
  <c r="L2498" i="5"/>
  <c r="L2499" i="5"/>
  <c r="L2500" i="5"/>
  <c r="L2501" i="5"/>
  <c r="L2502" i="5"/>
  <c r="L2503" i="5"/>
  <c r="AE25" i="5" l="1"/>
  <c r="AJ7" i="5"/>
  <c r="AJ25" i="5" s="1"/>
  <c r="AC25" i="5"/>
  <c r="AI7" i="5"/>
  <c r="AI25" i="5" s="1"/>
  <c r="AA25" i="5"/>
  <c r="AH7" i="5"/>
  <c r="AH25" i="5" s="1"/>
  <c r="AV2490" i="5"/>
  <c r="AV2474" i="5"/>
  <c r="AV2458" i="5"/>
  <c r="AV2442" i="5"/>
  <c r="AV2426" i="5"/>
  <c r="AV2410" i="5"/>
  <c r="AV2394" i="5"/>
  <c r="AV2378" i="5"/>
  <c r="AV2362" i="5"/>
  <c r="AV2346" i="5"/>
  <c r="AV2330" i="5"/>
  <c r="AV2314" i="5"/>
  <c r="AV2298" i="5"/>
  <c r="AV2282" i="5"/>
  <c r="AV2266" i="5"/>
  <c r="AV2250" i="5"/>
  <c r="AV2234" i="5"/>
  <c r="AV2218" i="5"/>
  <c r="AV2202" i="5"/>
  <c r="AV2186" i="5"/>
  <c r="AV2170" i="5"/>
  <c r="AV2154" i="5"/>
  <c r="AV2138" i="5"/>
  <c r="AV2122" i="5"/>
  <c r="AV2106" i="5"/>
  <c r="AV2090" i="5"/>
  <c r="AV2074" i="5"/>
  <c r="AV2058" i="5"/>
  <c r="AV2042" i="5"/>
  <c r="AV2026" i="5"/>
  <c r="AV2010" i="5"/>
  <c r="AV1994" i="5"/>
  <c r="AV1978" i="5"/>
  <c r="AV1962" i="5"/>
  <c r="AV1946" i="5"/>
  <c r="AV1930" i="5"/>
  <c r="AV1914" i="5"/>
  <c r="AV1898" i="5"/>
  <c r="AV1882" i="5"/>
  <c r="AV1866" i="5"/>
  <c r="AV1850" i="5"/>
  <c r="AV1834" i="5"/>
  <c r="AV1818" i="5"/>
  <c r="AV1802" i="5"/>
  <c r="AV1786" i="5"/>
  <c r="AV1770" i="5"/>
  <c r="AV1754" i="5"/>
  <c r="AV1738" i="5"/>
  <c r="AV1722" i="5"/>
  <c r="AV1706" i="5"/>
  <c r="AV1690" i="5"/>
  <c r="AV1674" i="5"/>
  <c r="AV1658" i="5"/>
  <c r="AV1642" i="5"/>
  <c r="AV1626" i="5"/>
  <c r="AV1610" i="5"/>
  <c r="AV1594" i="5"/>
  <c r="AV1578" i="5"/>
  <c r="AV1562" i="5"/>
  <c r="AV1546" i="5"/>
  <c r="AV1530" i="5"/>
  <c r="AV1514" i="5"/>
  <c r="AV1498" i="5"/>
  <c r="AV1482" i="5"/>
  <c r="AV1466" i="5"/>
  <c r="AV1450" i="5"/>
  <c r="AV1434" i="5"/>
  <c r="AU2499" i="5"/>
  <c r="AU2483" i="5"/>
  <c r="AU2467" i="5"/>
  <c r="AU2451" i="5"/>
  <c r="AU2435" i="5"/>
  <c r="AU2419" i="5"/>
  <c r="AU2403" i="5"/>
  <c r="AU2387" i="5"/>
  <c r="AU2371" i="5"/>
  <c r="AU2355" i="5"/>
  <c r="AU2339" i="5"/>
  <c r="AU2323" i="5"/>
  <c r="AU2307" i="5"/>
  <c r="AU2291" i="5"/>
  <c r="AU2275" i="5"/>
  <c r="AU2259" i="5"/>
  <c r="AU2243" i="5"/>
  <c r="AU2227" i="5"/>
  <c r="AU2211" i="5"/>
  <c r="AU2195" i="5"/>
  <c r="AU2179" i="5"/>
  <c r="AU2163" i="5"/>
  <c r="AU2147" i="5"/>
  <c r="AU2131" i="5"/>
  <c r="AU2115" i="5"/>
  <c r="AU2099" i="5"/>
  <c r="AU2083" i="5"/>
  <c r="AU2067" i="5"/>
  <c r="AU2051" i="5"/>
  <c r="AU2035" i="5"/>
  <c r="AU2019" i="5"/>
  <c r="AU2003" i="5"/>
  <c r="AU1987" i="5"/>
  <c r="AU1971" i="5"/>
  <c r="AU1955" i="5"/>
  <c r="AU1939" i="5"/>
  <c r="AU1923" i="5"/>
  <c r="AU1907" i="5"/>
  <c r="AU1891" i="5"/>
  <c r="AU1875" i="5"/>
  <c r="AU1859" i="5"/>
  <c r="AU1843" i="5"/>
  <c r="AU1827" i="5"/>
  <c r="AU1811" i="5"/>
  <c r="AU1795" i="5"/>
  <c r="AU1779" i="5"/>
  <c r="AU1763" i="5"/>
  <c r="AU1747" i="5"/>
  <c r="AU1731" i="5"/>
  <c r="AU1715" i="5"/>
  <c r="AU1699" i="5"/>
  <c r="AU1683" i="5"/>
  <c r="AU1667" i="5"/>
  <c r="AU1651" i="5"/>
  <c r="AU1635" i="5"/>
  <c r="AU1619" i="5"/>
  <c r="AU1603" i="5"/>
  <c r="AU1587" i="5"/>
  <c r="AU1571" i="5"/>
  <c r="AU1555" i="5"/>
  <c r="AU1539" i="5"/>
  <c r="AU1523" i="5"/>
  <c r="AU1507" i="5"/>
  <c r="AU1491" i="5"/>
  <c r="AU1475" i="5"/>
  <c r="AU1459" i="5"/>
  <c r="AU1443" i="5"/>
  <c r="AU1427" i="5"/>
  <c r="AU1411" i="5"/>
  <c r="AU1395" i="5"/>
  <c r="AU1379" i="5"/>
  <c r="AU1363" i="5"/>
  <c r="AU1347" i="5"/>
  <c r="AU1331" i="5"/>
  <c r="AU1315" i="5"/>
  <c r="AU1299" i="5"/>
  <c r="AU1283" i="5"/>
  <c r="AU1267" i="5"/>
  <c r="AU1251" i="5"/>
  <c r="AV1418" i="5"/>
  <c r="AV1402" i="5"/>
  <c r="AV1386" i="5"/>
  <c r="AV1370" i="5"/>
  <c r="AV1354" i="5"/>
  <c r="AV1338" i="5"/>
  <c r="AV1322" i="5"/>
  <c r="AV1306" i="5"/>
  <c r="AV1290" i="5"/>
  <c r="AV1274" i="5"/>
  <c r="AV1258" i="5"/>
  <c r="AV1242" i="5"/>
  <c r="AV1226" i="5"/>
  <c r="AV1210" i="5"/>
  <c r="AV1194" i="5"/>
  <c r="AV1178" i="5"/>
  <c r="AV1162" i="5"/>
  <c r="AV1146" i="5"/>
  <c r="AV1130" i="5"/>
  <c r="AV1114" i="5"/>
  <c r="AV1098" i="5"/>
  <c r="AV1082" i="5"/>
  <c r="AV1066" i="5"/>
  <c r="AV1050" i="5"/>
  <c r="AV1034" i="5"/>
  <c r="AV1018" i="5"/>
  <c r="AV1002" i="5"/>
  <c r="AV986" i="5"/>
  <c r="AV970" i="5"/>
  <c r="AV954" i="5"/>
  <c r="AV938" i="5"/>
  <c r="AV922" i="5"/>
  <c r="AV906" i="5"/>
  <c r="AV890" i="5"/>
  <c r="AV874" i="5"/>
  <c r="AV858" i="5"/>
  <c r="AV842" i="5"/>
  <c r="AV826" i="5"/>
  <c r="AV810" i="5"/>
  <c r="AV794" i="5"/>
  <c r="AV778" i="5"/>
  <c r="AV762" i="5"/>
  <c r="AV746" i="5"/>
  <c r="AV728" i="5"/>
  <c r="AV712" i="5"/>
  <c r="AV696" i="5"/>
  <c r="AV679" i="5"/>
  <c r="AV663" i="5"/>
  <c r="AV647" i="5"/>
  <c r="AV630" i="5"/>
  <c r="AV614" i="5"/>
  <c r="AV598" i="5"/>
  <c r="AV581" i="5"/>
  <c r="AV565" i="5"/>
  <c r="AV549" i="5"/>
  <c r="AV532" i="5"/>
  <c r="AV516" i="5"/>
  <c r="AV500" i="5"/>
  <c r="AV483" i="5"/>
  <c r="AV467" i="5"/>
  <c r="AV451" i="5"/>
  <c r="AV434" i="5"/>
  <c r="AV418" i="5"/>
  <c r="AV402" i="5"/>
  <c r="AV385" i="5"/>
  <c r="AV369" i="5"/>
  <c r="AV353" i="5"/>
  <c r="AV336" i="5"/>
  <c r="AV320" i="5"/>
  <c r="AV304" i="5"/>
  <c r="AV287" i="5"/>
  <c r="AV271" i="5"/>
  <c r="AV255" i="5"/>
  <c r="AV238" i="5"/>
  <c r="AV222" i="5"/>
  <c r="AV206" i="5"/>
  <c r="AV189" i="5"/>
  <c r="AV173" i="5"/>
  <c r="AV157" i="5"/>
  <c r="AV140" i="5"/>
  <c r="AV124" i="5"/>
  <c r="AV108" i="5"/>
  <c r="AV91" i="5"/>
  <c r="AV75" i="5"/>
  <c r="AV59" i="5"/>
  <c r="M6" i="5"/>
  <c r="AU2495" i="5"/>
  <c r="AU2479" i="5"/>
  <c r="AU2463" i="5"/>
  <c r="AU2447" i="5"/>
  <c r="AU2431" i="5"/>
  <c r="AU2415" i="5"/>
  <c r="AU2399" i="5"/>
  <c r="AU2383" i="5"/>
  <c r="AU2367" i="5"/>
  <c r="AU2351" i="5"/>
  <c r="AU2335" i="5"/>
  <c r="AU2319" i="5"/>
  <c r="AU2303" i="5"/>
  <c r="AU2287" i="5"/>
  <c r="AU2271" i="5"/>
  <c r="AU2255" i="5"/>
  <c r="AU2239" i="5"/>
  <c r="AU2223" i="5"/>
  <c r="AU2207" i="5"/>
  <c r="AU2191" i="5"/>
  <c r="AU2175" i="5"/>
  <c r="AU2159" i="5"/>
  <c r="AU2143" i="5"/>
  <c r="AU2127" i="5"/>
  <c r="AU2111" i="5"/>
  <c r="AU2095" i="5"/>
  <c r="AU2079" i="5"/>
  <c r="AU2063" i="5"/>
  <c r="AU2047" i="5"/>
  <c r="AU2031" i="5"/>
  <c r="AU2015" i="5"/>
  <c r="AU1999" i="5"/>
  <c r="AU1983" i="5"/>
  <c r="AU1967" i="5"/>
  <c r="AU1951" i="5"/>
  <c r="AU1935" i="5"/>
  <c r="AU1919" i="5"/>
  <c r="AU1903" i="5"/>
  <c r="AU1887" i="5"/>
  <c r="AU1871" i="5"/>
  <c r="AU1855" i="5"/>
  <c r="AU1839" i="5"/>
  <c r="AU1823" i="5"/>
  <c r="AU1807" i="5"/>
  <c r="AU1791" i="5"/>
  <c r="AU1775" i="5"/>
  <c r="AU1759" i="5"/>
  <c r="AU1743" i="5"/>
  <c r="AU1727" i="5"/>
  <c r="AU1711" i="5"/>
  <c r="AU1695" i="5"/>
  <c r="AU1679" i="5"/>
  <c r="AU1663" i="5"/>
  <c r="AU1647" i="5"/>
  <c r="AU1631" i="5"/>
  <c r="AU1615" i="5"/>
  <c r="AU1599" i="5"/>
  <c r="AU1583" i="5"/>
  <c r="AU1567" i="5"/>
  <c r="AU1551" i="5"/>
  <c r="AU1535" i="5"/>
  <c r="AU1519" i="5"/>
  <c r="AU1503" i="5"/>
  <c r="AU1487" i="5"/>
  <c r="AU1471" i="5"/>
  <c r="AU1455" i="5"/>
  <c r="AU1439" i="5"/>
  <c r="AU1423" i="5"/>
  <c r="AU1407" i="5"/>
  <c r="AU1391" i="5"/>
  <c r="AU1375" i="5"/>
  <c r="AU1359" i="5"/>
  <c r="AU1343" i="5"/>
  <c r="AU1327" i="5"/>
  <c r="AU1311" i="5"/>
  <c r="AU1295" i="5"/>
  <c r="AU1279" i="5"/>
  <c r="AU1263" i="5"/>
  <c r="AU1247" i="5"/>
  <c r="AU1231" i="5"/>
  <c r="AU1215" i="5"/>
  <c r="AU1199" i="5"/>
  <c r="AU1183" i="5"/>
  <c r="AU1167" i="5"/>
  <c r="AU1151" i="5"/>
  <c r="AU1135" i="5"/>
  <c r="AU1119" i="5"/>
  <c r="AU1103" i="5"/>
  <c r="AU1087" i="5"/>
  <c r="AU1071" i="5"/>
  <c r="AU1055" i="5"/>
  <c r="AU1039" i="5"/>
  <c r="AU1023" i="5"/>
  <c r="AU1007" i="5"/>
  <c r="AU991" i="5"/>
  <c r="AU975" i="5"/>
  <c r="AU959" i="5"/>
  <c r="AU943" i="5"/>
  <c r="AU927" i="5"/>
  <c r="AU911" i="5"/>
  <c r="AU895" i="5"/>
  <c r="AU879" i="5"/>
  <c r="AU863" i="5"/>
  <c r="AU847" i="5"/>
  <c r="AU831" i="5"/>
  <c r="AU815" i="5"/>
  <c r="AU799" i="5"/>
  <c r="AU783" i="5"/>
  <c r="AU767" i="5"/>
  <c r="AU751" i="5"/>
  <c r="AU733" i="5"/>
  <c r="AU717" i="5"/>
  <c r="AU701" i="5"/>
  <c r="AU684" i="5"/>
  <c r="AU668" i="5"/>
  <c r="AU652" i="5"/>
  <c r="AU635" i="5"/>
  <c r="AU619" i="5"/>
  <c r="AU603" i="5"/>
  <c r="AU586" i="5"/>
  <c r="AU570" i="5"/>
  <c r="AU554" i="5"/>
  <c r="AU537" i="5"/>
  <c r="AU521" i="5"/>
  <c r="AU505" i="5"/>
  <c r="AU488" i="5"/>
  <c r="AU472" i="5"/>
  <c r="AU456" i="5"/>
  <c r="AU439" i="5"/>
  <c r="AV2495" i="5"/>
  <c r="AV2479" i="5"/>
  <c r="AV2463" i="5"/>
  <c r="AV2447" i="5"/>
  <c r="AV2431" i="5"/>
  <c r="AV2415" i="5"/>
  <c r="AV2399" i="5"/>
  <c r="AV2383" i="5"/>
  <c r="AV2367" i="5"/>
  <c r="AV2351" i="5"/>
  <c r="AV2335" i="5"/>
  <c r="AV2319" i="5"/>
  <c r="AV2303" i="5"/>
  <c r="AV2287" i="5"/>
  <c r="AV2271" i="5"/>
  <c r="AV2255" i="5"/>
  <c r="AV2239" i="5"/>
  <c r="AV2223" i="5"/>
  <c r="AV2207" i="5"/>
  <c r="AV2191" i="5"/>
  <c r="AV2175" i="5"/>
  <c r="AV2159" i="5"/>
  <c r="AV2143" i="5"/>
  <c r="AV2127" i="5"/>
  <c r="AV2111" i="5"/>
  <c r="AV2095" i="5"/>
  <c r="AV2079" i="5"/>
  <c r="AV2063" i="5"/>
  <c r="AV2047" i="5"/>
  <c r="AV2031" i="5"/>
  <c r="AV2015" i="5"/>
  <c r="AV1999" i="5"/>
  <c r="AV1983" i="5"/>
  <c r="AV1967" i="5"/>
  <c r="AV1951" i="5"/>
  <c r="AV1935" i="5"/>
  <c r="AV1919" i="5"/>
  <c r="AV1903" i="5"/>
  <c r="AV1887" i="5"/>
  <c r="AV1871" i="5"/>
  <c r="AV1855" i="5"/>
  <c r="AV1839" i="5"/>
  <c r="AV1823" i="5"/>
  <c r="AV1807" i="5"/>
  <c r="AV1791" i="5"/>
  <c r="AV1775" i="5"/>
  <c r="AV1759" i="5"/>
  <c r="AV1743" i="5"/>
  <c r="AV1727" i="5"/>
  <c r="AV1711" i="5"/>
  <c r="AV1695" i="5"/>
  <c r="AV1679" i="5"/>
  <c r="AV1663" i="5"/>
  <c r="AV1647" i="5"/>
  <c r="AV1631" i="5"/>
  <c r="AV1615" i="5"/>
  <c r="AV1599" i="5"/>
  <c r="AV1583" i="5"/>
  <c r="AV1567" i="5"/>
  <c r="AV1551" i="5"/>
  <c r="AV1535" i="5"/>
  <c r="AV1519" i="5"/>
  <c r="AV1503" i="5"/>
  <c r="AV1487" i="5"/>
  <c r="AV1471" i="5"/>
  <c r="AV1455" i="5"/>
  <c r="AV1439" i="5"/>
  <c r="AV1423" i="5"/>
  <c r="AV1407" i="5"/>
  <c r="AV1391" i="5"/>
  <c r="AV1375" i="5"/>
  <c r="AV1359" i="5"/>
  <c r="AV1343" i="5"/>
  <c r="AV1327" i="5"/>
  <c r="AV1311" i="5"/>
  <c r="AV1295" i="5"/>
  <c r="AV1279" i="5"/>
  <c r="AV1263" i="5"/>
  <c r="AV1247" i="5"/>
  <c r="AV1231" i="5"/>
  <c r="AV1215" i="5"/>
  <c r="AV1199" i="5"/>
  <c r="AV1183" i="5"/>
  <c r="AV1167" i="5"/>
  <c r="AV1151" i="5"/>
  <c r="AV1135" i="5"/>
  <c r="AV1119" i="5"/>
  <c r="AV1103" i="5"/>
  <c r="AV1087" i="5"/>
  <c r="AV1071" i="5"/>
  <c r="AV1055" i="5"/>
  <c r="AV1039" i="5"/>
  <c r="AV1023" i="5"/>
  <c r="AV1007" i="5"/>
  <c r="AV991" i="5"/>
  <c r="AV975" i="5"/>
  <c r="AV959" i="5"/>
  <c r="AV943" i="5"/>
  <c r="AV927" i="5"/>
  <c r="AV911" i="5"/>
  <c r="AV895" i="5"/>
  <c r="AV879" i="5"/>
  <c r="AV863" i="5"/>
  <c r="AV847" i="5"/>
  <c r="AV831" i="5"/>
  <c r="AV815" i="5"/>
  <c r="AV799" i="5"/>
  <c r="AV783" i="5"/>
  <c r="AV767" i="5"/>
  <c r="AV751" i="5"/>
  <c r="AV733" i="5"/>
  <c r="AV717" i="5"/>
  <c r="AV701" i="5"/>
  <c r="AV684" i="5"/>
  <c r="AV668" i="5"/>
  <c r="AV652" i="5"/>
  <c r="AV635" i="5"/>
  <c r="AV619" i="5"/>
  <c r="AV603" i="5"/>
  <c r="AV586" i="5"/>
  <c r="AV570" i="5"/>
  <c r="AV554" i="5"/>
  <c r="AV537" i="5"/>
  <c r="AV521" i="5"/>
  <c r="AV505" i="5"/>
  <c r="AV488" i="5"/>
  <c r="AV472" i="5"/>
  <c r="AV456" i="5"/>
  <c r="AV439" i="5"/>
  <c r="AV423" i="5"/>
  <c r="AV407" i="5"/>
  <c r="AV390" i="5"/>
  <c r="AV374" i="5"/>
  <c r="AV358" i="5"/>
  <c r="AV341" i="5"/>
  <c r="AV325" i="5"/>
  <c r="AV309" i="5"/>
  <c r="AV292" i="5"/>
  <c r="AV276" i="5"/>
  <c r="AV260" i="5"/>
  <c r="AV243" i="5"/>
  <c r="AV227" i="5"/>
  <c r="AV211" i="5"/>
  <c r="AV194" i="5"/>
  <c r="AV178" i="5"/>
  <c r="AV162" i="5"/>
  <c r="AV145" i="5"/>
  <c r="AV129" i="5"/>
  <c r="AV113" i="5"/>
  <c r="AV96" i="5"/>
  <c r="AV80" i="5"/>
  <c r="AV64" i="5"/>
  <c r="AU1952" i="5"/>
  <c r="AU1936" i="5"/>
  <c r="AU1920" i="5"/>
  <c r="AU1904" i="5"/>
  <c r="AU1888" i="5"/>
  <c r="AU1872" i="5"/>
  <c r="AU1856" i="5"/>
  <c r="AU1840" i="5"/>
  <c r="AU1824" i="5"/>
  <c r="AU1808" i="5"/>
  <c r="AU1792" i="5"/>
  <c r="AU1776" i="5"/>
  <c r="AU1760" i="5"/>
  <c r="AU1744" i="5"/>
  <c r="AU1728" i="5"/>
  <c r="AU1712" i="5"/>
  <c r="AU1696" i="5"/>
  <c r="AU1680" i="5"/>
  <c r="AU1664" i="5"/>
  <c r="AU1648" i="5"/>
  <c r="AU1632" i="5"/>
  <c r="AU1616" i="5"/>
  <c r="AU1600" i="5"/>
  <c r="AU1584" i="5"/>
  <c r="AU1568" i="5"/>
  <c r="AU1552" i="5"/>
  <c r="AU1536" i="5"/>
  <c r="AU1520" i="5"/>
  <c r="AU1504" i="5"/>
  <c r="AU1488" i="5"/>
  <c r="AU1472" i="5"/>
  <c r="AU1456" i="5"/>
  <c r="AU1440" i="5"/>
  <c r="AU1424" i="5"/>
  <c r="AU1408" i="5"/>
  <c r="AU1392" i="5"/>
  <c r="AU1376" i="5"/>
  <c r="AU1360" i="5"/>
  <c r="AU1344" i="5"/>
  <c r="AU1328" i="5"/>
  <c r="AU1312" i="5"/>
  <c r="AU1296" i="5"/>
  <c r="AU1280" i="5"/>
  <c r="AU1264" i="5"/>
  <c r="AU1248" i="5"/>
  <c r="AU1232" i="5"/>
  <c r="AU1216" i="5"/>
  <c r="AU1200" i="5"/>
  <c r="AU1184" i="5"/>
  <c r="AU1168" i="5"/>
  <c r="AU1152" i="5"/>
  <c r="AU1136" i="5"/>
  <c r="AU1120" i="5"/>
  <c r="AU1104" i="5"/>
  <c r="AU2494" i="5"/>
  <c r="AU2478" i="5"/>
  <c r="AU2462" i="5"/>
  <c r="AU2446" i="5"/>
  <c r="AU2430" i="5"/>
  <c r="AU2414" i="5"/>
  <c r="AU2398" i="5"/>
  <c r="AU2382" i="5"/>
  <c r="AU2366" i="5"/>
  <c r="AU2350" i="5"/>
  <c r="AU2334" i="5"/>
  <c r="AU2318" i="5"/>
  <c r="AU2302" i="5"/>
  <c r="AU2286" i="5"/>
  <c r="AU2270" i="5"/>
  <c r="AU2254" i="5"/>
  <c r="AU2238" i="5"/>
  <c r="AU2222" i="5"/>
  <c r="AU2206" i="5"/>
  <c r="AU2190" i="5"/>
  <c r="AU2174" i="5"/>
  <c r="AU2158" i="5"/>
  <c r="AU2142" i="5"/>
  <c r="AU2126" i="5"/>
  <c r="AU2110" i="5"/>
  <c r="AU2094" i="5"/>
  <c r="AU2078" i="5"/>
  <c r="AU2062" i="5"/>
  <c r="AU2046" i="5"/>
  <c r="AU2030" i="5"/>
  <c r="AU2014" i="5"/>
  <c r="AU1998" i="5"/>
  <c r="AU1982" i="5"/>
  <c r="AU1966" i="5"/>
  <c r="AU1950" i="5"/>
  <c r="AU1934" i="5"/>
  <c r="AU1918" i="5"/>
  <c r="AU1902" i="5"/>
  <c r="AU1886" i="5"/>
  <c r="AU1870" i="5"/>
  <c r="AU1854" i="5"/>
  <c r="AU1838" i="5"/>
  <c r="AU1822" i="5"/>
  <c r="AU1806" i="5"/>
  <c r="AU1790" i="5"/>
  <c r="AU1774" i="5"/>
  <c r="AU1758" i="5"/>
  <c r="AU1742" i="5"/>
  <c r="AU1726" i="5"/>
  <c r="AU1710" i="5"/>
  <c r="AU1694" i="5"/>
  <c r="AU1678" i="5"/>
  <c r="AU1662" i="5"/>
  <c r="AU1646" i="5"/>
  <c r="AU1630" i="5"/>
  <c r="AU1614" i="5"/>
  <c r="AU1598" i="5"/>
  <c r="AU1582" i="5"/>
  <c r="AU1566" i="5"/>
  <c r="AU1550" i="5"/>
  <c r="AU1534" i="5"/>
  <c r="AU1518" i="5"/>
  <c r="AU1502" i="5"/>
  <c r="AU1486" i="5"/>
  <c r="AU1470" i="5"/>
  <c r="AU1454" i="5"/>
  <c r="AU1438" i="5"/>
  <c r="AU1422" i="5"/>
  <c r="AU1406" i="5"/>
  <c r="AU1390" i="5"/>
  <c r="AU1374" i="5"/>
  <c r="AU1358" i="5"/>
  <c r="AU1342" i="5"/>
  <c r="AU1326" i="5"/>
  <c r="AU2491" i="5"/>
  <c r="AU2475" i="5"/>
  <c r="AU2459" i="5"/>
  <c r="AU2443" i="5"/>
  <c r="AU2427" i="5"/>
  <c r="AU2411" i="5"/>
  <c r="AU2395" i="5"/>
  <c r="AU2379" i="5"/>
  <c r="AU2363" i="5"/>
  <c r="AU2347" i="5"/>
  <c r="AU2331" i="5"/>
  <c r="AU2315" i="5"/>
  <c r="AU2299" i="5"/>
  <c r="AU2283" i="5"/>
  <c r="AU2267" i="5"/>
  <c r="AU2251" i="5"/>
  <c r="AU2235" i="5"/>
  <c r="AU2219" i="5"/>
  <c r="AU2203" i="5"/>
  <c r="AU2187" i="5"/>
  <c r="AU2171" i="5"/>
  <c r="AU2155" i="5"/>
  <c r="AU2139" i="5"/>
  <c r="AU2123" i="5"/>
  <c r="AU2107" i="5"/>
  <c r="AU2091" i="5"/>
  <c r="AU2075" i="5"/>
  <c r="AU2059" i="5"/>
  <c r="AU2043" i="5"/>
  <c r="AU2027" i="5"/>
  <c r="AU2011" i="5"/>
  <c r="AU1995" i="5"/>
  <c r="AU1979" i="5"/>
  <c r="AU1963" i="5"/>
  <c r="AU1947" i="5"/>
  <c r="AU1931" i="5"/>
  <c r="AU1915" i="5"/>
  <c r="AU1899" i="5"/>
  <c r="AU1883" i="5"/>
  <c r="AU1867" i="5"/>
  <c r="AU1851" i="5"/>
  <c r="AU1835" i="5"/>
  <c r="AU1819" i="5"/>
  <c r="AU1803" i="5"/>
  <c r="AU1787" i="5"/>
  <c r="AU1771" i="5"/>
  <c r="AU1755" i="5"/>
  <c r="AU1739" i="5"/>
  <c r="AU1723" i="5"/>
  <c r="AU1707" i="5"/>
  <c r="AU1691" i="5"/>
  <c r="AU1675" i="5"/>
  <c r="AU1659" i="5"/>
  <c r="AU1643" i="5"/>
  <c r="AU1627" i="5"/>
  <c r="AU1611" i="5"/>
  <c r="AU1595" i="5"/>
  <c r="AU1579" i="5"/>
  <c r="AU1563" i="5"/>
  <c r="AU1547" i="5"/>
  <c r="AU1531" i="5"/>
  <c r="AU1515" i="5"/>
  <c r="AU1499" i="5"/>
  <c r="AU1483" i="5"/>
  <c r="AU1467" i="5"/>
  <c r="AU1451" i="5"/>
  <c r="AU1435" i="5"/>
  <c r="AU1088" i="5"/>
  <c r="AU1072" i="5"/>
  <c r="AU1056" i="5"/>
  <c r="AU1040" i="5"/>
  <c r="AU1024" i="5"/>
  <c r="AU1008" i="5"/>
  <c r="AU992" i="5"/>
  <c r="AU976" i="5"/>
  <c r="AU960" i="5"/>
  <c r="AU944" i="5"/>
  <c r="AU928" i="5"/>
  <c r="AU912" i="5"/>
  <c r="AU896" i="5"/>
  <c r="AU880" i="5"/>
  <c r="AU864" i="5"/>
  <c r="AU848" i="5"/>
  <c r="AU832" i="5"/>
  <c r="AU816" i="5"/>
  <c r="AU800" i="5"/>
  <c r="AU784" i="5"/>
  <c r="AU768" i="5"/>
  <c r="AU752" i="5"/>
  <c r="AU734" i="5"/>
  <c r="AU718" i="5"/>
  <c r="AU702" i="5"/>
  <c r="AU685" i="5"/>
  <c r="AU669" i="5"/>
  <c r="AU653" i="5"/>
  <c r="AU636" i="5"/>
  <c r="AU620" i="5"/>
  <c r="AU604" i="5"/>
  <c r="AU587" i="5"/>
  <c r="AU571" i="5"/>
  <c r="AU555" i="5"/>
  <c r="AU538" i="5"/>
  <c r="AU522" i="5"/>
  <c r="AU506" i="5"/>
  <c r="AU489" i="5"/>
  <c r="AU473" i="5"/>
  <c r="AU457" i="5"/>
  <c r="AU440" i="5"/>
  <c r="AU424" i="5"/>
  <c r="AU408" i="5"/>
  <c r="AU391" i="5"/>
  <c r="AU375" i="5"/>
  <c r="AU359" i="5"/>
  <c r="AU342" i="5"/>
  <c r="AU326" i="5"/>
  <c r="AU310" i="5"/>
  <c r="AU293" i="5"/>
  <c r="AU277" i="5"/>
  <c r="AU261" i="5"/>
  <c r="AU244" i="5"/>
  <c r="AU228" i="5"/>
  <c r="AU212" i="5"/>
  <c r="AU195" i="5"/>
  <c r="AU179" i="5"/>
  <c r="AU163" i="5"/>
  <c r="AU146" i="5"/>
  <c r="AU130" i="5"/>
  <c r="AU114" i="5"/>
  <c r="AU97" i="5"/>
  <c r="AU81" i="5"/>
  <c r="AU65" i="5"/>
  <c r="AU423" i="5"/>
  <c r="AU407" i="5"/>
  <c r="AU390" i="5"/>
  <c r="AU1310" i="5"/>
  <c r="AU1294" i="5"/>
  <c r="AU1278" i="5"/>
  <c r="AU1262" i="5"/>
  <c r="AU1246" i="5"/>
  <c r="AU1230" i="5"/>
  <c r="AU1214" i="5"/>
  <c r="AU1198" i="5"/>
  <c r="AU1182" i="5"/>
  <c r="AU1166" i="5"/>
  <c r="AU1150" i="5"/>
  <c r="AU1134" i="5"/>
  <c r="AU1118" i="5"/>
  <c r="AU1102" i="5"/>
  <c r="AU1086" i="5"/>
  <c r="AU1070" i="5"/>
  <c r="AU1054" i="5"/>
  <c r="AU1038" i="5"/>
  <c r="AU1022" i="5"/>
  <c r="AU1006" i="5"/>
  <c r="AU990" i="5"/>
  <c r="AU974" i="5"/>
  <c r="AU958" i="5"/>
  <c r="AU942" i="5"/>
  <c r="AU926" i="5"/>
  <c r="AU910" i="5"/>
  <c r="AU894" i="5"/>
  <c r="AU878" i="5"/>
  <c r="AU862" i="5"/>
  <c r="AU846" i="5"/>
  <c r="AU830" i="5"/>
  <c r="AU814" i="5"/>
  <c r="AU798" i="5"/>
  <c r="AU782" i="5"/>
  <c r="AU766" i="5"/>
  <c r="AU750" i="5"/>
  <c r="AU732" i="5"/>
  <c r="AU716" i="5"/>
  <c r="AU700" i="5"/>
  <c r="AU683" i="5"/>
  <c r="AU667" i="5"/>
  <c r="AU651" i="5"/>
  <c r="AU634" i="5"/>
  <c r="AU618" i="5"/>
  <c r="AU602" i="5"/>
  <c r="AU585" i="5"/>
  <c r="AU569" i="5"/>
  <c r="AU553" i="5"/>
  <c r="AU536" i="5"/>
  <c r="AU520" i="5"/>
  <c r="AU504" i="5"/>
  <c r="AU487" i="5"/>
  <c r="AU471" i="5"/>
  <c r="AU455" i="5"/>
  <c r="AU438" i="5"/>
  <c r="AU422" i="5"/>
  <c r="AU406" i="5"/>
  <c r="AU389" i="5"/>
  <c r="AU373" i="5"/>
  <c r="AU357" i="5"/>
  <c r="AU340" i="5"/>
  <c r="AU324" i="5"/>
  <c r="AU308" i="5"/>
  <c r="AU291" i="5"/>
  <c r="AU275" i="5"/>
  <c r="AU259" i="5"/>
  <c r="AU242" i="5"/>
  <c r="AU226" i="5"/>
  <c r="AU210" i="5"/>
  <c r="AU193" i="5"/>
  <c r="AU177" i="5"/>
  <c r="AU161" i="5"/>
  <c r="AU144" i="5"/>
  <c r="AU128" i="5"/>
  <c r="AU112" i="5"/>
  <c r="AU95" i="5"/>
  <c r="AU79" i="5"/>
  <c r="AU63" i="5"/>
  <c r="AU1419" i="5"/>
  <c r="AU1403" i="5"/>
  <c r="AU1387" i="5"/>
  <c r="AU1371" i="5"/>
  <c r="AU1355" i="5"/>
  <c r="AU1339" i="5"/>
  <c r="AU1323" i="5"/>
  <c r="AU1307" i="5"/>
  <c r="AU1291" i="5"/>
  <c r="AU1275" i="5"/>
  <c r="AU1259" i="5"/>
  <c r="AU1243" i="5"/>
  <c r="AU1227" i="5"/>
  <c r="AU1211" i="5"/>
  <c r="AU1195" i="5"/>
  <c r="AU1179" i="5"/>
  <c r="AU1163" i="5"/>
  <c r="AU1147" i="5"/>
  <c r="AU1131" i="5"/>
  <c r="AU1115" i="5"/>
  <c r="AU1099" i="5"/>
  <c r="AU1083" i="5"/>
  <c r="AU1067" i="5"/>
  <c r="AU1051" i="5"/>
  <c r="AU1035" i="5"/>
  <c r="AU1019" i="5"/>
  <c r="AU1003" i="5"/>
  <c r="AU987" i="5"/>
  <c r="AU971" i="5"/>
  <c r="AU955" i="5"/>
  <c r="AU939" i="5"/>
  <c r="AU923" i="5"/>
  <c r="AU907" i="5"/>
  <c r="AU891" i="5"/>
  <c r="AU875" i="5"/>
  <c r="AU859" i="5"/>
  <c r="AU843" i="5"/>
  <c r="AU827" i="5"/>
  <c r="AU811" i="5"/>
  <c r="AU795" i="5"/>
  <c r="AU779" i="5"/>
  <c r="AU763" i="5"/>
  <c r="AU747" i="5"/>
  <c r="AU729" i="5"/>
  <c r="AU713" i="5"/>
  <c r="AU697" i="5"/>
  <c r="AU680" i="5"/>
  <c r="AU664" i="5"/>
  <c r="AU648" i="5"/>
  <c r="AU631" i="5"/>
  <c r="AU615" i="5"/>
  <c r="AU599" i="5"/>
  <c r="AU582" i="5"/>
  <c r="AU566" i="5"/>
  <c r="AU550" i="5"/>
  <c r="AU533" i="5"/>
  <c r="AU517" i="5"/>
  <c r="AU501" i="5"/>
  <c r="AU484" i="5"/>
  <c r="AU468" i="5"/>
  <c r="AU452" i="5"/>
  <c r="AU435" i="5"/>
  <c r="AU419" i="5"/>
  <c r="AU403" i="5"/>
  <c r="AU386" i="5"/>
  <c r="AU370" i="5"/>
  <c r="AU354" i="5"/>
  <c r="AU337" i="5"/>
  <c r="AU321" i="5"/>
  <c r="AU305" i="5"/>
  <c r="AU288" i="5"/>
  <c r="AU272" i="5"/>
  <c r="AU256" i="5"/>
  <c r="AU239" i="5"/>
  <c r="AU223" i="5"/>
  <c r="AU207" i="5"/>
  <c r="AU190" i="5"/>
  <c r="AU174" i="5"/>
  <c r="AU158" i="5"/>
  <c r="AU141" i="5"/>
  <c r="AU125" i="5"/>
  <c r="AU109" i="5"/>
  <c r="AU92" i="5"/>
  <c r="AU76" i="5"/>
  <c r="AU60" i="5"/>
  <c r="AV1952" i="5"/>
  <c r="AV1936" i="5"/>
  <c r="AV1920" i="5"/>
  <c r="AV1904" i="5"/>
  <c r="AV1888" i="5"/>
  <c r="AV1872" i="5"/>
  <c r="AV1856" i="5"/>
  <c r="AV1840" i="5"/>
  <c r="AV1824" i="5"/>
  <c r="AV1808" i="5"/>
  <c r="AV1792" i="5"/>
  <c r="AV1776" i="5"/>
  <c r="AV1760" i="5"/>
  <c r="AV1744" i="5"/>
  <c r="AV1728" i="5"/>
  <c r="AV1712" i="5"/>
  <c r="AV1696" i="5"/>
  <c r="AV1680" i="5"/>
  <c r="AV1664" i="5"/>
  <c r="AV1648" i="5"/>
  <c r="AV1632" i="5"/>
  <c r="AV1616" i="5"/>
  <c r="AV1600" i="5"/>
  <c r="AV1584" i="5"/>
  <c r="AV1568" i="5"/>
  <c r="AV1552" i="5"/>
  <c r="AV1536" i="5"/>
  <c r="AV1520" i="5"/>
  <c r="AV1504" i="5"/>
  <c r="AV1488" i="5"/>
  <c r="AV1472" i="5"/>
  <c r="AV1456" i="5"/>
  <c r="AV1440" i="5"/>
  <c r="AV1424" i="5"/>
  <c r="AV1408" i="5"/>
  <c r="AV1392" i="5"/>
  <c r="AV1376" i="5"/>
  <c r="AV1360" i="5"/>
  <c r="AV1344" i="5"/>
  <c r="AV1328" i="5"/>
  <c r="AV1312" i="5"/>
  <c r="AV1296" i="5"/>
  <c r="AV1280" i="5"/>
  <c r="AV1264" i="5"/>
  <c r="AV1248" i="5"/>
  <c r="AV1232" i="5"/>
  <c r="AV1216" i="5"/>
  <c r="AV1200" i="5"/>
  <c r="AV1184" i="5"/>
  <c r="AV1168" i="5"/>
  <c r="AV1152" i="5"/>
  <c r="AV1136" i="5"/>
  <c r="AV1120" i="5"/>
  <c r="AU2500" i="5"/>
  <c r="AU2484" i="5"/>
  <c r="AU2468" i="5"/>
  <c r="AU2452" i="5"/>
  <c r="AU2436" i="5"/>
  <c r="AU2420" i="5"/>
  <c r="AU2404" i="5"/>
  <c r="AU2388" i="5"/>
  <c r="AU2372" i="5"/>
  <c r="AU2356" i="5"/>
  <c r="AU2340" i="5"/>
  <c r="AU2324" i="5"/>
  <c r="AU2308" i="5"/>
  <c r="AU2292" i="5"/>
  <c r="AU2276" i="5"/>
  <c r="AU2260" i="5"/>
  <c r="AU2244" i="5"/>
  <c r="AU2228" i="5"/>
  <c r="AU2212" i="5"/>
  <c r="AU2196" i="5"/>
  <c r="AU2180" i="5"/>
  <c r="AU2164" i="5"/>
  <c r="AU2148" i="5"/>
  <c r="AU2132" i="5"/>
  <c r="AU2116" i="5"/>
  <c r="AU2100" i="5"/>
  <c r="AU2084" i="5"/>
  <c r="AU2068" i="5"/>
  <c r="AU2052" i="5"/>
  <c r="AU2036" i="5"/>
  <c r="AU2020" i="5"/>
  <c r="AU2004" i="5"/>
  <c r="AU1988" i="5"/>
  <c r="AU1972" i="5"/>
  <c r="AU1956" i="5"/>
  <c r="AU1940" i="5"/>
  <c r="AU1924" i="5"/>
  <c r="AU1908" i="5"/>
  <c r="AU1892" i="5"/>
  <c r="AU1876" i="5"/>
  <c r="AU1860" i="5"/>
  <c r="AU1844" i="5"/>
  <c r="AU1828" i="5"/>
  <c r="AU1812" i="5"/>
  <c r="AU1796" i="5"/>
  <c r="AU1780" i="5"/>
  <c r="AU1764" i="5"/>
  <c r="AU1748" i="5"/>
  <c r="AU1732" i="5"/>
  <c r="AU1716" i="5"/>
  <c r="AU1700" i="5"/>
  <c r="AU1684" i="5"/>
  <c r="AU1668" i="5"/>
  <c r="AU1652" i="5"/>
  <c r="AU1636" i="5"/>
  <c r="AU1620" i="5"/>
  <c r="AU1604" i="5"/>
  <c r="AU1588" i="5"/>
  <c r="AU1572" i="5"/>
  <c r="AU1556" i="5"/>
  <c r="AU1540" i="5"/>
  <c r="AU1524" i="5"/>
  <c r="AU1508" i="5"/>
  <c r="AU1492" i="5"/>
  <c r="AU1476" i="5"/>
  <c r="AU1460" i="5"/>
  <c r="AU1444" i="5"/>
  <c r="M7" i="5"/>
  <c r="M8" i="5" s="1"/>
  <c r="M9" i="5" s="1"/>
  <c r="M10" i="5" s="1"/>
  <c r="M11" i="5" s="1"/>
  <c r="M12" i="5" s="1"/>
  <c r="M13" i="5" s="1"/>
  <c r="M14" i="5" s="1"/>
  <c r="M15" i="5" s="1"/>
  <c r="M16" i="5" s="1"/>
  <c r="M17" i="5" s="1"/>
  <c r="M18" i="5" s="1"/>
  <c r="M19" i="5" s="1"/>
  <c r="M20" i="5" s="1"/>
  <c r="M21" i="5" s="1"/>
  <c r="M22" i="5" s="1"/>
  <c r="M23" i="5" s="1"/>
  <c r="M24" i="5" s="1"/>
  <c r="M25" i="5" s="1"/>
  <c r="M26" i="5" s="1"/>
  <c r="M27" i="5" s="1"/>
  <c r="M28" i="5" s="1"/>
  <c r="M29" i="5" s="1"/>
  <c r="M30" i="5" s="1"/>
  <c r="M31" i="5" s="1"/>
  <c r="M32" i="5" s="1"/>
  <c r="M33" i="5" s="1"/>
  <c r="M34" i="5" s="1"/>
  <c r="M35" i="5" s="1"/>
  <c r="M36" i="5" s="1"/>
  <c r="M37" i="5" s="1"/>
  <c r="M38" i="5" s="1"/>
  <c r="M39" i="5" s="1"/>
  <c r="M40" i="5" s="1"/>
  <c r="M41" i="5" s="1"/>
  <c r="M42" i="5" s="1"/>
  <c r="M43" i="5" s="1"/>
  <c r="M44" i="5" s="1"/>
  <c r="M45" i="5" s="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M82" i="5" s="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239" i="5" s="1"/>
  <c r="M240" i="5" s="1"/>
  <c r="M241" i="5" s="1"/>
  <c r="M242" i="5" s="1"/>
  <c r="M243" i="5" s="1"/>
  <c r="M244" i="5" s="1"/>
  <c r="M245" i="5" s="1"/>
  <c r="M246" i="5" s="1"/>
  <c r="M247" i="5" s="1"/>
  <c r="M248" i="5" s="1"/>
  <c r="M249" i="5" s="1"/>
  <c r="M250" i="5" s="1"/>
  <c r="M251" i="5" s="1"/>
  <c r="M252" i="5" s="1"/>
  <c r="M253" i="5" s="1"/>
  <c r="M254" i="5" s="1"/>
  <c r="M255" i="5" s="1"/>
  <c r="M256" i="5" s="1"/>
  <c r="M257" i="5" s="1"/>
  <c r="M258" i="5" s="1"/>
  <c r="M259" i="5" s="1"/>
  <c r="M260" i="5" s="1"/>
  <c r="M261" i="5" s="1"/>
  <c r="M262" i="5" s="1"/>
  <c r="M263" i="5" s="1"/>
  <c r="M264" i="5" s="1"/>
  <c r="M265" i="5" s="1"/>
  <c r="M266" i="5" s="1"/>
  <c r="M267" i="5" s="1"/>
  <c r="M268" i="5" s="1"/>
  <c r="M269" i="5" s="1"/>
  <c r="M270" i="5" s="1"/>
  <c r="M271" i="5" s="1"/>
  <c r="M272" i="5" s="1"/>
  <c r="M273" i="5" s="1"/>
  <c r="M274" i="5" s="1"/>
  <c r="M275" i="5" s="1"/>
  <c r="M276" i="5" s="1"/>
  <c r="M277" i="5" s="1"/>
  <c r="M278" i="5" s="1"/>
  <c r="M279" i="5" s="1"/>
  <c r="M280" i="5" s="1"/>
  <c r="M281" i="5" s="1"/>
  <c r="M282" i="5" s="1"/>
  <c r="M283" i="5" s="1"/>
  <c r="M284" i="5" s="1"/>
  <c r="M285" i="5" s="1"/>
  <c r="M286" i="5" s="1"/>
  <c r="M287" i="5" s="1"/>
  <c r="M288" i="5" s="1"/>
  <c r="M289" i="5" s="1"/>
  <c r="M290" i="5" s="1"/>
  <c r="M291" i="5" s="1"/>
  <c r="M292" i="5" s="1"/>
  <c r="M293" i="5" s="1"/>
  <c r="M294" i="5" s="1"/>
  <c r="M295" i="5" s="1"/>
  <c r="M296" i="5" s="1"/>
  <c r="M297" i="5" s="1"/>
  <c r="M298" i="5" s="1"/>
  <c r="M299" i="5" s="1"/>
  <c r="M300" i="5" s="1"/>
  <c r="M301" i="5" s="1"/>
  <c r="M302" i="5" s="1"/>
  <c r="M303" i="5" s="1"/>
  <c r="M304" i="5" s="1"/>
  <c r="M305" i="5" s="1"/>
  <c r="M306" i="5" s="1"/>
  <c r="M307" i="5" s="1"/>
  <c r="M308" i="5" s="1"/>
  <c r="M309" i="5" s="1"/>
  <c r="M310" i="5" s="1"/>
  <c r="M311" i="5" s="1"/>
  <c r="M312" i="5" s="1"/>
  <c r="M313" i="5" s="1"/>
  <c r="M314" i="5" s="1"/>
  <c r="M315" i="5" s="1"/>
  <c r="M316" i="5" s="1"/>
  <c r="M317" i="5" s="1"/>
  <c r="M318" i="5" s="1"/>
  <c r="M319" i="5" s="1"/>
  <c r="M320" i="5" s="1"/>
  <c r="M321" i="5" s="1"/>
  <c r="M322" i="5" s="1"/>
  <c r="M323" i="5" s="1"/>
  <c r="M324" i="5" s="1"/>
  <c r="M325" i="5" s="1"/>
  <c r="M326" i="5" s="1"/>
  <c r="M327" i="5" s="1"/>
  <c r="M328" i="5" s="1"/>
  <c r="M329" i="5" s="1"/>
  <c r="M330" i="5" s="1"/>
  <c r="M331" i="5" s="1"/>
  <c r="M332" i="5" s="1"/>
  <c r="M333" i="5" s="1"/>
  <c r="M334" i="5" s="1"/>
  <c r="M335" i="5" s="1"/>
  <c r="M336" i="5" s="1"/>
  <c r="M337" i="5" s="1"/>
  <c r="M338" i="5" s="1"/>
  <c r="M339" i="5" s="1"/>
  <c r="M340" i="5" s="1"/>
  <c r="M341" i="5" s="1"/>
  <c r="M342" i="5" s="1"/>
  <c r="M343" i="5" s="1"/>
  <c r="M344" i="5" s="1"/>
  <c r="M345" i="5" s="1"/>
  <c r="M346" i="5" s="1"/>
  <c r="M347" i="5" s="1"/>
  <c r="M348" i="5" s="1"/>
  <c r="M349" i="5" s="1"/>
  <c r="M350" i="5" s="1"/>
  <c r="M351" i="5" s="1"/>
  <c r="M352" i="5" s="1"/>
  <c r="M353" i="5" s="1"/>
  <c r="M354" i="5" s="1"/>
  <c r="M355" i="5" s="1"/>
  <c r="M356" i="5" s="1"/>
  <c r="M357" i="5" s="1"/>
  <c r="M358" i="5" s="1"/>
  <c r="M359" i="5" s="1"/>
  <c r="M360" i="5" s="1"/>
  <c r="M361" i="5" s="1"/>
  <c r="M362" i="5" s="1"/>
  <c r="M363" i="5" s="1"/>
  <c r="M364" i="5" s="1"/>
  <c r="M365" i="5" s="1"/>
  <c r="M366" i="5" s="1"/>
  <c r="M367" i="5" s="1"/>
  <c r="M368" i="5" s="1"/>
  <c r="M369" i="5" s="1"/>
  <c r="M370" i="5" s="1"/>
  <c r="M371" i="5" s="1"/>
  <c r="M372" i="5" s="1"/>
  <c r="M373" i="5" s="1"/>
  <c r="M374" i="5" s="1"/>
  <c r="M375" i="5" s="1"/>
  <c r="M376" i="5" s="1"/>
  <c r="M377" i="5" s="1"/>
  <c r="M378" i="5" s="1"/>
  <c r="M379" i="5" s="1"/>
  <c r="M380" i="5" s="1"/>
  <c r="M381" i="5" s="1"/>
  <c r="M382" i="5" s="1"/>
  <c r="M383" i="5" s="1"/>
  <c r="M384" i="5" s="1"/>
  <c r="M385" i="5" s="1"/>
  <c r="M386" i="5" s="1"/>
  <c r="M387" i="5" s="1"/>
  <c r="M388" i="5" s="1"/>
  <c r="M389" i="5" s="1"/>
  <c r="M390" i="5" s="1"/>
  <c r="M391" i="5" s="1"/>
  <c r="M392" i="5" s="1"/>
  <c r="M393" i="5" s="1"/>
  <c r="M394" i="5" s="1"/>
  <c r="M395" i="5" s="1"/>
  <c r="M396" i="5" s="1"/>
  <c r="M397" i="5" s="1"/>
  <c r="M398" i="5" s="1"/>
  <c r="M399" i="5" s="1"/>
  <c r="M400" i="5" s="1"/>
  <c r="M401" i="5" s="1"/>
  <c r="M402" i="5" s="1"/>
  <c r="M403" i="5" s="1"/>
  <c r="M404" i="5" s="1"/>
  <c r="M405" i="5" s="1"/>
  <c r="M406" i="5" s="1"/>
  <c r="M407" i="5" s="1"/>
  <c r="M408" i="5" s="1"/>
  <c r="M409" i="5" s="1"/>
  <c r="M410" i="5" s="1"/>
  <c r="M411" i="5" s="1"/>
  <c r="M412" i="5" s="1"/>
  <c r="M413" i="5" s="1"/>
  <c r="M414" i="5" s="1"/>
  <c r="M415" i="5" s="1"/>
  <c r="M416" i="5" s="1"/>
  <c r="M417" i="5" s="1"/>
  <c r="M418" i="5" s="1"/>
  <c r="M419" i="5" s="1"/>
  <c r="M420" i="5" s="1"/>
  <c r="M421" i="5" s="1"/>
  <c r="M422" i="5" s="1"/>
  <c r="M423" i="5" s="1"/>
  <c r="M424" i="5" s="1"/>
  <c r="M425" i="5" s="1"/>
  <c r="M426" i="5" s="1"/>
  <c r="M427" i="5" s="1"/>
  <c r="M428" i="5" s="1"/>
  <c r="M429" i="5" s="1"/>
  <c r="M430" i="5" s="1"/>
  <c r="M431" i="5" s="1"/>
  <c r="M432" i="5" s="1"/>
  <c r="M433" i="5" s="1"/>
  <c r="M434" i="5" s="1"/>
  <c r="M435" i="5" s="1"/>
  <c r="M436" i="5" s="1"/>
  <c r="M437" i="5" s="1"/>
  <c r="M438" i="5" s="1"/>
  <c r="M439" i="5" s="1"/>
  <c r="M440" i="5" s="1"/>
  <c r="M441" i="5" s="1"/>
  <c r="M442" i="5" s="1"/>
  <c r="M443" i="5" s="1"/>
  <c r="M444" i="5" s="1"/>
  <c r="M445" i="5" s="1"/>
  <c r="M446" i="5" s="1"/>
  <c r="M447" i="5" s="1"/>
  <c r="M448" i="5" s="1"/>
  <c r="M449" i="5" s="1"/>
  <c r="M450" i="5" s="1"/>
  <c r="M451" i="5" s="1"/>
  <c r="M452" i="5" s="1"/>
  <c r="M453" i="5" s="1"/>
  <c r="M454" i="5" s="1"/>
  <c r="M455" i="5" s="1"/>
  <c r="M456" i="5" s="1"/>
  <c r="M457" i="5" s="1"/>
  <c r="M458" i="5" s="1"/>
  <c r="M459" i="5" s="1"/>
  <c r="M460" i="5" s="1"/>
  <c r="M461" i="5" s="1"/>
  <c r="M462" i="5" s="1"/>
  <c r="M463" i="5" s="1"/>
  <c r="M464" i="5" s="1"/>
  <c r="M465" i="5" s="1"/>
  <c r="M466" i="5" s="1"/>
  <c r="M467" i="5" s="1"/>
  <c r="M468" i="5" s="1"/>
  <c r="M469" i="5" s="1"/>
  <c r="M470" i="5" s="1"/>
  <c r="M471" i="5" s="1"/>
  <c r="M472" i="5" s="1"/>
  <c r="M473" i="5" s="1"/>
  <c r="M474" i="5" s="1"/>
  <c r="M475" i="5" s="1"/>
  <c r="M476" i="5" s="1"/>
  <c r="M477" i="5" s="1"/>
  <c r="M478" i="5" s="1"/>
  <c r="M479" i="5" s="1"/>
  <c r="M480" i="5" s="1"/>
  <c r="M481" i="5" s="1"/>
  <c r="M482" i="5" s="1"/>
  <c r="M483" i="5" s="1"/>
  <c r="M484" i="5" s="1"/>
  <c r="M485" i="5" s="1"/>
  <c r="M486" i="5" s="1"/>
  <c r="M487" i="5" s="1"/>
  <c r="M488" i="5" s="1"/>
  <c r="M489" i="5" s="1"/>
  <c r="M490" i="5" s="1"/>
  <c r="M491" i="5" s="1"/>
  <c r="M492" i="5" s="1"/>
  <c r="M493" i="5" s="1"/>
  <c r="M494" i="5" s="1"/>
  <c r="M495" i="5" s="1"/>
  <c r="M496" i="5" s="1"/>
  <c r="M497" i="5" s="1"/>
  <c r="M498" i="5" s="1"/>
  <c r="M499" i="5" s="1"/>
  <c r="M500" i="5" s="1"/>
  <c r="M501" i="5" s="1"/>
  <c r="M502" i="5" s="1"/>
  <c r="M503" i="5" s="1"/>
  <c r="M504" i="5" s="1"/>
  <c r="M505" i="5" s="1"/>
  <c r="M506" i="5" s="1"/>
  <c r="M507" i="5" s="1"/>
  <c r="M508" i="5" s="1"/>
  <c r="M509" i="5" s="1"/>
  <c r="M510" i="5" s="1"/>
  <c r="M511" i="5" s="1"/>
  <c r="M512" i="5" s="1"/>
  <c r="M513" i="5" s="1"/>
  <c r="M514" i="5" s="1"/>
  <c r="M515" i="5" s="1"/>
  <c r="M516" i="5" s="1"/>
  <c r="M517" i="5" s="1"/>
  <c r="M518" i="5" s="1"/>
  <c r="M519" i="5" s="1"/>
  <c r="M520" i="5" s="1"/>
  <c r="M521" i="5" s="1"/>
  <c r="M522" i="5" s="1"/>
  <c r="M523" i="5" s="1"/>
  <c r="M524" i="5" s="1"/>
  <c r="M525" i="5" s="1"/>
  <c r="M526" i="5" s="1"/>
  <c r="M527" i="5" s="1"/>
  <c r="M528" i="5" s="1"/>
  <c r="M529" i="5" s="1"/>
  <c r="M530" i="5" s="1"/>
  <c r="M531" i="5" s="1"/>
  <c r="M532" i="5" s="1"/>
  <c r="M533" i="5" s="1"/>
  <c r="M534" i="5" s="1"/>
  <c r="M535" i="5" s="1"/>
  <c r="M536" i="5" s="1"/>
  <c r="M537" i="5" s="1"/>
  <c r="M538" i="5" s="1"/>
  <c r="M539" i="5" s="1"/>
  <c r="M540" i="5" s="1"/>
  <c r="M541" i="5" s="1"/>
  <c r="M542" i="5" s="1"/>
  <c r="M543" i="5" s="1"/>
  <c r="M544" i="5" s="1"/>
  <c r="M545" i="5" s="1"/>
  <c r="M546" i="5" s="1"/>
  <c r="M547" i="5" s="1"/>
  <c r="M548" i="5" s="1"/>
  <c r="M549" i="5" s="1"/>
  <c r="M550" i="5" s="1"/>
  <c r="M551" i="5" s="1"/>
  <c r="M552" i="5" s="1"/>
  <c r="M553" i="5" s="1"/>
  <c r="M554" i="5" s="1"/>
  <c r="M555" i="5" s="1"/>
  <c r="M556" i="5" s="1"/>
  <c r="M557" i="5" s="1"/>
  <c r="M558" i="5" s="1"/>
  <c r="M559" i="5" s="1"/>
  <c r="M560" i="5" s="1"/>
  <c r="M561" i="5" s="1"/>
  <c r="M562" i="5" s="1"/>
  <c r="M563" i="5" s="1"/>
  <c r="M564" i="5" s="1"/>
  <c r="M565" i="5" s="1"/>
  <c r="M566" i="5" s="1"/>
  <c r="M567" i="5" s="1"/>
  <c r="M568" i="5" s="1"/>
  <c r="M569" i="5" s="1"/>
  <c r="M570" i="5" s="1"/>
  <c r="M571" i="5" s="1"/>
  <c r="M572" i="5" s="1"/>
  <c r="M573" i="5" s="1"/>
  <c r="M574" i="5" s="1"/>
  <c r="M575" i="5" s="1"/>
  <c r="M576" i="5" s="1"/>
  <c r="M577" i="5" s="1"/>
  <c r="M578" i="5" s="1"/>
  <c r="M579" i="5" s="1"/>
  <c r="M580" i="5" s="1"/>
  <c r="M581" i="5" s="1"/>
  <c r="M582" i="5" s="1"/>
  <c r="M583" i="5" s="1"/>
  <c r="M584" i="5" s="1"/>
  <c r="M585" i="5" s="1"/>
  <c r="M586" i="5" s="1"/>
  <c r="M587" i="5" s="1"/>
  <c r="M588" i="5" s="1"/>
  <c r="M589" i="5" s="1"/>
  <c r="M590" i="5" s="1"/>
  <c r="M591" i="5" s="1"/>
  <c r="M592" i="5" s="1"/>
  <c r="M593" i="5" s="1"/>
  <c r="M594" i="5" s="1"/>
  <c r="M595" i="5" s="1"/>
  <c r="M596" i="5" s="1"/>
  <c r="M597" i="5" s="1"/>
  <c r="M598" i="5" s="1"/>
  <c r="M599" i="5" s="1"/>
  <c r="M600" i="5" s="1"/>
  <c r="M601" i="5" s="1"/>
  <c r="M602" i="5" s="1"/>
  <c r="M603" i="5" s="1"/>
  <c r="M604" i="5" s="1"/>
  <c r="M605" i="5" s="1"/>
  <c r="M606" i="5" s="1"/>
  <c r="M607" i="5" s="1"/>
  <c r="M608" i="5" s="1"/>
  <c r="M609" i="5" s="1"/>
  <c r="M610" i="5" s="1"/>
  <c r="M611" i="5" s="1"/>
  <c r="M612" i="5" s="1"/>
  <c r="M613" i="5" s="1"/>
  <c r="M614" i="5" s="1"/>
  <c r="M615" i="5" s="1"/>
  <c r="M616" i="5" s="1"/>
  <c r="M617" i="5" s="1"/>
  <c r="M618" i="5" s="1"/>
  <c r="M619" i="5" s="1"/>
  <c r="M620" i="5" s="1"/>
  <c r="M621" i="5" s="1"/>
  <c r="M622" i="5" s="1"/>
  <c r="M623" i="5" s="1"/>
  <c r="M624" i="5" s="1"/>
  <c r="M625" i="5" s="1"/>
  <c r="M626" i="5" s="1"/>
  <c r="M627" i="5" s="1"/>
  <c r="M628" i="5" s="1"/>
  <c r="M629" i="5" s="1"/>
  <c r="M630" i="5" s="1"/>
  <c r="M631" i="5" s="1"/>
  <c r="M632" i="5" s="1"/>
  <c r="M633" i="5" s="1"/>
  <c r="M634" i="5" s="1"/>
  <c r="M635" i="5" s="1"/>
  <c r="M636" i="5" s="1"/>
  <c r="M637" i="5" s="1"/>
  <c r="M638" i="5" s="1"/>
  <c r="M639" i="5" s="1"/>
  <c r="M640" i="5" s="1"/>
  <c r="M641" i="5" s="1"/>
  <c r="M642" i="5" s="1"/>
  <c r="M643" i="5" s="1"/>
  <c r="M644" i="5" s="1"/>
  <c r="M645" i="5" s="1"/>
  <c r="M646" i="5" s="1"/>
  <c r="M647" i="5" s="1"/>
  <c r="M648" i="5" s="1"/>
  <c r="M649" i="5" s="1"/>
  <c r="M650" i="5" s="1"/>
  <c r="M651" i="5" s="1"/>
  <c r="M652" i="5" s="1"/>
  <c r="M653" i="5" s="1"/>
  <c r="M654" i="5" s="1"/>
  <c r="M655" i="5" s="1"/>
  <c r="M656" i="5" s="1"/>
  <c r="M657" i="5" s="1"/>
  <c r="M658" i="5" s="1"/>
  <c r="M659" i="5" s="1"/>
  <c r="M660" i="5" s="1"/>
  <c r="M661" i="5" s="1"/>
  <c r="M662" i="5" s="1"/>
  <c r="M663" i="5" s="1"/>
  <c r="M664" i="5" s="1"/>
  <c r="M665" i="5" s="1"/>
  <c r="M666" i="5" s="1"/>
  <c r="M667" i="5" s="1"/>
  <c r="M668" i="5" s="1"/>
  <c r="M669" i="5" s="1"/>
  <c r="M670" i="5" s="1"/>
  <c r="M671" i="5" s="1"/>
  <c r="M672" i="5" s="1"/>
  <c r="M673" i="5" s="1"/>
  <c r="M674" i="5" s="1"/>
  <c r="M675" i="5" s="1"/>
  <c r="M676" i="5" s="1"/>
  <c r="M677" i="5" s="1"/>
  <c r="M678" i="5" s="1"/>
  <c r="M679" i="5" s="1"/>
  <c r="M680" i="5" s="1"/>
  <c r="M681" i="5" s="1"/>
  <c r="M682" i="5" s="1"/>
  <c r="M683" i="5" s="1"/>
  <c r="M684" i="5" s="1"/>
  <c r="M685" i="5" s="1"/>
  <c r="M686" i="5" s="1"/>
  <c r="M687" i="5" s="1"/>
  <c r="M688" i="5" s="1"/>
  <c r="M689" i="5" s="1"/>
  <c r="M690" i="5" s="1"/>
  <c r="M691" i="5" s="1"/>
  <c r="M692" i="5" s="1"/>
  <c r="M693" i="5" s="1"/>
  <c r="M694" i="5" s="1"/>
  <c r="M695" i="5" s="1"/>
  <c r="M696" i="5" s="1"/>
  <c r="M697" i="5" s="1"/>
  <c r="M698" i="5" s="1"/>
  <c r="M699" i="5" s="1"/>
  <c r="M700" i="5" s="1"/>
  <c r="M701" i="5" s="1"/>
  <c r="M702" i="5" s="1"/>
  <c r="M703" i="5" s="1"/>
  <c r="M704" i="5" s="1"/>
  <c r="M705" i="5" s="1"/>
  <c r="M706" i="5" s="1"/>
  <c r="M707" i="5" s="1"/>
  <c r="M708" i="5" s="1"/>
  <c r="M709" i="5" s="1"/>
  <c r="M710" i="5" s="1"/>
  <c r="M711" i="5" s="1"/>
  <c r="M712" i="5" s="1"/>
  <c r="M713" i="5" s="1"/>
  <c r="M714" i="5" s="1"/>
  <c r="M715" i="5" s="1"/>
  <c r="M716" i="5" s="1"/>
  <c r="M717" i="5" s="1"/>
  <c r="M718" i="5" s="1"/>
  <c r="M719" i="5" s="1"/>
  <c r="M720" i="5" s="1"/>
  <c r="M721" i="5" s="1"/>
  <c r="M722" i="5" s="1"/>
  <c r="M723" i="5" s="1"/>
  <c r="M724" i="5" s="1"/>
  <c r="M725" i="5" s="1"/>
  <c r="M726" i="5" s="1"/>
  <c r="M727" i="5" s="1"/>
  <c r="M728" i="5" s="1"/>
  <c r="M729" i="5" s="1"/>
  <c r="M730" i="5" s="1"/>
  <c r="M731" i="5" s="1"/>
  <c r="M732" i="5" s="1"/>
  <c r="M733" i="5" s="1"/>
  <c r="M734" i="5" s="1"/>
  <c r="M735" i="5" s="1"/>
  <c r="M736" i="5" s="1"/>
  <c r="M737" i="5" s="1"/>
  <c r="M738" i="5" s="1"/>
  <c r="M739" i="5" s="1"/>
  <c r="M740" i="5" s="1"/>
  <c r="M741" i="5" s="1"/>
  <c r="M742" i="5" s="1"/>
  <c r="M743" i="5" s="1"/>
  <c r="M744" i="5" s="1"/>
  <c r="M745" i="5" s="1"/>
  <c r="M746" i="5" s="1"/>
  <c r="M747" i="5" s="1"/>
  <c r="M748" i="5" s="1"/>
  <c r="M749" i="5" s="1"/>
  <c r="M750" i="5" s="1"/>
  <c r="M751" i="5" s="1"/>
  <c r="M752" i="5" s="1"/>
  <c r="M753" i="5" s="1"/>
  <c r="M754" i="5" s="1"/>
  <c r="M755" i="5" s="1"/>
  <c r="M756" i="5" s="1"/>
  <c r="M757" i="5" s="1"/>
  <c r="M758" i="5" s="1"/>
  <c r="M759" i="5" s="1"/>
  <c r="M760" i="5" s="1"/>
  <c r="M761" i="5" s="1"/>
  <c r="M762" i="5" s="1"/>
  <c r="M763" i="5" s="1"/>
  <c r="M764" i="5" s="1"/>
  <c r="M765" i="5" s="1"/>
  <c r="M766" i="5" s="1"/>
  <c r="M767" i="5" s="1"/>
  <c r="M768" i="5" s="1"/>
  <c r="M769" i="5" s="1"/>
  <c r="M770" i="5" s="1"/>
  <c r="M771" i="5" s="1"/>
  <c r="M772" i="5" s="1"/>
  <c r="M773" i="5" s="1"/>
  <c r="M774" i="5" s="1"/>
  <c r="M775" i="5" s="1"/>
  <c r="M776" i="5" s="1"/>
  <c r="M777" i="5" s="1"/>
  <c r="M778" i="5" s="1"/>
  <c r="M779" i="5" s="1"/>
  <c r="M780" i="5" s="1"/>
  <c r="M781" i="5" s="1"/>
  <c r="M782" i="5" s="1"/>
  <c r="M783" i="5" s="1"/>
  <c r="M784" i="5" s="1"/>
  <c r="M785" i="5" s="1"/>
  <c r="M786" i="5" s="1"/>
  <c r="M787" i="5" s="1"/>
  <c r="M788" i="5" s="1"/>
  <c r="M789" i="5" s="1"/>
  <c r="M790" i="5" s="1"/>
  <c r="M791" i="5" s="1"/>
  <c r="M792" i="5" s="1"/>
  <c r="M793" i="5" s="1"/>
  <c r="M794" i="5" s="1"/>
  <c r="M795" i="5" s="1"/>
  <c r="M796" i="5" s="1"/>
  <c r="M797" i="5" s="1"/>
  <c r="M798" i="5" s="1"/>
  <c r="M799" i="5" s="1"/>
  <c r="M800" i="5" s="1"/>
  <c r="M801" i="5" s="1"/>
  <c r="M802" i="5" s="1"/>
  <c r="M803" i="5" s="1"/>
  <c r="M804" i="5" s="1"/>
  <c r="M805" i="5" s="1"/>
  <c r="M806" i="5" s="1"/>
  <c r="M807" i="5" s="1"/>
  <c r="M808" i="5" s="1"/>
  <c r="M809" i="5" s="1"/>
  <c r="M810" i="5" s="1"/>
  <c r="M811" i="5" s="1"/>
  <c r="M812" i="5" s="1"/>
  <c r="M813" i="5" s="1"/>
  <c r="M814" i="5" s="1"/>
  <c r="M815" i="5" s="1"/>
  <c r="M816" i="5" s="1"/>
  <c r="M817" i="5" s="1"/>
  <c r="M818" i="5" s="1"/>
  <c r="M819" i="5" s="1"/>
  <c r="M820" i="5" s="1"/>
  <c r="M821" i="5" s="1"/>
  <c r="M822" i="5" s="1"/>
  <c r="M823" i="5" s="1"/>
  <c r="M824" i="5" s="1"/>
  <c r="M825" i="5" s="1"/>
  <c r="M826" i="5" s="1"/>
  <c r="M827" i="5" s="1"/>
  <c r="M828" i="5" s="1"/>
  <c r="M829" i="5" s="1"/>
  <c r="M830" i="5" s="1"/>
  <c r="M831" i="5" s="1"/>
  <c r="M832" i="5" s="1"/>
  <c r="M833" i="5" s="1"/>
  <c r="M834" i="5" s="1"/>
  <c r="M835" i="5" s="1"/>
  <c r="M836" i="5" s="1"/>
  <c r="M837" i="5" s="1"/>
  <c r="AU2496" i="5"/>
  <c r="AU2480" i="5"/>
  <c r="AU2464" i="5"/>
  <c r="AU2448" i="5"/>
  <c r="AU2432" i="5"/>
  <c r="AU2416" i="5"/>
  <c r="AU2400" i="5"/>
  <c r="AU2384" i="5"/>
  <c r="AU2368" i="5"/>
  <c r="AU2352" i="5"/>
  <c r="AU2336" i="5"/>
  <c r="AU2320" i="5"/>
  <c r="AU2304" i="5"/>
  <c r="AU2288" i="5"/>
  <c r="AU2272" i="5"/>
  <c r="AU2256" i="5"/>
  <c r="AU2240" i="5"/>
  <c r="AU2224" i="5"/>
  <c r="AU2208" i="5"/>
  <c r="AU2192" i="5"/>
  <c r="AU2176" i="5"/>
  <c r="AU2160" i="5"/>
  <c r="AU2144" i="5"/>
  <c r="AU2128" i="5"/>
  <c r="AU2112" i="5"/>
  <c r="AU2096" i="5"/>
  <c r="AU2080" i="5"/>
  <c r="AU2064" i="5"/>
  <c r="AU2048" i="5"/>
  <c r="AU2032" i="5"/>
  <c r="AU2016" i="5"/>
  <c r="AU2000" i="5"/>
  <c r="AU1984" i="5"/>
  <c r="AU1968" i="5"/>
  <c r="S494" i="5"/>
  <c r="AQ15" i="5" s="1"/>
  <c r="R543" i="5"/>
  <c r="AP16" i="5" s="1"/>
  <c r="Q592" i="5"/>
  <c r="AO497" i="5" s="1"/>
  <c r="T445" i="5"/>
  <c r="AR350" i="5" s="1"/>
  <c r="AV2496" i="5"/>
  <c r="AV2480" i="5"/>
  <c r="AV2464" i="5"/>
  <c r="AV2448" i="5"/>
  <c r="AV2432" i="5"/>
  <c r="AV2416" i="5"/>
  <c r="AV2400" i="5"/>
  <c r="AV2384" i="5"/>
  <c r="AV2368" i="5"/>
  <c r="AV2352" i="5"/>
  <c r="AV2336" i="5"/>
  <c r="AV2320" i="5"/>
  <c r="AV2304" i="5"/>
  <c r="AV2288" i="5"/>
  <c r="AV2272" i="5"/>
  <c r="AV2256" i="5"/>
  <c r="AV2240" i="5"/>
  <c r="AV2224" i="5"/>
  <c r="AV2208" i="5"/>
  <c r="AV2192" i="5"/>
  <c r="AV2176" i="5"/>
  <c r="AV2160" i="5"/>
  <c r="AV2144" i="5"/>
  <c r="AV2128" i="5"/>
  <c r="AV2112" i="5"/>
  <c r="AV2096" i="5"/>
  <c r="AV2080" i="5"/>
  <c r="AV2064" i="5"/>
  <c r="AV2048" i="5"/>
  <c r="AV2032" i="5"/>
  <c r="AV2016" i="5"/>
  <c r="AV2000" i="5"/>
  <c r="AV1984" i="5"/>
  <c r="AV1968" i="5"/>
  <c r="P641" i="5"/>
  <c r="AU1368" i="5"/>
  <c r="AU1352" i="5"/>
  <c r="AU1336" i="5"/>
  <c r="AU1320" i="5"/>
  <c r="AU1304" i="5"/>
  <c r="AU1288" i="5"/>
  <c r="AU1272" i="5"/>
  <c r="AU1256" i="5"/>
  <c r="AU1240" i="5"/>
  <c r="AU1224" i="5"/>
  <c r="AU1208" i="5"/>
  <c r="AU1192" i="5"/>
  <c r="AU1176" i="5"/>
  <c r="AU1160" i="5"/>
  <c r="AU1144" i="5"/>
  <c r="AU1128" i="5"/>
  <c r="AU1112" i="5"/>
  <c r="AU1096" i="5"/>
  <c r="AU1080" i="5"/>
  <c r="AU1064" i="5"/>
  <c r="AU1048" i="5"/>
  <c r="AU1032" i="5"/>
  <c r="AU1016" i="5"/>
  <c r="AU1000" i="5"/>
  <c r="AU984" i="5"/>
  <c r="AU968" i="5"/>
  <c r="AU952" i="5"/>
  <c r="AU936" i="5"/>
  <c r="AU920" i="5"/>
  <c r="AU904" i="5"/>
  <c r="AU888" i="5"/>
  <c r="AU872" i="5"/>
  <c r="AU856" i="5"/>
  <c r="AU840" i="5"/>
  <c r="AU824" i="5"/>
  <c r="AU808" i="5"/>
  <c r="AU792" i="5"/>
  <c r="AU776" i="5"/>
  <c r="AU760" i="5"/>
  <c r="AU743" i="5"/>
  <c r="AU726" i="5"/>
  <c r="AU710" i="5"/>
  <c r="AU694" i="5"/>
  <c r="AU677" i="5"/>
  <c r="AU661" i="5"/>
  <c r="AU645" i="5"/>
  <c r="AU628" i="5"/>
  <c r="AU612" i="5"/>
  <c r="AU596" i="5"/>
  <c r="AU579" i="5"/>
  <c r="AU563" i="5"/>
  <c r="AU547" i="5"/>
  <c r="AU530" i="5"/>
  <c r="AU514" i="5"/>
  <c r="AU498" i="5"/>
  <c r="AU481" i="5"/>
  <c r="AU465" i="5"/>
  <c r="AU449" i="5"/>
  <c r="AU432" i="5"/>
  <c r="AU416" i="5"/>
  <c r="AU400" i="5"/>
  <c r="AU383" i="5"/>
  <c r="AU367" i="5"/>
  <c r="AU351" i="5"/>
  <c r="AU334" i="5"/>
  <c r="AU318" i="5"/>
  <c r="AU302" i="5"/>
  <c r="AU285" i="5"/>
  <c r="AU269" i="5"/>
  <c r="AU253" i="5"/>
  <c r="AU236" i="5"/>
  <c r="AU220" i="5"/>
  <c r="AU204" i="5"/>
  <c r="AU187" i="5"/>
  <c r="AU171" i="5"/>
  <c r="AU155" i="5"/>
  <c r="AU138" i="5"/>
  <c r="AU122" i="5"/>
  <c r="AU106" i="5"/>
  <c r="AU89" i="5"/>
  <c r="AU73" i="5"/>
  <c r="AU57" i="5"/>
  <c r="AV2494" i="5"/>
  <c r="AV2478" i="5"/>
  <c r="AV2462" i="5"/>
  <c r="AV2446" i="5"/>
  <c r="AV2430" i="5"/>
  <c r="AV2414" i="5"/>
  <c r="AV2398" i="5"/>
  <c r="AV2382" i="5"/>
  <c r="AV2366" i="5"/>
  <c r="AV2350" i="5"/>
  <c r="AV2334" i="5"/>
  <c r="AV2318" i="5"/>
  <c r="AV2302" i="5"/>
  <c r="AV2286" i="5"/>
  <c r="AV2270" i="5"/>
  <c r="AV2254" i="5"/>
  <c r="AV2238" i="5"/>
  <c r="AV2222" i="5"/>
  <c r="AV2206" i="5"/>
  <c r="AV2190" i="5"/>
  <c r="AV2174" i="5"/>
  <c r="AV2158" i="5"/>
  <c r="AV2142" i="5"/>
  <c r="AV2126" i="5"/>
  <c r="AV2110" i="5"/>
  <c r="AV2094" i="5"/>
  <c r="AV2078" i="5"/>
  <c r="AV2062" i="5"/>
  <c r="AV2046" i="5"/>
  <c r="AV2030" i="5"/>
  <c r="AV2014" i="5"/>
  <c r="AV1998" i="5"/>
  <c r="AV1982" i="5"/>
  <c r="AV1966" i="5"/>
  <c r="AV1950" i="5"/>
  <c r="AV1934" i="5"/>
  <c r="AV1918" i="5"/>
  <c r="AV1902" i="5"/>
  <c r="AV1886" i="5"/>
  <c r="AV1870" i="5"/>
  <c r="AV1854" i="5"/>
  <c r="AV1838" i="5"/>
  <c r="AV1822" i="5"/>
  <c r="AV1806" i="5"/>
  <c r="AV1790" i="5"/>
  <c r="AV1774" i="5"/>
  <c r="AV1758" i="5"/>
  <c r="AV1742" i="5"/>
  <c r="AV1726" i="5"/>
  <c r="AV1710" i="5"/>
  <c r="AV1694" i="5"/>
  <c r="AV1678" i="5"/>
  <c r="AV1662" i="5"/>
  <c r="AV1646" i="5"/>
  <c r="AV1630" i="5"/>
  <c r="AV1614" i="5"/>
  <c r="AV1598" i="5"/>
  <c r="AV1582" i="5"/>
  <c r="AV1566" i="5"/>
  <c r="AV1550" i="5"/>
  <c r="AV1534" i="5"/>
  <c r="AV1518" i="5"/>
  <c r="AV1502" i="5"/>
  <c r="AV1486" i="5"/>
  <c r="AV1470" i="5"/>
  <c r="AV1454" i="5"/>
  <c r="AV1438" i="5"/>
  <c r="AV1104" i="5"/>
  <c r="AV1088" i="5"/>
  <c r="AV1072" i="5"/>
  <c r="AV1056" i="5"/>
  <c r="AV1040" i="5"/>
  <c r="AV1024" i="5"/>
  <c r="AV1008" i="5"/>
  <c r="AV992" i="5"/>
  <c r="AV976" i="5"/>
  <c r="AV960" i="5"/>
  <c r="AV944" i="5"/>
  <c r="AV928" i="5"/>
  <c r="AV912" i="5"/>
  <c r="AV896" i="5"/>
  <c r="AV880" i="5"/>
  <c r="AV864" i="5"/>
  <c r="AV848" i="5"/>
  <c r="AV832" i="5"/>
  <c r="AV816" i="5"/>
  <c r="AV800" i="5"/>
  <c r="AV784" i="5"/>
  <c r="AV768" i="5"/>
  <c r="AV752" i="5"/>
  <c r="AV734" i="5"/>
  <c r="AV718" i="5"/>
  <c r="AV702" i="5"/>
  <c r="AV685" i="5"/>
  <c r="AV669" i="5"/>
  <c r="AV653" i="5"/>
  <c r="AV636" i="5"/>
  <c r="AV620" i="5"/>
  <c r="AV604" i="5"/>
  <c r="AV587" i="5"/>
  <c r="AV571" i="5"/>
  <c r="AV555" i="5"/>
  <c r="AV538" i="5"/>
  <c r="AV522" i="5"/>
  <c r="AV506" i="5"/>
  <c r="AV489" i="5"/>
  <c r="AV473" i="5"/>
  <c r="AV457" i="5"/>
  <c r="AV440" i="5"/>
  <c r="AV424" i="5"/>
  <c r="AV408" i="5"/>
  <c r="AV391" i="5"/>
  <c r="AV375" i="5"/>
  <c r="AV359" i="5"/>
  <c r="AV342" i="5"/>
  <c r="AV326" i="5"/>
  <c r="AV310" i="5"/>
  <c r="AV293" i="5"/>
  <c r="AV277" i="5"/>
  <c r="AV261" i="5"/>
  <c r="AV244" i="5"/>
  <c r="AV228" i="5"/>
  <c r="AV212" i="5"/>
  <c r="AV195" i="5"/>
  <c r="AV179" i="5"/>
  <c r="AV163" i="5"/>
  <c r="AV146" i="5"/>
  <c r="AV130" i="5"/>
  <c r="AV114" i="5"/>
  <c r="AV97" i="5"/>
  <c r="AV81" i="5"/>
  <c r="AV65" i="5"/>
  <c r="AV1422" i="5"/>
  <c r="AV1406" i="5"/>
  <c r="AV1390" i="5"/>
  <c r="AV1374" i="5"/>
  <c r="AV1358" i="5"/>
  <c r="AV1342" i="5"/>
  <c r="AV1326" i="5"/>
  <c r="AV1310" i="5"/>
  <c r="AV1294" i="5"/>
  <c r="AV1278" i="5"/>
  <c r="AV1262" i="5"/>
  <c r="AV1246" i="5"/>
  <c r="AV1230" i="5"/>
  <c r="AV1214" i="5"/>
  <c r="AV1198" i="5"/>
  <c r="AV1182" i="5"/>
  <c r="AV1166" i="5"/>
  <c r="AV1150" i="5"/>
  <c r="AV1134" i="5"/>
  <c r="AV1118" i="5"/>
  <c r="AV1102" i="5"/>
  <c r="AV1086" i="5"/>
  <c r="AV1070" i="5"/>
  <c r="AV1054" i="5"/>
  <c r="AV1038" i="5"/>
  <c r="AV1022" i="5"/>
  <c r="AV1006" i="5"/>
  <c r="AV990" i="5"/>
  <c r="AV974" i="5"/>
  <c r="AV958" i="5"/>
  <c r="AV942" i="5"/>
  <c r="AV926" i="5"/>
  <c r="AV910" i="5"/>
  <c r="AV894" i="5"/>
  <c r="AV878" i="5"/>
  <c r="AV862" i="5"/>
  <c r="AV846" i="5"/>
  <c r="AV830" i="5"/>
  <c r="AV814" i="5"/>
  <c r="AV798" i="5"/>
  <c r="AV782" i="5"/>
  <c r="AV766" i="5"/>
  <c r="AV750" i="5"/>
  <c r="AV732" i="5"/>
  <c r="AV716" i="5"/>
  <c r="AV700" i="5"/>
  <c r="AV683" i="5"/>
  <c r="AV667" i="5"/>
  <c r="AV651" i="5"/>
  <c r="AV634" i="5"/>
  <c r="AV618" i="5"/>
  <c r="AV602" i="5"/>
  <c r="AV585" i="5"/>
  <c r="AV569" i="5"/>
  <c r="AV553" i="5"/>
  <c r="AV536" i="5"/>
  <c r="AV520" i="5"/>
  <c r="AV504" i="5"/>
  <c r="AV487" i="5"/>
  <c r="AV471" i="5"/>
  <c r="AV455" i="5"/>
  <c r="AV438" i="5"/>
  <c r="AV422" i="5"/>
  <c r="AV406" i="5"/>
  <c r="AV389" i="5"/>
  <c r="AV373" i="5"/>
  <c r="AV357" i="5"/>
  <c r="AV340" i="5"/>
  <c r="AV324" i="5"/>
  <c r="AV308" i="5"/>
  <c r="AV291" i="5"/>
  <c r="AV275" i="5"/>
  <c r="AV259" i="5"/>
  <c r="AV242" i="5"/>
  <c r="AV226" i="5"/>
  <c r="AV210" i="5"/>
  <c r="AV193" i="5"/>
  <c r="AV177" i="5"/>
  <c r="AV161" i="5"/>
  <c r="AV144" i="5"/>
  <c r="AV128" i="5"/>
  <c r="AV112" i="5"/>
  <c r="AV95" i="5"/>
  <c r="AV79" i="5"/>
  <c r="AV63" i="5"/>
  <c r="AU2497" i="5"/>
  <c r="AU2481" i="5"/>
  <c r="AU2465" i="5"/>
  <c r="AU2449" i="5"/>
  <c r="AU2433" i="5"/>
  <c r="AU2417" i="5"/>
  <c r="AU2401" i="5"/>
  <c r="AU2385" i="5"/>
  <c r="AU2369" i="5"/>
  <c r="AU2353" i="5"/>
  <c r="AU2337" i="5"/>
  <c r="AU2321" i="5"/>
  <c r="AU2305" i="5"/>
  <c r="AU2289" i="5"/>
  <c r="AU2273" i="5"/>
  <c r="AU2257" i="5"/>
  <c r="AU2241" i="5"/>
  <c r="AU2225" i="5"/>
  <c r="AU2209" i="5"/>
  <c r="AU2193" i="5"/>
  <c r="AU2177" i="5"/>
  <c r="AU2161" i="5"/>
  <c r="AU2145" i="5"/>
  <c r="AU2129" i="5"/>
  <c r="AU2113" i="5"/>
  <c r="AU2097" i="5"/>
  <c r="AU2081" i="5"/>
  <c r="AU2065" i="5"/>
  <c r="AU2049" i="5"/>
  <c r="AU2033" i="5"/>
  <c r="AU2017" i="5"/>
  <c r="AU2001" i="5"/>
  <c r="AU1985" i="5"/>
  <c r="AU1969" i="5"/>
  <c r="AU1953" i="5"/>
  <c r="O690" i="5"/>
  <c r="AM19" i="5" s="1"/>
  <c r="N739" i="5"/>
  <c r="AL692" i="5" s="1"/>
  <c r="AU2492" i="5"/>
  <c r="AU2476" i="5"/>
  <c r="AU2460" i="5"/>
  <c r="AU2444" i="5"/>
  <c r="AU2428" i="5"/>
  <c r="AU2412" i="5"/>
  <c r="AU2396" i="5"/>
  <c r="AU2380" i="5"/>
  <c r="AU2364" i="5"/>
  <c r="AU2348" i="5"/>
  <c r="AU2332" i="5"/>
  <c r="AU2316" i="5"/>
  <c r="AU2300" i="5"/>
  <c r="AU2284" i="5"/>
  <c r="AU2268" i="5"/>
  <c r="AU2252" i="5"/>
  <c r="AU2236" i="5"/>
  <c r="AU2220" i="5"/>
  <c r="AU2204" i="5"/>
  <c r="AU2188" i="5"/>
  <c r="AU2172" i="5"/>
  <c r="AU2156" i="5"/>
  <c r="AU2140" i="5"/>
  <c r="AU2124" i="5"/>
  <c r="AU2489" i="5"/>
  <c r="AU2473" i="5"/>
  <c r="AU2457" i="5"/>
  <c r="AU2441" i="5"/>
  <c r="AU2425" i="5"/>
  <c r="AU2409" i="5"/>
  <c r="AU2393" i="5"/>
  <c r="AU2377" i="5"/>
  <c r="AU2361" i="5"/>
  <c r="AU2345" i="5"/>
  <c r="AU2329" i="5"/>
  <c r="AU2313" i="5"/>
  <c r="AU2297" i="5"/>
  <c r="AU2281" i="5"/>
  <c r="AU2265" i="5"/>
  <c r="AU2249" i="5"/>
  <c r="AU1937" i="5"/>
  <c r="AU1921" i="5"/>
  <c r="AU1905" i="5"/>
  <c r="AU1889" i="5"/>
  <c r="AU1873" i="5"/>
  <c r="AU1857" i="5"/>
  <c r="AU1841" i="5"/>
  <c r="AU1825" i="5"/>
  <c r="AU1809" i="5"/>
  <c r="AU1793" i="5"/>
  <c r="AU1777" i="5"/>
  <c r="AU1761" i="5"/>
  <c r="AU1745" i="5"/>
  <c r="AU1729" i="5"/>
  <c r="AU1713" i="5"/>
  <c r="AU1697" i="5"/>
  <c r="AU1681" i="5"/>
  <c r="AU1665" i="5"/>
  <c r="AU1649" i="5"/>
  <c r="AU1633" i="5"/>
  <c r="AU1617" i="5"/>
  <c r="AU1601" i="5"/>
  <c r="AU1585" i="5"/>
  <c r="AU1569" i="5"/>
  <c r="AU1553" i="5"/>
  <c r="AU1537" i="5"/>
  <c r="AU1521" i="5"/>
  <c r="AU1505" i="5"/>
  <c r="AU1489" i="5"/>
  <c r="AU1473" i="5"/>
  <c r="AU1457" i="5"/>
  <c r="AU1441" i="5"/>
  <c r="AU1425" i="5"/>
  <c r="AU1409" i="5"/>
  <c r="AU1393" i="5"/>
  <c r="AU1377" i="5"/>
  <c r="AU1361" i="5"/>
  <c r="AU1345" i="5"/>
  <c r="AU1329" i="5"/>
  <c r="AU1313" i="5"/>
  <c r="AU1297" i="5"/>
  <c r="AU1281" i="5"/>
  <c r="AU1265" i="5"/>
  <c r="AU1249" i="5"/>
  <c r="AU1233" i="5"/>
  <c r="AU1217" i="5"/>
  <c r="AU1201" i="5"/>
  <c r="AU1185" i="5"/>
  <c r="AU1169" i="5"/>
  <c r="AU1153" i="5"/>
  <c r="AU1137" i="5"/>
  <c r="AU1121" i="5"/>
  <c r="AU1105" i="5"/>
  <c r="AU1089" i="5"/>
  <c r="AU1073" i="5"/>
  <c r="AU1057" i="5"/>
  <c r="AU1041" i="5"/>
  <c r="AU1025" i="5"/>
  <c r="AU1009" i="5"/>
  <c r="AU993" i="5"/>
  <c r="AU977" i="5"/>
  <c r="AU961" i="5"/>
  <c r="AU945" i="5"/>
  <c r="AU929" i="5"/>
  <c r="AU913" i="5"/>
  <c r="AU897" i="5"/>
  <c r="AU881" i="5"/>
  <c r="AU865" i="5"/>
  <c r="AU849" i="5"/>
  <c r="AU833" i="5"/>
  <c r="AU817" i="5"/>
  <c r="AU801" i="5"/>
  <c r="AU785" i="5"/>
  <c r="AU769" i="5"/>
  <c r="AU753" i="5"/>
  <c r="AU735" i="5"/>
  <c r="AU719" i="5"/>
  <c r="AU703" i="5"/>
  <c r="AU686" i="5"/>
  <c r="AU670" i="5"/>
  <c r="AU654" i="5"/>
  <c r="AU637" i="5"/>
  <c r="AU2108" i="5"/>
  <c r="AU2092" i="5"/>
  <c r="AU2076" i="5"/>
  <c r="AU2060" i="5"/>
  <c r="AU2044" i="5"/>
  <c r="AU2028" i="5"/>
  <c r="AU2012" i="5"/>
  <c r="AU1996" i="5"/>
  <c r="AU1980" i="5"/>
  <c r="AU1964" i="5"/>
  <c r="AU1948" i="5"/>
  <c r="AU1932" i="5"/>
  <c r="AU1916" i="5"/>
  <c r="AU1900" i="5"/>
  <c r="AU1884" i="5"/>
  <c r="AU1868" i="5"/>
  <c r="AU1852" i="5"/>
  <c r="AU1836" i="5"/>
  <c r="AU1820" i="5"/>
  <c r="AU1804" i="5"/>
  <c r="AU1788" i="5"/>
  <c r="AU1772" i="5"/>
  <c r="AU1756" i="5"/>
  <c r="AU1740" i="5"/>
  <c r="AU1724" i="5"/>
  <c r="AU1708" i="5"/>
  <c r="AU1692" i="5"/>
  <c r="AU1676" i="5"/>
  <c r="AU1660" i="5"/>
  <c r="AU1644" i="5"/>
  <c r="AU1628" i="5"/>
  <c r="AU1612" i="5"/>
  <c r="AU1596" i="5"/>
  <c r="AU1580" i="5"/>
  <c r="AU1564" i="5"/>
  <c r="AU1548" i="5"/>
  <c r="AU1532" i="5"/>
  <c r="AU1516" i="5"/>
  <c r="AU1500" i="5"/>
  <c r="AU1484" i="5"/>
  <c r="AU1468" i="5"/>
  <c r="AU1452" i="5"/>
  <c r="AU1436" i="5"/>
  <c r="AU1420" i="5"/>
  <c r="AU1404" i="5"/>
  <c r="AU1388" i="5"/>
  <c r="AU1372" i="5"/>
  <c r="AU1356" i="5"/>
  <c r="AU1340" i="5"/>
  <c r="AU1324" i="5"/>
  <c r="AU1308" i="5"/>
  <c r="AU1292" i="5"/>
  <c r="AU1276" i="5"/>
  <c r="AU1260" i="5"/>
  <c r="AU1244" i="5"/>
  <c r="AU1228" i="5"/>
  <c r="AU1212" i="5"/>
  <c r="AU1196" i="5"/>
  <c r="AU1180" i="5"/>
  <c r="AU1164" i="5"/>
  <c r="AU1148" i="5"/>
  <c r="AU1132" i="5"/>
  <c r="AU1116" i="5"/>
  <c r="AU1100" i="5"/>
  <c r="AU1084" i="5"/>
  <c r="AU1068" i="5"/>
  <c r="AU1052" i="5"/>
  <c r="AU1036" i="5"/>
  <c r="AU1020" i="5"/>
  <c r="AU1004" i="5"/>
  <c r="AU988" i="5"/>
  <c r="AU972" i="5"/>
  <c r="AU956" i="5"/>
  <c r="AU940" i="5"/>
  <c r="AU924" i="5"/>
  <c r="AU908" i="5"/>
  <c r="AU892" i="5"/>
  <c r="AU876" i="5"/>
  <c r="AU860" i="5"/>
  <c r="AU844" i="5"/>
  <c r="AU828" i="5"/>
  <c r="AU812" i="5"/>
  <c r="AU796" i="5"/>
  <c r="AU780" i="5"/>
  <c r="AU764" i="5"/>
  <c r="AU2233" i="5"/>
  <c r="AU2217" i="5"/>
  <c r="AU2201" i="5"/>
  <c r="AU2185" i="5"/>
  <c r="AU2169" i="5"/>
  <c r="AU2153" i="5"/>
  <c r="AU2137" i="5"/>
  <c r="AU2121" i="5"/>
  <c r="AU2105" i="5"/>
  <c r="AU2089" i="5"/>
  <c r="AU2073" i="5"/>
  <c r="AU2057" i="5"/>
  <c r="AU2041" i="5"/>
  <c r="AU2025" i="5"/>
  <c r="AU2009" i="5"/>
  <c r="AU1993" i="5"/>
  <c r="AU1977" i="5"/>
  <c r="AU1961" i="5"/>
  <c r="AU1945" i="5"/>
  <c r="AU1929" i="5"/>
  <c r="AU1913" i="5"/>
  <c r="AU1897" i="5"/>
  <c r="AU1881" i="5"/>
  <c r="AU1865" i="5"/>
  <c r="AU1849" i="5"/>
  <c r="AU1833" i="5"/>
  <c r="AU1817" i="5"/>
  <c r="AU1801" i="5"/>
  <c r="AU1785" i="5"/>
  <c r="AU1769" i="5"/>
  <c r="AU1753" i="5"/>
  <c r="AU1737" i="5"/>
  <c r="AU1721" i="5"/>
  <c r="AU1705" i="5"/>
  <c r="AU1689" i="5"/>
  <c r="AU1673" i="5"/>
  <c r="AU1657" i="5"/>
  <c r="AU1641" i="5"/>
  <c r="AU1625" i="5"/>
  <c r="AU1609" i="5"/>
  <c r="AU1593" i="5"/>
  <c r="AU1577" i="5"/>
  <c r="AU1561" i="5"/>
  <c r="AU1545" i="5"/>
  <c r="AU1529" i="5"/>
  <c r="AU1513" i="5"/>
  <c r="AU1497" i="5"/>
  <c r="AU1481" i="5"/>
  <c r="AU1465" i="5"/>
  <c r="AU1449" i="5"/>
  <c r="AU1433" i="5"/>
  <c r="AU1417" i="5"/>
  <c r="AU1401" i="5"/>
  <c r="AU1385" i="5"/>
  <c r="AU1369" i="5"/>
  <c r="AU1353" i="5"/>
  <c r="AU1337" i="5"/>
  <c r="AU1321" i="5"/>
  <c r="AU1305" i="5"/>
  <c r="AU1289" i="5"/>
  <c r="AU1273" i="5"/>
  <c r="AU1257" i="5"/>
  <c r="AU1241" i="5"/>
  <c r="AU1225" i="5"/>
  <c r="AU1209" i="5"/>
  <c r="AU1193" i="5"/>
  <c r="AU1177" i="5"/>
  <c r="AU1161" i="5"/>
  <c r="AU1145" i="5"/>
  <c r="AU1129" i="5"/>
  <c r="AU1113" i="5"/>
  <c r="AU1097" i="5"/>
  <c r="AU1081" i="5"/>
  <c r="AU1065" i="5"/>
  <c r="AU1049" i="5"/>
  <c r="AU1033" i="5"/>
  <c r="AU1017" i="5"/>
  <c r="AU1001" i="5"/>
  <c r="AU985" i="5"/>
  <c r="AU969" i="5"/>
  <c r="AU953" i="5"/>
  <c r="AU937" i="5"/>
  <c r="AU921" i="5"/>
  <c r="AU905" i="5"/>
  <c r="AU889" i="5"/>
  <c r="AU2502" i="5"/>
  <c r="AU2486" i="5"/>
  <c r="AU2470" i="5"/>
  <c r="AU2454" i="5"/>
  <c r="AU2438" i="5"/>
  <c r="AU2422" i="5"/>
  <c r="AU2406" i="5"/>
  <c r="AU2390" i="5"/>
  <c r="AU2374" i="5"/>
  <c r="AU2358" i="5"/>
  <c r="AU2342" i="5"/>
  <c r="AU2326" i="5"/>
  <c r="AU2310" i="5"/>
  <c r="AU2294" i="5"/>
  <c r="AU2278" i="5"/>
  <c r="AU2262" i="5"/>
  <c r="AU2246" i="5"/>
  <c r="AU2230" i="5"/>
  <c r="AU2214" i="5"/>
  <c r="AU2198" i="5"/>
  <c r="AU2182" i="5"/>
  <c r="AU621" i="5"/>
  <c r="AU605" i="5"/>
  <c r="AU588" i="5"/>
  <c r="AU572" i="5"/>
  <c r="AU556" i="5"/>
  <c r="AU539" i="5"/>
  <c r="AU523" i="5"/>
  <c r="AU507" i="5"/>
  <c r="AU490" i="5"/>
  <c r="AU474" i="5"/>
  <c r="AU458" i="5"/>
  <c r="AU441" i="5"/>
  <c r="AU425" i="5"/>
  <c r="AU409" i="5"/>
  <c r="AU392" i="5"/>
  <c r="AU376" i="5"/>
  <c r="AU360" i="5"/>
  <c r="AU343" i="5"/>
  <c r="AU327" i="5"/>
  <c r="AU311" i="5"/>
  <c r="AU294" i="5"/>
  <c r="AU278" i="5"/>
  <c r="AU262" i="5"/>
  <c r="AU245" i="5"/>
  <c r="AU229" i="5"/>
  <c r="AU213" i="5"/>
  <c r="AU196" i="5"/>
  <c r="AU180" i="5"/>
  <c r="AU164" i="5"/>
  <c r="AU147" i="5"/>
  <c r="AU131" i="5"/>
  <c r="AU115" i="5"/>
  <c r="AU98" i="5"/>
  <c r="AU82" i="5"/>
  <c r="AU66" i="5"/>
  <c r="AV2503" i="5"/>
  <c r="AV2487" i="5"/>
  <c r="AV2471" i="5"/>
  <c r="AV2455" i="5"/>
  <c r="AV2439" i="5"/>
  <c r="AV2423" i="5"/>
  <c r="AV2407" i="5"/>
  <c r="AV2391" i="5"/>
  <c r="AV2375" i="5"/>
  <c r="AV2359" i="5"/>
  <c r="AV2343" i="5"/>
  <c r="AV2327" i="5"/>
  <c r="AV2311" i="5"/>
  <c r="AV2295" i="5"/>
  <c r="AV2279" i="5"/>
  <c r="AV2263" i="5"/>
  <c r="AV2247" i="5"/>
  <c r="AV2231" i="5"/>
  <c r="AV2215" i="5"/>
  <c r="AV2199" i="5"/>
  <c r="AV2183" i="5"/>
  <c r="AV2167" i="5"/>
  <c r="AV2151" i="5"/>
  <c r="AV2135" i="5"/>
  <c r="AV2119" i="5"/>
  <c r="AV2103" i="5"/>
  <c r="AV2087" i="5"/>
  <c r="AV2071" i="5"/>
  <c r="AV2055" i="5"/>
  <c r="AV2039" i="5"/>
  <c r="AV2023" i="5"/>
  <c r="AV2007" i="5"/>
  <c r="AV1991" i="5"/>
  <c r="AV1975" i="5"/>
  <c r="AV1959" i="5"/>
  <c r="AV1943" i="5"/>
  <c r="AV1927" i="5"/>
  <c r="AV1911" i="5"/>
  <c r="AV1895" i="5"/>
  <c r="AV1879" i="5"/>
  <c r="AV1863" i="5"/>
  <c r="AV1847" i="5"/>
  <c r="AV1831" i="5"/>
  <c r="AV1815" i="5"/>
  <c r="AV1799" i="5"/>
  <c r="AV1783" i="5"/>
  <c r="AV1767" i="5"/>
  <c r="AV1751" i="5"/>
  <c r="AV1735" i="5"/>
  <c r="AV1719" i="5"/>
  <c r="AV1703" i="5"/>
  <c r="AV1687" i="5"/>
  <c r="AV1671" i="5"/>
  <c r="AV1655" i="5"/>
  <c r="AV1639" i="5"/>
  <c r="AV1623" i="5"/>
  <c r="AV1607" i="5"/>
  <c r="AV1591" i="5"/>
  <c r="AV1575" i="5"/>
  <c r="AV1559" i="5"/>
  <c r="AV1543" i="5"/>
  <c r="AV1527" i="5"/>
  <c r="AV1511" i="5"/>
  <c r="AV1495" i="5"/>
  <c r="AV1479" i="5"/>
  <c r="AV1463" i="5"/>
  <c r="AV1447" i="5"/>
  <c r="AU374" i="5"/>
  <c r="AU358" i="5"/>
  <c r="AU341" i="5"/>
  <c r="AU325" i="5"/>
  <c r="AU309" i="5"/>
  <c r="AU292" i="5"/>
  <c r="AU276" i="5"/>
  <c r="AU260" i="5"/>
  <c r="AU243" i="5"/>
  <c r="AU227" i="5"/>
  <c r="AU211" i="5"/>
  <c r="AU194" i="5"/>
  <c r="AU178" i="5"/>
  <c r="AU162" i="5"/>
  <c r="AU145" i="5"/>
  <c r="AU129" i="5"/>
  <c r="AU113" i="5"/>
  <c r="AU96" i="5"/>
  <c r="AU80" i="5"/>
  <c r="AU64" i="5"/>
  <c r="AU748" i="5"/>
  <c r="AU730" i="5"/>
  <c r="AU714" i="5"/>
  <c r="AU698" i="5"/>
  <c r="AU681" i="5"/>
  <c r="AU665" i="5"/>
  <c r="AU649" i="5"/>
  <c r="AU632" i="5"/>
  <c r="AU616" i="5"/>
  <c r="AU600" i="5"/>
  <c r="AU583" i="5"/>
  <c r="AU567" i="5"/>
  <c r="AU551" i="5"/>
  <c r="AU534" i="5"/>
  <c r="AU518" i="5"/>
  <c r="AU502" i="5"/>
  <c r="AU485" i="5"/>
  <c r="AU469" i="5"/>
  <c r="AU453" i="5"/>
  <c r="AU436" i="5"/>
  <c r="AU420" i="5"/>
  <c r="AU404" i="5"/>
  <c r="AU387" i="5"/>
  <c r="AU371" i="5"/>
  <c r="AU355" i="5"/>
  <c r="AU338" i="5"/>
  <c r="AU322" i="5"/>
  <c r="AU306" i="5"/>
  <c r="AU289" i="5"/>
  <c r="AU273" i="5"/>
  <c r="AU257" i="5"/>
  <c r="AU240" i="5"/>
  <c r="AU224" i="5"/>
  <c r="AU208" i="5"/>
  <c r="AU191" i="5"/>
  <c r="AU175" i="5"/>
  <c r="AU159" i="5"/>
  <c r="AU142" i="5"/>
  <c r="AU126" i="5"/>
  <c r="AU110" i="5"/>
  <c r="AU93" i="5"/>
  <c r="AU77" i="5"/>
  <c r="AU61" i="5"/>
  <c r="AU873" i="5"/>
  <c r="AU857" i="5"/>
  <c r="AU841" i="5"/>
  <c r="AU825" i="5"/>
  <c r="AU809" i="5"/>
  <c r="AU793" i="5"/>
  <c r="AU777" i="5"/>
  <c r="AU761" i="5"/>
  <c r="AU744" i="5"/>
  <c r="AU727" i="5"/>
  <c r="AU711" i="5"/>
  <c r="AU695" i="5"/>
  <c r="AU678" i="5"/>
  <c r="AU662" i="5"/>
  <c r="AU646" i="5"/>
  <c r="AU629" i="5"/>
  <c r="AU613" i="5"/>
  <c r="AU597" i="5"/>
  <c r="AU580" i="5"/>
  <c r="AU564" i="5"/>
  <c r="AU548" i="5"/>
  <c r="AU531" i="5"/>
  <c r="AU515" i="5"/>
  <c r="AU499" i="5"/>
  <c r="AU482" i="5"/>
  <c r="AU466" i="5"/>
  <c r="AU450" i="5"/>
  <c r="AU433" i="5"/>
  <c r="AU417" i="5"/>
  <c r="AU401" i="5"/>
  <c r="AU384" i="5"/>
  <c r="AU368" i="5"/>
  <c r="AU352" i="5"/>
  <c r="AU335" i="5"/>
  <c r="AU319" i="5"/>
  <c r="AU303" i="5"/>
  <c r="AU286" i="5"/>
  <c r="AU270" i="5"/>
  <c r="AU254" i="5"/>
  <c r="AU237" i="5"/>
  <c r="AU221" i="5"/>
  <c r="AU205" i="5"/>
  <c r="AU188" i="5"/>
  <c r="AU172" i="5"/>
  <c r="AU156" i="5"/>
  <c r="AU139" i="5"/>
  <c r="AU123" i="5"/>
  <c r="AU107" i="5"/>
  <c r="AU90" i="5"/>
  <c r="AU74" i="5"/>
  <c r="AU58" i="5"/>
  <c r="AU2166" i="5"/>
  <c r="AU2150" i="5"/>
  <c r="AU2134" i="5"/>
  <c r="AU2118" i="5"/>
  <c r="AU2102" i="5"/>
  <c r="AU2086" i="5"/>
  <c r="AU2070" i="5"/>
  <c r="AU2054" i="5"/>
  <c r="AU2038" i="5"/>
  <c r="AU2022" i="5"/>
  <c r="AU2006" i="5"/>
  <c r="AU1990" i="5"/>
  <c r="AU1974" i="5"/>
  <c r="AU1958" i="5"/>
  <c r="AU1942" i="5"/>
  <c r="AU1926" i="5"/>
  <c r="AU1910" i="5"/>
  <c r="AU1894" i="5"/>
  <c r="AU1878" i="5"/>
  <c r="AU1862" i="5"/>
  <c r="AU1846" i="5"/>
  <c r="AU1830" i="5"/>
  <c r="AU1814" i="5"/>
  <c r="AU1798" i="5"/>
  <c r="AU1782" i="5"/>
  <c r="AU1766" i="5"/>
  <c r="AU1750" i="5"/>
  <c r="AU1734" i="5"/>
  <c r="AU1718" i="5"/>
  <c r="AU1702" i="5"/>
  <c r="AU1686" i="5"/>
  <c r="AU1670" i="5"/>
  <c r="AU1654" i="5"/>
  <c r="AU1638" i="5"/>
  <c r="AU1622" i="5"/>
  <c r="AU1606" i="5"/>
  <c r="AU1590" i="5"/>
  <c r="AU1574" i="5"/>
  <c r="AU1558" i="5"/>
  <c r="AU1542" i="5"/>
  <c r="AU1526" i="5"/>
  <c r="AU1510" i="5"/>
  <c r="AU1494" i="5"/>
  <c r="AU1478" i="5"/>
  <c r="AU1462" i="5"/>
  <c r="AU1446" i="5"/>
  <c r="AU1430" i="5"/>
  <c r="AU1414" i="5"/>
  <c r="AU1398" i="5"/>
  <c r="AU1382" i="5"/>
  <c r="AU1366" i="5"/>
  <c r="AU1350" i="5"/>
  <c r="AU1334" i="5"/>
  <c r="AU1318" i="5"/>
  <c r="AU1302" i="5"/>
  <c r="AU1286" i="5"/>
  <c r="AU1270" i="5"/>
  <c r="AU1254" i="5"/>
  <c r="AU1238" i="5"/>
  <c r="AU1222" i="5"/>
  <c r="AU1206" i="5"/>
  <c r="AU1190" i="5"/>
  <c r="AU1174" i="5"/>
  <c r="AU1158" i="5"/>
  <c r="AU1142" i="5"/>
  <c r="AU1126" i="5"/>
  <c r="AU1110" i="5"/>
  <c r="AU1094" i="5"/>
  <c r="AU1078" i="5"/>
  <c r="AU1062" i="5"/>
  <c r="AU1046" i="5"/>
  <c r="AU1030" i="5"/>
  <c r="AU1014" i="5"/>
  <c r="AU998" i="5"/>
  <c r="AU982" i="5"/>
  <c r="AU966" i="5"/>
  <c r="AU950" i="5"/>
  <c r="AU934" i="5"/>
  <c r="AU918" i="5"/>
  <c r="AU902" i="5"/>
  <c r="AU886" i="5"/>
  <c r="AU870" i="5"/>
  <c r="AU854" i="5"/>
  <c r="AU838" i="5"/>
  <c r="AV2492" i="5"/>
  <c r="AV1431" i="5"/>
  <c r="AV1415" i="5"/>
  <c r="AV1399" i="5"/>
  <c r="AV1383" i="5"/>
  <c r="AV1367" i="5"/>
  <c r="AV1351" i="5"/>
  <c r="AV1335" i="5"/>
  <c r="AV1319" i="5"/>
  <c r="AV1303" i="5"/>
  <c r="AV1287" i="5"/>
  <c r="AV1271" i="5"/>
  <c r="AV1255" i="5"/>
  <c r="AV1239" i="5"/>
  <c r="AV1223" i="5"/>
  <c r="AV1207" i="5"/>
  <c r="AV1191" i="5"/>
  <c r="AV1175" i="5"/>
  <c r="AV1159" i="5"/>
  <c r="AV1143" i="5"/>
  <c r="AV1127" i="5"/>
  <c r="AV1111" i="5"/>
  <c r="AV1095" i="5"/>
  <c r="AV1079" i="5"/>
  <c r="AV1063" i="5"/>
  <c r="AV1047" i="5"/>
  <c r="AV1031" i="5"/>
  <c r="AV1015" i="5"/>
  <c r="AV999" i="5"/>
  <c r="AV983" i="5"/>
  <c r="AV967" i="5"/>
  <c r="AV951" i="5"/>
  <c r="AV935" i="5"/>
  <c r="AV919" i="5"/>
  <c r="AV903" i="5"/>
  <c r="AV887" i="5"/>
  <c r="AV871" i="5"/>
  <c r="AV855" i="5"/>
  <c r="AV839" i="5"/>
  <c r="AV823" i="5"/>
  <c r="AV807" i="5"/>
  <c r="AV791" i="5"/>
  <c r="AV775" i="5"/>
  <c r="AV759" i="5"/>
  <c r="AV725" i="5"/>
  <c r="AV709" i="5"/>
  <c r="AV692" i="5"/>
  <c r="AV676" i="5"/>
  <c r="AV660" i="5"/>
  <c r="AV643" i="5"/>
  <c r="AV627" i="5"/>
  <c r="AV611" i="5"/>
  <c r="AV594" i="5"/>
  <c r="AV578" i="5"/>
  <c r="AV562" i="5"/>
  <c r="AV545" i="5"/>
  <c r="AV529" i="5"/>
  <c r="AV513" i="5"/>
  <c r="AV496" i="5"/>
  <c r="AV480" i="5"/>
  <c r="AV464" i="5"/>
  <c r="AV447" i="5"/>
  <c r="AV431" i="5"/>
  <c r="AV415" i="5"/>
  <c r="AV398" i="5"/>
  <c r="AV382" i="5"/>
  <c r="AV366" i="5"/>
  <c r="AV349" i="5"/>
  <c r="AV333" i="5"/>
  <c r="AV317" i="5"/>
  <c r="AV300" i="5"/>
  <c r="AV284" i="5"/>
  <c r="AV268" i="5"/>
  <c r="AV251" i="5"/>
  <c r="AV235" i="5"/>
  <c r="AV219" i="5"/>
  <c r="AV202" i="5"/>
  <c r="AV186" i="5"/>
  <c r="AV170" i="5"/>
  <c r="AV153" i="5"/>
  <c r="AV137" i="5"/>
  <c r="AV121" i="5"/>
  <c r="AV104" i="5"/>
  <c r="AV88" i="5"/>
  <c r="AV72" i="5"/>
  <c r="AV55" i="5"/>
  <c r="AV2476" i="5"/>
  <c r="AV2460" i="5"/>
  <c r="AV2444" i="5"/>
  <c r="AV2428" i="5"/>
  <c r="AV2412" i="5"/>
  <c r="AV2396" i="5"/>
  <c r="AV2380" i="5"/>
  <c r="AV2364" i="5"/>
  <c r="AV2348" i="5"/>
  <c r="AV2332" i="5"/>
  <c r="AV2316" i="5"/>
  <c r="AV2300" i="5"/>
  <c r="AV2284" i="5"/>
  <c r="AV2268" i="5"/>
  <c r="AV2252" i="5"/>
  <c r="AV2236" i="5"/>
  <c r="AV2220" i="5"/>
  <c r="AV2204" i="5"/>
  <c r="AV2188" i="5"/>
  <c r="AV2172" i="5"/>
  <c r="AV2156" i="5"/>
  <c r="AV2140" i="5"/>
  <c r="AV2124" i="5"/>
  <c r="AV2108" i="5"/>
  <c r="AV2092" i="5"/>
  <c r="AV2076" i="5"/>
  <c r="AV2060" i="5"/>
  <c r="AV2044" i="5"/>
  <c r="AV2028" i="5"/>
  <c r="AV2012" i="5"/>
  <c r="AV1996" i="5"/>
  <c r="AV1980" i="5"/>
  <c r="AV1964" i="5"/>
  <c r="N641" i="5"/>
  <c r="AL18" i="5" s="1"/>
  <c r="O592" i="5"/>
  <c r="AM17" i="5" s="1"/>
  <c r="P543" i="5"/>
  <c r="Q494" i="5"/>
  <c r="AO15" i="5" s="1"/>
  <c r="R445" i="5"/>
  <c r="AP14" i="5" s="1"/>
  <c r="S396" i="5"/>
  <c r="T347" i="5"/>
  <c r="AR12" i="5" s="1"/>
  <c r="N543" i="5"/>
  <c r="AL16" i="5" s="1"/>
  <c r="O494" i="5"/>
  <c r="AM15" i="5" s="1"/>
  <c r="P445" i="5"/>
  <c r="Q396" i="5"/>
  <c r="AO13" i="5" s="1"/>
  <c r="R347" i="5"/>
  <c r="AP12" i="5" s="1"/>
  <c r="S298" i="5"/>
  <c r="AQ11" i="5" s="1"/>
  <c r="T249" i="5"/>
  <c r="AR154" i="5" s="1"/>
  <c r="O396" i="5"/>
  <c r="AM301" i="5" s="1"/>
  <c r="AU2490" i="5"/>
  <c r="AU2474" i="5"/>
  <c r="AU2458" i="5"/>
  <c r="AU2442" i="5"/>
  <c r="AU2426" i="5"/>
  <c r="AU2410" i="5"/>
  <c r="AU2394" i="5"/>
  <c r="AU2378" i="5"/>
  <c r="AU2362" i="5"/>
  <c r="AU2346" i="5"/>
  <c r="AU2330" i="5"/>
  <c r="AU2314" i="5"/>
  <c r="AU2298" i="5"/>
  <c r="AU2282" i="5"/>
  <c r="AU2266" i="5"/>
  <c r="AU2250" i="5"/>
  <c r="AU2234" i="5"/>
  <c r="AU2218" i="5"/>
  <c r="AU2202" i="5"/>
  <c r="AU2493" i="5"/>
  <c r="AU2477" i="5"/>
  <c r="AU2461" i="5"/>
  <c r="AU2445" i="5"/>
  <c r="AU2429" i="5"/>
  <c r="AU2413" i="5"/>
  <c r="AU2397" i="5"/>
  <c r="AU2381" i="5"/>
  <c r="AU2365" i="5"/>
  <c r="AU2349" i="5"/>
  <c r="AU2333" i="5"/>
  <c r="AU2317" i="5"/>
  <c r="AU2301" i="5"/>
  <c r="AU2285" i="5"/>
  <c r="AU2269" i="5"/>
  <c r="AU2253" i="5"/>
  <c r="AU2237" i="5"/>
  <c r="AU2221" i="5"/>
  <c r="AU2205" i="5"/>
  <c r="AU2189" i="5"/>
  <c r="AU2173" i="5"/>
  <c r="AU2157" i="5"/>
  <c r="AU2141" i="5"/>
  <c r="AU2125" i="5"/>
  <c r="AU2109" i="5"/>
  <c r="AU2093" i="5"/>
  <c r="AU2077" i="5"/>
  <c r="AU2061" i="5"/>
  <c r="AU2045" i="5"/>
  <c r="AU2029" i="5"/>
  <c r="AU2013" i="5"/>
  <c r="AU1997" i="5"/>
  <c r="AU1981" i="5"/>
  <c r="AU1965" i="5"/>
  <c r="AU1949" i="5"/>
  <c r="AU1933" i="5"/>
  <c r="AU1917" i="5"/>
  <c r="AU1901" i="5"/>
  <c r="AU1885" i="5"/>
  <c r="AU1869" i="5"/>
  <c r="AU1853" i="5"/>
  <c r="AU1837" i="5"/>
  <c r="AU1821" i="5"/>
  <c r="AU1805" i="5"/>
  <c r="AU1789" i="5"/>
  <c r="AU1773" i="5"/>
  <c r="AU1757" i="5"/>
  <c r="AU1741" i="5"/>
  <c r="AU1725" i="5"/>
  <c r="AU1709" i="5"/>
  <c r="AU1693" i="5"/>
  <c r="AU1677" i="5"/>
  <c r="AU1661" i="5"/>
  <c r="AU1645" i="5"/>
  <c r="AU1629" i="5"/>
  <c r="AU1613" i="5"/>
  <c r="AU1597" i="5"/>
  <c r="AU1581" i="5"/>
  <c r="AU1565" i="5"/>
  <c r="AU1549" i="5"/>
  <c r="AU1533" i="5"/>
  <c r="AU1517" i="5"/>
  <c r="AU1501" i="5"/>
  <c r="AU1485" i="5"/>
  <c r="AU1469" i="5"/>
  <c r="AU1453" i="5"/>
  <c r="AU1437" i="5"/>
  <c r="AU2186" i="5"/>
  <c r="AU2170" i="5"/>
  <c r="AU2154" i="5"/>
  <c r="AU2138" i="5"/>
  <c r="AU2122" i="5"/>
  <c r="AU2106" i="5"/>
  <c r="AU2090" i="5"/>
  <c r="AU2074" i="5"/>
  <c r="AU2058" i="5"/>
  <c r="AU2042" i="5"/>
  <c r="AU2026" i="5"/>
  <c r="AU2010" i="5"/>
  <c r="AU1994" i="5"/>
  <c r="AU1978" i="5"/>
  <c r="AU1962" i="5"/>
  <c r="AU1946" i="5"/>
  <c r="AU1930" i="5"/>
  <c r="AU1914" i="5"/>
  <c r="AU1898" i="5"/>
  <c r="AU1882" i="5"/>
  <c r="AU1866" i="5"/>
  <c r="AU1850" i="5"/>
  <c r="AU1834" i="5"/>
  <c r="AU1818" i="5"/>
  <c r="AU1802" i="5"/>
  <c r="AU1786" i="5"/>
  <c r="AU1770" i="5"/>
  <c r="AU1754" i="5"/>
  <c r="AU1738" i="5"/>
  <c r="AU1722" i="5"/>
  <c r="AU1706" i="5"/>
  <c r="AU1690" i="5"/>
  <c r="AU1674" i="5"/>
  <c r="AU1658" i="5"/>
  <c r="AU1642" i="5"/>
  <c r="AU1626" i="5"/>
  <c r="AU1610" i="5"/>
  <c r="AU1594" i="5"/>
  <c r="AU1578" i="5"/>
  <c r="AU1562" i="5"/>
  <c r="AU1546" i="5"/>
  <c r="AU1530" i="5"/>
  <c r="AU1514" i="5"/>
  <c r="AU1498" i="5"/>
  <c r="AU1482" i="5"/>
  <c r="AU1466" i="5"/>
  <c r="AU1450" i="5"/>
  <c r="AU1434" i="5"/>
  <c r="AU1418" i="5"/>
  <c r="AU1402" i="5"/>
  <c r="AU1386" i="5"/>
  <c r="AU1370" i="5"/>
  <c r="AU1354" i="5"/>
  <c r="AU1338" i="5"/>
  <c r="AU1322" i="5"/>
  <c r="AU1306" i="5"/>
  <c r="AU1290" i="5"/>
  <c r="AU1274" i="5"/>
  <c r="AU1258" i="5"/>
  <c r="AU1242" i="5"/>
  <c r="AU1226" i="5"/>
  <c r="AU1210" i="5"/>
  <c r="AU1194" i="5"/>
  <c r="AU1178" i="5"/>
  <c r="AU1162" i="5"/>
  <c r="AU1146" i="5"/>
  <c r="AU1130" i="5"/>
  <c r="AU1114" i="5"/>
  <c r="AU1098" i="5"/>
  <c r="AU1082" i="5"/>
  <c r="AU1066" i="5"/>
  <c r="AU1050" i="5"/>
  <c r="AU1034" i="5"/>
  <c r="AU1018" i="5"/>
  <c r="AU1002" i="5"/>
  <c r="AU986" i="5"/>
  <c r="AU970" i="5"/>
  <c r="AU954" i="5"/>
  <c r="AU938" i="5"/>
  <c r="AU922" i="5"/>
  <c r="AU906" i="5"/>
  <c r="AU890" i="5"/>
  <c r="AU874" i="5"/>
  <c r="AU858" i="5"/>
  <c r="AU842" i="5"/>
  <c r="AU1421" i="5"/>
  <c r="AU1405" i="5"/>
  <c r="AU1389" i="5"/>
  <c r="AU1373" i="5"/>
  <c r="AU1357" i="5"/>
  <c r="AU1341" i="5"/>
  <c r="AU1325" i="5"/>
  <c r="AU1309" i="5"/>
  <c r="AU1293" i="5"/>
  <c r="AU1277" i="5"/>
  <c r="AU1261" i="5"/>
  <c r="AU1245" i="5"/>
  <c r="AU1229" i="5"/>
  <c r="AU1213" i="5"/>
  <c r="AU1197" i="5"/>
  <c r="AU1181" i="5"/>
  <c r="AU1165" i="5"/>
  <c r="AU1149" i="5"/>
  <c r="AU1133" i="5"/>
  <c r="AU1117" i="5"/>
  <c r="AU1101" i="5"/>
  <c r="AU1085" i="5"/>
  <c r="AU1069" i="5"/>
  <c r="AU1053" i="5"/>
  <c r="AU1037" i="5"/>
  <c r="AU1021" i="5"/>
  <c r="AU1005" i="5"/>
  <c r="AU989" i="5"/>
  <c r="AU973" i="5"/>
  <c r="AU957" i="5"/>
  <c r="AU941" i="5"/>
  <c r="AU925" i="5"/>
  <c r="AU909" i="5"/>
  <c r="AU893" i="5"/>
  <c r="AU877" i="5"/>
  <c r="AU861" i="5"/>
  <c r="AU845" i="5"/>
  <c r="AU829" i="5"/>
  <c r="AU813" i="5"/>
  <c r="AU797" i="5"/>
  <c r="AU781" i="5"/>
  <c r="AU765" i="5"/>
  <c r="AU749" i="5"/>
  <c r="AU731" i="5"/>
  <c r="AU715" i="5"/>
  <c r="AU699" i="5"/>
  <c r="AU682" i="5"/>
  <c r="AU666" i="5"/>
  <c r="AU650" i="5"/>
  <c r="AU633" i="5"/>
  <c r="AU617" i="5"/>
  <c r="AU601" i="5"/>
  <c r="AU584" i="5"/>
  <c r="AU568" i="5"/>
  <c r="AU552" i="5"/>
  <c r="AU535" i="5"/>
  <c r="AU519" i="5"/>
  <c r="AU503" i="5"/>
  <c r="AU486" i="5"/>
  <c r="AU470" i="5"/>
  <c r="AU454" i="5"/>
  <c r="AU437" i="5"/>
  <c r="AU421" i="5"/>
  <c r="AU405" i="5"/>
  <c r="AU388" i="5"/>
  <c r="AU372" i="5"/>
  <c r="AU356" i="5"/>
  <c r="AU339" i="5"/>
  <c r="AU323" i="5"/>
  <c r="AU307" i="5"/>
  <c r="AU290" i="5"/>
  <c r="AU274" i="5"/>
  <c r="AU258" i="5"/>
  <c r="AU241" i="5"/>
  <c r="AU225" i="5"/>
  <c r="AU209" i="5"/>
  <c r="AU192" i="5"/>
  <c r="AU176" i="5"/>
  <c r="AU160" i="5"/>
  <c r="AU143" i="5"/>
  <c r="AU127" i="5"/>
  <c r="AU111" i="5"/>
  <c r="AU94" i="5"/>
  <c r="AU78" i="5"/>
  <c r="AU62" i="5"/>
  <c r="AU826" i="5"/>
  <c r="AU810" i="5"/>
  <c r="AU794" i="5"/>
  <c r="AU778" i="5"/>
  <c r="AU762" i="5"/>
  <c r="AU746" i="5"/>
  <c r="AU728" i="5"/>
  <c r="AU712" i="5"/>
  <c r="AU696" i="5"/>
  <c r="AU679" i="5"/>
  <c r="AU663" i="5"/>
  <c r="AU647" i="5"/>
  <c r="AU630" i="5"/>
  <c r="AU614" i="5"/>
  <c r="AU598" i="5"/>
  <c r="AU581" i="5"/>
  <c r="AU565" i="5"/>
  <c r="AU549" i="5"/>
  <c r="AU532" i="5"/>
  <c r="AU516" i="5"/>
  <c r="AU500" i="5"/>
  <c r="AU483" i="5"/>
  <c r="AU467" i="5"/>
  <c r="AU451" i="5"/>
  <c r="AU434" i="5"/>
  <c r="AU418" i="5"/>
  <c r="AU402" i="5"/>
  <c r="AU385" i="5"/>
  <c r="AU369" i="5"/>
  <c r="AU353" i="5"/>
  <c r="AU336" i="5"/>
  <c r="AU320" i="5"/>
  <c r="AU304" i="5"/>
  <c r="AU287" i="5"/>
  <c r="AU271" i="5"/>
  <c r="AU255" i="5"/>
  <c r="AU238" i="5"/>
  <c r="AU222" i="5"/>
  <c r="AU206" i="5"/>
  <c r="AU189" i="5"/>
  <c r="AU173" i="5"/>
  <c r="AU157" i="5"/>
  <c r="AU140" i="5"/>
  <c r="AU124" i="5"/>
  <c r="AU108" i="5"/>
  <c r="AU91" i="5"/>
  <c r="AU75" i="5"/>
  <c r="AU59" i="5"/>
  <c r="AV2493" i="5"/>
  <c r="AV2477" i="5"/>
  <c r="AV2461" i="5"/>
  <c r="AV2445" i="5"/>
  <c r="AV2429" i="5"/>
  <c r="AV2413" i="5"/>
  <c r="AV2397" i="5"/>
  <c r="AV2381" i="5"/>
  <c r="AV2365" i="5"/>
  <c r="AV2349" i="5"/>
  <c r="AV2333" i="5"/>
  <c r="AV2317" i="5"/>
  <c r="AV2301" i="5"/>
  <c r="AV2285" i="5"/>
  <c r="AV2269" i="5"/>
  <c r="AV2253" i="5"/>
  <c r="AV2237" i="5"/>
  <c r="AV2221" i="5"/>
  <c r="AV2205" i="5"/>
  <c r="V690" i="5"/>
  <c r="N690" i="5"/>
  <c r="AL643" i="5" s="1"/>
  <c r="O641" i="5"/>
  <c r="AM18" i="5" s="1"/>
  <c r="P592" i="5"/>
  <c r="Q543" i="5"/>
  <c r="AO448" i="5" s="1"/>
  <c r="R494" i="5"/>
  <c r="AP15" i="5" s="1"/>
  <c r="S445" i="5"/>
  <c r="AQ14" i="5" s="1"/>
  <c r="T396" i="5"/>
  <c r="V494" i="5"/>
  <c r="N494" i="5"/>
  <c r="AL15" i="5" s="1"/>
  <c r="O445" i="5"/>
  <c r="AM350" i="5" s="1"/>
  <c r="P396" i="5"/>
  <c r="AN13" i="5" s="1"/>
  <c r="Q347" i="5"/>
  <c r="AO12" i="5" s="1"/>
  <c r="S249" i="5"/>
  <c r="AQ10" i="5" s="1"/>
  <c r="T200" i="5"/>
  <c r="AR9" i="5" s="1"/>
  <c r="N445" i="5"/>
  <c r="AL14" i="5" s="1"/>
  <c r="P347" i="5"/>
  <c r="AN12" i="5" s="1"/>
  <c r="Q298" i="5"/>
  <c r="AO11" i="5" s="1"/>
  <c r="R249" i="5"/>
  <c r="AP10" i="5" s="1"/>
  <c r="S200" i="5"/>
  <c r="T151" i="5"/>
  <c r="AR56" i="5" s="1"/>
  <c r="N396" i="5"/>
  <c r="AL349" i="5" s="1"/>
  <c r="O347" i="5"/>
  <c r="AM252" i="5" s="1"/>
  <c r="P298" i="5"/>
  <c r="Q249" i="5"/>
  <c r="AO10" i="5" s="1"/>
  <c r="R200" i="5"/>
  <c r="AP9" i="5" s="1"/>
  <c r="S151" i="5"/>
  <c r="AQ8" i="5" s="1"/>
  <c r="T102" i="5"/>
  <c r="AR7" i="5" s="1"/>
  <c r="S837" i="5"/>
  <c r="AQ22" i="5" s="1"/>
  <c r="T788" i="5"/>
  <c r="AR21" i="5" s="1"/>
  <c r="N298" i="5"/>
  <c r="AL11" i="5" s="1"/>
  <c r="O249" i="5"/>
  <c r="P200" i="5"/>
  <c r="AN9" i="5" s="1"/>
  <c r="Q151" i="5"/>
  <c r="AO8" i="5" s="1"/>
  <c r="R102" i="5"/>
  <c r="AP7" i="5" s="1"/>
  <c r="Q837" i="5"/>
  <c r="R788" i="5"/>
  <c r="AP21" i="5" s="1"/>
  <c r="S739" i="5"/>
  <c r="AQ20" i="5" s="1"/>
  <c r="T690" i="5"/>
  <c r="AR595" i="5" s="1"/>
  <c r="N200" i="5"/>
  <c r="O151" i="5"/>
  <c r="AM8" i="5" s="1"/>
  <c r="P102" i="5"/>
  <c r="AN7" i="5" s="1"/>
  <c r="O837" i="5"/>
  <c r="AM22" i="5" s="1"/>
  <c r="P788" i="5"/>
  <c r="AN21" i="5" s="1"/>
  <c r="Q739" i="5"/>
  <c r="AO644" i="5" s="1"/>
  <c r="R690" i="5"/>
  <c r="AP19" i="5" s="1"/>
  <c r="S641" i="5"/>
  <c r="AQ546" i="5" s="1"/>
  <c r="T592" i="5"/>
  <c r="AR17" i="5" s="1"/>
  <c r="N102" i="5"/>
  <c r="AL7" i="5" s="1"/>
  <c r="V837" i="5"/>
  <c r="P837" i="5"/>
  <c r="AN22" i="5" s="1"/>
  <c r="N837" i="5"/>
  <c r="O788" i="5"/>
  <c r="AM21" i="5" s="1"/>
  <c r="R739" i="5"/>
  <c r="AP644" i="5" s="1"/>
  <c r="P739" i="5"/>
  <c r="AN20" i="5" s="1"/>
  <c r="Q690" i="5"/>
  <c r="T641" i="5"/>
  <c r="AR18" i="5" s="1"/>
  <c r="R641" i="5"/>
  <c r="AP18" i="5" s="1"/>
  <c r="S592" i="5"/>
  <c r="AQ17" i="5" s="1"/>
  <c r="AV17" i="5" s="1"/>
  <c r="T543" i="5"/>
  <c r="AR16" i="5" s="1"/>
  <c r="T298" i="5"/>
  <c r="AR11" i="5" s="1"/>
  <c r="R298" i="5"/>
  <c r="AP11" i="5" s="1"/>
  <c r="N249" i="5"/>
  <c r="AL10" i="5" s="1"/>
  <c r="R151" i="5"/>
  <c r="AP8" i="5" s="1"/>
  <c r="P151" i="5"/>
  <c r="AN56" i="5" s="1"/>
  <c r="V53" i="5"/>
  <c r="N788" i="5"/>
  <c r="AL741" i="5" s="1"/>
  <c r="O739" i="5"/>
  <c r="P690" i="5"/>
  <c r="AN19" i="5" s="1"/>
  <c r="Q641" i="5"/>
  <c r="AO18" i="5" s="1"/>
  <c r="R592" i="5"/>
  <c r="AP497" i="5" s="1"/>
  <c r="S543" i="5"/>
  <c r="T494" i="5"/>
  <c r="AR15" i="5" s="1"/>
  <c r="AU2488" i="5"/>
  <c r="AU2472" i="5"/>
  <c r="AU2456" i="5"/>
  <c r="AU2440" i="5"/>
  <c r="AU2424" i="5"/>
  <c r="AU2408" i="5"/>
  <c r="AU2392" i="5"/>
  <c r="AU2376" i="5"/>
  <c r="AU2360" i="5"/>
  <c r="AU2344" i="5"/>
  <c r="AU2328" i="5"/>
  <c r="AU2312" i="5"/>
  <c r="AU2296" i="5"/>
  <c r="AU2280" i="5"/>
  <c r="AU2264" i="5"/>
  <c r="AU2248" i="5"/>
  <c r="AU2232" i="5"/>
  <c r="AU2216" i="5"/>
  <c r="AU2200" i="5"/>
  <c r="AU2184" i="5"/>
  <c r="AU2168" i="5"/>
  <c r="AU2152" i="5"/>
  <c r="AU2136" i="5"/>
  <c r="AU2120" i="5"/>
  <c r="AU2104" i="5"/>
  <c r="AU2088" i="5"/>
  <c r="AU2072" i="5"/>
  <c r="AU2056" i="5"/>
  <c r="AU2040" i="5"/>
  <c r="AU2024" i="5"/>
  <c r="AU2008" i="5"/>
  <c r="AU1992" i="5"/>
  <c r="AU1976" i="5"/>
  <c r="AU1960" i="5"/>
  <c r="AU1944" i="5"/>
  <c r="AU1928" i="5"/>
  <c r="AU1912" i="5"/>
  <c r="AU1896" i="5"/>
  <c r="AU1880" i="5"/>
  <c r="AU1864" i="5"/>
  <c r="AU1848" i="5"/>
  <c r="AU1832" i="5"/>
  <c r="AU1816" i="5"/>
  <c r="AU1800" i="5"/>
  <c r="AU1784" i="5"/>
  <c r="AU1768" i="5"/>
  <c r="AU1752" i="5"/>
  <c r="AU1736" i="5"/>
  <c r="AU1720" i="5"/>
  <c r="AU1704" i="5"/>
  <c r="AU1688" i="5"/>
  <c r="AU1672" i="5"/>
  <c r="AU1656" i="5"/>
  <c r="AU1640" i="5"/>
  <c r="AU1624" i="5"/>
  <c r="AU1608" i="5"/>
  <c r="AU1592" i="5"/>
  <c r="AU1576" i="5"/>
  <c r="AU1560" i="5"/>
  <c r="AU1544" i="5"/>
  <c r="AU1528" i="5"/>
  <c r="AU1512" i="5"/>
  <c r="AU1496" i="5"/>
  <c r="AU1480" i="5"/>
  <c r="AU1464" i="5"/>
  <c r="AU1448" i="5"/>
  <c r="AU1432" i="5"/>
  <c r="AU1416" i="5"/>
  <c r="AU1400" i="5"/>
  <c r="AU1384" i="5"/>
  <c r="AU2503" i="5"/>
  <c r="AU2487" i="5"/>
  <c r="AU2471" i="5"/>
  <c r="AU2455" i="5"/>
  <c r="AU2439" i="5"/>
  <c r="AU2423" i="5"/>
  <c r="AU2407" i="5"/>
  <c r="AU2391" i="5"/>
  <c r="AU2375" i="5"/>
  <c r="AU2359" i="5"/>
  <c r="AU2343" i="5"/>
  <c r="AU2327" i="5"/>
  <c r="AU2311" i="5"/>
  <c r="AU2295" i="5"/>
  <c r="AU2279" i="5"/>
  <c r="AU2263" i="5"/>
  <c r="AU2247" i="5"/>
  <c r="AU2231" i="5"/>
  <c r="AU2215" i="5"/>
  <c r="AU2199" i="5"/>
  <c r="AU2183" i="5"/>
  <c r="AU2167" i="5"/>
  <c r="AU2151" i="5"/>
  <c r="AU2135" i="5"/>
  <c r="AU2119" i="5"/>
  <c r="AU2103" i="5"/>
  <c r="AU2087" i="5"/>
  <c r="AU2071" i="5"/>
  <c r="AU2055" i="5"/>
  <c r="AU2039" i="5"/>
  <c r="AU2023" i="5"/>
  <c r="AU2007" i="5"/>
  <c r="AU1991" i="5"/>
  <c r="AU1975" i="5"/>
  <c r="AU1959" i="5"/>
  <c r="AU1943" i="5"/>
  <c r="AU1927" i="5"/>
  <c r="AU1911" i="5"/>
  <c r="AU1895" i="5"/>
  <c r="AU1879" i="5"/>
  <c r="AU1863" i="5"/>
  <c r="AU1847" i="5"/>
  <c r="AU1831" i="5"/>
  <c r="AU1815" i="5"/>
  <c r="AU1799" i="5"/>
  <c r="AU1783" i="5"/>
  <c r="AU1767" i="5"/>
  <c r="AU1751" i="5"/>
  <c r="AU1735" i="5"/>
  <c r="AU1719" i="5"/>
  <c r="AU1703" i="5"/>
  <c r="AU1687" i="5"/>
  <c r="AU1671" i="5"/>
  <c r="AU1655" i="5"/>
  <c r="AU1639" i="5"/>
  <c r="AU1623" i="5"/>
  <c r="AU1607" i="5"/>
  <c r="AU1591" i="5"/>
  <c r="AU1575" i="5"/>
  <c r="AU1559" i="5"/>
  <c r="AU1543" i="5"/>
  <c r="AU1527" i="5"/>
  <c r="AU1511" i="5"/>
  <c r="AU1495" i="5"/>
  <c r="AU1479" i="5"/>
  <c r="AU1463" i="5"/>
  <c r="AU1447" i="5"/>
  <c r="AU1431" i="5"/>
  <c r="AU1415" i="5"/>
  <c r="AU1399" i="5"/>
  <c r="AU1383" i="5"/>
  <c r="AU1367" i="5"/>
  <c r="AU1351" i="5"/>
  <c r="AU1335" i="5"/>
  <c r="AU1319" i="5"/>
  <c r="AU1303" i="5"/>
  <c r="AU1287" i="5"/>
  <c r="AU1271" i="5"/>
  <c r="AU1255" i="5"/>
  <c r="AU1239" i="5"/>
  <c r="AU1223" i="5"/>
  <c r="AU1207" i="5"/>
  <c r="AU1191" i="5"/>
  <c r="AU1175" i="5"/>
  <c r="AU1159" i="5"/>
  <c r="AU1143" i="5"/>
  <c r="AU1127" i="5"/>
  <c r="AU1111" i="5"/>
  <c r="AU1095" i="5"/>
  <c r="AU1079" i="5"/>
  <c r="AU1063" i="5"/>
  <c r="AU1047" i="5"/>
  <c r="AU1031" i="5"/>
  <c r="AU1015" i="5"/>
  <c r="AU999" i="5"/>
  <c r="AU983" i="5"/>
  <c r="AU967" i="5"/>
  <c r="AU951" i="5"/>
  <c r="AU935" i="5"/>
  <c r="AU919" i="5"/>
  <c r="AU903" i="5"/>
  <c r="AU887" i="5"/>
  <c r="AU871" i="5"/>
  <c r="AU855" i="5"/>
  <c r="AU839" i="5"/>
  <c r="AU823" i="5"/>
  <c r="AU807" i="5"/>
  <c r="AU791" i="5"/>
  <c r="AU775" i="5"/>
  <c r="AU759" i="5"/>
  <c r="AU741" i="5"/>
  <c r="AU725" i="5"/>
  <c r="AU709" i="5"/>
  <c r="AU692" i="5"/>
  <c r="AU676" i="5"/>
  <c r="AU660" i="5"/>
  <c r="AU643" i="5"/>
  <c r="AU627" i="5"/>
  <c r="AU822" i="5"/>
  <c r="AU806" i="5"/>
  <c r="AU790" i="5"/>
  <c r="AU774" i="5"/>
  <c r="AU758" i="5"/>
  <c r="AU740" i="5"/>
  <c r="AU724" i="5"/>
  <c r="AU708" i="5"/>
  <c r="AU691" i="5"/>
  <c r="AU675" i="5"/>
  <c r="AU659" i="5"/>
  <c r="AU642" i="5"/>
  <c r="AU626" i="5"/>
  <c r="AU610" i="5"/>
  <c r="AU2501" i="5"/>
  <c r="AU2485" i="5"/>
  <c r="AU2469" i="5"/>
  <c r="AU2453" i="5"/>
  <c r="AU2437" i="5"/>
  <c r="AU2421" i="5"/>
  <c r="AU2405" i="5"/>
  <c r="AU2389" i="5"/>
  <c r="AU2373" i="5"/>
  <c r="AU2357" i="5"/>
  <c r="AU2341" i="5"/>
  <c r="AU2325" i="5"/>
  <c r="AU2309" i="5"/>
  <c r="AU2293" i="5"/>
  <c r="AU2277" i="5"/>
  <c r="AU2261" i="5"/>
  <c r="AU2245" i="5"/>
  <c r="AU2229" i="5"/>
  <c r="AU2213" i="5"/>
  <c r="AU2197" i="5"/>
  <c r="AU2181" i="5"/>
  <c r="AU2165" i="5"/>
  <c r="AU2149" i="5"/>
  <c r="AU2133" i="5"/>
  <c r="AU2117" i="5"/>
  <c r="AU2101" i="5"/>
  <c r="AU2085" i="5"/>
  <c r="AU2069" i="5"/>
  <c r="AU2053" i="5"/>
  <c r="AU2037" i="5"/>
  <c r="AU2021" i="5"/>
  <c r="AU2005" i="5"/>
  <c r="AU1989" i="5"/>
  <c r="AU1973" i="5"/>
  <c r="AU1957" i="5"/>
  <c r="AU1941" i="5"/>
  <c r="AU1925" i="5"/>
  <c r="AU1909" i="5"/>
  <c r="AU1893" i="5"/>
  <c r="AU1877" i="5"/>
  <c r="AU1861" i="5"/>
  <c r="AU1845" i="5"/>
  <c r="AU1829" i="5"/>
  <c r="AU1813" i="5"/>
  <c r="AU1797" i="5"/>
  <c r="AU1781" i="5"/>
  <c r="AU1765" i="5"/>
  <c r="AU1749" i="5"/>
  <c r="AU1733" i="5"/>
  <c r="AU1717" i="5"/>
  <c r="AU1701" i="5"/>
  <c r="AU1685" i="5"/>
  <c r="AU1669" i="5"/>
  <c r="AU1653" i="5"/>
  <c r="AU1637" i="5"/>
  <c r="AU1621" i="5"/>
  <c r="AU1605" i="5"/>
  <c r="AU1589" i="5"/>
  <c r="AU1573" i="5"/>
  <c r="AU1557" i="5"/>
  <c r="AU1541" i="5"/>
  <c r="AU1525" i="5"/>
  <c r="AU1509" i="5"/>
  <c r="AU1493" i="5"/>
  <c r="AU1477" i="5"/>
  <c r="AU1461" i="5"/>
  <c r="AU1445" i="5"/>
  <c r="AU1429" i="5"/>
  <c r="AU1413" i="5"/>
  <c r="AU1397" i="5"/>
  <c r="AU1381" i="5"/>
  <c r="AU1365" i="5"/>
  <c r="AU1349" i="5"/>
  <c r="AU1333" i="5"/>
  <c r="AU1317" i="5"/>
  <c r="AU1301" i="5"/>
  <c r="AU1285" i="5"/>
  <c r="AU1269" i="5"/>
  <c r="AU1253" i="5"/>
  <c r="AU1237" i="5"/>
  <c r="AU1221" i="5"/>
  <c r="AU1205" i="5"/>
  <c r="AU1189" i="5"/>
  <c r="AU1173" i="5"/>
  <c r="AU1157" i="5"/>
  <c r="AU1141" i="5"/>
  <c r="AU1125" i="5"/>
  <c r="AU1109" i="5"/>
  <c r="AU1093" i="5"/>
  <c r="AU1077" i="5"/>
  <c r="AU1061" i="5"/>
  <c r="AU1045" i="5"/>
  <c r="AU1029" i="5"/>
  <c r="AU1013" i="5"/>
  <c r="AU997" i="5"/>
  <c r="AU981" i="5"/>
  <c r="AU965" i="5"/>
  <c r="AU949" i="5"/>
  <c r="AU933" i="5"/>
  <c r="AU917" i="5"/>
  <c r="AU901" i="5"/>
  <c r="AU1428" i="5"/>
  <c r="AU1412" i="5"/>
  <c r="AU1396" i="5"/>
  <c r="AU1380" i="5"/>
  <c r="AU1364" i="5"/>
  <c r="AU1348" i="5"/>
  <c r="AU1332" i="5"/>
  <c r="AU1316" i="5"/>
  <c r="AU1300" i="5"/>
  <c r="AU1284" i="5"/>
  <c r="AU1268" i="5"/>
  <c r="AU1252" i="5"/>
  <c r="AU1236" i="5"/>
  <c r="AU1220" i="5"/>
  <c r="AU1204" i="5"/>
  <c r="AU1188" i="5"/>
  <c r="AU1172" i="5"/>
  <c r="AU1156" i="5"/>
  <c r="AU1140" i="5"/>
  <c r="AU1124" i="5"/>
  <c r="AU1108" i="5"/>
  <c r="AU1092" i="5"/>
  <c r="AU1076" i="5"/>
  <c r="AU1060" i="5"/>
  <c r="AU1044" i="5"/>
  <c r="AU1028" i="5"/>
  <c r="AU1012" i="5"/>
  <c r="AU996" i="5"/>
  <c r="AU980" i="5"/>
  <c r="AU964" i="5"/>
  <c r="AU948" i="5"/>
  <c r="AU932" i="5"/>
  <c r="AU916" i="5"/>
  <c r="AU900" i="5"/>
  <c r="AU884" i="5"/>
  <c r="AU868" i="5"/>
  <c r="AU852" i="5"/>
  <c r="AU836" i="5"/>
  <c r="AU820" i="5"/>
  <c r="AU804" i="5"/>
  <c r="AU788" i="5"/>
  <c r="AU772" i="5"/>
  <c r="AU756" i="5"/>
  <c r="AU738" i="5"/>
  <c r="AU722" i="5"/>
  <c r="AU706" i="5"/>
  <c r="AU689" i="5"/>
  <c r="AU673" i="5"/>
  <c r="AU657" i="5"/>
  <c r="AU640" i="5"/>
  <c r="AU624" i="5"/>
  <c r="AU608" i="5"/>
  <c r="AU591" i="5"/>
  <c r="AU575" i="5"/>
  <c r="AU559" i="5"/>
  <c r="AU542" i="5"/>
  <c r="AU526" i="5"/>
  <c r="AU510" i="5"/>
  <c r="AU493" i="5"/>
  <c r="AU477" i="5"/>
  <c r="AU461" i="5"/>
  <c r="AU444" i="5"/>
  <c r="AU428" i="5"/>
  <c r="AU412" i="5"/>
  <c r="AU395" i="5"/>
  <c r="AU379" i="5"/>
  <c r="AU363" i="5"/>
  <c r="AU346" i="5"/>
  <c r="AU330" i="5"/>
  <c r="AU314" i="5"/>
  <c r="AU297" i="5"/>
  <c r="AU281" i="5"/>
  <c r="AU265" i="5"/>
  <c r="AU248" i="5"/>
  <c r="AU232" i="5"/>
  <c r="AU216" i="5"/>
  <c r="AU199" i="5"/>
  <c r="AU183" i="5"/>
  <c r="AU167" i="5"/>
  <c r="AU150" i="5"/>
  <c r="AU134" i="5"/>
  <c r="AU118" i="5"/>
  <c r="AU101" i="5"/>
  <c r="AU85" i="5"/>
  <c r="AU69" i="5"/>
  <c r="AU1235" i="5"/>
  <c r="AU1219" i="5"/>
  <c r="AU1203" i="5"/>
  <c r="AU1187" i="5"/>
  <c r="AU1171" i="5"/>
  <c r="AU1155" i="5"/>
  <c r="AU1139" i="5"/>
  <c r="AU1123" i="5"/>
  <c r="AU1107" i="5"/>
  <c r="AU1091" i="5"/>
  <c r="AU1075" i="5"/>
  <c r="AU1059" i="5"/>
  <c r="AU1043" i="5"/>
  <c r="AU1027" i="5"/>
  <c r="AU1011" i="5"/>
  <c r="AU995" i="5"/>
  <c r="AU979" i="5"/>
  <c r="AU963" i="5"/>
  <c r="AU947" i="5"/>
  <c r="AU931" i="5"/>
  <c r="AU915" i="5"/>
  <c r="AU899" i="5"/>
  <c r="AU883" i="5"/>
  <c r="AU867" i="5"/>
  <c r="AU851" i="5"/>
  <c r="AU835" i="5"/>
  <c r="AU819" i="5"/>
  <c r="AU803" i="5"/>
  <c r="AU787" i="5"/>
  <c r="AU771" i="5"/>
  <c r="AU755" i="5"/>
  <c r="AU737" i="5"/>
  <c r="AU721" i="5"/>
  <c r="AU705" i="5"/>
  <c r="AU688" i="5"/>
  <c r="AU672" i="5"/>
  <c r="AU656" i="5"/>
  <c r="AU639" i="5"/>
  <c r="AU623" i="5"/>
  <c r="AU607" i="5"/>
  <c r="AU590" i="5"/>
  <c r="AU574" i="5"/>
  <c r="AU558" i="5"/>
  <c r="AU541" i="5"/>
  <c r="AU525" i="5"/>
  <c r="AU509" i="5"/>
  <c r="AU492" i="5"/>
  <c r="AU476" i="5"/>
  <c r="AU460" i="5"/>
  <c r="AU443" i="5"/>
  <c r="AU427" i="5"/>
  <c r="AU411" i="5"/>
  <c r="AU394" i="5"/>
  <c r="AU378" i="5"/>
  <c r="AU362" i="5"/>
  <c r="AU345" i="5"/>
  <c r="AU329" i="5"/>
  <c r="AU313" i="5"/>
  <c r="AU296" i="5"/>
  <c r="AU280" i="5"/>
  <c r="AU264" i="5"/>
  <c r="AU247" i="5"/>
  <c r="AU231" i="5"/>
  <c r="AU215" i="5"/>
  <c r="AU198" i="5"/>
  <c r="AU182" i="5"/>
  <c r="AU166" i="5"/>
  <c r="AU149" i="5"/>
  <c r="AU133" i="5"/>
  <c r="AU117" i="5"/>
  <c r="AU100" i="5"/>
  <c r="AU84" i="5"/>
  <c r="AU68" i="5"/>
  <c r="AU611" i="5"/>
  <c r="AU594" i="5"/>
  <c r="AU578" i="5"/>
  <c r="AU562" i="5"/>
  <c r="AU545" i="5"/>
  <c r="AU529" i="5"/>
  <c r="AU513" i="5"/>
  <c r="AU496" i="5"/>
  <c r="AU480" i="5"/>
  <c r="AU464" i="5"/>
  <c r="AU447" i="5"/>
  <c r="AU431" i="5"/>
  <c r="AU415" i="5"/>
  <c r="AU398" i="5"/>
  <c r="AU382" i="5"/>
  <c r="AU366" i="5"/>
  <c r="AU349" i="5"/>
  <c r="AU333" i="5"/>
  <c r="AU317" i="5"/>
  <c r="AU300" i="5"/>
  <c r="AU284" i="5"/>
  <c r="AU268" i="5"/>
  <c r="AU251" i="5"/>
  <c r="AU235" i="5"/>
  <c r="AU219" i="5"/>
  <c r="AU202" i="5"/>
  <c r="AU186" i="5"/>
  <c r="AU170" i="5"/>
  <c r="AU153" i="5"/>
  <c r="AU137" i="5"/>
  <c r="AU121" i="5"/>
  <c r="AU104" i="5"/>
  <c r="AU88" i="5"/>
  <c r="AU72" i="5"/>
  <c r="AU55" i="5"/>
  <c r="AV2189" i="5"/>
  <c r="AV2173" i="5"/>
  <c r="AV2157" i="5"/>
  <c r="AV2141" i="5"/>
  <c r="AV2125" i="5"/>
  <c r="AV2109" i="5"/>
  <c r="AV2093" i="5"/>
  <c r="AV2077" i="5"/>
  <c r="AV2061" i="5"/>
  <c r="AV2045" i="5"/>
  <c r="AV2029" i="5"/>
  <c r="AV2013" i="5"/>
  <c r="AV1997" i="5"/>
  <c r="AV1981" i="5"/>
  <c r="AV1965" i="5"/>
  <c r="AV1949" i="5"/>
  <c r="AV1933" i="5"/>
  <c r="AV1917" i="5"/>
  <c r="AV1901" i="5"/>
  <c r="AV1885" i="5"/>
  <c r="AV1869" i="5"/>
  <c r="AV1853" i="5"/>
  <c r="AV1837" i="5"/>
  <c r="AV1821" i="5"/>
  <c r="AV1805" i="5"/>
  <c r="AV1789" i="5"/>
  <c r="AV1773" i="5"/>
  <c r="AV1757" i="5"/>
  <c r="AV1741" i="5"/>
  <c r="AV1725" i="5"/>
  <c r="AV1709" i="5"/>
  <c r="AV1693" i="5"/>
  <c r="AV1677" i="5"/>
  <c r="AV1661" i="5"/>
  <c r="AV1645" i="5"/>
  <c r="AV1629" i="5"/>
  <c r="AV1613" i="5"/>
  <c r="AV1597" i="5"/>
  <c r="AV1581" i="5"/>
  <c r="AV1565" i="5"/>
  <c r="AV1549" i="5"/>
  <c r="AV1533" i="5"/>
  <c r="AV1517" i="5"/>
  <c r="AV1501" i="5"/>
  <c r="AV1485" i="5"/>
  <c r="AV1469" i="5"/>
  <c r="AV1453" i="5"/>
  <c r="AV1437" i="5"/>
  <c r="AV1421" i="5"/>
  <c r="AV1405" i="5"/>
  <c r="AV1389" i="5"/>
  <c r="AV1373" i="5"/>
  <c r="AV1357" i="5"/>
  <c r="AV1341" i="5"/>
  <c r="AV1325" i="5"/>
  <c r="AV1309" i="5"/>
  <c r="AV1293" i="5"/>
  <c r="AU593" i="5"/>
  <c r="AU577" i="5"/>
  <c r="AU561" i="5"/>
  <c r="AU544" i="5"/>
  <c r="AU528" i="5"/>
  <c r="AU512" i="5"/>
  <c r="AU495" i="5"/>
  <c r="AU479" i="5"/>
  <c r="AU463" i="5"/>
  <c r="AU446" i="5"/>
  <c r="AU430" i="5"/>
  <c r="AU414" i="5"/>
  <c r="AU397" i="5"/>
  <c r="AU381" i="5"/>
  <c r="AU365" i="5"/>
  <c r="AU348" i="5"/>
  <c r="AU332" i="5"/>
  <c r="AU316" i="5"/>
  <c r="AU299" i="5"/>
  <c r="AU283" i="5"/>
  <c r="AU267" i="5"/>
  <c r="AU250" i="5"/>
  <c r="AU234" i="5"/>
  <c r="AU218" i="5"/>
  <c r="AU201" i="5"/>
  <c r="AU185" i="5"/>
  <c r="AU169" i="5"/>
  <c r="AU152" i="5"/>
  <c r="AU136" i="5"/>
  <c r="AU120" i="5"/>
  <c r="AU103" i="5"/>
  <c r="AU87" i="5"/>
  <c r="AU71" i="5"/>
  <c r="AU54" i="5"/>
  <c r="AV1948" i="5"/>
  <c r="AV1932" i="5"/>
  <c r="AV1916" i="5"/>
  <c r="AV1900" i="5"/>
  <c r="AV1884" i="5"/>
  <c r="AV1868" i="5"/>
  <c r="AV1852" i="5"/>
  <c r="AV1836" i="5"/>
  <c r="AV1820" i="5"/>
  <c r="AV1804" i="5"/>
  <c r="AV1788" i="5"/>
  <c r="AV1772" i="5"/>
  <c r="AV1756" i="5"/>
  <c r="AV1740" i="5"/>
  <c r="AV1724" i="5"/>
  <c r="AV1708" i="5"/>
  <c r="AV1692" i="5"/>
  <c r="AV1676" i="5"/>
  <c r="AV1660" i="5"/>
  <c r="AV1644" i="5"/>
  <c r="AV1628" i="5"/>
  <c r="AV1612" i="5"/>
  <c r="AV1596" i="5"/>
  <c r="AV1580" i="5"/>
  <c r="AV1564" i="5"/>
  <c r="AV1548" i="5"/>
  <c r="AV1532" i="5"/>
  <c r="AV1516" i="5"/>
  <c r="AV1500" i="5"/>
  <c r="AV1484" i="5"/>
  <c r="AV1468" i="5"/>
  <c r="AV1452" i="5"/>
  <c r="AV1436" i="5"/>
  <c r="AV1420" i="5"/>
  <c r="AV1404" i="5"/>
  <c r="AV1388" i="5"/>
  <c r="AV1372" i="5"/>
  <c r="AV1356" i="5"/>
  <c r="AV1340" i="5"/>
  <c r="AV1324" i="5"/>
  <c r="AV1308" i="5"/>
  <c r="AV1292" i="5"/>
  <c r="AV1276" i="5"/>
  <c r="AV1260" i="5"/>
  <c r="AV1244" i="5"/>
  <c r="AV1228" i="5"/>
  <c r="AV1212" i="5"/>
  <c r="AV1196" i="5"/>
  <c r="AV1180" i="5"/>
  <c r="AU885" i="5"/>
  <c r="AU869" i="5"/>
  <c r="AU853" i="5"/>
  <c r="AU837" i="5"/>
  <c r="AU821" i="5"/>
  <c r="AU805" i="5"/>
  <c r="AU789" i="5"/>
  <c r="AU773" i="5"/>
  <c r="AU757" i="5"/>
  <c r="AU739" i="5"/>
  <c r="AU723" i="5"/>
  <c r="AU707" i="5"/>
  <c r="AU690" i="5"/>
  <c r="AU674" i="5"/>
  <c r="AU658" i="5"/>
  <c r="AU641" i="5"/>
  <c r="AU625" i="5"/>
  <c r="AU609" i="5"/>
  <c r="AU592" i="5"/>
  <c r="AU576" i="5"/>
  <c r="AU560" i="5"/>
  <c r="AU543" i="5"/>
  <c r="AU527" i="5"/>
  <c r="AU511" i="5"/>
  <c r="AU494" i="5"/>
  <c r="AU478" i="5"/>
  <c r="AU462" i="5"/>
  <c r="AU445" i="5"/>
  <c r="AU429" i="5"/>
  <c r="AU413" i="5"/>
  <c r="AU396" i="5"/>
  <c r="AU380" i="5"/>
  <c r="AU364" i="5"/>
  <c r="AU347" i="5"/>
  <c r="AU331" i="5"/>
  <c r="AU315" i="5"/>
  <c r="AU298" i="5"/>
  <c r="AU282" i="5"/>
  <c r="AU266" i="5"/>
  <c r="AU249" i="5"/>
  <c r="AU233" i="5"/>
  <c r="AU217" i="5"/>
  <c r="AU200" i="5"/>
  <c r="AU184" i="5"/>
  <c r="AU168" i="5"/>
  <c r="AU151" i="5"/>
  <c r="AU135" i="5"/>
  <c r="AU119" i="5"/>
  <c r="AU102" i="5"/>
  <c r="AU86" i="5"/>
  <c r="AU70" i="5"/>
  <c r="AU5" i="5"/>
  <c r="AV1277" i="5"/>
  <c r="AV1261" i="5"/>
  <c r="AV1245" i="5"/>
  <c r="AV1229" i="5"/>
  <c r="AV1213" i="5"/>
  <c r="AV1197" i="5"/>
  <c r="AV1181" i="5"/>
  <c r="AV1165" i="5"/>
  <c r="AV1149" i="5"/>
  <c r="AV1133" i="5"/>
  <c r="AV1117" i="5"/>
  <c r="AV1101" i="5"/>
  <c r="AV1085" i="5"/>
  <c r="AV1069" i="5"/>
  <c r="AV1053" i="5"/>
  <c r="AV1037" i="5"/>
  <c r="AV1021" i="5"/>
  <c r="AV1005" i="5"/>
  <c r="AV989" i="5"/>
  <c r="AV973" i="5"/>
  <c r="AV957" i="5"/>
  <c r="AV941" i="5"/>
  <c r="AV925" i="5"/>
  <c r="AV909" i="5"/>
  <c r="AV893" i="5"/>
  <c r="AV877" i="5"/>
  <c r="AV861" i="5"/>
  <c r="AV845" i="5"/>
  <c r="AV829" i="5"/>
  <c r="AV813" i="5"/>
  <c r="AV797" i="5"/>
  <c r="AV781" i="5"/>
  <c r="AV765" i="5"/>
  <c r="AV749" i="5"/>
  <c r="AV731" i="5"/>
  <c r="AV715" i="5"/>
  <c r="AV699" i="5"/>
  <c r="AV682" i="5"/>
  <c r="AV666" i="5"/>
  <c r="AV650" i="5"/>
  <c r="AV633" i="5"/>
  <c r="AV617" i="5"/>
  <c r="AV601" i="5"/>
  <c r="AV584" i="5"/>
  <c r="AV568" i="5"/>
  <c r="AV552" i="5"/>
  <c r="AV535" i="5"/>
  <c r="AV519" i="5"/>
  <c r="AV503" i="5"/>
  <c r="AV486" i="5"/>
  <c r="AV470" i="5"/>
  <c r="AV454" i="5"/>
  <c r="AV437" i="5"/>
  <c r="AV421" i="5"/>
  <c r="AV405" i="5"/>
  <c r="AV388" i="5"/>
  <c r="AV372" i="5"/>
  <c r="AV356" i="5"/>
  <c r="AV339" i="5"/>
  <c r="AV323" i="5"/>
  <c r="AV307" i="5"/>
  <c r="AV290" i="5"/>
  <c r="AV274" i="5"/>
  <c r="AV258" i="5"/>
  <c r="AV241" i="5"/>
  <c r="AV225" i="5"/>
  <c r="AV209" i="5"/>
  <c r="AV192" i="5"/>
  <c r="AV176" i="5"/>
  <c r="AV160" i="5"/>
  <c r="AV143" i="5"/>
  <c r="AV127" i="5"/>
  <c r="AV111" i="5"/>
  <c r="AV94" i="5"/>
  <c r="AV78" i="5"/>
  <c r="AV62" i="5"/>
  <c r="AV1164" i="5"/>
  <c r="AV1148" i="5"/>
  <c r="AV1132" i="5"/>
  <c r="AV1116" i="5"/>
  <c r="AV1100" i="5"/>
  <c r="AV1084" i="5"/>
  <c r="AV1068" i="5"/>
  <c r="AV1052" i="5"/>
  <c r="AV1036" i="5"/>
  <c r="AV1020" i="5"/>
  <c r="AV1004" i="5"/>
  <c r="AV988" i="5"/>
  <c r="AV972" i="5"/>
  <c r="AV956" i="5"/>
  <c r="AV940" i="5"/>
  <c r="AV924" i="5"/>
  <c r="AV908" i="5"/>
  <c r="AV892" i="5"/>
  <c r="AV876" i="5"/>
  <c r="AV860" i="5"/>
  <c r="AV844" i="5"/>
  <c r="AV828" i="5"/>
  <c r="AV812" i="5"/>
  <c r="AV796" i="5"/>
  <c r="AV780" i="5"/>
  <c r="AV764" i="5"/>
  <c r="AV748" i="5"/>
  <c r="AV730" i="5"/>
  <c r="AV714" i="5"/>
  <c r="AV698" i="5"/>
  <c r="AV681" i="5"/>
  <c r="AV665" i="5"/>
  <c r="AV649" i="5"/>
  <c r="AV632" i="5"/>
  <c r="AV616" i="5"/>
  <c r="AV600" i="5"/>
  <c r="AV583" i="5"/>
  <c r="AV567" i="5"/>
  <c r="AV551" i="5"/>
  <c r="AV534" i="5"/>
  <c r="AV518" i="5"/>
  <c r="AV502" i="5"/>
  <c r="AV485" i="5"/>
  <c r="AV469" i="5"/>
  <c r="AV453" i="5"/>
  <c r="AV436" i="5"/>
  <c r="AV420" i="5"/>
  <c r="AV404" i="5"/>
  <c r="AV387" i="5"/>
  <c r="AV371" i="5"/>
  <c r="AV355" i="5"/>
  <c r="AV338" i="5"/>
  <c r="AV322" i="5"/>
  <c r="AV306" i="5"/>
  <c r="AV289" i="5"/>
  <c r="AV273" i="5"/>
  <c r="AV257" i="5"/>
  <c r="AV240" i="5"/>
  <c r="AV224" i="5"/>
  <c r="AV208" i="5"/>
  <c r="AV191" i="5"/>
  <c r="AV175" i="5"/>
  <c r="AV159" i="5"/>
  <c r="AV142" i="5"/>
  <c r="AV126" i="5"/>
  <c r="AV110" i="5"/>
  <c r="AV93" i="5"/>
  <c r="AV77" i="5"/>
  <c r="AV61" i="5"/>
  <c r="AP546" i="5"/>
  <c r="AL22" i="5"/>
  <c r="AL790" i="5"/>
  <c r="V592" i="5"/>
  <c r="N592" i="5"/>
  <c r="O543" i="5"/>
  <c r="P494" i="5"/>
  <c r="Q445" i="5"/>
  <c r="R396" i="5"/>
  <c r="S347" i="5"/>
  <c r="AN105" i="5"/>
  <c r="V543" i="5"/>
  <c r="AN14" i="5"/>
  <c r="AN350" i="5"/>
  <c r="AP252" i="5"/>
  <c r="V445" i="5"/>
  <c r="AL398" i="5"/>
  <c r="AQ9" i="5"/>
  <c r="AV9" i="5" s="1"/>
  <c r="AQ105" i="5"/>
  <c r="AN11" i="5"/>
  <c r="AN203" i="5"/>
  <c r="AP105" i="5"/>
  <c r="AQ56" i="5"/>
  <c r="AL13" i="5"/>
  <c r="T837" i="5"/>
  <c r="V347" i="5"/>
  <c r="N347" i="5"/>
  <c r="O298" i="5"/>
  <c r="P249" i="5"/>
  <c r="Q200" i="5"/>
  <c r="S102" i="5"/>
  <c r="AQ7" i="5" s="1"/>
  <c r="AV7" i="5" s="1"/>
  <c r="V298" i="5"/>
  <c r="AM154" i="5"/>
  <c r="AM10" i="5"/>
  <c r="AL447" i="5"/>
  <c r="R837" i="5"/>
  <c r="S788" i="5"/>
  <c r="T739" i="5"/>
  <c r="V249" i="5"/>
  <c r="O200" i="5"/>
  <c r="Q102" i="5"/>
  <c r="AO7" i="5" s="1"/>
  <c r="AO22" i="5"/>
  <c r="AO742" i="5"/>
  <c r="V200" i="5"/>
  <c r="AL9" i="5"/>
  <c r="AL153" i="5"/>
  <c r="V396" i="5"/>
  <c r="Q788" i="5"/>
  <c r="S690" i="5"/>
  <c r="V151" i="5"/>
  <c r="N151" i="5"/>
  <c r="O102" i="5"/>
  <c r="AM7" i="5" s="1"/>
  <c r="V102" i="5"/>
  <c r="AL55" i="5"/>
  <c r="V788" i="5"/>
  <c r="AL21" i="5"/>
  <c r="AM20" i="5"/>
  <c r="AM644" i="5"/>
  <c r="AQ16" i="5"/>
  <c r="AV16" i="5" s="1"/>
  <c r="AQ448" i="5"/>
  <c r="AO19" i="5"/>
  <c r="AO595" i="5"/>
  <c r="V739" i="5"/>
  <c r="AL20" i="5"/>
  <c r="AM595" i="5"/>
  <c r="AN18" i="5"/>
  <c r="AN546" i="5"/>
  <c r="AR14" i="5"/>
  <c r="AN17" i="5"/>
  <c r="AN497" i="5"/>
  <c r="AR13" i="5"/>
  <c r="AR301" i="5"/>
  <c r="V641" i="5"/>
  <c r="AM497" i="5"/>
  <c r="AN16" i="5"/>
  <c r="AN448" i="5"/>
  <c r="AP350" i="5"/>
  <c r="AQ13" i="5"/>
  <c r="AQ301" i="5"/>
  <c r="W840" i="5"/>
  <c r="AT2488" i="5"/>
  <c r="AT2472" i="5"/>
  <c r="AT2456" i="5"/>
  <c r="AT2440" i="5"/>
  <c r="AT2424" i="5"/>
  <c r="AT2408" i="5"/>
  <c r="AT2392" i="5"/>
  <c r="AT2376" i="5"/>
  <c r="AT2360" i="5"/>
  <c r="AT2344" i="5"/>
  <c r="AT2328" i="5"/>
  <c r="AT2312" i="5"/>
  <c r="AT2296" i="5"/>
  <c r="AT2280" i="5"/>
  <c r="AT2264" i="5"/>
  <c r="AT2248" i="5"/>
  <c r="AT2232" i="5"/>
  <c r="AT2216" i="5"/>
  <c r="AT2200" i="5"/>
  <c r="AT2184" i="5"/>
  <c r="AT2168" i="5"/>
  <c r="AT2152" i="5"/>
  <c r="AT2136" i="5"/>
  <c r="AT2120" i="5"/>
  <c r="AT2104" i="5"/>
  <c r="AT2088" i="5"/>
  <c r="AT2072" i="5"/>
  <c r="AT2056" i="5"/>
  <c r="AT2040" i="5"/>
  <c r="AT2024" i="5"/>
  <c r="AT2008" i="5"/>
  <c r="AT2503" i="5"/>
  <c r="AT2487" i="5"/>
  <c r="AT2471" i="5"/>
  <c r="AT2455" i="5"/>
  <c r="AT2439" i="5"/>
  <c r="AT2423" i="5"/>
  <c r="AT2407" i="5"/>
  <c r="AT2391" i="5"/>
  <c r="AT2375" i="5"/>
  <c r="AT2359" i="5"/>
  <c r="AT2343" i="5"/>
  <c r="AT2327" i="5"/>
  <c r="AT2311" i="5"/>
  <c r="AT2295" i="5"/>
  <c r="AT2279" i="5"/>
  <c r="AT2263" i="5"/>
  <c r="AT2247" i="5"/>
  <c r="AT2231" i="5"/>
  <c r="AT2215" i="5"/>
  <c r="AT2199" i="5"/>
  <c r="AT2183" i="5"/>
  <c r="AT2167" i="5"/>
  <c r="AT2151" i="5"/>
  <c r="AT2135" i="5"/>
  <c r="AT2119" i="5"/>
  <c r="AT2103" i="5"/>
  <c r="AT2087" i="5"/>
  <c r="AT2071" i="5"/>
  <c r="AT2055" i="5"/>
  <c r="AT2039" i="5"/>
  <c r="AT2023" i="5"/>
  <c r="AT2007" i="5"/>
  <c r="AT1991" i="5"/>
  <c r="AT1975" i="5"/>
  <c r="AT2502" i="5"/>
  <c r="AT2486" i="5"/>
  <c r="AT2470" i="5"/>
  <c r="AT2454" i="5"/>
  <c r="AT2438" i="5"/>
  <c r="AT2422" i="5"/>
  <c r="AT2406" i="5"/>
  <c r="AT2390" i="5"/>
  <c r="AT2374" i="5"/>
  <c r="AT2358" i="5"/>
  <c r="AT2342" i="5"/>
  <c r="AT2326" i="5"/>
  <c r="AT2310" i="5"/>
  <c r="AT2294" i="5"/>
  <c r="AT2278" i="5"/>
  <c r="AT2262" i="5"/>
  <c r="AT2246" i="5"/>
  <c r="AT2230" i="5"/>
  <c r="AT2214" i="5"/>
  <c r="AT2198" i="5"/>
  <c r="AT2182" i="5"/>
  <c r="AT2166" i="5"/>
  <c r="AT2150" i="5"/>
  <c r="AT2134" i="5"/>
  <c r="AT2118" i="5"/>
  <c r="AT2102" i="5"/>
  <c r="AT2086" i="5"/>
  <c r="AT2070" i="5"/>
  <c r="AT2054" i="5"/>
  <c r="AT2038" i="5"/>
  <c r="AT2022" i="5"/>
  <c r="AT2006" i="5"/>
  <c r="AT1990" i="5"/>
  <c r="AT1974" i="5"/>
  <c r="AT1958" i="5"/>
  <c r="AT1942" i="5"/>
  <c r="AT1926" i="5"/>
  <c r="AT1910" i="5"/>
  <c r="AT2501" i="5"/>
  <c r="AT2485" i="5"/>
  <c r="AT2469" i="5"/>
  <c r="AT2453" i="5"/>
  <c r="AT2437" i="5"/>
  <c r="AT2421" i="5"/>
  <c r="AT2405" i="5"/>
  <c r="AT2389" i="5"/>
  <c r="AT2373" i="5"/>
  <c r="AT2357" i="5"/>
  <c r="AT2341" i="5"/>
  <c r="AT2325" i="5"/>
  <c r="AT2309" i="5"/>
  <c r="AT2293" i="5"/>
  <c r="AT2277" i="5"/>
  <c r="AT2261" i="5"/>
  <c r="AT2245" i="5"/>
  <c r="AT2229" i="5"/>
  <c r="AT2213" i="5"/>
  <c r="AT2197" i="5"/>
  <c r="AT2181" i="5"/>
  <c r="AT2165" i="5"/>
  <c r="AT2149" i="5"/>
  <c r="AT2133" i="5"/>
  <c r="AT2117" i="5"/>
  <c r="AT2101" i="5"/>
  <c r="AT2085" i="5"/>
  <c r="AT2069" i="5"/>
  <c r="AT2053" i="5"/>
  <c r="AT2037" i="5"/>
  <c r="AT2021" i="5"/>
  <c r="AT2005" i="5"/>
  <c r="AT1989" i="5"/>
  <c r="AT1973" i="5"/>
  <c r="AT1957" i="5"/>
  <c r="AT1941" i="5"/>
  <c r="AT1925" i="5"/>
  <c r="AT1909" i="5"/>
  <c r="AT1893" i="5"/>
  <c r="AT1877" i="5"/>
  <c r="AT1861" i="5"/>
  <c r="AT1845" i="5"/>
  <c r="AT1829" i="5"/>
  <c r="AT1813" i="5"/>
  <c r="AT1797" i="5"/>
  <c r="AT1781" i="5"/>
  <c r="AT1765" i="5"/>
  <c r="AT1749" i="5"/>
  <c r="AT1733" i="5"/>
  <c r="AT1717" i="5"/>
  <c r="AT1701" i="5"/>
  <c r="AT1685" i="5"/>
  <c r="AT1669" i="5"/>
  <c r="AT1653" i="5"/>
  <c r="AT1637" i="5"/>
  <c r="AT1621" i="5"/>
  <c r="AT1605" i="5"/>
  <c r="AT1589" i="5"/>
  <c r="AT1573" i="5"/>
  <c r="AT1557" i="5"/>
  <c r="AT1541" i="5"/>
  <c r="AT1525" i="5"/>
  <c r="AT1509" i="5"/>
  <c r="AT1493" i="5"/>
  <c r="AT1477" i="5"/>
  <c r="AT1461" i="5"/>
  <c r="AT1445" i="5"/>
  <c r="AT2500" i="5"/>
  <c r="AT2484" i="5"/>
  <c r="AT2468" i="5"/>
  <c r="AT2452" i="5"/>
  <c r="AT2436" i="5"/>
  <c r="AT2420" i="5"/>
  <c r="AT2404" i="5"/>
  <c r="AT2388" i="5"/>
  <c r="AT2372" i="5"/>
  <c r="AT2356" i="5"/>
  <c r="AT2340" i="5"/>
  <c r="AT2324" i="5"/>
  <c r="AT2308" i="5"/>
  <c r="AT2292" i="5"/>
  <c r="AT2276" i="5"/>
  <c r="AT2260" i="5"/>
  <c r="AT2244" i="5"/>
  <c r="AT2228" i="5"/>
  <c r="AT2212" i="5"/>
  <c r="AT2196" i="5"/>
  <c r="AT2180" i="5"/>
  <c r="AT2164" i="5"/>
  <c r="AT2148" i="5"/>
  <c r="AT2132" i="5"/>
  <c r="AT2116" i="5"/>
  <c r="AT2100" i="5"/>
  <c r="AT2084" i="5"/>
  <c r="AT2068" i="5"/>
  <c r="AT2052" i="5"/>
  <c r="AT2036" i="5"/>
  <c r="AT2020" i="5"/>
  <c r="AT2004" i="5"/>
  <c r="AT1988" i="5"/>
  <c r="AT1972" i="5"/>
  <c r="AT1956" i="5"/>
  <c r="AT1940" i="5"/>
  <c r="AT1924" i="5"/>
  <c r="AT1908" i="5"/>
  <c r="AT1892" i="5"/>
  <c r="AT1876" i="5"/>
  <c r="AT1860" i="5"/>
  <c r="AT1844" i="5"/>
  <c r="AT1828" i="5"/>
  <c r="AT1812" i="5"/>
  <c r="AT1796" i="5"/>
  <c r="AT1780" i="5"/>
  <c r="AT1764" i="5"/>
  <c r="AT1748" i="5"/>
  <c r="AT1732" i="5"/>
  <c r="AT1716" i="5"/>
  <c r="AT1700" i="5"/>
  <c r="AT1684" i="5"/>
  <c r="AT1668" i="5"/>
  <c r="AT1652" i="5"/>
  <c r="AT1636" i="5"/>
  <c r="AT1620" i="5"/>
  <c r="AT1604" i="5"/>
  <c r="AT1588" i="5"/>
  <c r="AT1572" i="5"/>
  <c r="AT1556" i="5"/>
  <c r="AT1540" i="5"/>
  <c r="AT1524" i="5"/>
  <c r="AT1508" i="5"/>
  <c r="AT2499" i="5"/>
  <c r="AT2483" i="5"/>
  <c r="AT2467" i="5"/>
  <c r="AT2451" i="5"/>
  <c r="AT2435" i="5"/>
  <c r="AT2419" i="5"/>
  <c r="AT2403" i="5"/>
  <c r="AT2387" i="5"/>
  <c r="AT2371" i="5"/>
  <c r="AT2355" i="5"/>
  <c r="AT2339" i="5"/>
  <c r="AT2323" i="5"/>
  <c r="AT2307" i="5"/>
  <c r="AT2291" i="5"/>
  <c r="AT2275" i="5"/>
  <c r="AT2259" i="5"/>
  <c r="AT2243" i="5"/>
  <c r="AT2227" i="5"/>
  <c r="AT2211" i="5"/>
  <c r="AT2195" i="5"/>
  <c r="AT2179" i="5"/>
  <c r="AT2163" i="5"/>
  <c r="AT2147" i="5"/>
  <c r="AT2131" i="5"/>
  <c r="AT2115" i="5"/>
  <c r="AT2099" i="5"/>
  <c r="AT2083" i="5"/>
  <c r="AT2067" i="5"/>
  <c r="AT2051" i="5"/>
  <c r="AT2035" i="5"/>
  <c r="AT2019" i="5"/>
  <c r="AT2003" i="5"/>
  <c r="AT1987" i="5"/>
  <c r="AT1971" i="5"/>
  <c r="AT1955" i="5"/>
  <c r="AT1939" i="5"/>
  <c r="AT1923" i="5"/>
  <c r="AT1907" i="5"/>
  <c r="AT1891" i="5"/>
  <c r="AT1875" i="5"/>
  <c r="AT1859" i="5"/>
  <c r="AT1843" i="5"/>
  <c r="AT1827" i="5"/>
  <c r="AT1811" i="5"/>
  <c r="AT1795" i="5"/>
  <c r="AT1779" i="5"/>
  <c r="AT1763" i="5"/>
  <c r="AT1747" i="5"/>
  <c r="AT1731" i="5"/>
  <c r="AT1715" i="5"/>
  <c r="AT1699" i="5"/>
  <c r="AT1683" i="5"/>
  <c r="AT1667" i="5"/>
  <c r="AT1651" i="5"/>
  <c r="AT1635" i="5"/>
  <c r="AT1619" i="5"/>
  <c r="AT1603" i="5"/>
  <c r="AT2498" i="5"/>
  <c r="AT2482" i="5"/>
  <c r="AT2466" i="5"/>
  <c r="AT2450" i="5"/>
  <c r="AT2434" i="5"/>
  <c r="AT2418" i="5"/>
  <c r="AT2402" i="5"/>
  <c r="AT2386" i="5"/>
  <c r="AT2370" i="5"/>
  <c r="AT2354" i="5"/>
  <c r="AT2338" i="5"/>
  <c r="AT2322" i="5"/>
  <c r="AT2306" i="5"/>
  <c r="AT2290" i="5"/>
  <c r="AT2274" i="5"/>
  <c r="AT2258" i="5"/>
  <c r="AT2242" i="5"/>
  <c r="AT2226" i="5"/>
  <c r="AT2210" i="5"/>
  <c r="AT2194" i="5"/>
  <c r="AT2178" i="5"/>
  <c r="AT2162" i="5"/>
  <c r="AT2146" i="5"/>
  <c r="AT2130" i="5"/>
  <c r="AT2114" i="5"/>
  <c r="AT2098" i="5"/>
  <c r="AT2082" i="5"/>
  <c r="AT2066" i="5"/>
  <c r="AT2050" i="5"/>
  <c r="AT2034" i="5"/>
  <c r="AT2018" i="5"/>
  <c r="AT2002" i="5"/>
  <c r="AT1986" i="5"/>
  <c r="AT1970" i="5"/>
  <c r="AT1954" i="5"/>
  <c r="AT1938" i="5"/>
  <c r="AT1922" i="5"/>
  <c r="AT1906" i="5"/>
  <c r="AT1890" i="5"/>
  <c r="AT1874" i="5"/>
  <c r="AT1858" i="5"/>
  <c r="AT1842" i="5"/>
  <c r="AT1826" i="5"/>
  <c r="AT1810" i="5"/>
  <c r="AT1794" i="5"/>
  <c r="AT1778" i="5"/>
  <c r="AT1762" i="5"/>
  <c r="AT1746" i="5"/>
  <c r="AT1730" i="5"/>
  <c r="AT1714" i="5"/>
  <c r="AT1698" i="5"/>
  <c r="AT1682" i="5"/>
  <c r="AT1666" i="5"/>
  <c r="AT1650" i="5"/>
  <c r="AT1634" i="5"/>
  <c r="AT1618" i="5"/>
  <c r="AT1602" i="5"/>
  <c r="AT1586" i="5"/>
  <c r="AT1570" i="5"/>
  <c r="AT2497" i="5"/>
  <c r="AT2481" i="5"/>
  <c r="AT2465" i="5"/>
  <c r="AT2449" i="5"/>
  <c r="AT2433" i="5"/>
  <c r="AT2417" i="5"/>
  <c r="AT2401" i="5"/>
  <c r="AT2385" i="5"/>
  <c r="AT2369" i="5"/>
  <c r="AT2353" i="5"/>
  <c r="AT2337" i="5"/>
  <c r="AT2321" i="5"/>
  <c r="AT2305" i="5"/>
  <c r="AT2289" i="5"/>
  <c r="AT2273" i="5"/>
  <c r="AT2257" i="5"/>
  <c r="AT2241" i="5"/>
  <c r="AT2225" i="5"/>
  <c r="AT2209" i="5"/>
  <c r="AT2193" i="5"/>
  <c r="AT2177" i="5"/>
  <c r="AT2161" i="5"/>
  <c r="AT2145" i="5"/>
  <c r="AT2129" i="5"/>
  <c r="AT2113" i="5"/>
  <c r="AT2097" i="5"/>
  <c r="AT2081" i="5"/>
  <c r="AT2065" i="5"/>
  <c r="AT2049" i="5"/>
  <c r="AT2033" i="5"/>
  <c r="AT2017" i="5"/>
  <c r="AT2001" i="5"/>
  <c r="AT1985" i="5"/>
  <c r="AT1969" i="5"/>
  <c r="AT1953" i="5"/>
  <c r="AT1937" i="5"/>
  <c r="AT1921" i="5"/>
  <c r="AT1905" i="5"/>
  <c r="AT1889" i="5"/>
  <c r="AT1873" i="5"/>
  <c r="AT1857" i="5"/>
  <c r="AT1841" i="5"/>
  <c r="AT1825" i="5"/>
  <c r="AT1809" i="5"/>
  <c r="AT1793" i="5"/>
  <c r="AT1777" i="5"/>
  <c r="AT1761" i="5"/>
  <c r="AT1745" i="5"/>
  <c r="AT1729" i="5"/>
  <c r="AT1713" i="5"/>
  <c r="AT1697" i="5"/>
  <c r="AT1681" i="5"/>
  <c r="AT1665" i="5"/>
  <c r="AT1649" i="5"/>
  <c r="AT1633" i="5"/>
  <c r="AT1617" i="5"/>
  <c r="AT1601" i="5"/>
  <c r="AT1585" i="5"/>
  <c r="AT1569" i="5"/>
  <c r="AT1553" i="5"/>
  <c r="O53" i="5"/>
  <c r="AM6" i="5" s="1"/>
  <c r="AT2496" i="5"/>
  <c r="AT2480" i="5"/>
  <c r="AT2464" i="5"/>
  <c r="AT2448" i="5"/>
  <c r="AT2432" i="5"/>
  <c r="AT2416" i="5"/>
  <c r="AT2400" i="5"/>
  <c r="AT2384" i="5"/>
  <c r="AT2368" i="5"/>
  <c r="AT2352" i="5"/>
  <c r="AT2336" i="5"/>
  <c r="AT2320" i="5"/>
  <c r="AT2304" i="5"/>
  <c r="AT2288" i="5"/>
  <c r="AT2272" i="5"/>
  <c r="AT2256" i="5"/>
  <c r="AT2240" i="5"/>
  <c r="AT2224" i="5"/>
  <c r="AT2208" i="5"/>
  <c r="AT2192" i="5"/>
  <c r="AT2176" i="5"/>
  <c r="AT2160" i="5"/>
  <c r="AT2144" i="5"/>
  <c r="AT2128" i="5"/>
  <c r="AT2112" i="5"/>
  <c r="AT2096" i="5"/>
  <c r="AT2080" i="5"/>
  <c r="AT2064" i="5"/>
  <c r="AT2048" i="5"/>
  <c r="AT2032" i="5"/>
  <c r="AT2016" i="5"/>
  <c r="AT2000" i="5"/>
  <c r="AT1984" i="5"/>
  <c r="AT1968" i="5"/>
  <c r="AT1952" i="5"/>
  <c r="AT1936" i="5"/>
  <c r="AT1920" i="5"/>
  <c r="AT1904" i="5"/>
  <c r="AT1888" i="5"/>
  <c r="AT1872" i="5"/>
  <c r="AT1856" i="5"/>
  <c r="AT1840" i="5"/>
  <c r="AT1824" i="5"/>
  <c r="AT1808" i="5"/>
  <c r="AT1792" i="5"/>
  <c r="AT1776" i="5"/>
  <c r="AT1760" i="5"/>
  <c r="AT1744" i="5"/>
  <c r="AT1728" i="5"/>
  <c r="AT1712" i="5"/>
  <c r="AT1696" i="5"/>
  <c r="AT1680" i="5"/>
  <c r="AT1664" i="5"/>
  <c r="AT1648" i="5"/>
  <c r="AT1632" i="5"/>
  <c r="AT1616" i="5"/>
  <c r="AT1600" i="5"/>
  <c r="AT2495" i="5"/>
  <c r="AT2479" i="5"/>
  <c r="AT2463" i="5"/>
  <c r="AT2447" i="5"/>
  <c r="AT2431" i="5"/>
  <c r="AT2415" i="5"/>
  <c r="AT2399" i="5"/>
  <c r="AT2383" i="5"/>
  <c r="AT2367" i="5"/>
  <c r="AT2351" i="5"/>
  <c r="AT2335" i="5"/>
  <c r="AT2319" i="5"/>
  <c r="AT2303" i="5"/>
  <c r="AT2287" i="5"/>
  <c r="AT2271" i="5"/>
  <c r="AT2255" i="5"/>
  <c r="AT2239" i="5"/>
  <c r="AT2223" i="5"/>
  <c r="AT2207" i="5"/>
  <c r="AT2191" i="5"/>
  <c r="AT2175" i="5"/>
  <c r="AT2159" i="5"/>
  <c r="AT2143" i="5"/>
  <c r="AT2127" i="5"/>
  <c r="AT2111" i="5"/>
  <c r="AT2095" i="5"/>
  <c r="AT2079" i="5"/>
  <c r="AT2063" i="5"/>
  <c r="AT2047" i="5"/>
  <c r="AT2031" i="5"/>
  <c r="AT2015" i="5"/>
  <c r="AT1999" i="5"/>
  <c r="AT1983" i="5"/>
  <c r="AT1967" i="5"/>
  <c r="AT1951" i="5"/>
  <c r="AT1935" i="5"/>
  <c r="AT1919" i="5"/>
  <c r="AT1903" i="5"/>
  <c r="AT1887" i="5"/>
  <c r="AT1871" i="5"/>
  <c r="AT1855" i="5"/>
  <c r="AT1839" i="5"/>
  <c r="AT1823" i="5"/>
  <c r="AT1807" i="5"/>
  <c r="AT1791" i="5"/>
  <c r="AT1775" i="5"/>
  <c r="AT1759" i="5"/>
  <c r="AT1743" i="5"/>
  <c r="AT1727" i="5"/>
  <c r="AT1711" i="5"/>
  <c r="AT1695" i="5"/>
  <c r="AT1679" i="5"/>
  <c r="AT2494" i="5"/>
  <c r="AT2478" i="5"/>
  <c r="AT2462" i="5"/>
  <c r="AT2446" i="5"/>
  <c r="AT2430" i="5"/>
  <c r="AT2414" i="5"/>
  <c r="AT2398" i="5"/>
  <c r="AT2382" i="5"/>
  <c r="AT2366" i="5"/>
  <c r="AT2350" i="5"/>
  <c r="AT2334" i="5"/>
  <c r="AT2318" i="5"/>
  <c r="AT2302" i="5"/>
  <c r="AT2286" i="5"/>
  <c r="AT2270" i="5"/>
  <c r="AT2254" i="5"/>
  <c r="AT2238" i="5"/>
  <c r="AT2222" i="5"/>
  <c r="AT2206" i="5"/>
  <c r="AT2190" i="5"/>
  <c r="AT2174" i="5"/>
  <c r="AT2158" i="5"/>
  <c r="AT2142" i="5"/>
  <c r="AT2126" i="5"/>
  <c r="AT2110" i="5"/>
  <c r="AT2094" i="5"/>
  <c r="AT2078" i="5"/>
  <c r="AT2062" i="5"/>
  <c r="AT2046" i="5"/>
  <c r="AT2030" i="5"/>
  <c r="AT2014" i="5"/>
  <c r="AT1998" i="5"/>
  <c r="AT1982" i="5"/>
  <c r="AT1966" i="5"/>
  <c r="AT1950" i="5"/>
  <c r="AT1934" i="5"/>
  <c r="AT1918" i="5"/>
  <c r="AT1902" i="5"/>
  <c r="AT1886" i="5"/>
  <c r="AT1870" i="5"/>
  <c r="AT1854" i="5"/>
  <c r="AT1838" i="5"/>
  <c r="AT1822" i="5"/>
  <c r="AT1806" i="5"/>
  <c r="AT1790" i="5"/>
  <c r="AT1774" i="5"/>
  <c r="AT1758" i="5"/>
  <c r="AT1742" i="5"/>
  <c r="AT1726" i="5"/>
  <c r="AT1710" i="5"/>
  <c r="AT1694" i="5"/>
  <c r="AT1678" i="5"/>
  <c r="AT1662" i="5"/>
  <c r="AT1646" i="5"/>
  <c r="AT1630" i="5"/>
  <c r="AT1614" i="5"/>
  <c r="AT1598" i="5"/>
  <c r="AT1582" i="5"/>
  <c r="AT2493" i="5"/>
  <c r="AT2477" i="5"/>
  <c r="AT2461" i="5"/>
  <c r="AT2445" i="5"/>
  <c r="AT2429" i="5"/>
  <c r="AT2413" i="5"/>
  <c r="AT2397" i="5"/>
  <c r="AT2381" i="5"/>
  <c r="AT2365" i="5"/>
  <c r="AT2349" i="5"/>
  <c r="AT2333" i="5"/>
  <c r="AT2317" i="5"/>
  <c r="AT2301" i="5"/>
  <c r="AT2285" i="5"/>
  <c r="AT2269" i="5"/>
  <c r="AT2253" i="5"/>
  <c r="AT2237" i="5"/>
  <c r="AT2221" i="5"/>
  <c r="AT2205" i="5"/>
  <c r="AT2189" i="5"/>
  <c r="AT2173" i="5"/>
  <c r="AT2157" i="5"/>
  <c r="AT2141" i="5"/>
  <c r="AT2125" i="5"/>
  <c r="AT2109" i="5"/>
  <c r="AT2093" i="5"/>
  <c r="AT2077" i="5"/>
  <c r="AT2061" i="5"/>
  <c r="AT2045" i="5"/>
  <c r="AT2029" i="5"/>
  <c r="AT2013" i="5"/>
  <c r="AT1997" i="5"/>
  <c r="AT1981" i="5"/>
  <c r="AT1965" i="5"/>
  <c r="AT1949" i="5"/>
  <c r="AT1933" i="5"/>
  <c r="AT1917" i="5"/>
  <c r="AT1901" i="5"/>
  <c r="AT1885" i="5"/>
  <c r="AT1869" i="5"/>
  <c r="AT1853" i="5"/>
  <c r="AT1837" i="5"/>
  <c r="AT1821" i="5"/>
  <c r="AT1805" i="5"/>
  <c r="AT1789" i="5"/>
  <c r="AT1773" i="5"/>
  <c r="AT1757" i="5"/>
  <c r="AT1741" i="5"/>
  <c r="AT1725" i="5"/>
  <c r="AT1709" i="5"/>
  <c r="AT1693" i="5"/>
  <c r="AT1677" i="5"/>
  <c r="AT1661" i="5"/>
  <c r="AT1645" i="5"/>
  <c r="AT1629" i="5"/>
  <c r="AT1613" i="5"/>
  <c r="AT1597" i="5"/>
  <c r="AT1581" i="5"/>
  <c r="AT1565" i="5"/>
  <c r="AT1549" i="5"/>
  <c r="AT2492" i="5"/>
  <c r="AT2476" i="5"/>
  <c r="AT2460" i="5"/>
  <c r="AT2444" i="5"/>
  <c r="AT2428" i="5"/>
  <c r="AT2412" i="5"/>
  <c r="AT2396" i="5"/>
  <c r="AT2380" i="5"/>
  <c r="AT2364" i="5"/>
  <c r="AT2348" i="5"/>
  <c r="AT2332" i="5"/>
  <c r="AT2316" i="5"/>
  <c r="AT2300" i="5"/>
  <c r="AT2284" i="5"/>
  <c r="AT2268" i="5"/>
  <c r="AT2252" i="5"/>
  <c r="AT2236" i="5"/>
  <c r="AT2220" i="5"/>
  <c r="AT2204" i="5"/>
  <c r="AT2188" i="5"/>
  <c r="AT2172" i="5"/>
  <c r="AT2156" i="5"/>
  <c r="AT2140" i="5"/>
  <c r="AT2124" i="5"/>
  <c r="AT2108" i="5"/>
  <c r="AT2092" i="5"/>
  <c r="AT2076" i="5"/>
  <c r="AT2060" i="5"/>
  <c r="AT2044" i="5"/>
  <c r="AT2028" i="5"/>
  <c r="AT2012" i="5"/>
  <c r="AT1996" i="5"/>
  <c r="AT1980" i="5"/>
  <c r="AT1964" i="5"/>
  <c r="AT1948" i="5"/>
  <c r="AT1932" i="5"/>
  <c r="AT1916" i="5"/>
  <c r="AT1900" i="5"/>
  <c r="AT1884" i="5"/>
  <c r="AT1868" i="5"/>
  <c r="AV2501" i="5"/>
  <c r="AV2485" i="5"/>
  <c r="AV2469" i="5"/>
  <c r="AV2453" i="5"/>
  <c r="AV2437" i="5"/>
  <c r="AV2421" i="5"/>
  <c r="AV2405" i="5"/>
  <c r="AV2389" i="5"/>
  <c r="AV2373" i="5"/>
  <c r="AV2357" i="5"/>
  <c r="AV2341" i="5"/>
  <c r="AV2325" i="5"/>
  <c r="AV2309" i="5"/>
  <c r="AV2293" i="5"/>
  <c r="AV2277" i="5"/>
  <c r="AV2261" i="5"/>
  <c r="AV2245" i="5"/>
  <c r="AV2229" i="5"/>
  <c r="AV2213" i="5"/>
  <c r="AV2197" i="5"/>
  <c r="AV2181" i="5"/>
  <c r="AV2165" i="5"/>
  <c r="AV2149" i="5"/>
  <c r="AV2133" i="5"/>
  <c r="AV2117" i="5"/>
  <c r="AV2101" i="5"/>
  <c r="AV2085" i="5"/>
  <c r="AV2069" i="5"/>
  <c r="AV2053" i="5"/>
  <c r="AV2037" i="5"/>
  <c r="AV2021" i="5"/>
  <c r="AV2005" i="5"/>
  <c r="AV1989" i="5"/>
  <c r="AV1973" i="5"/>
  <c r="AV1957" i="5"/>
  <c r="AV1941" i="5"/>
  <c r="AV1925" i="5"/>
  <c r="AV1909" i="5"/>
  <c r="AV1893" i="5"/>
  <c r="AV1877" i="5"/>
  <c r="AV1861" i="5"/>
  <c r="AV1845" i="5"/>
  <c r="AV1829" i="5"/>
  <c r="AV1813" i="5"/>
  <c r="AV1797" i="5"/>
  <c r="AV1781" i="5"/>
  <c r="AV1765" i="5"/>
  <c r="AV1749" i="5"/>
  <c r="AV1733" i="5"/>
  <c r="AV1717" i="5"/>
  <c r="AV1701" i="5"/>
  <c r="AV1685" i="5"/>
  <c r="AV1669" i="5"/>
  <c r="AV1653" i="5"/>
  <c r="AV1637" i="5"/>
  <c r="AV1621" i="5"/>
  <c r="AV1605" i="5"/>
  <c r="AV1589" i="5"/>
  <c r="AV1573" i="5"/>
  <c r="AV1557" i="5"/>
  <c r="AV1541" i="5"/>
  <c r="AV1525" i="5"/>
  <c r="AV1509" i="5"/>
  <c r="AV1493" i="5"/>
  <c r="AV1477" i="5"/>
  <c r="AV1461" i="5"/>
  <c r="AV1445" i="5"/>
  <c r="AV1429" i="5"/>
  <c r="AV1413" i="5"/>
  <c r="AV1397" i="5"/>
  <c r="AV1381" i="5"/>
  <c r="AV1365" i="5"/>
  <c r="AV1349" i="5"/>
  <c r="AV1333" i="5"/>
  <c r="AV1317" i="5"/>
  <c r="AV1301" i="5"/>
  <c r="AV1285" i="5"/>
  <c r="AV1269" i="5"/>
  <c r="AV1253" i="5"/>
  <c r="AV1237" i="5"/>
  <c r="AV1221" i="5"/>
  <c r="AV1205" i="5"/>
  <c r="AV1189" i="5"/>
  <c r="AV1173" i="5"/>
  <c r="AV1157" i="5"/>
  <c r="AV1141" i="5"/>
  <c r="AV1125" i="5"/>
  <c r="AV1109" i="5"/>
  <c r="AV1093" i="5"/>
  <c r="AV1077" i="5"/>
  <c r="AV1061" i="5"/>
  <c r="AV1045" i="5"/>
  <c r="AV1029" i="5"/>
  <c r="AV1013" i="5"/>
  <c r="AV997" i="5"/>
  <c r="AV981" i="5"/>
  <c r="AV965" i="5"/>
  <c r="AV949" i="5"/>
  <c r="AV933" i="5"/>
  <c r="AV917" i="5"/>
  <c r="AV901" i="5"/>
  <c r="AV885" i="5"/>
  <c r="AV869" i="5"/>
  <c r="AV853" i="5"/>
  <c r="AV837" i="5"/>
  <c r="AV821" i="5"/>
  <c r="AV805" i="5"/>
  <c r="AV789" i="5"/>
  <c r="AV773" i="5"/>
  <c r="AV757" i="5"/>
  <c r="AV741" i="5"/>
  <c r="AT2491" i="5"/>
  <c r="AT2475" i="5"/>
  <c r="AT2459" i="5"/>
  <c r="AT2443" i="5"/>
  <c r="AT2427" i="5"/>
  <c r="AT2411" i="5"/>
  <c r="AT2395" i="5"/>
  <c r="AT2379" i="5"/>
  <c r="AT2363" i="5"/>
  <c r="AT2347" i="5"/>
  <c r="AT2331" i="5"/>
  <c r="AT2315" i="5"/>
  <c r="AT2299" i="5"/>
  <c r="AT2283" i="5"/>
  <c r="AT2267" i="5"/>
  <c r="AT2251" i="5"/>
  <c r="AT2235" i="5"/>
  <c r="AT2219" i="5"/>
  <c r="AT2203" i="5"/>
  <c r="AT2187" i="5"/>
  <c r="AT2171" i="5"/>
  <c r="AT2155" i="5"/>
  <c r="AT2139" i="5"/>
  <c r="AT2123" i="5"/>
  <c r="AT2107" i="5"/>
  <c r="AT2091" i="5"/>
  <c r="AT2075" i="5"/>
  <c r="AT2059" i="5"/>
  <c r="AT2043" i="5"/>
  <c r="AT2027" i="5"/>
  <c r="AT2011" i="5"/>
  <c r="AT1995" i="5"/>
  <c r="AT1979" i="5"/>
  <c r="AT1963" i="5"/>
  <c r="AT1947" i="5"/>
  <c r="AT1931" i="5"/>
  <c r="AT1915" i="5"/>
  <c r="AT1899" i="5"/>
  <c r="AT1883" i="5"/>
  <c r="AT1867" i="5"/>
  <c r="AT1851" i="5"/>
  <c r="AT1835" i="5"/>
  <c r="AT1819" i="5"/>
  <c r="AT1803" i="5"/>
  <c r="AT2490" i="5"/>
  <c r="AT2474" i="5"/>
  <c r="AT2458" i="5"/>
  <c r="AT2442" i="5"/>
  <c r="AT2426" i="5"/>
  <c r="AT2410" i="5"/>
  <c r="AT2394" i="5"/>
  <c r="AT2378" i="5"/>
  <c r="AT2362" i="5"/>
  <c r="AT2346" i="5"/>
  <c r="AT2330" i="5"/>
  <c r="AT2314" i="5"/>
  <c r="AT2298" i="5"/>
  <c r="AT2282" i="5"/>
  <c r="AT2266" i="5"/>
  <c r="AT2250" i="5"/>
  <c r="AT2234" i="5"/>
  <c r="AT2218" i="5"/>
  <c r="AT2202" i="5"/>
  <c r="AT2186" i="5"/>
  <c r="AT2170" i="5"/>
  <c r="AT2154" i="5"/>
  <c r="AT2138" i="5"/>
  <c r="AT2122" i="5"/>
  <c r="AT2106" i="5"/>
  <c r="AT2090" i="5"/>
  <c r="AT2074" i="5"/>
  <c r="AT2058" i="5"/>
  <c r="AT2042" i="5"/>
  <c r="AT2026" i="5"/>
  <c r="AT2010" i="5"/>
  <c r="AT1994" i="5"/>
  <c r="AT1978" i="5"/>
  <c r="AT1962" i="5"/>
  <c r="AT1946" i="5"/>
  <c r="AV2499" i="5"/>
  <c r="AV2483" i="5"/>
  <c r="AV2467" i="5"/>
  <c r="AV2451" i="5"/>
  <c r="AV2435" i="5"/>
  <c r="AV2419" i="5"/>
  <c r="AV2403" i="5"/>
  <c r="AV2387" i="5"/>
  <c r="AV2371" i="5"/>
  <c r="AV2355" i="5"/>
  <c r="AV2339" i="5"/>
  <c r="AV2323" i="5"/>
  <c r="AV2307" i="5"/>
  <c r="AV2291" i="5"/>
  <c r="AV2275" i="5"/>
  <c r="AV2259" i="5"/>
  <c r="AV2243" i="5"/>
  <c r="AV2227" i="5"/>
  <c r="AV2211" i="5"/>
  <c r="AV2195" i="5"/>
  <c r="AV2179" i="5"/>
  <c r="AV2163" i="5"/>
  <c r="AV2147" i="5"/>
  <c r="AV2131" i="5"/>
  <c r="AV2115" i="5"/>
  <c r="AV2099" i="5"/>
  <c r="AV2083" i="5"/>
  <c r="AV2067" i="5"/>
  <c r="AV2051" i="5"/>
  <c r="AV2035" i="5"/>
  <c r="AV2019" i="5"/>
  <c r="AV2003" i="5"/>
  <c r="AV1987" i="5"/>
  <c r="AV1971" i="5"/>
  <c r="AV1955" i="5"/>
  <c r="AV1939" i="5"/>
  <c r="AV1923" i="5"/>
  <c r="AV1907" i="5"/>
  <c r="AV1891" i="5"/>
  <c r="AV1875" i="5"/>
  <c r="AV1859" i="5"/>
  <c r="AV1843" i="5"/>
  <c r="AV1827" i="5"/>
  <c r="AV1811" i="5"/>
  <c r="AV1795" i="5"/>
  <c r="AV1779" i="5"/>
  <c r="AV1763" i="5"/>
  <c r="AV1747" i="5"/>
  <c r="AV1731" i="5"/>
  <c r="AV1715" i="5"/>
  <c r="AV1699" i="5"/>
  <c r="AV1683" i="5"/>
  <c r="AV1667" i="5"/>
  <c r="AV1651" i="5"/>
  <c r="AV1635" i="5"/>
  <c r="AV1619" i="5"/>
  <c r="AV1603" i="5"/>
  <c r="AV1587" i="5"/>
  <c r="AV1571" i="5"/>
  <c r="AV1555" i="5"/>
  <c r="AV1539" i="5"/>
  <c r="AV1523" i="5"/>
  <c r="AV1507" i="5"/>
  <c r="AV1491" i="5"/>
  <c r="AV1475" i="5"/>
  <c r="AV1459" i="5"/>
  <c r="AV1443" i="5"/>
  <c r="AV1427" i="5"/>
  <c r="AV1411" i="5"/>
  <c r="AV1395" i="5"/>
  <c r="AV1379" i="5"/>
  <c r="AV1363" i="5"/>
  <c r="AV1347" i="5"/>
  <c r="AV1331" i="5"/>
  <c r="AV1315" i="5"/>
  <c r="AV1299" i="5"/>
  <c r="AV1283" i="5"/>
  <c r="AV1267" i="5"/>
  <c r="AV1251" i="5"/>
  <c r="AV1235" i="5"/>
  <c r="AV1219" i="5"/>
  <c r="AV1203" i="5"/>
  <c r="AV1187" i="5"/>
  <c r="AV1171" i="5"/>
  <c r="AV1155" i="5"/>
  <c r="AV1139" i="5"/>
  <c r="AV1123" i="5"/>
  <c r="AV1107" i="5"/>
  <c r="AV1091" i="5"/>
  <c r="AV1075" i="5"/>
  <c r="AV1059" i="5"/>
  <c r="AV1043" i="5"/>
  <c r="AV1027" i="5"/>
  <c r="AV1011" i="5"/>
  <c r="AV995" i="5"/>
  <c r="AV979" i="5"/>
  <c r="AV963" i="5"/>
  <c r="AV947" i="5"/>
  <c r="AV931" i="5"/>
  <c r="AV915" i="5"/>
  <c r="AV899" i="5"/>
  <c r="AV883" i="5"/>
  <c r="AV867" i="5"/>
  <c r="AV851" i="5"/>
  <c r="AV835" i="5"/>
  <c r="AV819" i="5"/>
  <c r="AV803" i="5"/>
  <c r="AV787" i="5"/>
  <c r="AV771" i="5"/>
  <c r="AV755" i="5"/>
  <c r="AV739" i="5"/>
  <c r="AV723" i="5"/>
  <c r="AV707" i="5"/>
  <c r="AV691" i="5"/>
  <c r="AT2489" i="5"/>
  <c r="AT2473" i="5"/>
  <c r="AT2457" i="5"/>
  <c r="AT2441" i="5"/>
  <c r="AT2425" i="5"/>
  <c r="AT2409" i="5"/>
  <c r="AT2393" i="5"/>
  <c r="AT2377" i="5"/>
  <c r="AT2361" i="5"/>
  <c r="AT2345" i="5"/>
  <c r="AT2329" i="5"/>
  <c r="AT2313" i="5"/>
  <c r="AT2297" i="5"/>
  <c r="AT2281" i="5"/>
  <c r="AT2265" i="5"/>
  <c r="AT2249" i="5"/>
  <c r="AT2233" i="5"/>
  <c r="AT2217" i="5"/>
  <c r="AT2201" i="5"/>
  <c r="AT2185" i="5"/>
  <c r="AT2169" i="5"/>
  <c r="AT2153" i="5"/>
  <c r="AT2137" i="5"/>
  <c r="AT2121" i="5"/>
  <c r="AT2105" i="5"/>
  <c r="AT2089" i="5"/>
  <c r="AT2073" i="5"/>
  <c r="AT2057" i="5"/>
  <c r="AT2041" i="5"/>
  <c r="AT2025" i="5"/>
  <c r="AT2009" i="5"/>
  <c r="AT1993" i="5"/>
  <c r="AT1977" i="5"/>
  <c r="AT1961" i="5"/>
  <c r="AT1945" i="5"/>
  <c r="AT1929" i="5"/>
  <c r="AT1913" i="5"/>
  <c r="AT1897" i="5"/>
  <c r="AT1881" i="5"/>
  <c r="AT1429" i="5"/>
  <c r="AT1413" i="5"/>
  <c r="AT1397" i="5"/>
  <c r="AT1381" i="5"/>
  <c r="AT1365" i="5"/>
  <c r="AT1349" i="5"/>
  <c r="AT1333" i="5"/>
  <c r="AT1317" i="5"/>
  <c r="AT1301" i="5"/>
  <c r="AT1285" i="5"/>
  <c r="AT1269" i="5"/>
  <c r="AT1253" i="5"/>
  <c r="AT1237" i="5"/>
  <c r="AT1221" i="5"/>
  <c r="AT1205" i="5"/>
  <c r="AT1189" i="5"/>
  <c r="AT1173" i="5"/>
  <c r="AT1157" i="5"/>
  <c r="AT1141" i="5"/>
  <c r="AT1125" i="5"/>
  <c r="AT1109" i="5"/>
  <c r="AT1093" i="5"/>
  <c r="AT1077" i="5"/>
  <c r="AT1061" i="5"/>
  <c r="AT1045" i="5"/>
  <c r="AT1029" i="5"/>
  <c r="AT1013" i="5"/>
  <c r="AT997" i="5"/>
  <c r="AT981" i="5"/>
  <c r="AT965" i="5"/>
  <c r="AT949" i="5"/>
  <c r="AT933" i="5"/>
  <c r="AT917" i="5"/>
  <c r="AT901" i="5"/>
  <c r="AT885" i="5"/>
  <c r="AT869" i="5"/>
  <c r="AT853" i="5"/>
  <c r="AT837" i="5"/>
  <c r="AT821" i="5"/>
  <c r="AT805" i="5"/>
  <c r="AT789" i="5"/>
  <c r="AT773" i="5"/>
  <c r="AT757" i="5"/>
  <c r="AT741" i="5"/>
  <c r="AT725" i="5"/>
  <c r="AT709" i="5"/>
  <c r="AT677" i="5"/>
  <c r="AT661" i="5"/>
  <c r="AT1492" i="5"/>
  <c r="AT1476" i="5"/>
  <c r="AT1460" i="5"/>
  <c r="AT1444" i="5"/>
  <c r="AT1428" i="5"/>
  <c r="AT1412" i="5"/>
  <c r="AT1396" i="5"/>
  <c r="AT1380" i="5"/>
  <c r="AT1364" i="5"/>
  <c r="AT1348" i="5"/>
  <c r="AT1332" i="5"/>
  <c r="AT1316" i="5"/>
  <c r="AT1300" i="5"/>
  <c r="AT1284" i="5"/>
  <c r="AT1268" i="5"/>
  <c r="AT1252" i="5"/>
  <c r="AT1236" i="5"/>
  <c r="AT1220" i="5"/>
  <c r="AT1204" i="5"/>
  <c r="AT1188" i="5"/>
  <c r="AT1172" i="5"/>
  <c r="AT1156" i="5"/>
  <c r="AT1140" i="5"/>
  <c r="AT1124" i="5"/>
  <c r="AT1108" i="5"/>
  <c r="AT1092" i="5"/>
  <c r="AT1076" i="5"/>
  <c r="AT1060" i="5"/>
  <c r="AT1044" i="5"/>
  <c r="AT1028" i="5"/>
  <c r="AT1012" i="5"/>
  <c r="AT996" i="5"/>
  <c r="AT980" i="5"/>
  <c r="AT964" i="5"/>
  <c r="AT948" i="5"/>
  <c r="AT932" i="5"/>
  <c r="AT916" i="5"/>
  <c r="AT900" i="5"/>
  <c r="AT884" i="5"/>
  <c r="AT868" i="5"/>
  <c r="AT852" i="5"/>
  <c r="AT836" i="5"/>
  <c r="AT820" i="5"/>
  <c r="AT804" i="5"/>
  <c r="AT788" i="5"/>
  <c r="AT772" i="5"/>
  <c r="AT756" i="5"/>
  <c r="AT740" i="5"/>
  <c r="AT724" i="5"/>
  <c r="AT708" i="5"/>
  <c r="AT692" i="5"/>
  <c r="AT1587" i="5"/>
  <c r="AT1571" i="5"/>
  <c r="AT1555" i="5"/>
  <c r="AT1539" i="5"/>
  <c r="AT1523" i="5"/>
  <c r="AT1507" i="5"/>
  <c r="AT1491" i="5"/>
  <c r="AT1475" i="5"/>
  <c r="AT1459" i="5"/>
  <c r="AT1443" i="5"/>
  <c r="AT1427" i="5"/>
  <c r="AT1411" i="5"/>
  <c r="AT1395" i="5"/>
  <c r="AT1379" i="5"/>
  <c r="AT1363" i="5"/>
  <c r="AT1347" i="5"/>
  <c r="AT1331" i="5"/>
  <c r="AT1315" i="5"/>
  <c r="AT1299" i="5"/>
  <c r="AT1283" i="5"/>
  <c r="AT1267" i="5"/>
  <c r="AT1251" i="5"/>
  <c r="AT1235" i="5"/>
  <c r="AT1219" i="5"/>
  <c r="AT1203" i="5"/>
  <c r="AT1187" i="5"/>
  <c r="AT1171" i="5"/>
  <c r="AT1155" i="5"/>
  <c r="AT1139" i="5"/>
  <c r="AT1123" i="5"/>
  <c r="AT1107" i="5"/>
  <c r="AT1091" i="5"/>
  <c r="AT1075" i="5"/>
  <c r="AT1059" i="5"/>
  <c r="AT1043" i="5"/>
  <c r="AT1027" i="5"/>
  <c r="AT1011" i="5"/>
  <c r="AT995" i="5"/>
  <c r="AT979" i="5"/>
  <c r="AT963" i="5"/>
  <c r="AT947" i="5"/>
  <c r="AT931" i="5"/>
  <c r="AT915" i="5"/>
  <c r="AT899" i="5"/>
  <c r="AT883" i="5"/>
  <c r="AT867" i="5"/>
  <c r="AT851" i="5"/>
  <c r="AT835" i="5"/>
  <c r="AT819" i="5"/>
  <c r="AT803" i="5"/>
  <c r="AT787" i="5"/>
  <c r="AT771" i="5"/>
  <c r="AT755" i="5"/>
  <c r="AT739" i="5"/>
  <c r="AT723" i="5"/>
  <c r="AT707" i="5"/>
  <c r="AT691" i="5"/>
  <c r="AT1554" i="5"/>
  <c r="AT1538" i="5"/>
  <c r="AT1522" i="5"/>
  <c r="AT1506" i="5"/>
  <c r="AT1490" i="5"/>
  <c r="AT1474" i="5"/>
  <c r="AT1458" i="5"/>
  <c r="AT1442" i="5"/>
  <c r="AT1426" i="5"/>
  <c r="AT1410" i="5"/>
  <c r="AT1394" i="5"/>
  <c r="AT1378" i="5"/>
  <c r="AT1362" i="5"/>
  <c r="AT1346" i="5"/>
  <c r="AT1330" i="5"/>
  <c r="AT1314" i="5"/>
  <c r="AT1298" i="5"/>
  <c r="AT1282" i="5"/>
  <c r="AT1266" i="5"/>
  <c r="AT1250" i="5"/>
  <c r="AT1234" i="5"/>
  <c r="AT1218" i="5"/>
  <c r="AT1202" i="5"/>
  <c r="AT1186" i="5"/>
  <c r="AT1170" i="5"/>
  <c r="AT1154" i="5"/>
  <c r="AT1138" i="5"/>
  <c r="AT1122" i="5"/>
  <c r="AT1106" i="5"/>
  <c r="AT1090" i="5"/>
  <c r="AT1074" i="5"/>
  <c r="AT1058" i="5"/>
  <c r="AT1042" i="5"/>
  <c r="AT1026" i="5"/>
  <c r="AT1010" i="5"/>
  <c r="AT994" i="5"/>
  <c r="AT978" i="5"/>
  <c r="AT962" i="5"/>
  <c r="AT946" i="5"/>
  <c r="AT930" i="5"/>
  <c r="AT914" i="5"/>
  <c r="AT898" i="5"/>
  <c r="AT882" i="5"/>
  <c r="AT866" i="5"/>
  <c r="AT850" i="5"/>
  <c r="AT834" i="5"/>
  <c r="AT818" i="5"/>
  <c r="AT802" i="5"/>
  <c r="AT786" i="5"/>
  <c r="AT770" i="5"/>
  <c r="AT754" i="5"/>
  <c r="AT738" i="5"/>
  <c r="AT722" i="5"/>
  <c r="AT347" i="5"/>
  <c r="AT331" i="5"/>
  <c r="AT315" i="5"/>
  <c r="AT1537" i="5"/>
  <c r="AT1521" i="5"/>
  <c r="AT1505" i="5"/>
  <c r="AT1489" i="5"/>
  <c r="AT1473" i="5"/>
  <c r="AT1457" i="5"/>
  <c r="AT1441" i="5"/>
  <c r="AT1425" i="5"/>
  <c r="AT1409" i="5"/>
  <c r="AT1393" i="5"/>
  <c r="AT1377" i="5"/>
  <c r="AT1361" i="5"/>
  <c r="AT1345" i="5"/>
  <c r="AT1329" i="5"/>
  <c r="AT1313" i="5"/>
  <c r="AT1297" i="5"/>
  <c r="AT1281" i="5"/>
  <c r="AT1265" i="5"/>
  <c r="AT1249" i="5"/>
  <c r="AT1233" i="5"/>
  <c r="AT1217" i="5"/>
  <c r="AT1201" i="5"/>
  <c r="AT1185" i="5"/>
  <c r="AT1169" i="5"/>
  <c r="AT1153" i="5"/>
  <c r="AT1137" i="5"/>
  <c r="AT1121" i="5"/>
  <c r="AT1105" i="5"/>
  <c r="AT1089" i="5"/>
  <c r="AT1073" i="5"/>
  <c r="AT1057" i="5"/>
  <c r="AT1041" i="5"/>
  <c r="AT1025" i="5"/>
  <c r="AT1009" i="5"/>
  <c r="AT993" i="5"/>
  <c r="AT977" i="5"/>
  <c r="AT961" i="5"/>
  <c r="AT945" i="5"/>
  <c r="AT929" i="5"/>
  <c r="AT913" i="5"/>
  <c r="AT897" i="5"/>
  <c r="AT881" i="5"/>
  <c r="AT865" i="5"/>
  <c r="AT849" i="5"/>
  <c r="AT833" i="5"/>
  <c r="AT817" i="5"/>
  <c r="AT801" i="5"/>
  <c r="AT785" i="5"/>
  <c r="AT769" i="5"/>
  <c r="AT753" i="5"/>
  <c r="AT737" i="5"/>
  <c r="AT721" i="5"/>
  <c r="AT705" i="5"/>
  <c r="AT640" i="5"/>
  <c r="AT624" i="5"/>
  <c r="AT591" i="5"/>
  <c r="AT575" i="5"/>
  <c r="AT395" i="5"/>
  <c r="AT379" i="5"/>
  <c r="AT363" i="5"/>
  <c r="AT1584" i="5"/>
  <c r="AT1568" i="5"/>
  <c r="AT1552" i="5"/>
  <c r="AT1536" i="5"/>
  <c r="AT1520" i="5"/>
  <c r="AT1504" i="5"/>
  <c r="AT1488" i="5"/>
  <c r="AT1472" i="5"/>
  <c r="AT1456" i="5"/>
  <c r="AT1440" i="5"/>
  <c r="AT1424" i="5"/>
  <c r="AT1408" i="5"/>
  <c r="AT1392" i="5"/>
  <c r="AT1376" i="5"/>
  <c r="AT1360" i="5"/>
  <c r="AT1344" i="5"/>
  <c r="AT1328" i="5"/>
  <c r="AT1312" i="5"/>
  <c r="AT1296" i="5"/>
  <c r="AT1280" i="5"/>
  <c r="AT1264" i="5"/>
  <c r="AT1248" i="5"/>
  <c r="AT1232" i="5"/>
  <c r="AT1216" i="5"/>
  <c r="AT1200" i="5"/>
  <c r="AT1184" i="5"/>
  <c r="AT1168" i="5"/>
  <c r="AT1152" i="5"/>
  <c r="AT1136" i="5"/>
  <c r="AT1120" i="5"/>
  <c r="AT1104" i="5"/>
  <c r="AT1088" i="5"/>
  <c r="AT1072" i="5"/>
  <c r="AT1056" i="5"/>
  <c r="AT1040" i="5"/>
  <c r="AT1024" i="5"/>
  <c r="AT1008" i="5"/>
  <c r="AT992" i="5"/>
  <c r="AT976" i="5"/>
  <c r="AT960" i="5"/>
  <c r="AT944" i="5"/>
  <c r="AT928" i="5"/>
  <c r="AT912" i="5"/>
  <c r="AT896" i="5"/>
  <c r="AT880" i="5"/>
  <c r="AT864" i="5"/>
  <c r="AT848" i="5"/>
  <c r="AT832" i="5"/>
  <c r="AT816" i="5"/>
  <c r="AT800" i="5"/>
  <c r="AT784" i="5"/>
  <c r="AT768" i="5"/>
  <c r="AT752" i="5"/>
  <c r="AT736" i="5"/>
  <c r="AT720" i="5"/>
  <c r="AT704" i="5"/>
  <c r="AT688" i="5"/>
  <c r="AT672" i="5"/>
  <c r="AT656" i="5"/>
  <c r="AT639" i="5"/>
  <c r="AT623" i="5"/>
  <c r="AT607" i="5"/>
  <c r="AT590" i="5"/>
  <c r="AT574" i="5"/>
  <c r="AT443" i="5"/>
  <c r="AT427" i="5"/>
  <c r="AT411" i="5"/>
  <c r="AT1663" i="5"/>
  <c r="AT1647" i="5"/>
  <c r="AT1631" i="5"/>
  <c r="AT1615" i="5"/>
  <c r="AT1599" i="5"/>
  <c r="AT1583" i="5"/>
  <c r="AT1567" i="5"/>
  <c r="AT1551" i="5"/>
  <c r="AT1535" i="5"/>
  <c r="AT1519" i="5"/>
  <c r="AT1503" i="5"/>
  <c r="AT1487" i="5"/>
  <c r="AT1471" i="5"/>
  <c r="AT1455" i="5"/>
  <c r="AT1439" i="5"/>
  <c r="AT1423" i="5"/>
  <c r="AT1407" i="5"/>
  <c r="AT1391" i="5"/>
  <c r="AT1375" i="5"/>
  <c r="AT1359" i="5"/>
  <c r="AT1343" i="5"/>
  <c r="AT1327" i="5"/>
  <c r="AT1311" i="5"/>
  <c r="AT1295" i="5"/>
  <c r="AT1279" i="5"/>
  <c r="AT1263" i="5"/>
  <c r="AT1247" i="5"/>
  <c r="AT1231" i="5"/>
  <c r="AT1215" i="5"/>
  <c r="AT1199" i="5"/>
  <c r="AT1183" i="5"/>
  <c r="AT1167" i="5"/>
  <c r="AT1151" i="5"/>
  <c r="AT1135" i="5"/>
  <c r="AT1119" i="5"/>
  <c r="AT1103" i="5"/>
  <c r="AT1087" i="5"/>
  <c r="AT1071" i="5"/>
  <c r="AT1055" i="5"/>
  <c r="AT1039" i="5"/>
  <c r="AT1023" i="5"/>
  <c r="AT1007" i="5"/>
  <c r="AT991" i="5"/>
  <c r="AT975" i="5"/>
  <c r="AT959" i="5"/>
  <c r="AT943" i="5"/>
  <c r="AT927" i="5"/>
  <c r="AT911" i="5"/>
  <c r="AT895" i="5"/>
  <c r="AT879" i="5"/>
  <c r="AT863" i="5"/>
  <c r="AT847" i="5"/>
  <c r="AT831" i="5"/>
  <c r="AT815" i="5"/>
  <c r="AT799" i="5"/>
  <c r="AT783" i="5"/>
  <c r="AT767" i="5"/>
  <c r="AT751" i="5"/>
  <c r="AT735" i="5"/>
  <c r="AT719" i="5"/>
  <c r="AT703" i="5"/>
  <c r="AT687" i="5"/>
  <c r="AT671" i="5"/>
  <c r="AT655" i="5"/>
  <c r="AT638" i="5"/>
  <c r="AT622" i="5"/>
  <c r="AT606" i="5"/>
  <c r="AT589" i="5"/>
  <c r="AT491" i="5"/>
  <c r="AT475" i="5"/>
  <c r="AT459" i="5"/>
  <c r="AT1566" i="5"/>
  <c r="AT1550" i="5"/>
  <c r="AT1534" i="5"/>
  <c r="AT1518" i="5"/>
  <c r="AT1502" i="5"/>
  <c r="AT1486" i="5"/>
  <c r="AT1470" i="5"/>
  <c r="AT1454" i="5"/>
  <c r="AT1438" i="5"/>
  <c r="AT1422" i="5"/>
  <c r="AT1406" i="5"/>
  <c r="AT1390" i="5"/>
  <c r="AT1374" i="5"/>
  <c r="AT1358" i="5"/>
  <c r="AT1342" i="5"/>
  <c r="AT1326" i="5"/>
  <c r="AT1310" i="5"/>
  <c r="AT1294" i="5"/>
  <c r="AT1278" i="5"/>
  <c r="AT1262" i="5"/>
  <c r="AT1246" i="5"/>
  <c r="AT1230" i="5"/>
  <c r="AT1214" i="5"/>
  <c r="AT1198" i="5"/>
  <c r="AT1182" i="5"/>
  <c r="AT1166" i="5"/>
  <c r="AT1150" i="5"/>
  <c r="AT1134" i="5"/>
  <c r="AT1118" i="5"/>
  <c r="AT1102" i="5"/>
  <c r="AT1086" i="5"/>
  <c r="AT1070" i="5"/>
  <c r="AT1054" i="5"/>
  <c r="AT1038" i="5"/>
  <c r="AT1022" i="5"/>
  <c r="AT1006" i="5"/>
  <c r="AT990" i="5"/>
  <c r="AT974" i="5"/>
  <c r="AT958" i="5"/>
  <c r="AT942" i="5"/>
  <c r="AT926" i="5"/>
  <c r="AT910" i="5"/>
  <c r="AT894" i="5"/>
  <c r="AT878" i="5"/>
  <c r="AT862" i="5"/>
  <c r="AT846" i="5"/>
  <c r="AT830" i="5"/>
  <c r="AT814" i="5"/>
  <c r="AT798" i="5"/>
  <c r="AT782" i="5"/>
  <c r="AT766" i="5"/>
  <c r="AT750" i="5"/>
  <c r="AT734" i="5"/>
  <c r="AT718" i="5"/>
  <c r="AT702" i="5"/>
  <c r="AT686" i="5"/>
  <c r="AT670" i="5"/>
  <c r="AT654" i="5"/>
  <c r="AT637" i="5"/>
  <c r="AT621" i="5"/>
  <c r="AT605" i="5"/>
  <c r="AT539" i="5"/>
  <c r="AT523" i="5"/>
  <c r="AT507" i="5"/>
  <c r="AT1533" i="5"/>
  <c r="AT1517" i="5"/>
  <c r="AT1501" i="5"/>
  <c r="AT1485" i="5"/>
  <c r="AT1469" i="5"/>
  <c r="AT1453" i="5"/>
  <c r="AT1437" i="5"/>
  <c r="AT1421" i="5"/>
  <c r="AT1405" i="5"/>
  <c r="AT1389" i="5"/>
  <c r="AT1373" i="5"/>
  <c r="AT1357" i="5"/>
  <c r="AT1341" i="5"/>
  <c r="AT1325" i="5"/>
  <c r="AT1309" i="5"/>
  <c r="AT1293" i="5"/>
  <c r="AT1277" i="5"/>
  <c r="AT1261" i="5"/>
  <c r="AT1245" i="5"/>
  <c r="AT1229" i="5"/>
  <c r="AT1213" i="5"/>
  <c r="AT1197" i="5"/>
  <c r="AT1181" i="5"/>
  <c r="AT1165" i="5"/>
  <c r="AT1149" i="5"/>
  <c r="AT1133" i="5"/>
  <c r="AT1117" i="5"/>
  <c r="AT1101" i="5"/>
  <c r="AT1085" i="5"/>
  <c r="AT1069" i="5"/>
  <c r="AT1053" i="5"/>
  <c r="AT1037" i="5"/>
  <c r="AT1021" i="5"/>
  <c r="AT1005" i="5"/>
  <c r="AT989" i="5"/>
  <c r="AT973" i="5"/>
  <c r="AT957" i="5"/>
  <c r="AT941" i="5"/>
  <c r="AT925" i="5"/>
  <c r="AT909" i="5"/>
  <c r="AT893" i="5"/>
  <c r="AT877" i="5"/>
  <c r="AT861" i="5"/>
  <c r="AT845" i="5"/>
  <c r="AT829" i="5"/>
  <c r="AT813" i="5"/>
  <c r="AT797" i="5"/>
  <c r="AT781" i="5"/>
  <c r="AT765" i="5"/>
  <c r="AT749" i="5"/>
  <c r="AT733" i="5"/>
  <c r="AT717" i="5"/>
  <c r="AT701" i="5"/>
  <c r="AT685" i="5"/>
  <c r="AT669" i="5"/>
  <c r="AT653" i="5"/>
  <c r="AT587" i="5"/>
  <c r="AT571" i="5"/>
  <c r="AT555" i="5"/>
  <c r="AT440" i="5"/>
  <c r="AT424" i="5"/>
  <c r="AT1852" i="5"/>
  <c r="AT1836" i="5"/>
  <c r="AT1820" i="5"/>
  <c r="AT1804" i="5"/>
  <c r="AT1788" i="5"/>
  <c r="AT1772" i="5"/>
  <c r="AT1756" i="5"/>
  <c r="AT1740" i="5"/>
  <c r="AT1724" i="5"/>
  <c r="AT1708" i="5"/>
  <c r="AT1692" i="5"/>
  <c r="AT1676" i="5"/>
  <c r="AT1660" i="5"/>
  <c r="AT1644" i="5"/>
  <c r="AT1628" i="5"/>
  <c r="AT1612" i="5"/>
  <c r="AT1596" i="5"/>
  <c r="AT1580" i="5"/>
  <c r="AT1564" i="5"/>
  <c r="AT1548" i="5"/>
  <c r="AT1532" i="5"/>
  <c r="AT1516" i="5"/>
  <c r="AT1500" i="5"/>
  <c r="AT1484" i="5"/>
  <c r="AT1468" i="5"/>
  <c r="AT1452" i="5"/>
  <c r="AT1436" i="5"/>
  <c r="AT1420" i="5"/>
  <c r="AT1404" i="5"/>
  <c r="AT1388" i="5"/>
  <c r="AT1372" i="5"/>
  <c r="AT1356" i="5"/>
  <c r="AT1340" i="5"/>
  <c r="AT1324" i="5"/>
  <c r="AT1308" i="5"/>
  <c r="AT1292" i="5"/>
  <c r="AT1276" i="5"/>
  <c r="AT1260" i="5"/>
  <c r="AT1244" i="5"/>
  <c r="AT1228" i="5"/>
  <c r="AT1212" i="5"/>
  <c r="AT1196" i="5"/>
  <c r="AT1180" i="5"/>
  <c r="AT1164" i="5"/>
  <c r="AT1148" i="5"/>
  <c r="AT1132" i="5"/>
  <c r="AT1116" i="5"/>
  <c r="AT1100" i="5"/>
  <c r="AT1084" i="5"/>
  <c r="AT1068" i="5"/>
  <c r="AT1052" i="5"/>
  <c r="AT1036" i="5"/>
  <c r="AT1020" i="5"/>
  <c r="AT1004" i="5"/>
  <c r="AT988" i="5"/>
  <c r="AT972" i="5"/>
  <c r="AT956" i="5"/>
  <c r="AT940" i="5"/>
  <c r="AT924" i="5"/>
  <c r="AT908" i="5"/>
  <c r="AT892" i="5"/>
  <c r="AT876" i="5"/>
  <c r="AT860" i="5"/>
  <c r="AT844" i="5"/>
  <c r="AT828" i="5"/>
  <c r="AT812" i="5"/>
  <c r="AT796" i="5"/>
  <c r="AT780" i="5"/>
  <c r="AT764" i="5"/>
  <c r="AT748" i="5"/>
  <c r="AT732" i="5"/>
  <c r="AT716" i="5"/>
  <c r="AT700" i="5"/>
  <c r="AT684" i="5"/>
  <c r="AT668" i="5"/>
  <c r="AT652" i="5"/>
  <c r="AT635" i="5"/>
  <c r="AT619" i="5"/>
  <c r="AT603" i="5"/>
  <c r="AT488" i="5"/>
  <c r="AT472" i="5"/>
  <c r="AT456" i="5"/>
  <c r="AT439" i="5"/>
  <c r="AT423" i="5"/>
  <c r="AT407" i="5"/>
  <c r="AT1787" i="5"/>
  <c r="AT1771" i="5"/>
  <c r="AT1755" i="5"/>
  <c r="AT1739" i="5"/>
  <c r="AT1723" i="5"/>
  <c r="AT1707" i="5"/>
  <c r="AT1691" i="5"/>
  <c r="AT1675" i="5"/>
  <c r="AT1659" i="5"/>
  <c r="AT1643" i="5"/>
  <c r="AT1627" i="5"/>
  <c r="AT1611" i="5"/>
  <c r="AT1595" i="5"/>
  <c r="AT1579" i="5"/>
  <c r="AT1563" i="5"/>
  <c r="AT1547" i="5"/>
  <c r="AT1531" i="5"/>
  <c r="AT1515" i="5"/>
  <c r="AT1499" i="5"/>
  <c r="AT1483" i="5"/>
  <c r="AT1467" i="5"/>
  <c r="AT1451" i="5"/>
  <c r="AT1435" i="5"/>
  <c r="AT1419" i="5"/>
  <c r="AT1403" i="5"/>
  <c r="AT1387" i="5"/>
  <c r="AT1371" i="5"/>
  <c r="AT1355" i="5"/>
  <c r="AT1339" i="5"/>
  <c r="AT1323" i="5"/>
  <c r="AT1307" i="5"/>
  <c r="AT1291" i="5"/>
  <c r="AT1275" i="5"/>
  <c r="AT1259" i="5"/>
  <c r="AT1243" i="5"/>
  <c r="AT1227" i="5"/>
  <c r="AT1211" i="5"/>
  <c r="AT1195" i="5"/>
  <c r="AT1179" i="5"/>
  <c r="AT1163" i="5"/>
  <c r="AT1147" i="5"/>
  <c r="AT1131" i="5"/>
  <c r="AT1115" i="5"/>
  <c r="AT1099" i="5"/>
  <c r="AT1083" i="5"/>
  <c r="AT1067" i="5"/>
  <c r="AT1051" i="5"/>
  <c r="AT1035" i="5"/>
  <c r="AT1019" i="5"/>
  <c r="AT1003" i="5"/>
  <c r="AT987" i="5"/>
  <c r="AT971" i="5"/>
  <c r="AT955" i="5"/>
  <c r="AT939" i="5"/>
  <c r="AT923" i="5"/>
  <c r="AT907" i="5"/>
  <c r="AT891" i="5"/>
  <c r="AT875" i="5"/>
  <c r="AT859" i="5"/>
  <c r="AT843" i="5"/>
  <c r="AT827" i="5"/>
  <c r="AT811" i="5"/>
  <c r="AT795" i="5"/>
  <c r="AT779" i="5"/>
  <c r="AT763" i="5"/>
  <c r="AT747" i="5"/>
  <c r="AT731" i="5"/>
  <c r="AT715" i="5"/>
  <c r="AT699" i="5"/>
  <c r="AT683" i="5"/>
  <c r="AT667" i="5"/>
  <c r="AT651" i="5"/>
  <c r="AT536" i="5"/>
  <c r="AT520" i="5"/>
  <c r="AT504" i="5"/>
  <c r="AT487" i="5"/>
  <c r="AT471" i="5"/>
  <c r="AT455" i="5"/>
  <c r="AT1930" i="5"/>
  <c r="AT1914" i="5"/>
  <c r="AT1898" i="5"/>
  <c r="AT1882" i="5"/>
  <c r="AT1866" i="5"/>
  <c r="AT1850" i="5"/>
  <c r="AT1834" i="5"/>
  <c r="AT1818" i="5"/>
  <c r="AT1802" i="5"/>
  <c r="AT1786" i="5"/>
  <c r="AT1770" i="5"/>
  <c r="AT1754" i="5"/>
  <c r="AT1738" i="5"/>
  <c r="AT1722" i="5"/>
  <c r="AT1706" i="5"/>
  <c r="AT1690" i="5"/>
  <c r="AT1674" i="5"/>
  <c r="AT1658" i="5"/>
  <c r="AT1642" i="5"/>
  <c r="AT1626" i="5"/>
  <c r="AT1610" i="5"/>
  <c r="AT1594" i="5"/>
  <c r="AT1578" i="5"/>
  <c r="AT1562" i="5"/>
  <c r="AT1546" i="5"/>
  <c r="AT1530" i="5"/>
  <c r="AT1514" i="5"/>
  <c r="AT1498" i="5"/>
  <c r="AT1482" i="5"/>
  <c r="AT1466" i="5"/>
  <c r="AT1450" i="5"/>
  <c r="AT1434" i="5"/>
  <c r="AT1418" i="5"/>
  <c r="AT1402" i="5"/>
  <c r="AT1386" i="5"/>
  <c r="AT1370" i="5"/>
  <c r="AT1354" i="5"/>
  <c r="AT1338" i="5"/>
  <c r="AT1322" i="5"/>
  <c r="AT1306" i="5"/>
  <c r="AT1290" i="5"/>
  <c r="AT1274" i="5"/>
  <c r="AT1258" i="5"/>
  <c r="AT1242" i="5"/>
  <c r="AT1226" i="5"/>
  <c r="AT1210" i="5"/>
  <c r="AT1194" i="5"/>
  <c r="AT1178" i="5"/>
  <c r="AT1162" i="5"/>
  <c r="AT1146" i="5"/>
  <c r="AT1130" i="5"/>
  <c r="AT1114" i="5"/>
  <c r="AT1098" i="5"/>
  <c r="AT1082" i="5"/>
  <c r="AT1066" i="5"/>
  <c r="AT1050" i="5"/>
  <c r="AT1034" i="5"/>
  <c r="AT1018" i="5"/>
  <c r="AT1002" i="5"/>
  <c r="AT986" i="5"/>
  <c r="AT970" i="5"/>
  <c r="AT954" i="5"/>
  <c r="AT938" i="5"/>
  <c r="AT922" i="5"/>
  <c r="AT906" i="5"/>
  <c r="AT890" i="5"/>
  <c r="AT874" i="5"/>
  <c r="AT858" i="5"/>
  <c r="AT842" i="5"/>
  <c r="AT826" i="5"/>
  <c r="AT810" i="5"/>
  <c r="AT794" i="5"/>
  <c r="AT778" i="5"/>
  <c r="AT762" i="5"/>
  <c r="AT746" i="5"/>
  <c r="AT730" i="5"/>
  <c r="AT714" i="5"/>
  <c r="AT633" i="5"/>
  <c r="AT617" i="5"/>
  <c r="AT584" i="5"/>
  <c r="AT568" i="5"/>
  <c r="AT552" i="5"/>
  <c r="AT535" i="5"/>
  <c r="AT519" i="5"/>
  <c r="AT503" i="5"/>
  <c r="AT1865" i="5"/>
  <c r="AT1849" i="5"/>
  <c r="AT1833" i="5"/>
  <c r="AT1817" i="5"/>
  <c r="AT1801" i="5"/>
  <c r="AT1785" i="5"/>
  <c r="AT1769" i="5"/>
  <c r="AT1753" i="5"/>
  <c r="AT1737" i="5"/>
  <c r="AT1721" i="5"/>
  <c r="AT1705" i="5"/>
  <c r="AT1689" i="5"/>
  <c r="AT1673" i="5"/>
  <c r="AT1657" i="5"/>
  <c r="AT1641" i="5"/>
  <c r="AT1625" i="5"/>
  <c r="AT1609" i="5"/>
  <c r="AT1593" i="5"/>
  <c r="AT1577" i="5"/>
  <c r="AT1561" i="5"/>
  <c r="AT1545" i="5"/>
  <c r="AT1529" i="5"/>
  <c r="AT1513" i="5"/>
  <c r="AT1497" i="5"/>
  <c r="AT1481" i="5"/>
  <c r="AT1465" i="5"/>
  <c r="AT1449" i="5"/>
  <c r="AT1433" i="5"/>
  <c r="AT1417" i="5"/>
  <c r="AT1401" i="5"/>
  <c r="AT1385" i="5"/>
  <c r="AT1369" i="5"/>
  <c r="AT1353" i="5"/>
  <c r="AT1337" i="5"/>
  <c r="AT1321" i="5"/>
  <c r="AT1305" i="5"/>
  <c r="AT1289" i="5"/>
  <c r="AT1273" i="5"/>
  <c r="AT1257" i="5"/>
  <c r="AT1241" i="5"/>
  <c r="AT1225" i="5"/>
  <c r="AT1209" i="5"/>
  <c r="AT1193" i="5"/>
  <c r="AT1177" i="5"/>
  <c r="AT1161" i="5"/>
  <c r="AT1145" i="5"/>
  <c r="AT1129" i="5"/>
  <c r="AT1113" i="5"/>
  <c r="AT1097" i="5"/>
  <c r="AT1081" i="5"/>
  <c r="AT1065" i="5"/>
  <c r="AT1049" i="5"/>
  <c r="AT1033" i="5"/>
  <c r="AT1017" i="5"/>
  <c r="AT1001" i="5"/>
  <c r="AT985" i="5"/>
  <c r="AT969" i="5"/>
  <c r="AT953" i="5"/>
  <c r="AT937" i="5"/>
  <c r="AT921" i="5"/>
  <c r="AT905" i="5"/>
  <c r="AT889" i="5"/>
  <c r="AT873" i="5"/>
  <c r="AT857" i="5"/>
  <c r="AT841" i="5"/>
  <c r="AT825" i="5"/>
  <c r="AT809" i="5"/>
  <c r="AT793" i="5"/>
  <c r="AT777" i="5"/>
  <c r="AT761" i="5"/>
  <c r="AT729" i="5"/>
  <c r="AT713" i="5"/>
  <c r="AT697" i="5"/>
  <c r="AT681" i="5"/>
  <c r="AT665" i="5"/>
  <c r="AT649" i="5"/>
  <c r="AT632" i="5"/>
  <c r="AT616" i="5"/>
  <c r="AT600" i="5"/>
  <c r="AT583" i="5"/>
  <c r="AT567" i="5"/>
  <c r="AT551" i="5"/>
  <c r="AT1992" i="5"/>
  <c r="AT1976" i="5"/>
  <c r="AT1960" i="5"/>
  <c r="AT1944" i="5"/>
  <c r="AT1928" i="5"/>
  <c r="AT1912" i="5"/>
  <c r="AT1896" i="5"/>
  <c r="AT1880" i="5"/>
  <c r="AT1864" i="5"/>
  <c r="AT1848" i="5"/>
  <c r="AT1832" i="5"/>
  <c r="AT1816" i="5"/>
  <c r="AT1800" i="5"/>
  <c r="AT1784" i="5"/>
  <c r="AT1768" i="5"/>
  <c r="AT1752" i="5"/>
  <c r="AT1736" i="5"/>
  <c r="AT1720" i="5"/>
  <c r="AT1704" i="5"/>
  <c r="AT1688" i="5"/>
  <c r="AT1672" i="5"/>
  <c r="AT1656" i="5"/>
  <c r="AT1640" i="5"/>
  <c r="AT1624" i="5"/>
  <c r="AT1608" i="5"/>
  <c r="AT1592" i="5"/>
  <c r="AT1576" i="5"/>
  <c r="AT1560" i="5"/>
  <c r="AT1544" i="5"/>
  <c r="AT1528" i="5"/>
  <c r="AT1512" i="5"/>
  <c r="AT1496" i="5"/>
  <c r="AT1480" i="5"/>
  <c r="AT1464" i="5"/>
  <c r="AT1448" i="5"/>
  <c r="AT1432" i="5"/>
  <c r="AT1416" i="5"/>
  <c r="AT1400" i="5"/>
  <c r="AT1384" i="5"/>
  <c r="AT1368" i="5"/>
  <c r="AT1352" i="5"/>
  <c r="AT1336" i="5"/>
  <c r="AT1320" i="5"/>
  <c r="AT1304" i="5"/>
  <c r="AT1288" i="5"/>
  <c r="AT1272" i="5"/>
  <c r="AT1256" i="5"/>
  <c r="AT1240" i="5"/>
  <c r="AT1224" i="5"/>
  <c r="AT1208" i="5"/>
  <c r="AT1192" i="5"/>
  <c r="AT1176" i="5"/>
  <c r="AT1160" i="5"/>
  <c r="AT1144" i="5"/>
  <c r="AT1128" i="5"/>
  <c r="AT1112" i="5"/>
  <c r="AT1096" i="5"/>
  <c r="AT1080" i="5"/>
  <c r="AT1064" i="5"/>
  <c r="AT1048" i="5"/>
  <c r="AT1032" i="5"/>
  <c r="AT1016" i="5"/>
  <c r="AT1000" i="5"/>
  <c r="AT984" i="5"/>
  <c r="AT968" i="5"/>
  <c r="AT952" i="5"/>
  <c r="AT936" i="5"/>
  <c r="AT920" i="5"/>
  <c r="AT904" i="5"/>
  <c r="AT888" i="5"/>
  <c r="AT872" i="5"/>
  <c r="AT856" i="5"/>
  <c r="AT840" i="5"/>
  <c r="AT824" i="5"/>
  <c r="AT808" i="5"/>
  <c r="AT792" i="5"/>
  <c r="AT776" i="5"/>
  <c r="AT760" i="5"/>
  <c r="AT744" i="5"/>
  <c r="AT728" i="5"/>
  <c r="AT712" i="5"/>
  <c r="AT696" i="5"/>
  <c r="AT680" i="5"/>
  <c r="AT664" i="5"/>
  <c r="AT648" i="5"/>
  <c r="AT631" i="5"/>
  <c r="AT615" i="5"/>
  <c r="AT599" i="5"/>
  <c r="AT1959" i="5"/>
  <c r="AT1943" i="5"/>
  <c r="AT1927" i="5"/>
  <c r="AT1911" i="5"/>
  <c r="AT1895" i="5"/>
  <c r="AT1879" i="5"/>
  <c r="AT1863" i="5"/>
  <c r="AT1847" i="5"/>
  <c r="AT1831" i="5"/>
  <c r="AT1815" i="5"/>
  <c r="AT1799" i="5"/>
  <c r="AT1783" i="5"/>
  <c r="AT1767" i="5"/>
  <c r="AT1751" i="5"/>
  <c r="AT1735" i="5"/>
  <c r="AT1719" i="5"/>
  <c r="AT1703" i="5"/>
  <c r="AT1687" i="5"/>
  <c r="AT1671" i="5"/>
  <c r="AT1655" i="5"/>
  <c r="AT1639" i="5"/>
  <c r="AT1623" i="5"/>
  <c r="AT1607" i="5"/>
  <c r="AT1591" i="5"/>
  <c r="AT1575" i="5"/>
  <c r="AT1559" i="5"/>
  <c r="AT1543" i="5"/>
  <c r="AT1527" i="5"/>
  <c r="AT1511" i="5"/>
  <c r="AT1495" i="5"/>
  <c r="AT1479" i="5"/>
  <c r="AT1463" i="5"/>
  <c r="AT1447" i="5"/>
  <c r="AT1431" i="5"/>
  <c r="AT1415" i="5"/>
  <c r="AT1399" i="5"/>
  <c r="AT1383" i="5"/>
  <c r="AT1367" i="5"/>
  <c r="AT1351" i="5"/>
  <c r="AT1335" i="5"/>
  <c r="AT1319" i="5"/>
  <c r="AT1303" i="5"/>
  <c r="AT1287" i="5"/>
  <c r="AT1271" i="5"/>
  <c r="AT1255" i="5"/>
  <c r="AT1239" i="5"/>
  <c r="AT1223" i="5"/>
  <c r="AT1207" i="5"/>
  <c r="AT1191" i="5"/>
  <c r="AT1175" i="5"/>
  <c r="AT1159" i="5"/>
  <c r="AT1143" i="5"/>
  <c r="AT1127" i="5"/>
  <c r="AT1111" i="5"/>
  <c r="AT1095" i="5"/>
  <c r="AT1079" i="5"/>
  <c r="AT1063" i="5"/>
  <c r="AT1047" i="5"/>
  <c r="AT1031" i="5"/>
  <c r="AT1015" i="5"/>
  <c r="AT999" i="5"/>
  <c r="AT983" i="5"/>
  <c r="AT967" i="5"/>
  <c r="AT951" i="5"/>
  <c r="AT935" i="5"/>
  <c r="AT919" i="5"/>
  <c r="AT903" i="5"/>
  <c r="AT887" i="5"/>
  <c r="AT871" i="5"/>
  <c r="AT855" i="5"/>
  <c r="AT839" i="5"/>
  <c r="AT823" i="5"/>
  <c r="AT807" i="5"/>
  <c r="AT791" i="5"/>
  <c r="AT775" i="5"/>
  <c r="AT759" i="5"/>
  <c r="AT743" i="5"/>
  <c r="AT727" i="5"/>
  <c r="AT711" i="5"/>
  <c r="AT695" i="5"/>
  <c r="AT679" i="5"/>
  <c r="AT663" i="5"/>
  <c r="AT647" i="5"/>
  <c r="AT630" i="5"/>
  <c r="AT614" i="5"/>
  <c r="AT1894" i="5"/>
  <c r="AT1878" i="5"/>
  <c r="AT1862" i="5"/>
  <c r="AT1846" i="5"/>
  <c r="AT1830" i="5"/>
  <c r="AT1814" i="5"/>
  <c r="AT1798" i="5"/>
  <c r="AT1782" i="5"/>
  <c r="AT1766" i="5"/>
  <c r="AT1750" i="5"/>
  <c r="AT1734" i="5"/>
  <c r="AT1718" i="5"/>
  <c r="AT1702" i="5"/>
  <c r="AT1686" i="5"/>
  <c r="AT1670" i="5"/>
  <c r="AT1654" i="5"/>
  <c r="AT1638" i="5"/>
  <c r="AT1622" i="5"/>
  <c r="AT1606" i="5"/>
  <c r="AT1590" i="5"/>
  <c r="AT1574" i="5"/>
  <c r="AT1558" i="5"/>
  <c r="AT1542" i="5"/>
  <c r="AT1526" i="5"/>
  <c r="AT1510" i="5"/>
  <c r="AT1494" i="5"/>
  <c r="AT1478" i="5"/>
  <c r="AT1462" i="5"/>
  <c r="AT1446" i="5"/>
  <c r="AT1430" i="5"/>
  <c r="AT1414" i="5"/>
  <c r="AT1398" i="5"/>
  <c r="AT1382" i="5"/>
  <c r="AT1366" i="5"/>
  <c r="AT1350" i="5"/>
  <c r="AT1334" i="5"/>
  <c r="AT1318" i="5"/>
  <c r="AT1302" i="5"/>
  <c r="AT1286" i="5"/>
  <c r="AT1270" i="5"/>
  <c r="AT1254" i="5"/>
  <c r="AT1238" i="5"/>
  <c r="AT1222" i="5"/>
  <c r="AT1206" i="5"/>
  <c r="AT1190" i="5"/>
  <c r="AT1174" i="5"/>
  <c r="AT1158" i="5"/>
  <c r="AT1142" i="5"/>
  <c r="AT1126" i="5"/>
  <c r="AT1110" i="5"/>
  <c r="AT1094" i="5"/>
  <c r="AT1078" i="5"/>
  <c r="AT1062" i="5"/>
  <c r="AT1046" i="5"/>
  <c r="AT1030" i="5"/>
  <c r="AT1014" i="5"/>
  <c r="AT998" i="5"/>
  <c r="AT982" i="5"/>
  <c r="AT966" i="5"/>
  <c r="AT950" i="5"/>
  <c r="AT934" i="5"/>
  <c r="AT918" i="5"/>
  <c r="AT902" i="5"/>
  <c r="AT886" i="5"/>
  <c r="AT870" i="5"/>
  <c r="AT854" i="5"/>
  <c r="AT838" i="5"/>
  <c r="AT822" i="5"/>
  <c r="AT806" i="5"/>
  <c r="AT790" i="5"/>
  <c r="AT774" i="5"/>
  <c r="AT758" i="5"/>
  <c r="AT726" i="5"/>
  <c r="AT710" i="5"/>
  <c r="AT694" i="5"/>
  <c r="AT678" i="5"/>
  <c r="AT662" i="5"/>
  <c r="AT646" i="5"/>
  <c r="AT601" i="5"/>
  <c r="AT585" i="5"/>
  <c r="AT569" i="5"/>
  <c r="AT553" i="5"/>
  <c r="AT537" i="5"/>
  <c r="AT521" i="5"/>
  <c r="AT505" i="5"/>
  <c r="AT489" i="5"/>
  <c r="AT473" i="5"/>
  <c r="AT457" i="5"/>
  <c r="AT441" i="5"/>
  <c r="AT425" i="5"/>
  <c r="AT409" i="5"/>
  <c r="AT393" i="5"/>
  <c r="AT377" i="5"/>
  <c r="AT361" i="5"/>
  <c r="AT345" i="5"/>
  <c r="AT329" i="5"/>
  <c r="AT313" i="5"/>
  <c r="AT297" i="5"/>
  <c r="AT281" i="5"/>
  <c r="AT265" i="5"/>
  <c r="AT249" i="5"/>
  <c r="AT233" i="5"/>
  <c r="AT217" i="5"/>
  <c r="AT201" i="5"/>
  <c r="AT185" i="5"/>
  <c r="AT169" i="5"/>
  <c r="AT153" i="5"/>
  <c r="AT137" i="5"/>
  <c r="AT121" i="5"/>
  <c r="AT89" i="5"/>
  <c r="AT73" i="5"/>
  <c r="AT57" i="5"/>
  <c r="AT408" i="5"/>
  <c r="AT392" i="5"/>
  <c r="AT376" i="5"/>
  <c r="AT360" i="5"/>
  <c r="AT344" i="5"/>
  <c r="AT328" i="5"/>
  <c r="AT312" i="5"/>
  <c r="AT296" i="5"/>
  <c r="AT280" i="5"/>
  <c r="AT264" i="5"/>
  <c r="AT248" i="5"/>
  <c r="AT232" i="5"/>
  <c r="AT216" i="5"/>
  <c r="AT200" i="5"/>
  <c r="AT184" i="5"/>
  <c r="AT168" i="5"/>
  <c r="AT152" i="5"/>
  <c r="AT136" i="5"/>
  <c r="AT120" i="5"/>
  <c r="AT104" i="5"/>
  <c r="AT88" i="5"/>
  <c r="AT72" i="5"/>
  <c r="AT391" i="5"/>
  <c r="AT375" i="5"/>
  <c r="AT359" i="5"/>
  <c r="AT343" i="5"/>
  <c r="AT327" i="5"/>
  <c r="AT311" i="5"/>
  <c r="AT295" i="5"/>
  <c r="AT279" i="5"/>
  <c r="AT263" i="5"/>
  <c r="AT247" i="5"/>
  <c r="AT231" i="5"/>
  <c r="AT215" i="5"/>
  <c r="AT199" i="5"/>
  <c r="AT183" i="5"/>
  <c r="AT167" i="5"/>
  <c r="AT151" i="5"/>
  <c r="AT135" i="5"/>
  <c r="AT119" i="5"/>
  <c r="AT103" i="5"/>
  <c r="AT87" i="5"/>
  <c r="AT71" i="5"/>
  <c r="AT55" i="5"/>
  <c r="AT598" i="5"/>
  <c r="AT582" i="5"/>
  <c r="AT566" i="5"/>
  <c r="AT550" i="5"/>
  <c r="AT534" i="5"/>
  <c r="AT518" i="5"/>
  <c r="AT502" i="5"/>
  <c r="AT486" i="5"/>
  <c r="AT470" i="5"/>
  <c r="AT454" i="5"/>
  <c r="AT438" i="5"/>
  <c r="AT422" i="5"/>
  <c r="AT406" i="5"/>
  <c r="AT390" i="5"/>
  <c r="AT374" i="5"/>
  <c r="AT358" i="5"/>
  <c r="AT342" i="5"/>
  <c r="AT326" i="5"/>
  <c r="AT310" i="5"/>
  <c r="AT294" i="5"/>
  <c r="AT278" i="5"/>
  <c r="AT262" i="5"/>
  <c r="AT246" i="5"/>
  <c r="AT230" i="5"/>
  <c r="AT214" i="5"/>
  <c r="AT198" i="5"/>
  <c r="AT182" i="5"/>
  <c r="AT166" i="5"/>
  <c r="AT150" i="5"/>
  <c r="AT134" i="5"/>
  <c r="AT118" i="5"/>
  <c r="AT102" i="5"/>
  <c r="AT86" i="5"/>
  <c r="AT70" i="5"/>
  <c r="AT54" i="5"/>
  <c r="AT645" i="5"/>
  <c r="AT629" i="5"/>
  <c r="AT613" i="5"/>
  <c r="AT597" i="5"/>
  <c r="AT581" i="5"/>
  <c r="AT565" i="5"/>
  <c r="AT549" i="5"/>
  <c r="AT533" i="5"/>
  <c r="AT517" i="5"/>
  <c r="AT501" i="5"/>
  <c r="AT485" i="5"/>
  <c r="AT469" i="5"/>
  <c r="AT453" i="5"/>
  <c r="AT437" i="5"/>
  <c r="AT421" i="5"/>
  <c r="AT405" i="5"/>
  <c r="AT389" i="5"/>
  <c r="AT373" i="5"/>
  <c r="AT357" i="5"/>
  <c r="AT341" i="5"/>
  <c r="AT325" i="5"/>
  <c r="AT309" i="5"/>
  <c r="AT293" i="5"/>
  <c r="AT277" i="5"/>
  <c r="AT261" i="5"/>
  <c r="AT245" i="5"/>
  <c r="AT229" i="5"/>
  <c r="AT213" i="5"/>
  <c r="AT197" i="5"/>
  <c r="AT181" i="5"/>
  <c r="AT165" i="5"/>
  <c r="AT149" i="5"/>
  <c r="AT133" i="5"/>
  <c r="AT117" i="5"/>
  <c r="AT101" i="5"/>
  <c r="AT85" i="5"/>
  <c r="AT69" i="5"/>
  <c r="AT5" i="5"/>
  <c r="AT676" i="5"/>
  <c r="AT660" i="5"/>
  <c r="AT628" i="5"/>
  <c r="AT612" i="5"/>
  <c r="AT596" i="5"/>
  <c r="AT580" i="5"/>
  <c r="AT564" i="5"/>
  <c r="AT548" i="5"/>
  <c r="AT532" i="5"/>
  <c r="AT516" i="5"/>
  <c r="AT500" i="5"/>
  <c r="AT484" i="5"/>
  <c r="AT468" i="5"/>
  <c r="AT452" i="5"/>
  <c r="AT436" i="5"/>
  <c r="AT420" i="5"/>
  <c r="AT404" i="5"/>
  <c r="AT388" i="5"/>
  <c r="AT372" i="5"/>
  <c r="AT356" i="5"/>
  <c r="AT340" i="5"/>
  <c r="AT324" i="5"/>
  <c r="AT308" i="5"/>
  <c r="AT292" i="5"/>
  <c r="AT276" i="5"/>
  <c r="AT260" i="5"/>
  <c r="AT244" i="5"/>
  <c r="AT228" i="5"/>
  <c r="AT212" i="5"/>
  <c r="AT196" i="5"/>
  <c r="AT180" i="5"/>
  <c r="AT164" i="5"/>
  <c r="AT148" i="5"/>
  <c r="AT132" i="5"/>
  <c r="AT116" i="5"/>
  <c r="AT100" i="5"/>
  <c r="AT84" i="5"/>
  <c r="AT68" i="5"/>
  <c r="AT675" i="5"/>
  <c r="AT659" i="5"/>
  <c r="AT643" i="5"/>
  <c r="AT627" i="5"/>
  <c r="AT611" i="5"/>
  <c r="AT579" i="5"/>
  <c r="AT563" i="5"/>
  <c r="AT547" i="5"/>
  <c r="AT531" i="5"/>
  <c r="AT515" i="5"/>
  <c r="AT499" i="5"/>
  <c r="AT483" i="5"/>
  <c r="AT467" i="5"/>
  <c r="AT451" i="5"/>
  <c r="AT435" i="5"/>
  <c r="AT419" i="5"/>
  <c r="AT403" i="5"/>
  <c r="AT387" i="5"/>
  <c r="AT371" i="5"/>
  <c r="AT355" i="5"/>
  <c r="AT339" i="5"/>
  <c r="AT323" i="5"/>
  <c r="AT307" i="5"/>
  <c r="AT291" i="5"/>
  <c r="AT275" i="5"/>
  <c r="AT259" i="5"/>
  <c r="AT243" i="5"/>
  <c r="AT227" i="5"/>
  <c r="AT211" i="5"/>
  <c r="AT195" i="5"/>
  <c r="AT179" i="5"/>
  <c r="AT163" i="5"/>
  <c r="AT147" i="5"/>
  <c r="AT131" i="5"/>
  <c r="AT115" i="5"/>
  <c r="AT99" i="5"/>
  <c r="AT83" i="5"/>
  <c r="AT67" i="5"/>
  <c r="AT706" i="5"/>
  <c r="AT690" i="5"/>
  <c r="AT674" i="5"/>
  <c r="AT658" i="5"/>
  <c r="AT642" i="5"/>
  <c r="AT626" i="5"/>
  <c r="AT610" i="5"/>
  <c r="AT594" i="5"/>
  <c r="AT578" i="5"/>
  <c r="AT562" i="5"/>
  <c r="AT530" i="5"/>
  <c r="AT514" i="5"/>
  <c r="AT498" i="5"/>
  <c r="AT482" i="5"/>
  <c r="AT466" i="5"/>
  <c r="AT450" i="5"/>
  <c r="AT434" i="5"/>
  <c r="AT418" i="5"/>
  <c r="AT402" i="5"/>
  <c r="AT386" i="5"/>
  <c r="AT370" i="5"/>
  <c r="AT354" i="5"/>
  <c r="AT338" i="5"/>
  <c r="AT322" i="5"/>
  <c r="AT306" i="5"/>
  <c r="AT290" i="5"/>
  <c r="AT274" i="5"/>
  <c r="AT258" i="5"/>
  <c r="AT242" i="5"/>
  <c r="AT226" i="5"/>
  <c r="AT210" i="5"/>
  <c r="AT194" i="5"/>
  <c r="AT178" i="5"/>
  <c r="AT162" i="5"/>
  <c r="AT146" i="5"/>
  <c r="AT130" i="5"/>
  <c r="AT114" i="5"/>
  <c r="AT98" i="5"/>
  <c r="AT82" i="5"/>
  <c r="AT66" i="5"/>
  <c r="AT689" i="5"/>
  <c r="AT673" i="5"/>
  <c r="AT657" i="5"/>
  <c r="AT641" i="5"/>
  <c r="AT625" i="5"/>
  <c r="AT609" i="5"/>
  <c r="AT593" i="5"/>
  <c r="AT577" i="5"/>
  <c r="AT561" i="5"/>
  <c r="AT545" i="5"/>
  <c r="AT529" i="5"/>
  <c r="AT513" i="5"/>
  <c r="AT481" i="5"/>
  <c r="AT465" i="5"/>
  <c r="AT449" i="5"/>
  <c r="AT433" i="5"/>
  <c r="AT417" i="5"/>
  <c r="AT401" i="5"/>
  <c r="AT385" i="5"/>
  <c r="AT369" i="5"/>
  <c r="AT353" i="5"/>
  <c r="AT337" i="5"/>
  <c r="AT321" i="5"/>
  <c r="AT305" i="5"/>
  <c r="AT289" i="5"/>
  <c r="AT273" i="5"/>
  <c r="AT257" i="5"/>
  <c r="AT241" i="5"/>
  <c r="AT225" i="5"/>
  <c r="AT209" i="5"/>
  <c r="AT193" i="5"/>
  <c r="AT177" i="5"/>
  <c r="AT161" i="5"/>
  <c r="AT145" i="5"/>
  <c r="AT129" i="5"/>
  <c r="AT113" i="5"/>
  <c r="AT97" i="5"/>
  <c r="AT81" i="5"/>
  <c r="AT65" i="5"/>
  <c r="AT608" i="5"/>
  <c r="AT592" i="5"/>
  <c r="AT576" i="5"/>
  <c r="AT560" i="5"/>
  <c r="AT544" i="5"/>
  <c r="AT528" i="5"/>
  <c r="AT512" i="5"/>
  <c r="AT496" i="5"/>
  <c r="AT480" i="5"/>
  <c r="AT464" i="5"/>
  <c r="AT432" i="5"/>
  <c r="AT416" i="5"/>
  <c r="AT400" i="5"/>
  <c r="AT384" i="5"/>
  <c r="AT368" i="5"/>
  <c r="AT352" i="5"/>
  <c r="AT336" i="5"/>
  <c r="AT320" i="5"/>
  <c r="AT304" i="5"/>
  <c r="AT288" i="5"/>
  <c r="AT272" i="5"/>
  <c r="AT256" i="5"/>
  <c r="AT240" i="5"/>
  <c r="AT224" i="5"/>
  <c r="AT208" i="5"/>
  <c r="AT192" i="5"/>
  <c r="AT176" i="5"/>
  <c r="AT160" i="5"/>
  <c r="AT144" i="5"/>
  <c r="AT128" i="5"/>
  <c r="AT112" i="5"/>
  <c r="AT96" i="5"/>
  <c r="AT80" i="5"/>
  <c r="AT64" i="5"/>
  <c r="AT559" i="5"/>
  <c r="AT543" i="5"/>
  <c r="AT527" i="5"/>
  <c r="AT511" i="5"/>
  <c r="AT495" i="5"/>
  <c r="AT479" i="5"/>
  <c r="AT463" i="5"/>
  <c r="AT447" i="5"/>
  <c r="AT431" i="5"/>
  <c r="AT415" i="5"/>
  <c r="AT383" i="5"/>
  <c r="AT367" i="5"/>
  <c r="AT351" i="5"/>
  <c r="AT335" i="5"/>
  <c r="AT319" i="5"/>
  <c r="AT303" i="5"/>
  <c r="AT287" i="5"/>
  <c r="AT271" i="5"/>
  <c r="AT255" i="5"/>
  <c r="AT239" i="5"/>
  <c r="AT223" i="5"/>
  <c r="AT207" i="5"/>
  <c r="AT191" i="5"/>
  <c r="AT175" i="5"/>
  <c r="AT159" i="5"/>
  <c r="AT143" i="5"/>
  <c r="AT127" i="5"/>
  <c r="AT111" i="5"/>
  <c r="AT95" i="5"/>
  <c r="AT79" i="5"/>
  <c r="AT63" i="5"/>
  <c r="AT558" i="5"/>
  <c r="AT542" i="5"/>
  <c r="AT526" i="5"/>
  <c r="AT510" i="5"/>
  <c r="AT494" i="5"/>
  <c r="AT478" i="5"/>
  <c r="AT462" i="5"/>
  <c r="AT446" i="5"/>
  <c r="AT430" i="5"/>
  <c r="AT414" i="5"/>
  <c r="AT398" i="5"/>
  <c r="AT382" i="5"/>
  <c r="AT366" i="5"/>
  <c r="AT334" i="5"/>
  <c r="AT318" i="5"/>
  <c r="AT302" i="5"/>
  <c r="AT286" i="5"/>
  <c r="AT270" i="5"/>
  <c r="AT254" i="5"/>
  <c r="AT238" i="5"/>
  <c r="AT222" i="5"/>
  <c r="AT206" i="5"/>
  <c r="AT190" i="5"/>
  <c r="AT174" i="5"/>
  <c r="AT158" i="5"/>
  <c r="AT142" i="5"/>
  <c r="AT126" i="5"/>
  <c r="AT110" i="5"/>
  <c r="AT94" i="5"/>
  <c r="AT78" i="5"/>
  <c r="AT62" i="5"/>
  <c r="AT573" i="5"/>
  <c r="AT557" i="5"/>
  <c r="AT541" i="5"/>
  <c r="AT525" i="5"/>
  <c r="AT509" i="5"/>
  <c r="AT493" i="5"/>
  <c r="AT477" i="5"/>
  <c r="AT461" i="5"/>
  <c r="AT445" i="5"/>
  <c r="AT429" i="5"/>
  <c r="AT413" i="5"/>
  <c r="AT397" i="5"/>
  <c r="AT381" i="5"/>
  <c r="AT365" i="5"/>
  <c r="AT349" i="5"/>
  <c r="AT333" i="5"/>
  <c r="AT317" i="5"/>
  <c r="AT285" i="5"/>
  <c r="AT269" i="5"/>
  <c r="AT253" i="5"/>
  <c r="AT237" i="5"/>
  <c r="AT221" i="5"/>
  <c r="AT205" i="5"/>
  <c r="AT189" i="5"/>
  <c r="AT173" i="5"/>
  <c r="AT157" i="5"/>
  <c r="AT141" i="5"/>
  <c r="AT125" i="5"/>
  <c r="AT109" i="5"/>
  <c r="AT93" i="5"/>
  <c r="AT77" i="5"/>
  <c r="AT61" i="5"/>
  <c r="AT636" i="5"/>
  <c r="AT620" i="5"/>
  <c r="AT604" i="5"/>
  <c r="AT588" i="5"/>
  <c r="AT572" i="5"/>
  <c r="AT556" i="5"/>
  <c r="AT540" i="5"/>
  <c r="AT524" i="5"/>
  <c r="AT508" i="5"/>
  <c r="AT492" i="5"/>
  <c r="AT476" i="5"/>
  <c r="AT460" i="5"/>
  <c r="AT444" i="5"/>
  <c r="AT428" i="5"/>
  <c r="AT412" i="5"/>
  <c r="AT396" i="5"/>
  <c r="AT380" i="5"/>
  <c r="AT364" i="5"/>
  <c r="AT348" i="5"/>
  <c r="AT332" i="5"/>
  <c r="AT316" i="5"/>
  <c r="AT300" i="5"/>
  <c r="AT284" i="5"/>
  <c r="AT268" i="5"/>
  <c r="AT236" i="5"/>
  <c r="AT220" i="5"/>
  <c r="AT204" i="5"/>
  <c r="AT188" i="5"/>
  <c r="AT172" i="5"/>
  <c r="AT156" i="5"/>
  <c r="AT140" i="5"/>
  <c r="AT124" i="5"/>
  <c r="AT108" i="5"/>
  <c r="AT92" i="5"/>
  <c r="AT76" i="5"/>
  <c r="AT60" i="5"/>
  <c r="AT299" i="5"/>
  <c r="AT283" i="5"/>
  <c r="AT267" i="5"/>
  <c r="AT251" i="5"/>
  <c r="AT235" i="5"/>
  <c r="AT219" i="5"/>
  <c r="AT187" i="5"/>
  <c r="AT171" i="5"/>
  <c r="AT155" i="5"/>
  <c r="AT139" i="5"/>
  <c r="AT123" i="5"/>
  <c r="AT107" i="5"/>
  <c r="AT91" i="5"/>
  <c r="AT75" i="5"/>
  <c r="AT59" i="5"/>
  <c r="AT698" i="5"/>
  <c r="AT682" i="5"/>
  <c r="AT666" i="5"/>
  <c r="AT650" i="5"/>
  <c r="AT634" i="5"/>
  <c r="AT618" i="5"/>
  <c r="AT602" i="5"/>
  <c r="AT586" i="5"/>
  <c r="AT570" i="5"/>
  <c r="AT554" i="5"/>
  <c r="AT538" i="5"/>
  <c r="AT522" i="5"/>
  <c r="AT506" i="5"/>
  <c r="AT490" i="5"/>
  <c r="AT474" i="5"/>
  <c r="AT458" i="5"/>
  <c r="AT442" i="5"/>
  <c r="AT426" i="5"/>
  <c r="AT410" i="5"/>
  <c r="AT394" i="5"/>
  <c r="AT378" i="5"/>
  <c r="AT362" i="5"/>
  <c r="AT346" i="5"/>
  <c r="AT330" i="5"/>
  <c r="AT314" i="5"/>
  <c r="AT298" i="5"/>
  <c r="AT282" i="5"/>
  <c r="AT266" i="5"/>
  <c r="AT250" i="5"/>
  <c r="AT234" i="5"/>
  <c r="AT218" i="5"/>
  <c r="AT202" i="5"/>
  <c r="AT186" i="5"/>
  <c r="AT170" i="5"/>
  <c r="AT138" i="5"/>
  <c r="AT122" i="5"/>
  <c r="AT106" i="5"/>
  <c r="AT90" i="5"/>
  <c r="AT74" i="5"/>
  <c r="AT58" i="5"/>
  <c r="P53" i="5"/>
  <c r="AN6" i="5" s="1"/>
  <c r="AQ350" i="5" l="1"/>
  <c r="AM12" i="5"/>
  <c r="AN644" i="5"/>
  <c r="AM399" i="5"/>
  <c r="AP17" i="5"/>
  <c r="AR19" i="5"/>
  <c r="AU7" i="5"/>
  <c r="AV13" i="5"/>
  <c r="AT7" i="5"/>
  <c r="AU11" i="5"/>
  <c r="AU15" i="5"/>
  <c r="AT12" i="5"/>
  <c r="AS7" i="5"/>
  <c r="AT19" i="5"/>
  <c r="AM693" i="5"/>
  <c r="AR8" i="5"/>
  <c r="AV8" i="5" s="1"/>
  <c r="AO16" i="5"/>
  <c r="AU16" i="5" s="1"/>
  <c r="AN595" i="5"/>
  <c r="AV15" i="5"/>
  <c r="AV14" i="5"/>
  <c r="AV11" i="5"/>
  <c r="AU10" i="5"/>
  <c r="AP20" i="5"/>
  <c r="AQ497" i="5"/>
  <c r="AT497" i="5" s="1"/>
  <c r="AM14" i="5"/>
  <c r="AT14" i="5" s="1"/>
  <c r="AM742" i="5"/>
  <c r="AQ203" i="5"/>
  <c r="AQ399" i="5"/>
  <c r="AN301" i="5"/>
  <c r="AR10" i="5"/>
  <c r="AV10" i="5" s="1"/>
  <c r="AL496" i="5"/>
  <c r="AN8" i="5"/>
  <c r="AR497" i="5"/>
  <c r="AQ644" i="5"/>
  <c r="AO546" i="5"/>
  <c r="AP399" i="5"/>
  <c r="AN252" i="5"/>
  <c r="AL594" i="5"/>
  <c r="AP56" i="5"/>
  <c r="AR105" i="5"/>
  <c r="AV105" i="5" s="1"/>
  <c r="U543" i="5"/>
  <c r="AO17" i="5"/>
  <c r="AU17" i="5" s="1"/>
  <c r="AN693" i="5"/>
  <c r="AR448" i="5"/>
  <c r="AV448" i="5" s="1"/>
  <c r="AO20" i="5"/>
  <c r="AP693" i="5"/>
  <c r="AR252" i="5"/>
  <c r="AP448" i="5"/>
  <c r="AM56" i="5"/>
  <c r="AP154" i="5"/>
  <c r="AM546" i="5"/>
  <c r="AN742" i="5"/>
  <c r="AR399" i="5"/>
  <c r="AO154" i="5"/>
  <c r="AR546" i="5"/>
  <c r="AV546" i="5" s="1"/>
  <c r="AO301" i="5"/>
  <c r="U445" i="5"/>
  <c r="AL19" i="5"/>
  <c r="AS19" i="5" s="1"/>
  <c r="U494" i="5"/>
  <c r="AO399" i="5"/>
  <c r="U739" i="5"/>
  <c r="AO203" i="5"/>
  <c r="AO56" i="5"/>
  <c r="AQ742" i="5"/>
  <c r="AR203" i="5"/>
  <c r="AO252" i="5"/>
  <c r="AM13" i="5"/>
  <c r="U396" i="5"/>
  <c r="AV350" i="5"/>
  <c r="U641" i="5"/>
  <c r="AQ18" i="5"/>
  <c r="AV18" i="5" s="1"/>
  <c r="AP595" i="5"/>
  <c r="AL251" i="5"/>
  <c r="AR693" i="5"/>
  <c r="AL202" i="5"/>
  <c r="AQ154" i="5"/>
  <c r="AV154" i="5" s="1"/>
  <c r="AP203" i="5"/>
  <c r="U788" i="5"/>
  <c r="P840" i="5"/>
  <c r="AN745" i="5" s="1"/>
  <c r="AO9" i="5"/>
  <c r="AU9" i="5" s="1"/>
  <c r="AO105" i="5"/>
  <c r="AQ19" i="5"/>
  <c r="AV19" i="5" s="1"/>
  <c r="AQ595" i="5"/>
  <c r="AV595" i="5" s="1"/>
  <c r="AN10" i="5"/>
  <c r="AS10" i="5" s="1"/>
  <c r="AN154" i="5"/>
  <c r="AO21" i="5"/>
  <c r="AO693" i="5"/>
  <c r="AM203" i="5"/>
  <c r="AM11" i="5"/>
  <c r="AT11" i="5" s="1"/>
  <c r="U347" i="5"/>
  <c r="AL12" i="5"/>
  <c r="AL300" i="5"/>
  <c r="AV301" i="5"/>
  <c r="AR22" i="5"/>
  <c r="AV22" i="5" s="1"/>
  <c r="AR742" i="5"/>
  <c r="U690" i="5"/>
  <c r="U837" i="5"/>
  <c r="AQ12" i="5"/>
  <c r="AV12" i="5" s="1"/>
  <c r="AQ252" i="5"/>
  <c r="AP13" i="5"/>
  <c r="AU13" i="5" s="1"/>
  <c r="AP301" i="5"/>
  <c r="AO14" i="5"/>
  <c r="AU14" i="5" s="1"/>
  <c r="AO350" i="5"/>
  <c r="U249" i="5"/>
  <c r="U200" i="5"/>
  <c r="AM9" i="5"/>
  <c r="AT9" i="5" s="1"/>
  <c r="AM105" i="5"/>
  <c r="AV56" i="5"/>
  <c r="AN15" i="5"/>
  <c r="AT15" i="5" s="1"/>
  <c r="AN399" i="5"/>
  <c r="O840" i="5"/>
  <c r="AM745" i="5" s="1"/>
  <c r="U298" i="5"/>
  <c r="AM16" i="5"/>
  <c r="AM448" i="5"/>
  <c r="AR20" i="5"/>
  <c r="AV20" i="5" s="1"/>
  <c r="AR644" i="5"/>
  <c r="U592" i="5"/>
  <c r="AL17" i="5"/>
  <c r="AL545" i="5"/>
  <c r="AQ21" i="5"/>
  <c r="AV21" i="5" s="1"/>
  <c r="AQ693" i="5"/>
  <c r="AP22" i="5"/>
  <c r="AT22" i="5" s="1"/>
  <c r="AP742" i="5"/>
  <c r="U102" i="5"/>
  <c r="U151" i="5"/>
  <c r="AL8" i="5"/>
  <c r="AL104" i="5"/>
  <c r="Q53" i="5"/>
  <c r="AO6" i="5" s="1"/>
  <c r="AS15" i="5" l="1"/>
  <c r="AT20" i="5"/>
  <c r="AV399" i="5"/>
  <c r="AV203" i="5"/>
  <c r="AT8" i="5"/>
  <c r="AT10" i="5"/>
  <c r="AU19" i="5"/>
  <c r="AU8" i="5"/>
  <c r="AS13" i="5"/>
  <c r="AS22" i="5"/>
  <c r="AU22" i="5"/>
  <c r="AT16" i="5"/>
  <c r="AU12" i="5"/>
  <c r="AS9" i="5"/>
  <c r="AS18" i="5"/>
  <c r="AU21" i="5"/>
  <c r="AS17" i="5"/>
  <c r="AS16" i="5"/>
  <c r="AU18" i="5"/>
  <c r="AT18" i="5"/>
  <c r="AT17" i="5"/>
  <c r="AS21" i="5"/>
  <c r="AU20" i="5"/>
  <c r="AS14" i="5"/>
  <c r="AS11" i="5"/>
  <c r="AS8" i="5"/>
  <c r="AS20" i="5"/>
  <c r="AT13" i="5"/>
  <c r="AU497" i="5"/>
  <c r="AS12" i="5"/>
  <c r="AT21" i="5"/>
  <c r="AV497" i="5"/>
  <c r="AV644" i="5"/>
  <c r="AT301" i="5"/>
  <c r="AU448" i="5"/>
  <c r="AU56" i="5"/>
  <c r="AU105" i="5"/>
  <c r="AT448" i="5"/>
  <c r="AV742" i="5"/>
  <c r="AV252" i="5"/>
  <c r="AT546" i="5"/>
  <c r="AU399" i="5"/>
  <c r="AT56" i="5"/>
  <c r="AU546" i="5"/>
  <c r="AT399" i="5"/>
  <c r="AT154" i="5"/>
  <c r="AU595" i="5"/>
  <c r="AU203" i="5"/>
  <c r="AU154" i="5"/>
  <c r="AT742" i="5"/>
  <c r="AU644" i="5"/>
  <c r="AT203" i="5"/>
  <c r="AN25" i="5"/>
  <c r="AT644" i="5"/>
  <c r="AT105" i="5"/>
  <c r="AU742" i="5"/>
  <c r="AV693" i="5"/>
  <c r="AU301" i="5"/>
  <c r="AT252" i="5"/>
  <c r="AU252" i="5"/>
  <c r="AT350" i="5"/>
  <c r="AU350" i="5"/>
  <c r="AT693" i="5"/>
  <c r="AU693" i="5"/>
  <c r="Q840" i="5"/>
  <c r="AO745" i="5" s="1"/>
  <c r="AM25" i="5"/>
  <c r="AO25" i="5"/>
  <c r="AT595" i="5"/>
  <c r="R53" i="5"/>
  <c r="AP6" i="5" l="1"/>
  <c r="R840" i="5"/>
  <c r="AP745" i="5" s="1"/>
  <c r="S53" i="5"/>
  <c r="AQ6" i="5" l="1"/>
  <c r="S840" i="5"/>
  <c r="AQ745" i="5" s="1"/>
  <c r="AP25" i="5"/>
  <c r="N53" i="5"/>
  <c r="T53" i="5"/>
  <c r="AL6" i="5" l="1"/>
  <c r="N840" i="5"/>
  <c r="AL793" i="5" s="1"/>
  <c r="T840" i="5"/>
  <c r="AR745" i="5" s="1"/>
  <c r="AT745" i="5" s="1"/>
  <c r="AR6" i="5"/>
  <c r="AV6" i="5" s="1"/>
  <c r="AV745" i="5"/>
  <c r="AQ25" i="5"/>
  <c r="U53" i="5"/>
  <c r="U840" i="5" s="1"/>
  <c r="X840" i="5" s="1"/>
  <c r="AS6" i="5" l="1"/>
  <c r="AT6" i="5"/>
  <c r="AU6" i="5"/>
  <c r="AU745" i="5"/>
  <c r="AR25" i="5"/>
  <c r="AU25" i="5" s="1"/>
  <c r="AT25" i="5"/>
  <c r="AL25" i="5"/>
  <c r="AS25" i="5" s="1"/>
  <c r="AV25" i="5" l="1"/>
</calcChain>
</file>

<file path=xl/sharedStrings.xml><?xml version="1.0" encoding="utf-8"?>
<sst xmlns="http://schemas.openxmlformats.org/spreadsheetml/2006/main" count="64262" uniqueCount="11505">
  <si>
    <t>Age-standardised mortality rates for deaths by vaccination status, England: deaths occurring between 1 January 2021 and 31 May 2022</t>
  </si>
  <si>
    <t>Office for National Statistics</t>
  </si>
  <si>
    <t>Crown Copyright 2020</t>
  </si>
  <si>
    <t>Contents</t>
  </si>
  <si>
    <t>This worksheet contains 1 table.</t>
  </si>
  <si>
    <t>Notes</t>
  </si>
  <si>
    <t>Table 1</t>
  </si>
  <si>
    <t>Monthly age-standardised mortality rates by vaccination status for all cause deaths, deaths involving COVID-19 and deaths not involving COVID-19, per 100,000 person-years, England, deaths occurring between 1 January 2021 and 31 May 2022</t>
  </si>
  <si>
    <t>Table 2</t>
  </si>
  <si>
    <t>Monthly age-standardised mortality rates by vaccination status by age group for all cause deaths, deaths involving COVID-19 and deaths not involving COVID-19, per 100,000 person-years, England, deaths occurring between 1 January 2021 and 31 May 2022</t>
  </si>
  <si>
    <t>Table 3</t>
  </si>
  <si>
    <t>Whole period age-standardised mortality rates by vaccination status for all cause deaths, deaths involving COVID-19 and deaths not involving COVID-19, per 100,000 person-years, England, deaths occurring between 1 January 2021 and 31 May 2022</t>
  </si>
  <si>
    <t>Table 4</t>
  </si>
  <si>
    <t>Monthly age-standardised mortality rates by vaccination status by sex for all cause deaths, deaths involving COVID-19 and deaths not involving COVID-19, per 100,000 person-years, England, deaths occurring between 1 January 2021 and 31 May 2022</t>
  </si>
  <si>
    <t>Table 5</t>
  </si>
  <si>
    <t>Monthly age-standardised mortality rates by vaccination status by age group by sex for all cause deaths and deaths involving COVID-19, per 100,000 person-years, England, deaths occurring between 1 January 2021 and 31 May 2022</t>
  </si>
  <si>
    <t>Table 6</t>
  </si>
  <si>
    <t>Whole period counts of all cause deaths, deaths involving COVID-19 and deaths not involving COVID-19, and person-years by vaccination status and five-year age group, England, deaths occurring between 1 January 2021 and 31 May 2022</t>
  </si>
  <si>
    <t>Table 7</t>
  </si>
  <si>
    <t>Whole period counts of all registered deaths by vaccination status by age group; for all deaths and deaths involving COVID-19, deaths occurring between 1 January 2021 and 31 May 2022, England</t>
  </si>
  <si>
    <t>Table 8</t>
  </si>
  <si>
    <t>Monthly counts of all registered deaths for 'unvaccinated' and 'ever vaccinated' by age group; for all deaths and deaths involving COVID-19, deaths occurring between 1 January 2021 and 31 May 2022, England</t>
  </si>
  <si>
    <t>Table 9</t>
  </si>
  <si>
    <t>Whole period counts of all registered deaths grouped by how many weeks after vaccination the deaths occurred; for deaths involving COVID-19 and deaths not involving COVID-19, deaths occurring between 1 January 2021 and 31 May 2022, England</t>
  </si>
  <si>
    <t>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t>
  </si>
  <si>
    <t>1,2,3,4,5</t>
  </si>
  <si>
    <t>1,2,3,4,5,6,7,8,9</t>
  </si>
  <si>
    <t>ASMRs are calculated using the Public Health Data Asset, a linked dataset of people resident in England, who could be linked to the 2011 Census and GP Patient Register. This dataset covers approximately 79% of the population in England aged 10+.</t>
  </si>
  <si>
    <t>1,2,3,4,5,6</t>
  </si>
  <si>
    <t>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t>
  </si>
  <si>
    <t>95% confidence intervals are indicated by the shaded regions. Where the total number of deaths is less than 100, Dobson’s method is used, otherwise the normal approximation is used. Non-overlapping confidence intervals denote a statistically significant difference in ASMR.</t>
  </si>
  <si>
    <t>Rates marked with u in 'Noted as Unreliable' column are unreliable due to small numbers of deaths. Otherwise, column left blank.</t>
  </si>
  <si>
    <t>1,2,4,5</t>
  </si>
  <si>
    <t>x denotes data are not available; age-standardised rates are not provided for categories with fewer than 10 deaths.</t>
  </si>
  <si>
    <t>Age is defined on the first day of the month.</t>
  </si>
  <si>
    <t>Caution must be taken when comparing mortality rates and counts as the characteristics of people in the different vaccination status groups, such as health, may differ, particularly due to the prioritisation of the vaccine to more clinically vulnerable people. While differences in the ages of people in the vaccination status groups are accounted for, other differences, such as ethnicity or level of deprivation, may remain, which can affect the mortality rates and counts.</t>
  </si>
  <si>
    <t>Totals of person-years may not exactly equal the sum of totals from breakdowns due to rounding.</t>
  </si>
  <si>
    <t>Third dose and booster vaccinations are defined as a third or booster dose received after 16 September 2021, the date from which booster doses were first administered. Due to our definition of a third dose or booster only including data from 16th September, there are 0 Person-years and consequently 0 counts of death before September for 'Within 21 days of third dose or booster' and  '21 days or more after third dose or booster', and within September for '21 days or more after third dose or booster'. Spring boosters have not yet been distinguished in this analysis.</t>
  </si>
  <si>
    <t>1,2,3,4,5,6,7,8</t>
  </si>
  <si>
    <t>'21 days or more after a second dose' is separated into '21 days or more but less than 6 months after a second dose' and '6 months or more after a second dose'.</t>
  </si>
  <si>
    <t>1,3,4,7</t>
  </si>
  <si>
    <t>'21 days or more but less than 6 months after a second dose' and '6 months or more after a second dose' are combined into '21 days or more after a second dose' due to low counts.</t>
  </si>
  <si>
    <t>2,5</t>
  </si>
  <si>
    <t>These counts are for all deaths that have been registered, not solely those in the Public Health Data Asset which are used to calculate the mortality rates.</t>
  </si>
  <si>
    <t>7,8,9</t>
  </si>
  <si>
    <t>Age is defined on the date of death.</t>
  </si>
  <si>
    <t>When the category of 'Ever Vaccinated' is included, the total counts and person-years of those in all the vaccination categories will add up to the 'Ever Vaccinated' totals (differences in person-years may occur due to rounding).</t>
  </si>
  <si>
    <t>1,3,4,8</t>
  </si>
  <si>
    <t>Primary and secondary suppression are applied to counts less than 3.</t>
  </si>
  <si>
    <t>2,5,8,9</t>
  </si>
  <si>
    <t>Source: Source: Office for National Statistics, National Immunisation Management Service.</t>
  </si>
  <si>
    <t>Cause of Death</t>
  </si>
  <si>
    <t>Year</t>
  </si>
  <si>
    <t>Month</t>
  </si>
  <si>
    <t>Vaccination status</t>
  </si>
  <si>
    <t>Count of deaths</t>
  </si>
  <si>
    <t>Person-years</t>
  </si>
  <si>
    <t>Age-standardised mortality rate / 100,000 person-years</t>
  </si>
  <si>
    <t>Lower confidence limit</t>
  </si>
  <si>
    <t>Upper confidence limit</t>
  </si>
  <si>
    <t>All causes</t>
  </si>
  <si>
    <t>January</t>
  </si>
  <si>
    <t>Unvaccinated</t>
  </si>
  <si>
    <t>2507.6</t>
  </si>
  <si>
    <t>2485.3</t>
  </si>
  <si>
    <t>2530.0</t>
  </si>
  <si>
    <t>First dose, less than 21 days ago</t>
  </si>
  <si>
    <t>1333.2</t>
  </si>
  <si>
    <t>424.8</t>
  </si>
  <si>
    <t>2241.6</t>
  </si>
  <si>
    <t>First dose, at least 21 days ago</t>
  </si>
  <si>
    <t>1718.7</t>
  </si>
  <si>
    <t>1542.6</t>
  </si>
  <si>
    <t>1894.8</t>
  </si>
  <si>
    <t>Second dose, less than 21 days ago</t>
  </si>
  <si>
    <t>265.5</t>
  </si>
  <si>
    <t>183.7</t>
  </si>
  <si>
    <t>347.3</t>
  </si>
  <si>
    <t>Second dose, between 21 days and 6 months ago</t>
  </si>
  <si>
    <t>166.1</t>
  </si>
  <si>
    <t>131.4</t>
  </si>
  <si>
    <t>206.9</t>
  </si>
  <si>
    <t>Second dose, at least 6 months ago</t>
  </si>
  <si>
    <t>x</t>
  </si>
  <si>
    <t>Third dose or booster, less than 21 days ago</t>
  </si>
  <si>
    <t>Third dose or booster, at least 21 days ago</t>
  </si>
  <si>
    <t>Ever vaccinated</t>
  </si>
  <si>
    <t>1251.8</t>
  </si>
  <si>
    <t>504.6</t>
  </si>
  <si>
    <t>1999</t>
  </si>
  <si>
    <t>February</t>
  </si>
  <si>
    <t>5261.5</t>
  </si>
  <si>
    <t>5172.9</t>
  </si>
  <si>
    <t>5350.1</t>
  </si>
  <si>
    <t>1005.8</t>
  </si>
  <si>
    <t>978.4</t>
  </si>
  <si>
    <t>1033.2</t>
  </si>
  <si>
    <t>1039.9</t>
  </si>
  <si>
    <t>1013.8</t>
  </si>
  <si>
    <t>1065.9</t>
  </si>
  <si>
    <t>704.7</t>
  </si>
  <si>
    <t>475.6</t>
  </si>
  <si>
    <t>991.7</t>
  </si>
  <si>
    <t>455.0</t>
  </si>
  <si>
    <t>336.2</t>
  </si>
  <si>
    <t>573.8</t>
  </si>
  <si>
    <t>905.7</t>
  </si>
  <si>
    <t>890.4</t>
  </si>
  <si>
    <t>920.9</t>
  </si>
  <si>
    <t>March</t>
  </si>
  <si>
    <t>3307.8</t>
  </si>
  <si>
    <t>3219.6</t>
  </si>
  <si>
    <t>3396.0</t>
  </si>
  <si>
    <t>2064.7</t>
  </si>
  <si>
    <t>1841.3</t>
  </si>
  <si>
    <t>2288.1</t>
  </si>
  <si>
    <t>1001.5</t>
  </si>
  <si>
    <t>985.7</t>
  </si>
  <si>
    <t>1017.4</t>
  </si>
  <si>
    <t>528.9</t>
  </si>
  <si>
    <t>485.5</t>
  </si>
  <si>
    <t>572.2</t>
  </si>
  <si>
    <t>597.6</t>
  </si>
  <si>
    <t>504.0</t>
  </si>
  <si>
    <t>691.2</t>
  </si>
  <si>
    <t>901.7</t>
  </si>
  <si>
    <t>831.1</t>
  </si>
  <si>
    <t>972.2</t>
  </si>
  <si>
    <t>April</t>
  </si>
  <si>
    <t>2298.4</t>
  </si>
  <si>
    <t>2216.3</t>
  </si>
  <si>
    <t>2380.6</t>
  </si>
  <si>
    <t>2074.1</t>
  </si>
  <si>
    <t>1810.2</t>
  </si>
  <si>
    <t>2337.9</t>
  </si>
  <si>
    <t>1720.3</t>
  </si>
  <si>
    <t>1690.7</t>
  </si>
  <si>
    <t>1749.8</t>
  </si>
  <si>
    <t>497.3</t>
  </si>
  <si>
    <t>479.6</t>
  </si>
  <si>
    <t>515.1</t>
  </si>
  <si>
    <t>748.0</t>
  </si>
  <si>
    <t>713.7</t>
  </si>
  <si>
    <t>782.3</t>
  </si>
  <si>
    <t>868.3</t>
  </si>
  <si>
    <t>857.4</t>
  </si>
  <si>
    <t>879.1</t>
  </si>
  <si>
    <t>May</t>
  </si>
  <si>
    <t>1718.8</t>
  </si>
  <si>
    <t>1646.7</t>
  </si>
  <si>
    <t>1790.9</t>
  </si>
  <si>
    <t>1747.5</t>
  </si>
  <si>
    <t>1365.0</t>
  </si>
  <si>
    <t>2130.1</t>
  </si>
  <si>
    <t>5166.1</t>
  </si>
  <si>
    <t>5029.0</t>
  </si>
  <si>
    <t>5303.2</t>
  </si>
  <si>
    <t>802.6</t>
  </si>
  <si>
    <t>769.6</t>
  </si>
  <si>
    <t>835.5</t>
  </si>
  <si>
    <t>866.4</t>
  </si>
  <si>
    <t>716.5</t>
  </si>
  <si>
    <t>1016.3</t>
  </si>
  <si>
    <t>901.6</t>
  </si>
  <si>
    <t>861.6</t>
  </si>
  <si>
    <t>941.6</t>
  </si>
  <si>
    <t>June</t>
  </si>
  <si>
    <t>1589.7</t>
  </si>
  <si>
    <t>1517.7</t>
  </si>
  <si>
    <t>1661.7</t>
  </si>
  <si>
    <t>1310.0</t>
  </si>
  <si>
    <t>927.3</t>
  </si>
  <si>
    <t>1759.4</t>
  </si>
  <si>
    <t>6445.0</t>
  </si>
  <si>
    <t>6198.9</t>
  </si>
  <si>
    <t>6691.0</t>
  </si>
  <si>
    <t>1496.5</t>
  </si>
  <si>
    <t>1364.1</t>
  </si>
  <si>
    <t>1628.9</t>
  </si>
  <si>
    <t>808.5</t>
  </si>
  <si>
    <t>797.0</t>
  </si>
  <si>
    <t>820.0</t>
  </si>
  <si>
    <t>878.9</t>
  </si>
  <si>
    <t>847</t>
  </si>
  <si>
    <t>910.8</t>
  </si>
  <si>
    <t>July</t>
  </si>
  <si>
    <t>1610.7</t>
  </si>
  <si>
    <t>1538.5</t>
  </si>
  <si>
    <t>1682.8</t>
  </si>
  <si>
    <t>892.0</t>
  </si>
  <si>
    <t>514.6</t>
  </si>
  <si>
    <t>1355.3</t>
  </si>
  <si>
    <t>6144.6</t>
  </si>
  <si>
    <t>5859.8</t>
  </si>
  <si>
    <t>6429.5</t>
  </si>
  <si>
    <t>1797.3</t>
  </si>
  <si>
    <t>1534.8</t>
  </si>
  <si>
    <t>2059.8</t>
  </si>
  <si>
    <t>925.4</t>
  </si>
  <si>
    <t>914.1</t>
  </si>
  <si>
    <t>936.7</t>
  </si>
  <si>
    <t>547.8</t>
  </si>
  <si>
    <t>430.5</t>
  </si>
  <si>
    <t>665.2</t>
  </si>
  <si>
    <t>944.6</t>
  </si>
  <si>
    <t>934.3</t>
  </si>
  <si>
    <t>954.9</t>
  </si>
  <si>
    <t>August</t>
  </si>
  <si>
    <t>1711.6</t>
  </si>
  <si>
    <t>1635.8</t>
  </si>
  <si>
    <t>1787.4</t>
  </si>
  <si>
    <t>2264.6</t>
  </si>
  <si>
    <t>1464.2</t>
  </si>
  <si>
    <t>3284.6</t>
  </si>
  <si>
    <t>4887.7</t>
  </si>
  <si>
    <t>4611.5</t>
  </si>
  <si>
    <t>5163.8</t>
  </si>
  <si>
    <t>1499.0</t>
  </si>
  <si>
    <t>1139.4</t>
  </si>
  <si>
    <t>1858.6</t>
  </si>
  <si>
    <t>949.4</t>
  </si>
  <si>
    <t>907.9</t>
  </si>
  <si>
    <t>990.9</t>
  </si>
  <si>
    <t>740.0</t>
  </si>
  <si>
    <t>628.7</t>
  </si>
  <si>
    <t>851.4</t>
  </si>
  <si>
    <t>942.5</t>
  </si>
  <si>
    <t>925.7</t>
  </si>
  <si>
    <t>959.3</t>
  </si>
  <si>
    <t>September</t>
  </si>
  <si>
    <t>1664.5</t>
  </si>
  <si>
    <t>1588.3</t>
  </si>
  <si>
    <t>1740.7</t>
  </si>
  <si>
    <t>760.6</t>
  </si>
  <si>
    <t>u</t>
  </si>
  <si>
    <t>249.3</t>
  </si>
  <si>
    <t>1514.5</t>
  </si>
  <si>
    <t>4741.1</t>
  </si>
  <si>
    <t>4446.5</t>
  </si>
  <si>
    <t>5035.7</t>
  </si>
  <si>
    <t>814.4</t>
  </si>
  <si>
    <t>493.9</t>
  </si>
  <si>
    <t>1220.4</t>
  </si>
  <si>
    <t>1005.0</t>
  </si>
  <si>
    <t>971.9</t>
  </si>
  <si>
    <t>1038.0</t>
  </si>
  <si>
    <t>1095.0</t>
  </si>
  <si>
    <t>1029.5</t>
  </si>
  <si>
    <t>1160.4</t>
  </si>
  <si>
    <t>222.9</t>
  </si>
  <si>
    <t>156.9</t>
  </si>
  <si>
    <t>301.2</t>
  </si>
  <si>
    <t>990.3</t>
  </si>
  <si>
    <t>978</t>
  </si>
  <si>
    <t>1002.7</t>
  </si>
  <si>
    <t>October</t>
  </si>
  <si>
    <t>1623.7</t>
  </si>
  <si>
    <t>1549.1</t>
  </si>
  <si>
    <t>1698.3</t>
  </si>
  <si>
    <t>2053.0</t>
  </si>
  <si>
    <t>1198.2</t>
  </si>
  <si>
    <t>3259.5</t>
  </si>
  <si>
    <t>4646.6</t>
  </si>
  <si>
    <t>4346.0</t>
  </si>
  <si>
    <t>4947.2</t>
  </si>
  <si>
    <t>1878.2</t>
  </si>
  <si>
    <t>1320.4</t>
  </si>
  <si>
    <t>2576.9</t>
  </si>
  <si>
    <t>1198.7</t>
  </si>
  <si>
    <t>1163.3</t>
  </si>
  <si>
    <t>1234.2</t>
  </si>
  <si>
    <t>1765.9</t>
  </si>
  <si>
    <t>1731.1</t>
  </si>
  <si>
    <t>1800.8</t>
  </si>
  <si>
    <t>406.2</t>
  </si>
  <si>
    <t>386.0</t>
  </si>
  <si>
    <t>426.3</t>
  </si>
  <si>
    <t>508.3</t>
  </si>
  <si>
    <t>458.4</t>
  </si>
  <si>
    <t>558.2</t>
  </si>
  <si>
    <t>1046.7</t>
  </si>
  <si>
    <t>1036</t>
  </si>
  <si>
    <t>1057.5</t>
  </si>
  <si>
    <t>November</t>
  </si>
  <si>
    <t>1708.0</t>
  </si>
  <si>
    <t>1629.7</t>
  </si>
  <si>
    <t>1786.3</t>
  </si>
  <si>
    <t>3489.5</t>
  </si>
  <si>
    <t>2286.3</t>
  </si>
  <si>
    <t>5063.8</t>
  </si>
  <si>
    <t>3902.9</t>
  </si>
  <si>
    <t>3611.3</t>
  </si>
  <si>
    <t>4194.5</t>
  </si>
  <si>
    <t>2154.9</t>
  </si>
  <si>
    <t>1513.3</t>
  </si>
  <si>
    <t>2958.4</t>
  </si>
  <si>
    <t>1879.3</t>
  </si>
  <si>
    <t>1785.3</t>
  </si>
  <si>
    <t>1973.2</t>
  </si>
  <si>
    <t>2813.4</t>
  </si>
  <si>
    <t>2770.2</t>
  </si>
  <si>
    <t>2856.5</t>
  </si>
  <si>
    <t>588.8</t>
  </si>
  <si>
    <t>567.8</t>
  </si>
  <si>
    <t>609.7</t>
  </si>
  <si>
    <t>717.8</t>
  </si>
  <si>
    <t>697.4</t>
  </si>
  <si>
    <t>738.3</t>
  </si>
  <si>
    <t>1073.9</t>
  </si>
  <si>
    <t>1062.9</t>
  </si>
  <si>
    <t>1085</t>
  </si>
  <si>
    <t>December</t>
  </si>
  <si>
    <t>1878.5</t>
  </si>
  <si>
    <t>1796.8</t>
  </si>
  <si>
    <t>1960.2</t>
  </si>
  <si>
    <t>1951.6</t>
  </si>
  <si>
    <t>1103.4</t>
  </si>
  <si>
    <t>3148.8</t>
  </si>
  <si>
    <t>4138.6</t>
  </si>
  <si>
    <t>3826.7</t>
  </si>
  <si>
    <t>4450.5</t>
  </si>
  <si>
    <t>1763.5</t>
  </si>
  <si>
    <t>1211.9</t>
  </si>
  <si>
    <t>2458.2</t>
  </si>
  <si>
    <t>2379.7</t>
  </si>
  <si>
    <t>2198.0</t>
  </si>
  <si>
    <t>2561.3</t>
  </si>
  <si>
    <t>4784.6</t>
  </si>
  <si>
    <t>4693.4</t>
  </si>
  <si>
    <t>4875.7</t>
  </si>
  <si>
    <t>1103.6</t>
  </si>
  <si>
    <t>957.0</t>
  </si>
  <si>
    <t>1250.2</t>
  </si>
  <si>
    <t>852.7</t>
  </si>
  <si>
    <t>837.3</t>
  </si>
  <si>
    <t>868.1</t>
  </si>
  <si>
    <t>1126.7</t>
  </si>
  <si>
    <t>1115.6</t>
  </si>
  <si>
    <t>1137.8</t>
  </si>
  <si>
    <t>1812.0</t>
  </si>
  <si>
    <t>1730.6</t>
  </si>
  <si>
    <t>1893.5</t>
  </si>
  <si>
    <t>3532.4</t>
  </si>
  <si>
    <t>2235.2</t>
  </si>
  <si>
    <t>5253.9</t>
  </si>
  <si>
    <t>3842.5</t>
  </si>
  <si>
    <t>3531.3</t>
  </si>
  <si>
    <t>4153.6</t>
  </si>
  <si>
    <t>2300.0</t>
  </si>
  <si>
    <t>1546.9</t>
  </si>
  <si>
    <t>3263.1</t>
  </si>
  <si>
    <t>2730.3</t>
  </si>
  <si>
    <t>2449.0</t>
  </si>
  <si>
    <t>3011.6</t>
  </si>
  <si>
    <t>4877.1</t>
  </si>
  <si>
    <t>4653.4</t>
  </si>
  <si>
    <t>5100.8</t>
  </si>
  <si>
    <t>1779.7</t>
  </si>
  <si>
    <t>1662.7</t>
  </si>
  <si>
    <t>1896.7</t>
  </si>
  <si>
    <t>935.9</t>
  </si>
  <si>
    <t>992.9</t>
  </si>
  <si>
    <t>1084.5</t>
  </si>
  <si>
    <t>1073.6</t>
  </si>
  <si>
    <t>1095.3</t>
  </si>
  <si>
    <t>1384.5</t>
  </si>
  <si>
    <t>1309.6</t>
  </si>
  <si>
    <t>1459.4</t>
  </si>
  <si>
    <t>2573.2</t>
  </si>
  <si>
    <t>1015.6</t>
  </si>
  <si>
    <t>5084.4</t>
  </si>
  <si>
    <t>2761.9</t>
  </si>
  <si>
    <t>2479.7</t>
  </si>
  <si>
    <t>3044.1</t>
  </si>
  <si>
    <t>1701.8</t>
  </si>
  <si>
    <t>865.9</t>
  </si>
  <si>
    <t>2993.3</t>
  </si>
  <si>
    <t>2025.5</t>
  </si>
  <si>
    <t>1741.9</t>
  </si>
  <si>
    <t>2309.2</t>
  </si>
  <si>
    <t>3208.8</t>
  </si>
  <si>
    <t>3097.0</t>
  </si>
  <si>
    <t>3320.6</t>
  </si>
  <si>
    <t>1965.4</t>
  </si>
  <si>
    <t>1669.1</t>
  </si>
  <si>
    <t>2261.6</t>
  </si>
  <si>
    <t>924.6</t>
  </si>
  <si>
    <t>913.7</t>
  </si>
  <si>
    <t>935.6</t>
  </si>
  <si>
    <t>1015.7</t>
  </si>
  <si>
    <t>1004.6</t>
  </si>
  <si>
    <t>1026.7</t>
  </si>
  <si>
    <t>1231.7</t>
  </si>
  <si>
    <t>1164.0</t>
  </si>
  <si>
    <t>1299.5</t>
  </si>
  <si>
    <t>2402.5</t>
  </si>
  <si>
    <t>2149.5</t>
  </si>
  <si>
    <t>2655.6</t>
  </si>
  <si>
    <t>2252.2</t>
  </si>
  <si>
    <t>1939.9</t>
  </si>
  <si>
    <t>2564.5</t>
  </si>
  <si>
    <t>2667.1</t>
  </si>
  <si>
    <t>2567.5</t>
  </si>
  <si>
    <t>2766.6</t>
  </si>
  <si>
    <t>1955.3</t>
  </si>
  <si>
    <t>1568.6</t>
  </si>
  <si>
    <t>2405.9</t>
  </si>
  <si>
    <t>980.1</t>
  </si>
  <si>
    <t>926.1</t>
  </si>
  <si>
    <t>1034.1</t>
  </si>
  <si>
    <t>992.6</t>
  </si>
  <si>
    <t>982.2</t>
  </si>
  <si>
    <t>1003</t>
  </si>
  <si>
    <t>1204.6</t>
  </si>
  <si>
    <t>1136.5</t>
  </si>
  <si>
    <t>1272.7</t>
  </si>
  <si>
    <t>6578.6</t>
  </si>
  <si>
    <t>2990.6</t>
  </si>
  <si>
    <t>12363.0</t>
  </si>
  <si>
    <t>2497.9</t>
  </si>
  <si>
    <t>2230.6</t>
  </si>
  <si>
    <t>2765.2</t>
  </si>
  <si>
    <t>2786.2</t>
  </si>
  <si>
    <t>1358.8</t>
  </si>
  <si>
    <t>4991.8</t>
  </si>
  <si>
    <t>2333.5</t>
  </si>
  <si>
    <t>1975.4</t>
  </si>
  <si>
    <t>2691.6</t>
  </si>
  <si>
    <t>2355.6</t>
  </si>
  <si>
    <t>2257.9</t>
  </si>
  <si>
    <t>2453.3</t>
  </si>
  <si>
    <t>1522.5</t>
  </si>
  <si>
    <t>1193.9</t>
  </si>
  <si>
    <t>1908.4</t>
  </si>
  <si>
    <t>966.1</t>
  </si>
  <si>
    <t>942.4</t>
  </si>
  <si>
    <t>989.8</t>
  </si>
  <si>
    <t>1008.8</t>
  </si>
  <si>
    <t>998.2</t>
  </si>
  <si>
    <t>1019.4</t>
  </si>
  <si>
    <t>872.9</t>
  </si>
  <si>
    <t>816.1</t>
  </si>
  <si>
    <t>929.7</t>
  </si>
  <si>
    <t>1873.4</t>
  </si>
  <si>
    <t>1643.7</t>
  </si>
  <si>
    <t>2103.0</t>
  </si>
  <si>
    <t>1815.9</t>
  </si>
  <si>
    <t>1465.0</t>
  </si>
  <si>
    <t>2166.8</t>
  </si>
  <si>
    <t>1703.7</t>
  </si>
  <si>
    <t>1619.4</t>
  </si>
  <si>
    <t>1788.0</t>
  </si>
  <si>
    <t>2056.0</t>
  </si>
  <si>
    <t>1596.5</t>
  </si>
  <si>
    <t>2591.0</t>
  </si>
  <si>
    <t>778.8</t>
  </si>
  <si>
    <t>815.1</t>
  </si>
  <si>
    <t>822.6</t>
  </si>
  <si>
    <t>813.2</t>
  </si>
  <si>
    <t>832</t>
  </si>
  <si>
    <t>Deaths involving COVID-19</t>
  </si>
  <si>
    <t>1187.2</t>
  </si>
  <si>
    <t>1171.7</t>
  </si>
  <si>
    <t>1202.7</t>
  </si>
  <si>
    <t>740.4</t>
  </si>
  <si>
    <t>-167.6</t>
  </si>
  <si>
    <t>1648.4</t>
  </si>
  <si>
    <t>741.0</t>
  </si>
  <si>
    <t>613.7</t>
  </si>
  <si>
    <t>868.4</t>
  </si>
  <si>
    <t>21.8</t>
  </si>
  <si>
    <t>16.7</t>
  </si>
  <si>
    <t>27.9</t>
  </si>
  <si>
    <t>23.2</t>
  </si>
  <si>
    <t>11.3</t>
  </si>
  <si>
    <t>41.8</t>
  </si>
  <si>
    <t>672</t>
  </si>
  <si>
    <t>-74.8</t>
  </si>
  <si>
    <t>1418.8</t>
  </si>
  <si>
    <t>2174.3</t>
  </si>
  <si>
    <t>2117.0</t>
  </si>
  <si>
    <t>2231.7</t>
  </si>
  <si>
    <t>203.2</t>
  </si>
  <si>
    <t>191.7</t>
  </si>
  <si>
    <t>214.7</t>
  </si>
  <si>
    <t>228.9</t>
  </si>
  <si>
    <t>217.4</t>
  </si>
  <si>
    <t>240.4</t>
  </si>
  <si>
    <t>24.7</t>
  </si>
  <si>
    <t>9.5</t>
  </si>
  <si>
    <t>42.9</t>
  </si>
  <si>
    <t>177.6</t>
  </si>
  <si>
    <t>189.8</t>
  </si>
  <si>
    <t>591.9</t>
  </si>
  <si>
    <t>554.5</t>
  </si>
  <si>
    <t>629.2</t>
  </si>
  <si>
    <t>185.8</t>
  </si>
  <si>
    <t>147.1</t>
  </si>
  <si>
    <t>224.5</t>
  </si>
  <si>
    <t>66.0</t>
  </si>
  <si>
    <t>62.4</t>
  </si>
  <si>
    <t>69.7</t>
  </si>
  <si>
    <t>11.7</t>
  </si>
  <si>
    <t>6.0</t>
  </si>
  <si>
    <t>19.2</t>
  </si>
  <si>
    <t>20.4</t>
  </si>
  <si>
    <t>2.6</t>
  </si>
  <si>
    <t>43.4</t>
  </si>
  <si>
    <t>53.7</t>
  </si>
  <si>
    <t>51.1</t>
  </si>
  <si>
    <t>56.3</t>
  </si>
  <si>
    <t>145.8</t>
  </si>
  <si>
    <t>125.4</t>
  </si>
  <si>
    <t>125.6</t>
  </si>
  <si>
    <t>68.5</t>
  </si>
  <si>
    <t>205.5</t>
  </si>
  <si>
    <t>47.6</t>
  </si>
  <si>
    <t>42.5</t>
  </si>
  <si>
    <t>52.6</t>
  </si>
  <si>
    <t>3.2</t>
  </si>
  <si>
    <t>2.3</t>
  </si>
  <si>
    <t>4.4</t>
  </si>
  <si>
    <t>7.6</t>
  </si>
  <si>
    <t>4.7</t>
  </si>
  <si>
    <t>11.2</t>
  </si>
  <si>
    <t>15.7</t>
  </si>
  <si>
    <t>14.3</t>
  </si>
  <si>
    <t>17</t>
  </si>
  <si>
    <t>45.5</t>
  </si>
  <si>
    <t>34.7</t>
  </si>
  <si>
    <t>58.2</t>
  </si>
  <si>
    <t>74.2</t>
  </si>
  <si>
    <t>57.7</t>
  </si>
  <si>
    <t>90.7</t>
  </si>
  <si>
    <t>7.5</t>
  </si>
  <si>
    <t>4.6</t>
  </si>
  <si>
    <t>11.4</t>
  </si>
  <si>
    <t>2.8</t>
  </si>
  <si>
    <t>2.0</t>
  </si>
  <si>
    <t>3.7</t>
  </si>
  <si>
    <t>6.2</t>
  </si>
  <si>
    <t>5.4</t>
  </si>
  <si>
    <t>7.1</t>
  </si>
  <si>
    <t>55.6</t>
  </si>
  <si>
    <t>43.6</t>
  </si>
  <si>
    <t>82.0</t>
  </si>
  <si>
    <t>56.1</t>
  </si>
  <si>
    <t>114.4</t>
  </si>
  <si>
    <t>5.7</t>
  </si>
  <si>
    <t>6.6</t>
  </si>
  <si>
    <t>6.7</t>
  </si>
  <si>
    <t>5.8</t>
  </si>
  <si>
    <t>218.2</t>
  </si>
  <si>
    <t>192.1</t>
  </si>
  <si>
    <t>244.4</t>
  </si>
  <si>
    <t>186.4</t>
  </si>
  <si>
    <t>139.9</t>
  </si>
  <si>
    <t>242.1</t>
  </si>
  <si>
    <t>22.8</t>
  </si>
  <si>
    <t>21.0</t>
  </si>
  <si>
    <t>24.6</t>
  </si>
  <si>
    <t>11.8</t>
  </si>
  <si>
    <t>20.5</t>
  </si>
  <si>
    <t>24.1</t>
  </si>
  <si>
    <t>22.5</t>
  </si>
  <si>
    <t>25.8</t>
  </si>
  <si>
    <t>404.2</t>
  </si>
  <si>
    <t>368.1</t>
  </si>
  <si>
    <t>440.3</t>
  </si>
  <si>
    <t>288.0</t>
  </si>
  <si>
    <t>223.3</t>
  </si>
  <si>
    <t>364.1</t>
  </si>
  <si>
    <t>45.4</t>
  </si>
  <si>
    <t>43.0</t>
  </si>
  <si>
    <t>47.8</t>
  </si>
  <si>
    <t>69.5</t>
  </si>
  <si>
    <t>27.7</t>
  </si>
  <si>
    <t>111.2</t>
  </si>
  <si>
    <t>47.2</t>
  </si>
  <si>
    <t>44.9</t>
  </si>
  <si>
    <t>49.5</t>
  </si>
  <si>
    <t>367.8</t>
  </si>
  <si>
    <t>332.5</t>
  </si>
  <si>
    <t>403.1</t>
  </si>
  <si>
    <t>372.1</t>
  </si>
  <si>
    <t>293.8</t>
  </si>
  <si>
    <t>463.6</t>
  </si>
  <si>
    <t>61.9</t>
  </si>
  <si>
    <t>58.9</t>
  </si>
  <si>
    <t>64.8</t>
  </si>
  <si>
    <t>86.2</t>
  </si>
  <si>
    <t>68.7</t>
  </si>
  <si>
    <t>103.7</t>
  </si>
  <si>
    <t>65.7</t>
  </si>
  <si>
    <t>60.5</t>
  </si>
  <si>
    <t>70.9</t>
  </si>
  <si>
    <t>322.3</t>
  </si>
  <si>
    <t>289.2</t>
  </si>
  <si>
    <t>355.3</t>
  </si>
  <si>
    <t>330.6</t>
  </si>
  <si>
    <t>254.0</t>
  </si>
  <si>
    <t>422.0</t>
  </si>
  <si>
    <t>63.0</t>
  </si>
  <si>
    <t>68.3</t>
  </si>
  <si>
    <t>141.4</t>
  </si>
  <si>
    <t>131.7</t>
  </si>
  <si>
    <t>151.1</t>
  </si>
  <si>
    <t>14.2</t>
  </si>
  <si>
    <t>17.0</t>
  </si>
  <si>
    <t>19.4</t>
  </si>
  <si>
    <t>10.3</t>
  </si>
  <si>
    <t>31.2</t>
  </si>
  <si>
    <t>67</t>
  </si>
  <si>
    <t>64.3</t>
  </si>
  <si>
    <t>421.3</t>
  </si>
  <si>
    <t>383.1</t>
  </si>
  <si>
    <t>459.5</t>
  </si>
  <si>
    <t>297.9</t>
  </si>
  <si>
    <t>388.8</t>
  </si>
  <si>
    <t>110.7</t>
  </si>
  <si>
    <t>88.8</t>
  </si>
  <si>
    <t>132.5</t>
  </si>
  <si>
    <t>266.7</t>
  </si>
  <si>
    <t>253.6</t>
  </si>
  <si>
    <t>279.7</t>
  </si>
  <si>
    <t>18.6</t>
  </si>
  <si>
    <t>15.0</t>
  </si>
  <si>
    <t>22.2</t>
  </si>
  <si>
    <t>27.1</t>
  </si>
  <si>
    <t>21.5</t>
  </si>
  <si>
    <t>32.7</t>
  </si>
  <si>
    <t>66.9</t>
  </si>
  <si>
    <t>72.5</t>
  </si>
  <si>
    <t>520.5</t>
  </si>
  <si>
    <t>477.9</t>
  </si>
  <si>
    <t>563.0</t>
  </si>
  <si>
    <t>460.3</t>
  </si>
  <si>
    <t>361.8</t>
  </si>
  <si>
    <t>576.3</t>
  </si>
  <si>
    <t>170.3</t>
  </si>
  <si>
    <t>122.7</t>
  </si>
  <si>
    <t>227.7</t>
  </si>
  <si>
    <t>403.2</t>
  </si>
  <si>
    <t>457.8</t>
  </si>
  <si>
    <t>35.1</t>
  </si>
  <si>
    <t>28.0</t>
  </si>
  <si>
    <t>42.3</t>
  </si>
  <si>
    <t>25.7</t>
  </si>
  <si>
    <t>23.5</t>
  </si>
  <si>
    <t>53.8</t>
  </si>
  <si>
    <t>58.7</t>
  </si>
  <si>
    <t>584.6</t>
  </si>
  <si>
    <t>538.5</t>
  </si>
  <si>
    <t>630.8</t>
  </si>
  <si>
    <t>711.7</t>
  </si>
  <si>
    <t>576.1</t>
  </si>
  <si>
    <t>847.3</t>
  </si>
  <si>
    <t>503.8</t>
  </si>
  <si>
    <t>387.6</t>
  </si>
  <si>
    <t>641.8</t>
  </si>
  <si>
    <t>838.0</t>
  </si>
  <si>
    <t>786.8</t>
  </si>
  <si>
    <t>889.3</t>
  </si>
  <si>
    <t>153.1</t>
  </si>
  <si>
    <t>120.7</t>
  </si>
  <si>
    <t>191.0</t>
  </si>
  <si>
    <t>104.3</t>
  </si>
  <si>
    <t>48.3</t>
  </si>
  <si>
    <t>160.4</t>
  </si>
  <si>
    <t>109.8</t>
  </si>
  <si>
    <t>106.4</t>
  </si>
  <si>
    <t>113.3</t>
  </si>
  <si>
    <t>258.7</t>
  </si>
  <si>
    <t>225.7</t>
  </si>
  <si>
    <t>291.6</t>
  </si>
  <si>
    <t>398.9</t>
  </si>
  <si>
    <t>296.9</t>
  </si>
  <si>
    <t>522.5</t>
  </si>
  <si>
    <t>150.8</t>
  </si>
  <si>
    <t>80.1</t>
  </si>
  <si>
    <t>252.6</t>
  </si>
  <si>
    <t>360.8</t>
  </si>
  <si>
    <t>322.8</t>
  </si>
  <si>
    <t>153.7</t>
  </si>
  <si>
    <t>79.6</t>
  </si>
  <si>
    <t>266.1</t>
  </si>
  <si>
    <t>64.2</t>
  </si>
  <si>
    <t>61.4</t>
  </si>
  <si>
    <t>67.0</t>
  </si>
  <si>
    <t>75.6</t>
  </si>
  <si>
    <t>72.6</t>
  </si>
  <si>
    <t>78.6</t>
  </si>
  <si>
    <t>183.5</t>
  </si>
  <si>
    <t>210.0</t>
  </si>
  <si>
    <t>283.8</t>
  </si>
  <si>
    <t>200.7</t>
  </si>
  <si>
    <t>388.1</t>
  </si>
  <si>
    <t>164.6</t>
  </si>
  <si>
    <t>91.1</t>
  </si>
  <si>
    <t>270.5</t>
  </si>
  <si>
    <t>247.3</t>
  </si>
  <si>
    <t>216.4</t>
  </si>
  <si>
    <t>278.2</t>
  </si>
  <si>
    <t>67.9</t>
  </si>
  <si>
    <t>65.1</t>
  </si>
  <si>
    <t>70.7</t>
  </si>
  <si>
    <t>71.3</t>
  </si>
  <si>
    <t>77</t>
  </si>
  <si>
    <t>204.7</t>
  </si>
  <si>
    <t>175.9</t>
  </si>
  <si>
    <t>233.5</t>
  </si>
  <si>
    <t>298.6</t>
  </si>
  <si>
    <t>213.4</t>
  </si>
  <si>
    <t>405.2</t>
  </si>
  <si>
    <t>168.0</t>
  </si>
  <si>
    <t>87.7</t>
  </si>
  <si>
    <t>289.9</t>
  </si>
  <si>
    <t>243.0</t>
  </si>
  <si>
    <t>211.3</t>
  </si>
  <si>
    <t>274.6</t>
  </si>
  <si>
    <t>91.2</t>
  </si>
  <si>
    <t>87.9</t>
  </si>
  <si>
    <t>94.4</t>
  </si>
  <si>
    <t>96.5</t>
  </si>
  <si>
    <t>93.3</t>
  </si>
  <si>
    <t>99.8</t>
  </si>
  <si>
    <t>77.6</t>
  </si>
  <si>
    <t>61.1</t>
  </si>
  <si>
    <t>97.0</t>
  </si>
  <si>
    <t>122.4</t>
  </si>
  <si>
    <t>70.2</t>
  </si>
  <si>
    <t>196.7</t>
  </si>
  <si>
    <t>106.3</t>
  </si>
  <si>
    <t>84.9</t>
  </si>
  <si>
    <t>127.7</t>
  </si>
  <si>
    <t>33.1</t>
  </si>
  <si>
    <t>35.0</t>
  </si>
  <si>
    <t>35.5</t>
  </si>
  <si>
    <t>33.5</t>
  </si>
  <si>
    <t>37.4</t>
  </si>
  <si>
    <t>Non-COVID-19 deaths</t>
  </si>
  <si>
    <t>1304.3</t>
  </si>
  <si>
    <t>1336.6</t>
  </si>
  <si>
    <t>592.8</t>
  </si>
  <si>
    <t>565.8</t>
  </si>
  <si>
    <t>619.8</t>
  </si>
  <si>
    <t>977.6</t>
  </si>
  <si>
    <t>856.0</t>
  </si>
  <si>
    <t>1099.3</t>
  </si>
  <si>
    <t>243.7</t>
  </si>
  <si>
    <t>162.0</t>
  </si>
  <si>
    <t>325.3</t>
  </si>
  <si>
    <t>142.9</t>
  </si>
  <si>
    <t>111.0</t>
  </si>
  <si>
    <t>181.0</t>
  </si>
  <si>
    <t>579.8</t>
  </si>
  <si>
    <t>555.6</t>
  </si>
  <si>
    <t>604.1</t>
  </si>
  <si>
    <t>3087.1</t>
  </si>
  <si>
    <t>3019.6</t>
  </si>
  <si>
    <t>3154.6</t>
  </si>
  <si>
    <t>777.8</t>
  </si>
  <si>
    <t>827.5</t>
  </si>
  <si>
    <t>811.0</t>
  </si>
  <si>
    <t>787.6</t>
  </si>
  <si>
    <t>834.3</t>
  </si>
  <si>
    <t>644.6</t>
  </si>
  <si>
    <t>927.5</t>
  </si>
  <si>
    <t>430.3</t>
  </si>
  <si>
    <t>312.6</t>
  </si>
  <si>
    <t>548.0</t>
  </si>
  <si>
    <t>721.9</t>
  </si>
  <si>
    <t>707.9</t>
  </si>
  <si>
    <t>735.9</t>
  </si>
  <si>
    <t>2715.9</t>
  </si>
  <si>
    <t>2636.0</t>
  </si>
  <si>
    <t>2795.8</t>
  </si>
  <si>
    <t>1878.9</t>
  </si>
  <si>
    <t>1658.9</t>
  </si>
  <si>
    <t>2099.0</t>
  </si>
  <si>
    <t>935.5</t>
  </si>
  <si>
    <t>920.1</t>
  </si>
  <si>
    <t>950.9</t>
  </si>
  <si>
    <t>517.2</t>
  </si>
  <si>
    <t>474.3</t>
  </si>
  <si>
    <t>560.1</t>
  </si>
  <si>
    <t>577.1</t>
  </si>
  <si>
    <t>485.6</t>
  </si>
  <si>
    <t>668.7</t>
  </si>
  <si>
    <t>848</t>
  </si>
  <si>
    <t>777.5</t>
  </si>
  <si>
    <t>918.4</t>
  </si>
  <si>
    <t>2152.6</t>
  </si>
  <si>
    <t>2073.1</t>
  </si>
  <si>
    <t>2232.2</t>
  </si>
  <si>
    <t>1948.5</t>
  </si>
  <si>
    <t>1692.5</t>
  </si>
  <si>
    <t>2204.4</t>
  </si>
  <si>
    <t>1672.7</t>
  </si>
  <si>
    <t>1643.5</t>
  </si>
  <si>
    <t>494.1</t>
  </si>
  <si>
    <t>476.4</t>
  </si>
  <si>
    <t>511.9</t>
  </si>
  <si>
    <t>706.2</t>
  </si>
  <si>
    <t>774.6</t>
  </si>
  <si>
    <t>852.6</t>
  </si>
  <si>
    <t>841.8</t>
  </si>
  <si>
    <t>863.4</t>
  </si>
  <si>
    <t>1673.4</t>
  </si>
  <si>
    <t>1602.2</t>
  </si>
  <si>
    <t>1744.6</t>
  </si>
  <si>
    <t>1675.3</t>
  </si>
  <si>
    <t>1301.6</t>
  </si>
  <si>
    <t>2049.0</t>
  </si>
  <si>
    <t>5091.9</t>
  </si>
  <si>
    <t>4955.8</t>
  </si>
  <si>
    <t>5228.0</t>
  </si>
  <si>
    <t>795.0</t>
  </si>
  <si>
    <t>762.2</t>
  </si>
  <si>
    <t>827.9</t>
  </si>
  <si>
    <t>863.7</t>
  </si>
  <si>
    <t>713.8</t>
  </si>
  <si>
    <t>1013.6</t>
  </si>
  <si>
    <t>895.4</t>
  </si>
  <si>
    <t>855.4</t>
  </si>
  <si>
    <t>935.4</t>
  </si>
  <si>
    <t>1534.1</t>
  </si>
  <si>
    <t>1463.2</t>
  </si>
  <si>
    <t>1604.9</t>
  </si>
  <si>
    <t>1274.9</t>
  </si>
  <si>
    <t>897.9</t>
  </si>
  <si>
    <t>1717.9</t>
  </si>
  <si>
    <t>6362.9</t>
  </si>
  <si>
    <t>6118.5</t>
  </si>
  <si>
    <t>6607.4</t>
  </si>
  <si>
    <t>1475.0</t>
  </si>
  <si>
    <t>1343.7</t>
  </si>
  <si>
    <t>1606.3</t>
  </si>
  <si>
    <t>802.8</t>
  </si>
  <si>
    <t>791.3</t>
  </si>
  <si>
    <t>814.3</t>
  </si>
  <si>
    <t>872.2</t>
  </si>
  <si>
    <t>840.3</t>
  </si>
  <si>
    <t>904</t>
  </si>
  <si>
    <t>1392.4</t>
  </si>
  <si>
    <t>1325.2</t>
  </si>
  <si>
    <t>1459.7</t>
  </si>
  <si>
    <t>451.1</t>
  </si>
  <si>
    <t>1257.4</t>
  </si>
  <si>
    <t>5958.2</t>
  </si>
  <si>
    <t>5677.7</t>
  </si>
  <si>
    <t>6238.7</t>
  </si>
  <si>
    <t>1755.6</t>
  </si>
  <si>
    <t>2014.6</t>
  </si>
  <si>
    <t>902.6</t>
  </si>
  <si>
    <t>891.4</t>
  </si>
  <si>
    <t>913.8</t>
  </si>
  <si>
    <t>532.1</t>
  </si>
  <si>
    <t>414.8</t>
  </si>
  <si>
    <t>649.4</t>
  </si>
  <si>
    <t>920.4</t>
  </si>
  <si>
    <t>910.3</t>
  </si>
  <si>
    <t>930.6</t>
  </si>
  <si>
    <t>1307.3</t>
  </si>
  <si>
    <t>1240.7</t>
  </si>
  <si>
    <t>1374.0</t>
  </si>
  <si>
    <t>997.7</t>
  </si>
  <si>
    <t>2561.6</t>
  </si>
  <si>
    <t>4599.7</t>
  </si>
  <si>
    <t>4332.2</t>
  </si>
  <si>
    <t>4867.3</t>
  </si>
  <si>
    <t>1417.9</t>
  </si>
  <si>
    <t>1067.7</t>
  </si>
  <si>
    <t>1768.2</t>
  </si>
  <si>
    <t>904.0</t>
  </si>
  <si>
    <t>862.5</t>
  </si>
  <si>
    <t>945.5</t>
  </si>
  <si>
    <t>670.6</t>
  </si>
  <si>
    <t>567.4</t>
  </si>
  <si>
    <t>773.8</t>
  </si>
  <si>
    <t>895.3</t>
  </si>
  <si>
    <t>878.6</t>
  </si>
  <si>
    <t>911.9</t>
  </si>
  <si>
    <t>1296.7</t>
  </si>
  <si>
    <t>1229.2</t>
  </si>
  <si>
    <t>1364.3</t>
  </si>
  <si>
    <t>601.5</t>
  </si>
  <si>
    <t>168.9</t>
  </si>
  <si>
    <t>1258.5</t>
  </si>
  <si>
    <t>4369.0</t>
  </si>
  <si>
    <t>4086.1</t>
  </si>
  <si>
    <t>4651.8</t>
  </si>
  <si>
    <t>737.7</t>
  </si>
  <si>
    <t>434.9</t>
  </si>
  <si>
    <t>1123.7</t>
  </si>
  <si>
    <t>943.1</t>
  </si>
  <si>
    <t>910.2</t>
  </si>
  <si>
    <t>976.1</t>
  </si>
  <si>
    <t>945.7</t>
  </si>
  <si>
    <t>1071.8</t>
  </si>
  <si>
    <t>913.4</t>
  </si>
  <si>
    <t>935.8</t>
  </si>
  <si>
    <t>1301.5</t>
  </si>
  <si>
    <t>1234.6</t>
  </si>
  <si>
    <t>1368.3</t>
  </si>
  <si>
    <t>4316.0</t>
  </si>
  <si>
    <t>4026.6</t>
  </si>
  <si>
    <t>4605.4</t>
  </si>
  <si>
    <t>1834.0</t>
  </si>
  <si>
    <t>1282.5</t>
  </si>
  <si>
    <t>2526.5</t>
  </si>
  <si>
    <t>1135.7</t>
  </si>
  <si>
    <t>1100.7</t>
  </si>
  <si>
    <t>1170.8</t>
  </si>
  <si>
    <t>1624.6</t>
  </si>
  <si>
    <t>1591.1</t>
  </si>
  <si>
    <t>1658.1</t>
  </si>
  <si>
    <t>392.0</t>
  </si>
  <si>
    <t>372.0</t>
  </si>
  <si>
    <t>412.0</t>
  </si>
  <si>
    <t>488.9</t>
  </si>
  <si>
    <t>440.0</t>
  </si>
  <si>
    <t>537.8</t>
  </si>
  <si>
    <t>979.7</t>
  </si>
  <si>
    <t>969.3</t>
  </si>
  <si>
    <t>990.1</t>
  </si>
  <si>
    <t>1286.7</t>
  </si>
  <si>
    <t>1218.4</t>
  </si>
  <si>
    <t>1355.1</t>
  </si>
  <si>
    <t>2864.7</t>
  </si>
  <si>
    <t>1782.3</t>
  </si>
  <si>
    <t>4316.7</t>
  </si>
  <si>
    <t>3605.0</t>
  </si>
  <si>
    <t>3324.6</t>
  </si>
  <si>
    <t>3885.4</t>
  </si>
  <si>
    <t>2107.8</t>
  </si>
  <si>
    <t>1472.1</t>
  </si>
  <si>
    <t>2908.3</t>
  </si>
  <si>
    <t>1768.6</t>
  </si>
  <si>
    <t>1677.2</t>
  </si>
  <si>
    <t>1859.9</t>
  </si>
  <si>
    <t>2546.7</t>
  </si>
  <si>
    <t>2505.6</t>
  </si>
  <si>
    <t>2587.8</t>
  </si>
  <si>
    <t>570.1</t>
  </si>
  <si>
    <t>549.5</t>
  </si>
  <si>
    <t>590.8</t>
  </si>
  <si>
    <t>690.7</t>
  </si>
  <si>
    <t>671.1</t>
  </si>
  <si>
    <t>710.4</t>
  </si>
  <si>
    <t>1004.2</t>
  </si>
  <si>
    <t>993.6</t>
  </si>
  <si>
    <t>1014.9</t>
  </si>
  <si>
    <t>1358.0</t>
  </si>
  <si>
    <t>1288.3</t>
  </si>
  <si>
    <t>1427.8</t>
  </si>
  <si>
    <t>1661.8</t>
  </si>
  <si>
    <t>898.2</t>
  </si>
  <si>
    <t>2761.2</t>
  </si>
  <si>
    <t>3678.3</t>
  </si>
  <si>
    <t>3384.3</t>
  </si>
  <si>
    <t>3972.3</t>
  </si>
  <si>
    <t>1702.2</t>
  </si>
  <si>
    <t>1162.4</t>
  </si>
  <si>
    <t>2383.9</t>
  </si>
  <si>
    <t>2209.4</t>
  </si>
  <si>
    <t>2035.0</t>
  </si>
  <si>
    <t>2383.8</t>
  </si>
  <si>
    <t>4354.1</t>
  </si>
  <si>
    <t>4267.1</t>
  </si>
  <si>
    <t>4441.1</t>
  </si>
  <si>
    <t>1068.5</t>
  </si>
  <si>
    <t>922.0</t>
  </si>
  <si>
    <t>1214.9</t>
  </si>
  <si>
    <t>827.0</t>
  </si>
  <si>
    <t>811.8</t>
  </si>
  <si>
    <t>842.2</t>
  </si>
  <si>
    <t>1070.5</t>
  </si>
  <si>
    <t>1059.6</t>
  </si>
  <si>
    <t>1081.3</t>
  </si>
  <si>
    <t>1227.4</t>
  </si>
  <si>
    <t>1294.5</t>
  </si>
  <si>
    <t>2674.8</t>
  </si>
  <si>
    <t>1558.8</t>
  </si>
  <si>
    <t>4249.8</t>
  </si>
  <si>
    <t>3130.8</t>
  </si>
  <si>
    <t>2850.7</t>
  </si>
  <si>
    <t>3410.9</t>
  </si>
  <si>
    <t>1887.1</t>
  </si>
  <si>
    <t>1218.6</t>
  </si>
  <si>
    <t>2761.7</t>
  </si>
  <si>
    <t>2226.5</t>
  </si>
  <si>
    <t>1973.6</t>
  </si>
  <si>
    <t>2479.4</t>
  </si>
  <si>
    <t>4039.1</t>
  </si>
  <si>
    <t>3821.3</t>
  </si>
  <si>
    <t>4256.8</t>
  </si>
  <si>
    <t>1626.6</t>
  </si>
  <si>
    <t>1514.7</t>
  </si>
  <si>
    <t>1738.5</t>
  </si>
  <si>
    <t>831.6</t>
  </si>
  <si>
    <t>821.5</t>
  </si>
  <si>
    <t>841.7</t>
  </si>
  <si>
    <t>974.6</t>
  </si>
  <si>
    <t>964.3</t>
  </si>
  <si>
    <t>984.9</t>
  </si>
  <si>
    <t>1125.8</t>
  </si>
  <si>
    <t>1058.6</t>
  </si>
  <si>
    <t>1193.1</t>
  </si>
  <si>
    <t>2363.0</t>
  </si>
  <si>
    <t>2102.6</t>
  </si>
  <si>
    <t>2623.4</t>
  </si>
  <si>
    <t>1587.8</t>
  </si>
  <si>
    <t>780.5</t>
  </si>
  <si>
    <t>2860.2</t>
  </si>
  <si>
    <t>1874.7</t>
  </si>
  <si>
    <t>1602.7</t>
  </si>
  <si>
    <t>2146.7</t>
  </si>
  <si>
    <t>2848.0</t>
  </si>
  <si>
    <t>2742.9</t>
  </si>
  <si>
    <t>2953.1</t>
  </si>
  <si>
    <t>1811.7</t>
  </si>
  <si>
    <t>1528.2</t>
  </si>
  <si>
    <t>2095.2</t>
  </si>
  <si>
    <t>860.4</t>
  </si>
  <si>
    <t>849.9</t>
  </si>
  <si>
    <t>871.0</t>
  </si>
  <si>
    <t>940.1</t>
  </si>
  <si>
    <t>929.4</t>
  </si>
  <si>
    <t>950.7</t>
  </si>
  <si>
    <t>1048.3</t>
  </si>
  <si>
    <t>986.0</t>
  </si>
  <si>
    <t>1110.5</t>
  </si>
  <si>
    <t>2118.8</t>
  </si>
  <si>
    <t>1882.2</t>
  </si>
  <si>
    <t>2355.3</t>
  </si>
  <si>
    <t>2087.6</t>
  </si>
  <si>
    <t>1786.7</t>
  </si>
  <si>
    <t>2388.4</t>
  </si>
  <si>
    <t>2419.8</t>
  </si>
  <si>
    <t>2325.1</t>
  </si>
  <si>
    <t>2514.4</t>
  </si>
  <si>
    <t>1905.7</t>
  </si>
  <si>
    <t>1523.1</t>
  </si>
  <si>
    <t>2352.7</t>
  </si>
  <si>
    <t>912.2</t>
  </si>
  <si>
    <t>858.3</t>
  </si>
  <si>
    <t>966.2</t>
  </si>
  <si>
    <t>918.5</t>
  </si>
  <si>
    <t>908.5</t>
  </si>
  <si>
    <t>928.5</t>
  </si>
  <si>
    <t>999.9</t>
  </si>
  <si>
    <t>938.2</t>
  </si>
  <si>
    <t>1061.6</t>
  </si>
  <si>
    <t>2199.2</t>
  </si>
  <si>
    <t>1948.3</t>
  </si>
  <si>
    <t>2450.1</t>
  </si>
  <si>
    <t>2165.6</t>
  </si>
  <si>
    <t>1819.9</t>
  </si>
  <si>
    <t>2511.3</t>
  </si>
  <si>
    <t>2112.6</t>
  </si>
  <si>
    <t>2020.2</t>
  </si>
  <si>
    <t>2205.1</t>
  </si>
  <si>
    <t>1483.7</t>
  </si>
  <si>
    <t>1158.1</t>
  </si>
  <si>
    <t>1867.1</t>
  </si>
  <si>
    <t>874.9</t>
  </si>
  <si>
    <t>898.4</t>
  </si>
  <si>
    <t>902.1</t>
  </si>
  <si>
    <t>922.4</t>
  </si>
  <si>
    <t>795.3</t>
  </si>
  <si>
    <t>741.3</t>
  </si>
  <si>
    <t>849.3</t>
  </si>
  <si>
    <t>1751.0</t>
  </si>
  <si>
    <t>1529.2</t>
  </si>
  <si>
    <t>1972.8</t>
  </si>
  <si>
    <t>1745.8</t>
  </si>
  <si>
    <t>1401.2</t>
  </si>
  <si>
    <t>2090.4</t>
  </si>
  <si>
    <t>1597.4</t>
  </si>
  <si>
    <t>1515.8</t>
  </si>
  <si>
    <t>1678.9</t>
  </si>
  <si>
    <t>763.9</t>
  </si>
  <si>
    <t>745.8</t>
  </si>
  <si>
    <t>782.0</t>
  </si>
  <si>
    <t>787.1</t>
  </si>
  <si>
    <t>777.9</t>
  </si>
  <si>
    <t>796.3</t>
  </si>
  <si>
    <t>Age group</t>
  </si>
  <si>
    <t>18-39</t>
  </si>
  <si>
    <t>628</t>
  </si>
  <si>
    <t>70.1</t>
  </si>
  <si>
    <t>64.6</t>
  </si>
  <si>
    <t>13</t>
  </si>
  <si>
    <t>46.1</t>
  </si>
  <si>
    <t>24.4</t>
  </si>
  <si>
    <t>78.9</t>
  </si>
  <si>
    <t>4</t>
  </si>
  <si>
    <t>119.9</t>
  </si>
  <si>
    <t>13.7</t>
  </si>
  <si>
    <t>347.7</t>
  </si>
  <si>
    <t>&lt;3</t>
  </si>
  <si>
    <t>Second dose, at least 21 days ago</t>
  </si>
  <si>
    <t>0</t>
  </si>
  <si>
    <t>40-49</t>
  </si>
  <si>
    <t>1043</t>
  </si>
  <si>
    <t>231.3</t>
  </si>
  <si>
    <t>217.3</t>
  </si>
  <si>
    <t>245.4</t>
  </si>
  <si>
    <t>15</t>
  </si>
  <si>
    <t>75.8</t>
  </si>
  <si>
    <t>125.1</t>
  </si>
  <si>
    <t>3</t>
  </si>
  <si>
    <t>77.0</t>
  </si>
  <si>
    <t>15.6</t>
  </si>
  <si>
    <t>225.6</t>
  </si>
  <si>
    <t>50-59</t>
  </si>
  <si>
    <t>3013</t>
  </si>
  <si>
    <t>582.9</t>
  </si>
  <si>
    <t>562.1</t>
  </si>
  <si>
    <t>603.7</t>
  </si>
  <si>
    <t>56</t>
  </si>
  <si>
    <t>222.1</t>
  </si>
  <si>
    <t>167.7</t>
  </si>
  <si>
    <t>288.5</t>
  </si>
  <si>
    <t>14</t>
  </si>
  <si>
    <t>280.6</t>
  </si>
  <si>
    <t>153.3</t>
  </si>
  <si>
    <t>470.9</t>
  </si>
  <si>
    <t>177.7</t>
  </si>
  <si>
    <t>36.4</t>
  </si>
  <si>
    <t>520.0</t>
  </si>
  <si>
    <t>60-69</t>
  </si>
  <si>
    <t>6470</t>
  </si>
  <si>
    <t>1531.1</t>
  </si>
  <si>
    <t>1493.8</t>
  </si>
  <si>
    <t>1568.4</t>
  </si>
  <si>
    <t>189</t>
  </si>
  <si>
    <t>1345.7</t>
  </si>
  <si>
    <t>1150.5</t>
  </si>
  <si>
    <t>1540.9</t>
  </si>
  <si>
    <t>20</t>
  </si>
  <si>
    <t>1112.3</t>
  </si>
  <si>
    <t>663.1</t>
  </si>
  <si>
    <t>1740.8</t>
  </si>
  <si>
    <t>256.0</t>
  </si>
  <si>
    <t>52.8</t>
  </si>
  <si>
    <t>70-79</t>
  </si>
  <si>
    <t>12923</t>
  </si>
  <si>
    <t>4499.2</t>
  </si>
  <si>
    <t>4420.7</t>
  </si>
  <si>
    <t>4577.7</t>
  </si>
  <si>
    <t>1038</t>
  </si>
  <si>
    <t>1796.7</t>
  </si>
  <si>
    <t>1673.2</t>
  </si>
  <si>
    <t>1920.1</t>
  </si>
  <si>
    <t>161</t>
  </si>
  <si>
    <t>7396.7</t>
  </si>
  <si>
    <t>6052.4</t>
  </si>
  <si>
    <t>8741.1</t>
  </si>
  <si>
    <t>588.5</t>
  </si>
  <si>
    <t>1612.3</t>
  </si>
  <si>
    <t>80-89</t>
  </si>
  <si>
    <t>17361</t>
  </si>
  <si>
    <t>23444.6</t>
  </si>
  <si>
    <t>23095.8</t>
  </si>
  <si>
    <t>23793.5</t>
  </si>
  <si>
    <t>3571</t>
  </si>
  <si>
    <t>5293.7</t>
  </si>
  <si>
    <t>5120.1</t>
  </si>
  <si>
    <t>5467.3</t>
  </si>
  <si>
    <t>1329</t>
  </si>
  <si>
    <t>8832.4</t>
  </si>
  <si>
    <t>8357.5</t>
  </si>
  <si>
    <t>9307.4</t>
  </si>
  <si>
    <t>286</t>
  </si>
  <si>
    <t>1899.2</t>
  </si>
  <si>
    <t>1679.1</t>
  </si>
  <si>
    <t>2119.4</t>
  </si>
  <si>
    <t>53</t>
  </si>
  <si>
    <t>2048.5</t>
  </si>
  <si>
    <t>1534.4</t>
  </si>
  <si>
    <t>2679.5</t>
  </si>
  <si>
    <t>90+</t>
  </si>
  <si>
    <t>10993</t>
  </si>
  <si>
    <t>59435.6</t>
  </si>
  <si>
    <t>58329.7</t>
  </si>
  <si>
    <t>60557.3</t>
  </si>
  <si>
    <t>2700</t>
  </si>
  <si>
    <t>19713.1</t>
  </si>
  <si>
    <t>18976.4</t>
  </si>
  <si>
    <t>20471.0</t>
  </si>
  <si>
    <t>834</t>
  </si>
  <si>
    <t>29079.0</t>
  </si>
  <si>
    <t>27138.6</t>
  </si>
  <si>
    <t>31121.4</t>
  </si>
  <si>
    <t>137</t>
  </si>
  <si>
    <t>5523.9</t>
  </si>
  <si>
    <t>4637.6</t>
  </si>
  <si>
    <t>6530.2</t>
  </si>
  <si>
    <t>29</t>
  </si>
  <si>
    <t>6669.5</t>
  </si>
  <si>
    <t>4465.7</t>
  </si>
  <si>
    <t>9579.0</t>
  </si>
  <si>
    <t>394</t>
  </si>
  <si>
    <t>52.3</t>
  </si>
  <si>
    <t>47.1</t>
  </si>
  <si>
    <t>57.5</t>
  </si>
  <si>
    <t>47</t>
  </si>
  <si>
    <t>116.1</t>
  </si>
  <si>
    <t>154.9</t>
  </si>
  <si>
    <t>31</t>
  </si>
  <si>
    <t>46.3</t>
  </si>
  <si>
    <t>685</t>
  </si>
  <si>
    <t>188.2</t>
  </si>
  <si>
    <t>174.1</t>
  </si>
  <si>
    <t>202.3</t>
  </si>
  <si>
    <t>61</t>
  </si>
  <si>
    <t>192.4</t>
  </si>
  <si>
    <t>146.8</t>
  </si>
  <si>
    <t>247.5</t>
  </si>
  <si>
    <t>39</t>
  </si>
  <si>
    <t>125.8</t>
  </si>
  <si>
    <t>89.3</t>
  </si>
  <si>
    <t>172.2</t>
  </si>
  <si>
    <t>1955</t>
  </si>
  <si>
    <t>491.1</t>
  </si>
  <si>
    <t>469.4</t>
  </si>
  <si>
    <t>512.9</t>
  </si>
  <si>
    <t>233</t>
  </si>
  <si>
    <t>426.5</t>
  </si>
  <si>
    <t>371.2</t>
  </si>
  <si>
    <t>481.9</t>
  </si>
  <si>
    <t>162</t>
  </si>
  <si>
    <t>393.3</t>
  </si>
  <si>
    <t>332.6</t>
  </si>
  <si>
    <t>453.9</t>
  </si>
  <si>
    <t>3665</t>
  </si>
  <si>
    <t>1616.6</t>
  </si>
  <si>
    <t>1562.8</t>
  </si>
  <si>
    <t>1670.3</t>
  </si>
  <si>
    <t>725</t>
  </si>
  <si>
    <t>624.2</t>
  </si>
  <si>
    <t>574.2</t>
  </si>
  <si>
    <t>674.2</t>
  </si>
  <si>
    <t>409</t>
  </si>
  <si>
    <t>1437.1</t>
  </si>
  <si>
    <t>1297.4</t>
  </si>
  <si>
    <t>1576.8</t>
  </si>
  <si>
    <t>928.4</t>
  </si>
  <si>
    <t>191.5</t>
  </si>
  <si>
    <t>2713.1</t>
  </si>
  <si>
    <t>381.7</t>
  </si>
  <si>
    <t>78.7</t>
  </si>
  <si>
    <t>1115.4</t>
  </si>
  <si>
    <t>5079</t>
  </si>
  <si>
    <t>15983.6</t>
  </si>
  <si>
    <t>15502.2</t>
  </si>
  <si>
    <t>16465.0</t>
  </si>
  <si>
    <t>2235</t>
  </si>
  <si>
    <t>1396.4</t>
  </si>
  <si>
    <t>1337.3</t>
  </si>
  <si>
    <t>1455.4</t>
  </si>
  <si>
    <t>2398</t>
  </si>
  <si>
    <t>2001.6</t>
  </si>
  <si>
    <t>1917.4</t>
  </si>
  <si>
    <t>2085.9</t>
  </si>
  <si>
    <t>1305.0</t>
  </si>
  <si>
    <t>269.1</t>
  </si>
  <si>
    <t>3813.8</t>
  </si>
  <si>
    <t>12</t>
  </si>
  <si>
    <t>1650.5</t>
  </si>
  <si>
    <t>784.1</t>
  </si>
  <si>
    <t>2989.3</t>
  </si>
  <si>
    <t>5076</t>
  </si>
  <si>
    <t>51805.1</t>
  </si>
  <si>
    <t>50373.8</t>
  </si>
  <si>
    <t>53236.3</t>
  </si>
  <si>
    <t>2379</t>
  </si>
  <si>
    <t>8609.4</t>
  </si>
  <si>
    <t>8263.4</t>
  </si>
  <si>
    <t>8955.4</t>
  </si>
  <si>
    <t>6606</t>
  </si>
  <si>
    <t>6677.3</t>
  </si>
  <si>
    <t>6516.3</t>
  </si>
  <si>
    <t>6838.3</t>
  </si>
  <si>
    <t>25</t>
  </si>
  <si>
    <t>6262.0</t>
  </si>
  <si>
    <t>4051.8</t>
  </si>
  <si>
    <t>9244.9</t>
  </si>
  <si>
    <t>624</t>
  </si>
  <si>
    <t>3104.9</t>
  </si>
  <si>
    <t>2861.3</t>
  </si>
  <si>
    <t>3348.5</t>
  </si>
  <si>
    <t>2920</t>
  </si>
  <si>
    <t>90454.7</t>
  </si>
  <si>
    <t>87203.2</t>
  </si>
  <si>
    <t>93796.4</t>
  </si>
  <si>
    <t>1669</t>
  </si>
  <si>
    <t>23963.0</t>
  </si>
  <si>
    <t>22827.0</t>
  </si>
  <si>
    <t>25140.9</t>
  </si>
  <si>
    <t>4657</t>
  </si>
  <si>
    <t>22855.5</t>
  </si>
  <si>
    <t>22203.7</t>
  </si>
  <si>
    <t>23521.5</t>
  </si>
  <si>
    <t>15603.8</t>
  </si>
  <si>
    <t>8300.2</t>
  </si>
  <si>
    <t>26684.8</t>
  </si>
  <si>
    <t>263</t>
  </si>
  <si>
    <t>7776.6</t>
  </si>
  <si>
    <t>6865.0</t>
  </si>
  <si>
    <t>8775.5</t>
  </si>
  <si>
    <t>329</t>
  </si>
  <si>
    <t>44.0</t>
  </si>
  <si>
    <t>39.2</t>
  </si>
  <si>
    <t>48.8</t>
  </si>
  <si>
    <t>37</t>
  </si>
  <si>
    <t>52.4</t>
  </si>
  <si>
    <t>36.8</t>
  </si>
  <si>
    <t>72.4</t>
  </si>
  <si>
    <t>98</t>
  </si>
  <si>
    <t>91.9</t>
  </si>
  <si>
    <t>74.3</t>
  </si>
  <si>
    <t>112.4</t>
  </si>
  <si>
    <t>427</t>
  </si>
  <si>
    <t>133.1</t>
  </si>
  <si>
    <t>120.5</t>
  </si>
  <si>
    <t>85</t>
  </si>
  <si>
    <t>139.3</t>
  </si>
  <si>
    <t>110.9</t>
  </si>
  <si>
    <t>172.7</t>
  </si>
  <si>
    <t>194</t>
  </si>
  <si>
    <t>245.8</t>
  </si>
  <si>
    <t>211.0</t>
  </si>
  <si>
    <t>7.2</t>
  </si>
  <si>
    <t>101.5</t>
  </si>
  <si>
    <t>82.6</t>
  </si>
  <si>
    <t>1092</t>
  </si>
  <si>
    <t>482.8</t>
  </si>
  <si>
    <t>454.1</t>
  </si>
  <si>
    <t>511.6</t>
  </si>
  <si>
    <t>281</t>
  </si>
  <si>
    <t>162.1</t>
  </si>
  <si>
    <t>143.0</t>
  </si>
  <si>
    <t>181.2</t>
  </si>
  <si>
    <t>693</t>
  </si>
  <si>
    <t>525.1</t>
  </si>
  <si>
    <t>485.7</t>
  </si>
  <si>
    <t>564.5</t>
  </si>
  <si>
    <t>10</t>
  </si>
  <si>
    <t>93.6</t>
  </si>
  <si>
    <t>44.8</t>
  </si>
  <si>
    <t>84.2</t>
  </si>
  <si>
    <t>215.8</t>
  </si>
  <si>
    <t>1551</t>
  </si>
  <si>
    <t>3186.5</t>
  </si>
  <si>
    <t>3011.9</t>
  </si>
  <si>
    <t>3361.2</t>
  </si>
  <si>
    <t>480</t>
  </si>
  <si>
    <t>420.3</t>
  </si>
  <si>
    <t>380.6</t>
  </si>
  <si>
    <t>459.9</t>
  </si>
  <si>
    <t>1904</t>
  </si>
  <si>
    <t>812.1</t>
  </si>
  <si>
    <t>774.2</t>
  </si>
  <si>
    <t>850.1</t>
  </si>
  <si>
    <t>28</t>
  </si>
  <si>
    <t>492.3</t>
  </si>
  <si>
    <t>323.7</t>
  </si>
  <si>
    <t>716.0</t>
  </si>
  <si>
    <t>9</t>
  </si>
  <si>
    <t>427.2</t>
  </si>
  <si>
    <t>186.7</t>
  </si>
  <si>
    <t>825.3</t>
  </si>
  <si>
    <t>1616</t>
  </si>
  <si>
    <t>11415.5</t>
  </si>
  <si>
    <t>10854.1</t>
  </si>
  <si>
    <t>11976.8</t>
  </si>
  <si>
    <t>374</t>
  </si>
  <si>
    <t>6009.9</t>
  </si>
  <si>
    <t>5343.7</t>
  </si>
  <si>
    <t>6676.2</t>
  </si>
  <si>
    <t>6056</t>
  </si>
  <si>
    <t>1866.9</t>
  </si>
  <si>
    <t>1819.8</t>
  </si>
  <si>
    <t>1914.0</t>
  </si>
  <si>
    <t>179</t>
  </si>
  <si>
    <t>1933.4</t>
  </si>
  <si>
    <t>2240.2</t>
  </si>
  <si>
    <t>2284.1</t>
  </si>
  <si>
    <t>1576.5</t>
  </si>
  <si>
    <t>3189.0</t>
  </si>
  <si>
    <t>1645</t>
  </si>
  <si>
    <t>24941.6</t>
  </si>
  <si>
    <t>23734.7</t>
  </si>
  <si>
    <t>26148.5</t>
  </si>
  <si>
    <t>384</t>
  </si>
  <si>
    <t>19733.7</t>
  </si>
  <si>
    <t>17741.8</t>
  </si>
  <si>
    <t>21725.5</t>
  </si>
  <si>
    <t>8493</t>
  </si>
  <si>
    <t>7110.4</t>
  </si>
  <si>
    <t>6959.2</t>
  </si>
  <si>
    <t>7261.7</t>
  </si>
  <si>
    <t>639</t>
  </si>
  <si>
    <t>3005.1</t>
  </si>
  <si>
    <t>2771.9</t>
  </si>
  <si>
    <t>3238.2</t>
  </si>
  <si>
    <t>858</t>
  </si>
  <si>
    <t>3502.2</t>
  </si>
  <si>
    <t>3267.8</t>
  </si>
  <si>
    <t>3736.5</t>
  </si>
  <si>
    <t>927</t>
  </si>
  <si>
    <t>47202.6</t>
  </si>
  <si>
    <t>44212.4</t>
  </si>
  <si>
    <t>50341.8</t>
  </si>
  <si>
    <t>228</t>
  </si>
  <si>
    <t>32665.4</t>
  </si>
  <si>
    <t>28562.4</t>
  </si>
  <si>
    <t>37192.3</t>
  </si>
  <si>
    <t>5632</t>
  </si>
  <si>
    <t>21560.1</t>
  </si>
  <si>
    <t>21000.6</t>
  </si>
  <si>
    <t>22130.7</t>
  </si>
  <si>
    <t>476</t>
  </si>
  <si>
    <t>10273.8</t>
  </si>
  <si>
    <t>9371.4</t>
  </si>
  <si>
    <t>11239.6</t>
  </si>
  <si>
    <t>9971.9</t>
  </si>
  <si>
    <t>9048.3</t>
  </si>
  <si>
    <t>10964.1</t>
  </si>
  <si>
    <t>274</t>
  </si>
  <si>
    <t>41.7</t>
  </si>
  <si>
    <t>46.7</t>
  </si>
  <si>
    <t>18</t>
  </si>
  <si>
    <t>51.2</t>
  </si>
  <si>
    <t>30.2</t>
  </si>
  <si>
    <t>81.2</t>
  </si>
  <si>
    <t>169</t>
  </si>
  <si>
    <t>114.8</t>
  </si>
  <si>
    <t>97.3</t>
  </si>
  <si>
    <t>132.4</t>
  </si>
  <si>
    <t>54.7</t>
  </si>
  <si>
    <t>33.3</t>
  </si>
  <si>
    <t>84.6</t>
  </si>
  <si>
    <t>34.5</t>
  </si>
  <si>
    <t>304</t>
  </si>
  <si>
    <t>143.9</t>
  </si>
  <si>
    <t>127.5</t>
  </si>
  <si>
    <t>160.2</t>
  </si>
  <si>
    <t>33</t>
  </si>
  <si>
    <t>53.3</t>
  </si>
  <si>
    <t>35.3</t>
  </si>
  <si>
    <t>76.7</t>
  </si>
  <si>
    <t>292</t>
  </si>
  <si>
    <t>229.9</t>
  </si>
  <si>
    <t>203.3</t>
  </si>
  <si>
    <t>256.6</t>
  </si>
  <si>
    <t>84.1</t>
  </si>
  <si>
    <t>172.0</t>
  </si>
  <si>
    <t>69.8</t>
  </si>
  <si>
    <t>38.1</t>
  </si>
  <si>
    <t>117.2</t>
  </si>
  <si>
    <t>471</t>
  </si>
  <si>
    <t>908.8</t>
  </si>
  <si>
    <t>826.5</t>
  </si>
  <si>
    <t>991.1</t>
  </si>
  <si>
    <t>96</t>
  </si>
  <si>
    <t>97.6</t>
  </si>
  <si>
    <t>147.7</t>
  </si>
  <si>
    <t>1053</t>
  </si>
  <si>
    <t>316.2</t>
  </si>
  <si>
    <t>297.0</t>
  </si>
  <si>
    <t>335.3</t>
  </si>
  <si>
    <t>88</t>
  </si>
  <si>
    <t>222.6</t>
  </si>
  <si>
    <t>178.3</t>
  </si>
  <si>
    <t>274.4</t>
  </si>
  <si>
    <t>64</t>
  </si>
  <si>
    <t>247.0</t>
  </si>
  <si>
    <t>190.1</t>
  </si>
  <si>
    <t>315.6</t>
  </si>
  <si>
    <t>733</t>
  </si>
  <si>
    <t>2921.4</t>
  </si>
  <si>
    <t>2707.3</t>
  </si>
  <si>
    <t>3135.6</t>
  </si>
  <si>
    <t>81</t>
  </si>
  <si>
    <t>1074.2</t>
  </si>
  <si>
    <t>808.4</t>
  </si>
  <si>
    <t>1387.9</t>
  </si>
  <si>
    <t>2406</t>
  </si>
  <si>
    <t>740.6</t>
  </si>
  <si>
    <t>711.0</t>
  </si>
  <si>
    <t>770.2</t>
  </si>
  <si>
    <t>240</t>
  </si>
  <si>
    <t>480.0</t>
  </si>
  <si>
    <t>417.7</t>
  </si>
  <si>
    <t>542.3</t>
  </si>
  <si>
    <t>139</t>
  </si>
  <si>
    <t>899.6</t>
  </si>
  <si>
    <t>747.6</t>
  </si>
  <si>
    <t>1051.5</t>
  </si>
  <si>
    <t>777</t>
  </si>
  <si>
    <t>6877.2</t>
  </si>
  <si>
    <t>6388.4</t>
  </si>
  <si>
    <t>7366.0</t>
  </si>
  <si>
    <t>65</t>
  </si>
  <si>
    <t>6440.1</t>
  </si>
  <si>
    <t>4955.9</t>
  </si>
  <si>
    <t>8225.8</t>
  </si>
  <si>
    <t>4813</t>
  </si>
  <si>
    <t>3150.0</t>
  </si>
  <si>
    <t>3057.9</t>
  </si>
  <si>
    <t>3242.1</t>
  </si>
  <si>
    <t>1232</t>
  </si>
  <si>
    <t>863.3</t>
  </si>
  <si>
    <t>814.6</t>
  </si>
  <si>
    <t>637</t>
  </si>
  <si>
    <t>2133.5</t>
  </si>
  <si>
    <t>1953.7</t>
  </si>
  <si>
    <t>2313.4</t>
  </si>
  <si>
    <t>823</t>
  </si>
  <si>
    <t>16198.9</t>
  </si>
  <si>
    <t>15091.1</t>
  </si>
  <si>
    <t>17306.7</t>
  </si>
  <si>
    <t>91</t>
  </si>
  <si>
    <t>19784.8</t>
  </si>
  <si>
    <t>15912.1</t>
  </si>
  <si>
    <t>24311.7</t>
  </si>
  <si>
    <t>17143.7</t>
  </si>
  <si>
    <t>16659.1</t>
  </si>
  <si>
    <t>17628.3</t>
  </si>
  <si>
    <t>2196</t>
  </si>
  <si>
    <t>3339.4</t>
  </si>
  <si>
    <t>3199.7</t>
  </si>
  <si>
    <t>3479.1</t>
  </si>
  <si>
    <t>2969</t>
  </si>
  <si>
    <t>4307.5</t>
  </si>
  <si>
    <t>4152.5</t>
  </si>
  <si>
    <t>4462.5</t>
  </si>
  <si>
    <t>448</t>
  </si>
  <si>
    <t>29931.9</t>
  </si>
  <si>
    <t>27223.9</t>
  </si>
  <si>
    <t>32836.3</t>
  </si>
  <si>
    <t>52</t>
  </si>
  <si>
    <t>32378.6</t>
  </si>
  <si>
    <t>24180.0</t>
  </si>
  <si>
    <t>42461.3</t>
  </si>
  <si>
    <t>2804</t>
  </si>
  <si>
    <t>37620.9</t>
  </si>
  <si>
    <t>36241.2</t>
  </si>
  <si>
    <t>39039.8</t>
  </si>
  <si>
    <t>1584</t>
  </si>
  <si>
    <t>11632.8</t>
  </si>
  <si>
    <t>11066.9</t>
  </si>
  <si>
    <t>12220.2</t>
  </si>
  <si>
    <t>1992</t>
  </si>
  <si>
    <t>14248.1</t>
  </si>
  <si>
    <t>13629.2</t>
  </si>
  <si>
    <t>14887.9</t>
  </si>
  <si>
    <t>231</t>
  </si>
  <si>
    <t>38.4</t>
  </si>
  <si>
    <t>18.2</t>
  </si>
  <si>
    <t>4.3</t>
  </si>
  <si>
    <t>41.1</t>
  </si>
  <si>
    <t>100</t>
  </si>
  <si>
    <t>82.7</t>
  </si>
  <si>
    <t>66.3</t>
  </si>
  <si>
    <t>99.0</t>
  </si>
  <si>
    <t>51.5</t>
  </si>
  <si>
    <t>34.3</t>
  </si>
  <si>
    <t>73.9</t>
  </si>
  <si>
    <t>54</t>
  </si>
  <si>
    <t>50.8</t>
  </si>
  <si>
    <t>252</t>
  </si>
  <si>
    <t>258.9</t>
  </si>
  <si>
    <t>226.2</t>
  </si>
  <si>
    <t>34.4</t>
  </si>
  <si>
    <t>67.1</t>
  </si>
  <si>
    <t>285</t>
  </si>
  <si>
    <t>169.2</t>
  </si>
  <si>
    <t>148.9</t>
  </si>
  <si>
    <t>189.5</t>
  </si>
  <si>
    <t>129.5</t>
  </si>
  <si>
    <t>99.5</t>
  </si>
  <si>
    <t>165.7</t>
  </si>
  <si>
    <t>109</t>
  </si>
  <si>
    <t>179.8</t>
  </si>
  <si>
    <t>145.9</t>
  </si>
  <si>
    <t>213.7</t>
  </si>
  <si>
    <t>365</t>
  </si>
  <si>
    <t>763.8</t>
  </si>
  <si>
    <t>685.3</t>
  </si>
  <si>
    <t>842.3</t>
  </si>
  <si>
    <t>261.3</t>
  </si>
  <si>
    <t>131.3</t>
  </si>
  <si>
    <t>462.3</t>
  </si>
  <si>
    <t>873</t>
  </si>
  <si>
    <t>295.1</t>
  </si>
  <si>
    <t>275.5</t>
  </si>
  <si>
    <t>314.7</t>
  </si>
  <si>
    <t>221</t>
  </si>
  <si>
    <t>203.4</t>
  </si>
  <si>
    <t>176.4</t>
  </si>
  <si>
    <t>230.4</t>
  </si>
  <si>
    <t>387</t>
  </si>
  <si>
    <t>412.8</t>
  </si>
  <si>
    <t>371.5</t>
  </si>
  <si>
    <t>499</t>
  </si>
  <si>
    <t>2093.8</t>
  </si>
  <si>
    <t>1908.0</t>
  </si>
  <si>
    <t>2279.6</t>
  </si>
  <si>
    <t>19</t>
  </si>
  <si>
    <t>1641.3</t>
  </si>
  <si>
    <t>973.5</t>
  </si>
  <si>
    <t>2583.9</t>
  </si>
  <si>
    <t>1486</t>
  </si>
  <si>
    <t>1465.6</t>
  </si>
  <si>
    <t>1384.0</t>
  </si>
  <si>
    <t>1547.2</t>
  </si>
  <si>
    <t>599</t>
  </si>
  <si>
    <t>362.5</t>
  </si>
  <si>
    <t>333.2</t>
  </si>
  <si>
    <t>391.9</t>
  </si>
  <si>
    <t>1021</t>
  </si>
  <si>
    <t>832.9</t>
  </si>
  <si>
    <t>780.3</t>
  </si>
  <si>
    <t>885.5</t>
  </si>
  <si>
    <t>591</t>
  </si>
  <si>
    <t>5406.3</t>
  </si>
  <si>
    <t>4965.2</t>
  </si>
  <si>
    <t>5847.3</t>
  </si>
  <si>
    <t>7014.8</t>
  </si>
  <si>
    <t>4680.6</t>
  </si>
  <si>
    <t>10065.7</t>
  </si>
  <si>
    <t>2042</t>
  </si>
  <si>
    <t>19143.8</t>
  </si>
  <si>
    <t>18287.7</t>
  </si>
  <si>
    <t>19999.8</t>
  </si>
  <si>
    <t>1045</t>
  </si>
  <si>
    <t>1428.8</t>
  </si>
  <si>
    <t>1335.8</t>
  </si>
  <si>
    <t>1521.9</t>
  </si>
  <si>
    <t>3985</t>
  </si>
  <si>
    <t>1536.0</t>
  </si>
  <si>
    <t>1488.2</t>
  </si>
  <si>
    <t>1583.9</t>
  </si>
  <si>
    <t>521</t>
  </si>
  <si>
    <t>10749.1</t>
  </si>
  <si>
    <t>9825.3</t>
  </si>
  <si>
    <t>11672.9</t>
  </si>
  <si>
    <t>15571.7</t>
  </si>
  <si>
    <t>10407.6</t>
  </si>
  <si>
    <t>22321.6</t>
  </si>
  <si>
    <t>2010</t>
  </si>
  <si>
    <t>47546.1</t>
  </si>
  <si>
    <t>45450.3</t>
  </si>
  <si>
    <t>49641.9</t>
  </si>
  <si>
    <t>762</t>
  </si>
  <si>
    <t>7807.3</t>
  </si>
  <si>
    <t>7252.5</t>
  </si>
  <si>
    <t>8362.2</t>
  </si>
  <si>
    <t>8070</t>
  </si>
  <si>
    <t>5200.0</t>
  </si>
  <si>
    <t>5086.5</t>
  </si>
  <si>
    <t>5313.4</t>
  </si>
  <si>
    <t>323</t>
  </si>
  <si>
    <t>23031.3</t>
  </si>
  <si>
    <t>20587.7</t>
  </si>
  <si>
    <t>25685.1</t>
  </si>
  <si>
    <t>5</t>
  </si>
  <si>
    <t>7033.5</t>
  </si>
  <si>
    <t>2266.6</t>
  </si>
  <si>
    <t>16413.8</t>
  </si>
  <si>
    <t>1073</t>
  </si>
  <si>
    <t>74227.2</t>
  </si>
  <si>
    <t>69851.7</t>
  </si>
  <si>
    <t>78805.1</t>
  </si>
  <si>
    <t>502</t>
  </si>
  <si>
    <t>17586.3</t>
  </si>
  <si>
    <t>16081.3</t>
  </si>
  <si>
    <t>19194.2</t>
  </si>
  <si>
    <t>5224</t>
  </si>
  <si>
    <t>16152.4</t>
  </si>
  <si>
    <t>15717.3</t>
  </si>
  <si>
    <t>16596.4</t>
  </si>
  <si>
    <t>185</t>
  </si>
  <si>
    <t>53.4</t>
  </si>
  <si>
    <t>45.1</t>
  </si>
  <si>
    <t>61.6</t>
  </si>
  <si>
    <t>22</t>
  </si>
  <si>
    <t>13.8</t>
  </si>
  <si>
    <t>8.6</t>
  </si>
  <si>
    <t>95.9</t>
  </si>
  <si>
    <t>25.2</t>
  </si>
  <si>
    <t>13.6</t>
  </si>
  <si>
    <t>42.6</t>
  </si>
  <si>
    <t>115</t>
  </si>
  <si>
    <t>72.7</t>
  </si>
  <si>
    <t>59.0</t>
  </si>
  <si>
    <t>86.3</t>
  </si>
  <si>
    <t>187</t>
  </si>
  <si>
    <t>274.0</t>
  </si>
  <si>
    <t>234.3</t>
  </si>
  <si>
    <t>313.6</t>
  </si>
  <si>
    <t>132.6</t>
  </si>
  <si>
    <t>70.0</t>
  </si>
  <si>
    <t>177</t>
  </si>
  <si>
    <t>108.3</t>
  </si>
  <si>
    <t>92.3</t>
  </si>
  <si>
    <t>124.3</t>
  </si>
  <si>
    <t>48</t>
  </si>
  <si>
    <t>65.8</t>
  </si>
  <si>
    <t>48.1</t>
  </si>
  <si>
    <t>87.8</t>
  </si>
  <si>
    <t>253</t>
  </si>
  <si>
    <t>189.9</t>
  </si>
  <si>
    <t>166.3</t>
  </si>
  <si>
    <t>213.5</t>
  </si>
  <si>
    <t>319</t>
  </si>
  <si>
    <t>750.3</t>
  </si>
  <si>
    <t>667.8</t>
  </si>
  <si>
    <t>832.8</t>
  </si>
  <si>
    <t>494.2</t>
  </si>
  <si>
    <t>252.5</t>
  </si>
  <si>
    <t>867.5</t>
  </si>
  <si>
    <t>393</t>
  </si>
  <si>
    <t>746.6</t>
  </si>
  <si>
    <t>672.4</t>
  </si>
  <si>
    <t>820.9</t>
  </si>
  <si>
    <t>174</t>
  </si>
  <si>
    <t>108.7</t>
  </si>
  <si>
    <t>92.6</t>
  </si>
  <si>
    <t>124.9</t>
  </si>
  <si>
    <t>891</t>
  </si>
  <si>
    <t>325.7</t>
  </si>
  <si>
    <t>304.2</t>
  </si>
  <si>
    <t>347.2</t>
  </si>
  <si>
    <t>376</t>
  </si>
  <si>
    <t>1683.0</t>
  </si>
  <si>
    <t>1511.0</t>
  </si>
  <si>
    <t>1855.1</t>
  </si>
  <si>
    <t>8</t>
  </si>
  <si>
    <t>1012.9</t>
  </si>
  <si>
    <t>423.4</t>
  </si>
  <si>
    <t>2019.3</t>
  </si>
  <si>
    <t>666</t>
  </si>
  <si>
    <t>6013.1</t>
  </si>
  <si>
    <t>5521.8</t>
  </si>
  <si>
    <t>6504.5</t>
  </si>
  <si>
    <t>572.9</t>
  </si>
  <si>
    <t>483.8</t>
  </si>
  <si>
    <t>662.0</t>
  </si>
  <si>
    <t>2263</t>
  </si>
  <si>
    <t>667.0</t>
  </si>
  <si>
    <t>639.4</t>
  </si>
  <si>
    <t>694.6</t>
  </si>
  <si>
    <t>469</t>
  </si>
  <si>
    <t>4573.0</t>
  </si>
  <si>
    <t>4154.1</t>
  </si>
  <si>
    <t>4991.9</t>
  </si>
  <si>
    <t>5110.6</t>
  </si>
  <si>
    <t>2843.9</t>
  </si>
  <si>
    <t>8453.4</t>
  </si>
  <si>
    <t>883</t>
  </si>
  <si>
    <t>26251.1</t>
  </si>
  <si>
    <t>24512.3</t>
  </si>
  <si>
    <t>27990.0</t>
  </si>
  <si>
    <t>188</t>
  </si>
  <si>
    <t>5745.7</t>
  </si>
  <si>
    <t>4902.6</t>
  </si>
  <si>
    <t>6588.7</t>
  </si>
  <si>
    <t>6018</t>
  </si>
  <si>
    <t>1811.9</t>
  </si>
  <si>
    <t>1766.1</t>
  </si>
  <si>
    <t>1857.7</t>
  </si>
  <si>
    <t>484</t>
  </si>
  <si>
    <t>10847.0</t>
  </si>
  <si>
    <t>9879.7</t>
  </si>
  <si>
    <t>11814.2</t>
  </si>
  <si>
    <t>7059.1</t>
  </si>
  <si>
    <t>3227.8</t>
  </si>
  <si>
    <t>13400.5</t>
  </si>
  <si>
    <t>830</t>
  </si>
  <si>
    <t>46619.2</t>
  </si>
  <si>
    <t>43415.2</t>
  </si>
  <si>
    <t>49823.2</t>
  </si>
  <si>
    <t>150</t>
  </si>
  <si>
    <t>11834.8</t>
  </si>
  <si>
    <t>9930.3</t>
  </si>
  <si>
    <t>13739.4</t>
  </si>
  <si>
    <t>9312</t>
  </si>
  <si>
    <t>5774.2</t>
  </si>
  <si>
    <t>5656.9</t>
  </si>
  <si>
    <t>5891.5</t>
  </si>
  <si>
    <t>295</t>
  </si>
  <si>
    <t>22878.1</t>
  </si>
  <si>
    <t>20341.5</t>
  </si>
  <si>
    <t>25643.6</t>
  </si>
  <si>
    <t>6</t>
  </si>
  <si>
    <t>15659.2</t>
  </si>
  <si>
    <t>5718.0</t>
  </si>
  <si>
    <t>34084.5</t>
  </si>
  <si>
    <t>454</t>
  </si>
  <si>
    <t>70797.6</t>
  </si>
  <si>
    <t>64433.9</t>
  </si>
  <si>
    <t>77619.7</t>
  </si>
  <si>
    <t>104</t>
  </si>
  <si>
    <t>25213.7</t>
  </si>
  <si>
    <t>20600.9</t>
  </si>
  <si>
    <t>30551.0</t>
  </si>
  <si>
    <t>5578</t>
  </si>
  <si>
    <t>16041.4</t>
  </si>
  <si>
    <t>15623.2</t>
  </si>
  <si>
    <t>16468.0</t>
  </si>
  <si>
    <t>76.4</t>
  </si>
  <si>
    <t>56.4</t>
  </si>
  <si>
    <t>31.5</t>
  </si>
  <si>
    <t>89.5</t>
  </si>
  <si>
    <t>108</t>
  </si>
  <si>
    <t>39.0</t>
  </si>
  <si>
    <t>31.6</t>
  </si>
  <si>
    <t>46.4</t>
  </si>
  <si>
    <t>10.4</t>
  </si>
  <si>
    <t>3.1</t>
  </si>
  <si>
    <t>22.7</t>
  </si>
  <si>
    <t>197</t>
  </si>
  <si>
    <t>81.3</t>
  </si>
  <si>
    <t>92.9</t>
  </si>
  <si>
    <t>296.3</t>
  </si>
  <si>
    <t>339.0</t>
  </si>
  <si>
    <t>95.8</t>
  </si>
  <si>
    <t>24.9</t>
  </si>
  <si>
    <t>248.0</t>
  </si>
  <si>
    <t>116</t>
  </si>
  <si>
    <t>199.2</t>
  </si>
  <si>
    <t>236.3</t>
  </si>
  <si>
    <t>56.0</t>
  </si>
  <si>
    <t>74.5</t>
  </si>
  <si>
    <t>438</t>
  </si>
  <si>
    <t>172.3</t>
  </si>
  <si>
    <t>156.0</t>
  </si>
  <si>
    <t>188.6</t>
  </si>
  <si>
    <t>333</t>
  </si>
  <si>
    <t>794.2</t>
  </si>
  <si>
    <t>708.8</t>
  </si>
  <si>
    <t>879.7</t>
  </si>
  <si>
    <t>216.5</t>
  </si>
  <si>
    <t>44.6</t>
  </si>
  <si>
    <t>632.6</t>
  </si>
  <si>
    <t>254</t>
  </si>
  <si>
    <t>1952.8</t>
  </si>
  <si>
    <t>1710.0</t>
  </si>
  <si>
    <t>2195.5</t>
  </si>
  <si>
    <t>35</t>
  </si>
  <si>
    <t>240.5</t>
  </si>
  <si>
    <t>165.9</t>
  </si>
  <si>
    <t>336.4</t>
  </si>
  <si>
    <t>1345</t>
  </si>
  <si>
    <t>282.2</t>
  </si>
  <si>
    <t>267.0</t>
  </si>
  <si>
    <t>297.3</t>
  </si>
  <si>
    <t>413</t>
  </si>
  <si>
    <t>1871.1</t>
  </si>
  <si>
    <t>1688.7</t>
  </si>
  <si>
    <t>2053.5</t>
  </si>
  <si>
    <t>850.6</t>
  </si>
  <si>
    <t>2019.2</t>
  </si>
  <si>
    <t>397</t>
  </si>
  <si>
    <t>7780.1</t>
  </si>
  <si>
    <t>6999.5</t>
  </si>
  <si>
    <t>8560.7</t>
  </si>
  <si>
    <t>58</t>
  </si>
  <si>
    <t>1798.9</t>
  </si>
  <si>
    <t>1336.5</t>
  </si>
  <si>
    <t>2361.2</t>
  </si>
  <si>
    <t>3095</t>
  </si>
  <si>
    <t>750.2</t>
  </si>
  <si>
    <t>723.8</t>
  </si>
  <si>
    <t>776.7</t>
  </si>
  <si>
    <t>412</t>
  </si>
  <si>
    <t>4046.8</t>
  </si>
  <si>
    <t>3651.4</t>
  </si>
  <si>
    <t>4442.2</t>
  </si>
  <si>
    <t>2134.8</t>
  </si>
  <si>
    <t>5484.9</t>
  </si>
  <si>
    <t>526</t>
  </si>
  <si>
    <t>22496.8</t>
  </si>
  <si>
    <t>20568.4</t>
  </si>
  <si>
    <t>24425.1</t>
  </si>
  <si>
    <t>50</t>
  </si>
  <si>
    <t>5934.0</t>
  </si>
  <si>
    <t>4394.7</t>
  </si>
  <si>
    <t>7835.1</t>
  </si>
  <si>
    <t>7402</t>
  </si>
  <si>
    <t>2124.0</t>
  </si>
  <si>
    <t>2075.6</t>
  </si>
  <si>
    <t>2172.4</t>
  </si>
  <si>
    <t>513</t>
  </si>
  <si>
    <t>11473.6</t>
  </si>
  <si>
    <t>10479.6</t>
  </si>
  <si>
    <t>12467.7</t>
  </si>
  <si>
    <t>10125.4</t>
  </si>
  <si>
    <t>4371.4</t>
  </si>
  <si>
    <t>19951.2</t>
  </si>
  <si>
    <t>41144.0</t>
  </si>
  <si>
    <t>37576.5</t>
  </si>
  <si>
    <t>44711.5</t>
  </si>
  <si>
    <t>14247.5</t>
  </si>
  <si>
    <t>10740.5</t>
  </si>
  <si>
    <t>18528.2</t>
  </si>
  <si>
    <t>10990</t>
  </si>
  <si>
    <t>6516.8</t>
  </si>
  <si>
    <t>6394.9</t>
  </si>
  <si>
    <t>6638.7</t>
  </si>
  <si>
    <t>23578.3</t>
  </si>
  <si>
    <t>21001.9</t>
  </si>
  <si>
    <t>26383.5</t>
  </si>
  <si>
    <t>63062.3</t>
  </si>
  <si>
    <t>55964.4</t>
  </si>
  <si>
    <t>70811.1</t>
  </si>
  <si>
    <t>25377.7</t>
  </si>
  <si>
    <t>17673.8</t>
  </si>
  <si>
    <t>35295.4</t>
  </si>
  <si>
    <t>6869</t>
  </si>
  <si>
    <t>18715.7</t>
  </si>
  <si>
    <t>18275.7</t>
  </si>
  <si>
    <t>19163.6</t>
  </si>
  <si>
    <t>138</t>
  </si>
  <si>
    <t>51.4</t>
  </si>
  <si>
    <t>72.3</t>
  </si>
  <si>
    <t>17.4</t>
  </si>
  <si>
    <t>2.2</t>
  </si>
  <si>
    <t>54.1</t>
  </si>
  <si>
    <t>40.6</t>
  </si>
  <si>
    <t>66.4</t>
  </si>
  <si>
    <t>16.1</t>
  </si>
  <si>
    <t>9.8</t>
  </si>
  <si>
    <t>25.0</t>
  </si>
  <si>
    <t>52.9</t>
  </si>
  <si>
    <t>60.9</t>
  </si>
  <si>
    <t>172</t>
  </si>
  <si>
    <t>280.5</t>
  </si>
  <si>
    <t>238.2</t>
  </si>
  <si>
    <t>277.1</t>
  </si>
  <si>
    <t>88.5</t>
  </si>
  <si>
    <t>649.5</t>
  </si>
  <si>
    <t>441.4</t>
  </si>
  <si>
    <t>352.8</t>
  </si>
  <si>
    <t>545.2</t>
  </si>
  <si>
    <t>61.8</t>
  </si>
  <si>
    <t>107.7</t>
  </si>
  <si>
    <t>404</t>
  </si>
  <si>
    <t>111.1</t>
  </si>
  <si>
    <t>100.3</t>
  </si>
  <si>
    <t>122.0</t>
  </si>
  <si>
    <t>325</t>
  </si>
  <si>
    <t>805.9</t>
  </si>
  <si>
    <t>718.1</t>
  </si>
  <si>
    <t>893.6</t>
  </si>
  <si>
    <t>1840.5</t>
  </si>
  <si>
    <t>1565.4</t>
  </si>
  <si>
    <t>2115.6</t>
  </si>
  <si>
    <t>441.9</t>
  </si>
  <si>
    <t>259.8</t>
  </si>
  <si>
    <t>701.4</t>
  </si>
  <si>
    <t>1442</t>
  </si>
  <si>
    <t>289.4</t>
  </si>
  <si>
    <t>304.3</t>
  </si>
  <si>
    <t>391</t>
  </si>
  <si>
    <t>1820.5</t>
  </si>
  <si>
    <t>1638.3</t>
  </si>
  <si>
    <t>2002.8</t>
  </si>
  <si>
    <t>1643.2</t>
  </si>
  <si>
    <t>570.9</t>
  </si>
  <si>
    <t>3636.2</t>
  </si>
  <si>
    <t>261</t>
  </si>
  <si>
    <t>6239.0</t>
  </si>
  <si>
    <t>5467.7</t>
  </si>
  <si>
    <t>7010.4</t>
  </si>
  <si>
    <t>11</t>
  </si>
  <si>
    <t>1022.7</t>
  </si>
  <si>
    <t>1850.7</t>
  </si>
  <si>
    <t>3286</t>
  </si>
  <si>
    <t>788.0</t>
  </si>
  <si>
    <t>761.0</t>
  </si>
  <si>
    <t>814.9</t>
  </si>
  <si>
    <t>475</t>
  </si>
  <si>
    <t>4794.2</t>
  </si>
  <si>
    <t>4358.2</t>
  </si>
  <si>
    <t>5230.1</t>
  </si>
  <si>
    <t>8207.9</t>
  </si>
  <si>
    <t>3688.1</t>
  </si>
  <si>
    <t>15688.8</t>
  </si>
  <si>
    <t>299</t>
  </si>
  <si>
    <t>15530.5</t>
  </si>
  <si>
    <t>13764.9</t>
  </si>
  <si>
    <t>17296.2</t>
  </si>
  <si>
    <t>6372.3</t>
  </si>
  <si>
    <t>4113.1</t>
  </si>
  <si>
    <t>9421.3</t>
  </si>
  <si>
    <t>7658</t>
  </si>
  <si>
    <t>2182.8</t>
  </si>
  <si>
    <t>2133.9</t>
  </si>
  <si>
    <t>11792.8</t>
  </si>
  <si>
    <t>10771.2</t>
  </si>
  <si>
    <t>12814.4</t>
  </si>
  <si>
    <t>7</t>
  </si>
  <si>
    <t>14856.9</t>
  </si>
  <si>
    <t>5951.7</t>
  </si>
  <si>
    <t>30648.9</t>
  </si>
  <si>
    <t>357</t>
  </si>
  <si>
    <t>34156.4</t>
  </si>
  <si>
    <t>30581.0</t>
  </si>
  <si>
    <t>37731.8</t>
  </si>
  <si>
    <t>21</t>
  </si>
  <si>
    <t>11602.7</t>
  </si>
  <si>
    <t>7170.3</t>
  </si>
  <si>
    <t>17752.5</t>
  </si>
  <si>
    <t>11047</t>
  </si>
  <si>
    <t>6522.9</t>
  </si>
  <si>
    <t>6401.2</t>
  </si>
  <si>
    <t>6644.6</t>
  </si>
  <si>
    <t>321</t>
  </si>
  <si>
    <t>25369.6</t>
  </si>
  <si>
    <t>22669.8</t>
  </si>
  <si>
    <t>28302.4</t>
  </si>
  <si>
    <t>43533.9</t>
  </si>
  <si>
    <t>14029.3</t>
  </si>
  <si>
    <t>101593.4</t>
  </si>
  <si>
    <t>208</t>
  </si>
  <si>
    <t>56732.3</t>
  </si>
  <si>
    <t>49283.5</t>
  </si>
  <si>
    <t>64988.9</t>
  </si>
  <si>
    <t>11330.6</t>
  </si>
  <si>
    <t>4539.3</t>
  </si>
  <si>
    <t>23346.5</t>
  </si>
  <si>
    <t>7117</t>
  </si>
  <si>
    <t>19216.5</t>
  </si>
  <si>
    <t>18772.6</t>
  </si>
  <si>
    <t>19668.2</t>
  </si>
  <si>
    <t>118</t>
  </si>
  <si>
    <t>58.1</t>
  </si>
  <si>
    <t>47.5</t>
  </si>
  <si>
    <t>68.8</t>
  </si>
  <si>
    <t>49</t>
  </si>
  <si>
    <t>51.3</t>
  </si>
  <si>
    <t>96.1</t>
  </si>
  <si>
    <t>13.1</t>
  </si>
  <si>
    <t>4.8</t>
  </si>
  <si>
    <t>26.5</t>
  </si>
  <si>
    <t>214</t>
  </si>
  <si>
    <t>40.4</t>
  </si>
  <si>
    <t>34.9</t>
  </si>
  <si>
    <t>45.9</t>
  </si>
  <si>
    <t>122</t>
  </si>
  <si>
    <t>215.6</t>
  </si>
  <si>
    <t>177.0</t>
  </si>
  <si>
    <t>254.1</t>
  </si>
  <si>
    <t>344.4</t>
  </si>
  <si>
    <t>91.6</t>
  </si>
  <si>
    <t>886.8</t>
  </si>
  <si>
    <t>71</t>
  </si>
  <si>
    <t>527.6</t>
  </si>
  <si>
    <t>411.1</t>
  </si>
  <si>
    <t>666.7</t>
  </si>
  <si>
    <t>23.7</t>
  </si>
  <si>
    <t>234.4</t>
  </si>
  <si>
    <t>504</t>
  </si>
  <si>
    <t>134.7</t>
  </si>
  <si>
    <t>122.9</t>
  </si>
  <si>
    <t>146.4</t>
  </si>
  <si>
    <t>283</t>
  </si>
  <si>
    <t>738.8</t>
  </si>
  <si>
    <t>652.6</t>
  </si>
  <si>
    <t>825.0</t>
  </si>
  <si>
    <t>127</t>
  </si>
  <si>
    <t>1630.6</t>
  </si>
  <si>
    <t>1345.6</t>
  </si>
  <si>
    <t>1915.6</t>
  </si>
  <si>
    <t>409.9</t>
  </si>
  <si>
    <t>849.5</t>
  </si>
  <si>
    <t>1581</t>
  </si>
  <si>
    <t>327.9</t>
  </si>
  <si>
    <t>311.7</t>
  </si>
  <si>
    <t>344.1</t>
  </si>
  <si>
    <t>417</t>
  </si>
  <si>
    <t>2018.0</t>
  </si>
  <si>
    <t>1822.4</t>
  </si>
  <si>
    <t>2213.7</t>
  </si>
  <si>
    <t>284.4</t>
  </si>
  <si>
    <t>4563.0</t>
  </si>
  <si>
    <t>203</t>
  </si>
  <si>
    <t>5971.1</t>
  </si>
  <si>
    <t>5135.8</t>
  </si>
  <si>
    <t>6806.5</t>
  </si>
  <si>
    <t>1334.3</t>
  </si>
  <si>
    <t>529.0</t>
  </si>
  <si>
    <t>2762.4</t>
  </si>
  <si>
    <t>3456</t>
  </si>
  <si>
    <t>854.8</t>
  </si>
  <si>
    <t>826.2</t>
  </si>
  <si>
    <t>883.3</t>
  </si>
  <si>
    <t>404.1</t>
  </si>
  <si>
    <t>127.9</t>
  </si>
  <si>
    <t>465</t>
  </si>
  <si>
    <t>4801.4</t>
  </si>
  <si>
    <t>4360.1</t>
  </si>
  <si>
    <t>5242.7</t>
  </si>
  <si>
    <t>258</t>
  </si>
  <si>
    <t>15590.6</t>
  </si>
  <si>
    <t>13682.5</t>
  </si>
  <si>
    <t>17498.7</t>
  </si>
  <si>
    <t>1331.5</t>
  </si>
  <si>
    <t>266.8</t>
  </si>
  <si>
    <t>3909.8</t>
  </si>
  <si>
    <t>7869</t>
  </si>
  <si>
    <t>2319.0</t>
  </si>
  <si>
    <t>2267.7</t>
  </si>
  <si>
    <t>2370.2</t>
  </si>
  <si>
    <t>625.1</t>
  </si>
  <si>
    <t>284.2</t>
  </si>
  <si>
    <t>1174.6</t>
  </si>
  <si>
    <t>478</t>
  </si>
  <si>
    <t>11472.6</t>
  </si>
  <si>
    <t>10443.0</t>
  </si>
  <si>
    <t>12502.2</t>
  </si>
  <si>
    <t>282</t>
  </si>
  <si>
    <t>31416.4</t>
  </si>
  <si>
    <t>27712.7</t>
  </si>
  <si>
    <t>35120.1</t>
  </si>
  <si>
    <t>6647.8</t>
  </si>
  <si>
    <t>2436.7</t>
  </si>
  <si>
    <t>14474.7</t>
  </si>
  <si>
    <t>11358</t>
  </si>
  <si>
    <t>7066.1</t>
  </si>
  <si>
    <t>6936.1</t>
  </si>
  <si>
    <t>7196.1</t>
  </si>
  <si>
    <t>912.0</t>
  </si>
  <si>
    <t>627.8</t>
  </si>
  <si>
    <t>1280.8</t>
  </si>
  <si>
    <t>266</t>
  </si>
  <si>
    <t>22004.0</t>
  </si>
  <si>
    <t>19438.8</t>
  </si>
  <si>
    <t>24813.6</t>
  </si>
  <si>
    <t>58245.1</t>
  </si>
  <si>
    <t>50153.5</t>
  </si>
  <si>
    <t>67270.2</t>
  </si>
  <si>
    <t>11806.4</t>
  </si>
  <si>
    <t>2372.9</t>
  </si>
  <si>
    <t>34496.2</t>
  </si>
  <si>
    <t>7210</t>
  </si>
  <si>
    <t>20317.2</t>
  </si>
  <si>
    <t>19850.9</t>
  </si>
  <si>
    <t>20791.7</t>
  </si>
  <si>
    <t>26</t>
  </si>
  <si>
    <t>4535.6</t>
  </si>
  <si>
    <t>2962.0</t>
  </si>
  <si>
    <t>6646.0</t>
  </si>
  <si>
    <t>113</t>
  </si>
  <si>
    <t>44.5</t>
  </si>
  <si>
    <t>68.4</t>
  </si>
  <si>
    <t>126.6</t>
  </si>
  <si>
    <t>36.6</t>
  </si>
  <si>
    <t>31.9</t>
  </si>
  <si>
    <t>41.4</t>
  </si>
  <si>
    <t>23.4</t>
  </si>
  <si>
    <t>102.8</t>
  </si>
  <si>
    <t>73.3</t>
  </si>
  <si>
    <t>15.1</t>
  </si>
  <si>
    <t>214.1</t>
  </si>
  <si>
    <t>123</t>
  </si>
  <si>
    <t>210.8</t>
  </si>
  <si>
    <t>173.2</t>
  </si>
  <si>
    <t>248.4</t>
  </si>
  <si>
    <t>66</t>
  </si>
  <si>
    <t>548.3</t>
  </si>
  <si>
    <t>423.0</t>
  </si>
  <si>
    <t>698.7</t>
  </si>
  <si>
    <t>482</t>
  </si>
  <si>
    <t>128.5</t>
  </si>
  <si>
    <t>117.0</t>
  </si>
  <si>
    <t>72.0</t>
  </si>
  <si>
    <t>35.7</t>
  </si>
  <si>
    <t>129.2</t>
  </si>
  <si>
    <t>136.5</t>
  </si>
  <si>
    <t>43.5</t>
  </si>
  <si>
    <t>320.0</t>
  </si>
  <si>
    <t>277</t>
  </si>
  <si>
    <t>627.2</t>
  </si>
  <si>
    <t>794.9</t>
  </si>
  <si>
    <t>1650.7</t>
  </si>
  <si>
    <t>1357.6</t>
  </si>
  <si>
    <t>1943.8</t>
  </si>
  <si>
    <t>374.3</t>
  </si>
  <si>
    <t>99.7</t>
  </si>
  <si>
    <t>963.4</t>
  </si>
  <si>
    <t>1612</t>
  </si>
  <si>
    <t>344.8</t>
  </si>
  <si>
    <t>361.6</t>
  </si>
  <si>
    <t>120.0</t>
  </si>
  <si>
    <t>83.4</t>
  </si>
  <si>
    <t>167.1</t>
  </si>
  <si>
    <t>181.4</t>
  </si>
  <si>
    <t>98.9</t>
  </si>
  <si>
    <t>304.8</t>
  </si>
  <si>
    <t>389</t>
  </si>
  <si>
    <t>1833.7</t>
  </si>
  <si>
    <t>1649.7</t>
  </si>
  <si>
    <t>2017.8</t>
  </si>
  <si>
    <t>173</t>
  </si>
  <si>
    <t>5267.9</t>
  </si>
  <si>
    <t>4468.4</t>
  </si>
  <si>
    <t>6067.4</t>
  </si>
  <si>
    <t>880.2</t>
  </si>
  <si>
    <t>181.5</t>
  </si>
  <si>
    <t>2572.4</t>
  </si>
  <si>
    <t>3611</t>
  </si>
  <si>
    <t>936.5</t>
  </si>
  <si>
    <t>905.9</t>
  </si>
  <si>
    <t>967.0</t>
  </si>
  <si>
    <t>114</t>
  </si>
  <si>
    <t>393.5</t>
  </si>
  <si>
    <t>321.1</t>
  </si>
  <si>
    <t>465.9</t>
  </si>
  <si>
    <t>444.8</t>
  </si>
  <si>
    <t>653.3</t>
  </si>
  <si>
    <t>458</t>
  </si>
  <si>
    <t>4632.0</t>
  </si>
  <si>
    <t>4203.2</t>
  </si>
  <si>
    <t>5060.7</t>
  </si>
  <si>
    <t>14703.2</t>
  </si>
  <si>
    <t>12801.9</t>
  </si>
  <si>
    <t>16604.5</t>
  </si>
  <si>
    <t>6431.1</t>
  </si>
  <si>
    <t>3065.1</t>
  </si>
  <si>
    <t>11857.5</t>
  </si>
  <si>
    <t>7890</t>
  </si>
  <si>
    <t>2994.0</t>
  </si>
  <si>
    <t>2927.6</t>
  </si>
  <si>
    <t>3060.4</t>
  </si>
  <si>
    <t>614</t>
  </si>
  <si>
    <t>805.6</t>
  </si>
  <si>
    <t>739.8</t>
  </si>
  <si>
    <t>871.5</t>
  </si>
  <si>
    <t>1175.3</t>
  </si>
  <si>
    <t>956.8</t>
  </si>
  <si>
    <t>1393.9</t>
  </si>
  <si>
    <t>11029.3</t>
  </si>
  <si>
    <t>10030.1</t>
  </si>
  <si>
    <t>12028.5</t>
  </si>
  <si>
    <t>15724.6</t>
  </si>
  <si>
    <t>5059.7</t>
  </si>
  <si>
    <t>36787.0</t>
  </si>
  <si>
    <t>33066.3</t>
  </si>
  <si>
    <t>29115.5</t>
  </si>
  <si>
    <t>37017.1</t>
  </si>
  <si>
    <t>16</t>
  </si>
  <si>
    <t>17031.0</t>
  </si>
  <si>
    <t>9658.5</t>
  </si>
  <si>
    <t>27768.5</t>
  </si>
  <si>
    <t>10548</t>
  </si>
  <si>
    <t>11913.9</t>
  </si>
  <si>
    <t>11686.4</t>
  </si>
  <si>
    <t>12141.5</t>
  </si>
  <si>
    <t>1693</t>
  </si>
  <si>
    <t>2685.8</t>
  </si>
  <si>
    <t>2557.9</t>
  </si>
  <si>
    <t>2813.8</t>
  </si>
  <si>
    <t>561</t>
  </si>
  <si>
    <t>3003.1</t>
  </si>
  <si>
    <t>2754.6</t>
  </si>
  <si>
    <t>3251.7</t>
  </si>
  <si>
    <t>24286.5</t>
  </si>
  <si>
    <t>21611.3</t>
  </si>
  <si>
    <t>27201.4</t>
  </si>
  <si>
    <t>84607.3</t>
  </si>
  <si>
    <t>40504.7</t>
  </si>
  <si>
    <t>155606.6</t>
  </si>
  <si>
    <t>167</t>
  </si>
  <si>
    <t>57841.5</t>
  </si>
  <si>
    <t>49400.7</t>
  </si>
  <si>
    <t>67310.5</t>
  </si>
  <si>
    <t>25521.9</t>
  </si>
  <si>
    <t>10989.2</t>
  </si>
  <si>
    <t>50291.3</t>
  </si>
  <si>
    <t>6645</t>
  </si>
  <si>
    <t>29651.7</t>
  </si>
  <si>
    <t>28943.0</t>
  </si>
  <si>
    <t>30373.3</t>
  </si>
  <si>
    <t>1152</t>
  </si>
  <si>
    <t>9727.3</t>
  </si>
  <si>
    <t>9173.6</t>
  </si>
  <si>
    <t>10305.7</t>
  </si>
  <si>
    <t>361</t>
  </si>
  <si>
    <t>11395.8</t>
  </si>
  <si>
    <t>10250.4</t>
  </si>
  <si>
    <t>12634.2</t>
  </si>
  <si>
    <t>94</t>
  </si>
  <si>
    <t>50.3</t>
  </si>
  <si>
    <t>40.5</t>
  </si>
  <si>
    <t>34</t>
  </si>
  <si>
    <t>77.7</t>
  </si>
  <si>
    <t>52.7</t>
  </si>
  <si>
    <t>110.2</t>
  </si>
  <si>
    <t>34.1</t>
  </si>
  <si>
    <t>102.7</t>
  </si>
  <si>
    <t>200</t>
  </si>
  <si>
    <t>33.8</t>
  </si>
  <si>
    <t>29.1</t>
  </si>
  <si>
    <t>38.5</t>
  </si>
  <si>
    <t>54.3</t>
  </si>
  <si>
    <t>27.2</t>
  </si>
  <si>
    <t>66.1</t>
  </si>
  <si>
    <t>37.1</t>
  </si>
  <si>
    <t>107.9</t>
  </si>
  <si>
    <t>140</t>
  </si>
  <si>
    <t>258.3</t>
  </si>
  <si>
    <t>215.1</t>
  </si>
  <si>
    <t>301.4</t>
  </si>
  <si>
    <t>36</t>
  </si>
  <si>
    <t>354.4</t>
  </si>
  <si>
    <t>491.5</t>
  </si>
  <si>
    <t>431</t>
  </si>
  <si>
    <t>130.3</t>
  </si>
  <si>
    <t>118.0</t>
  </si>
  <si>
    <t>142.7</t>
  </si>
  <si>
    <t>151.7</t>
  </si>
  <si>
    <t>209.8</t>
  </si>
  <si>
    <t>184.1</t>
  </si>
  <si>
    <t>135.8</t>
  </si>
  <si>
    <t>243.8</t>
  </si>
  <si>
    <t>279</t>
  </si>
  <si>
    <t>749.9</t>
  </si>
  <si>
    <t>661.8</t>
  </si>
  <si>
    <t>800.3</t>
  </si>
  <si>
    <t>160.6</t>
  </si>
  <si>
    <t>2349.6</t>
  </si>
  <si>
    <t>102</t>
  </si>
  <si>
    <t>1566.2</t>
  </si>
  <si>
    <t>1260.9</t>
  </si>
  <si>
    <t>1871.6</t>
  </si>
  <si>
    <t>1369</t>
  </si>
  <si>
    <t>372.5</t>
  </si>
  <si>
    <t>352.7</t>
  </si>
  <si>
    <t>392.2</t>
  </si>
  <si>
    <t>124</t>
  </si>
  <si>
    <t>182.7</t>
  </si>
  <si>
    <t>150.1</t>
  </si>
  <si>
    <t>215.2</t>
  </si>
  <si>
    <t>170</t>
  </si>
  <si>
    <t>273.6</t>
  </si>
  <si>
    <t>371.1</t>
  </si>
  <si>
    <t>1964.2</t>
  </si>
  <si>
    <t>1768.4</t>
  </si>
  <si>
    <t>2160.0</t>
  </si>
  <si>
    <t>2791.6</t>
  </si>
  <si>
    <t>868.2</t>
  </si>
  <si>
    <t>6590.3</t>
  </si>
  <si>
    <t>151</t>
  </si>
  <si>
    <t>5120.5</t>
  </si>
  <si>
    <t>4289.4</t>
  </si>
  <si>
    <t>1977.9</t>
  </si>
  <si>
    <t>4355.6</t>
  </si>
  <si>
    <t>2833</t>
  </si>
  <si>
    <t>1281.1</t>
  </si>
  <si>
    <t>1233.1</t>
  </si>
  <si>
    <t>1329.1</t>
  </si>
  <si>
    <t>354.1</t>
  </si>
  <si>
    <t>319.6</t>
  </si>
  <si>
    <t>388.5</t>
  </si>
  <si>
    <t>460</t>
  </si>
  <si>
    <t>756.8</t>
  </si>
  <si>
    <t>687.0</t>
  </si>
  <si>
    <t>826.6</t>
  </si>
  <si>
    <t>4539.2</t>
  </si>
  <si>
    <t>4106.3</t>
  </si>
  <si>
    <t>4972.2</t>
  </si>
  <si>
    <t>8621.2</t>
  </si>
  <si>
    <t>2784.9</t>
  </si>
  <si>
    <t>20147.5</t>
  </si>
  <si>
    <t>12044.7</t>
  </si>
  <si>
    <t>10224.3</t>
  </si>
  <si>
    <t>13865.2</t>
  </si>
  <si>
    <t>7996.1</t>
  </si>
  <si>
    <t>3974.0</t>
  </si>
  <si>
    <t>14335.0</t>
  </si>
  <si>
    <t>5410</t>
  </si>
  <si>
    <t>7087.8</t>
  </si>
  <si>
    <t>6895.6</t>
  </si>
  <si>
    <t>7280.0</t>
  </si>
  <si>
    <t>1194</t>
  </si>
  <si>
    <t>993.9</t>
  </si>
  <si>
    <t>937.1</t>
  </si>
  <si>
    <t>1050.6</t>
  </si>
  <si>
    <t>2063</t>
  </si>
  <si>
    <t>1450.3</t>
  </si>
  <si>
    <t>1386.5</t>
  </si>
  <si>
    <t>1514.0</t>
  </si>
  <si>
    <t>500</t>
  </si>
  <si>
    <t>12371.4</t>
  </si>
  <si>
    <t>11286.0</t>
  </si>
  <si>
    <t>13456.9</t>
  </si>
  <si>
    <t>25289.7</t>
  </si>
  <si>
    <t>10792.6</t>
  </si>
  <si>
    <t>50045.6</t>
  </si>
  <si>
    <t>192</t>
  </si>
  <si>
    <t>26356.9</t>
  </si>
  <si>
    <t>22601.2</t>
  </si>
  <si>
    <t>30112.7</t>
  </si>
  <si>
    <t>11984.9</t>
  </si>
  <si>
    <t>5412.4</t>
  </si>
  <si>
    <t>22863.3</t>
  </si>
  <si>
    <t>6615</t>
  </si>
  <si>
    <t>23865.3</t>
  </si>
  <si>
    <t>23286.8</t>
  </si>
  <si>
    <t>24443.7</t>
  </si>
  <si>
    <t>1474</t>
  </si>
  <si>
    <t>4569.2</t>
  </si>
  <si>
    <t>4335.9</t>
  </si>
  <si>
    <t>4802.5</t>
  </si>
  <si>
    <t>4645</t>
  </si>
  <si>
    <t>4432.4</t>
  </si>
  <si>
    <t>4304.9</t>
  </si>
  <si>
    <t>4559.8</t>
  </si>
  <si>
    <t>288</t>
  </si>
  <si>
    <t>24697.1</t>
  </si>
  <si>
    <t>21926.7</t>
  </si>
  <si>
    <t>27720.6</t>
  </si>
  <si>
    <t>88485.8</t>
  </si>
  <si>
    <t>40377.3</t>
  </si>
  <si>
    <t>167984.8</t>
  </si>
  <si>
    <t>119</t>
  </si>
  <si>
    <t>48304.9</t>
  </si>
  <si>
    <t>40015.8</t>
  </si>
  <si>
    <t>57804.6</t>
  </si>
  <si>
    <t>45255.5</t>
  </si>
  <si>
    <t>23357.2</t>
  </si>
  <si>
    <t>79057.8</t>
  </si>
  <si>
    <t>3953</t>
  </si>
  <si>
    <t>44613.4</t>
  </si>
  <si>
    <t>43233.3</t>
  </si>
  <si>
    <t>46026.3</t>
  </si>
  <si>
    <t>1143</t>
  </si>
  <si>
    <t>15306.6</t>
  </si>
  <si>
    <t>14431.9</t>
  </si>
  <si>
    <t>16220.4</t>
  </si>
  <si>
    <t>3195</t>
  </si>
  <si>
    <t>16000.7</t>
  </si>
  <si>
    <t>15450.6</t>
  </si>
  <si>
    <t>16565.3</t>
  </si>
  <si>
    <t>131</t>
  </si>
  <si>
    <t>68.6</t>
  </si>
  <si>
    <t>56.8</t>
  </si>
  <si>
    <t>80.5</t>
  </si>
  <si>
    <t>23</t>
  </si>
  <si>
    <t>61.5</t>
  </si>
  <si>
    <t>38.0</t>
  </si>
  <si>
    <t>93.7</t>
  </si>
  <si>
    <t>29.4</t>
  </si>
  <si>
    <t>24.5</t>
  </si>
  <si>
    <t>21.4</t>
  </si>
  <si>
    <t>14.1</t>
  </si>
  <si>
    <t>67.8</t>
  </si>
  <si>
    <t>48.5</t>
  </si>
  <si>
    <t>91.7</t>
  </si>
  <si>
    <t>129</t>
  </si>
  <si>
    <t>235.4</t>
  </si>
  <si>
    <t>194.4</t>
  </si>
  <si>
    <t>276.3</t>
  </si>
  <si>
    <t>42</t>
  </si>
  <si>
    <t>446.0</t>
  </si>
  <si>
    <t>320.5</t>
  </si>
  <si>
    <t>604.2</t>
  </si>
  <si>
    <t>234.7</t>
  </si>
  <si>
    <t>62.5</t>
  </si>
  <si>
    <t>603.8</t>
  </si>
  <si>
    <t>310</t>
  </si>
  <si>
    <t>136.6</t>
  </si>
  <si>
    <t>170.8</t>
  </si>
  <si>
    <t>32.6</t>
  </si>
  <si>
    <t>57.0</t>
  </si>
  <si>
    <t>133</t>
  </si>
  <si>
    <t>176.2</t>
  </si>
  <si>
    <t>206.4</t>
  </si>
  <si>
    <t>305</t>
  </si>
  <si>
    <t>808.9</t>
  </si>
  <si>
    <t>718.0</t>
  </si>
  <si>
    <t>899.7</t>
  </si>
  <si>
    <t>706.3</t>
  </si>
  <si>
    <t>145.7</t>
  </si>
  <si>
    <t>2064.2</t>
  </si>
  <si>
    <t>1249.1</t>
  </si>
  <si>
    <t>324.2</t>
  </si>
  <si>
    <t>64.7</t>
  </si>
  <si>
    <t>952.4</t>
  </si>
  <si>
    <t>1019</t>
  </si>
  <si>
    <t>688.6</t>
  </si>
  <si>
    <t>646.2</t>
  </si>
  <si>
    <t>730.9</t>
  </si>
  <si>
    <t>135.2</t>
  </si>
  <si>
    <t>117.8</t>
  </si>
  <si>
    <t>152.6</t>
  </si>
  <si>
    <t>501</t>
  </si>
  <si>
    <t>271.0</t>
  </si>
  <si>
    <t>294.9</t>
  </si>
  <si>
    <t>380</t>
  </si>
  <si>
    <t>1654.4</t>
  </si>
  <si>
    <t>2028.2</t>
  </si>
  <si>
    <t>4981.5</t>
  </si>
  <si>
    <t>4133.4</t>
  </si>
  <si>
    <t>5829.6</t>
  </si>
  <si>
    <t>1600.9</t>
  </si>
  <si>
    <t>562.6</t>
  </si>
  <si>
    <t>3530.8</t>
  </si>
  <si>
    <t>1876</t>
  </si>
  <si>
    <t>3325.9</t>
  </si>
  <si>
    <t>3169.2</t>
  </si>
  <si>
    <t>3482.6</t>
  </si>
  <si>
    <t>487</t>
  </si>
  <si>
    <t>471.4</t>
  </si>
  <si>
    <t>428.3</t>
  </si>
  <si>
    <t>514.4</t>
  </si>
  <si>
    <t>1662</t>
  </si>
  <si>
    <t>649.7</t>
  </si>
  <si>
    <t>618.2</t>
  </si>
  <si>
    <t>681.2</t>
  </si>
  <si>
    <t>4917.8</t>
  </si>
  <si>
    <t>4475.3</t>
  </si>
  <si>
    <t>5360.4</t>
  </si>
  <si>
    <t>11000.6</t>
  </si>
  <si>
    <t>4727.7</t>
  </si>
  <si>
    <t>21712.5</t>
  </si>
  <si>
    <t>158</t>
  </si>
  <si>
    <t>11915.3</t>
  </si>
  <si>
    <t>10052.8</t>
  </si>
  <si>
    <t>13777.8</t>
  </si>
  <si>
    <t>6058.9</t>
  </si>
  <si>
    <t>2760.0</t>
  </si>
  <si>
    <t>11519.1</t>
  </si>
  <si>
    <t>3189</t>
  </si>
  <si>
    <t>15486.4</t>
  </si>
  <si>
    <t>14946.5</t>
  </si>
  <si>
    <t>16026.3</t>
  </si>
  <si>
    <t>749</t>
  </si>
  <si>
    <t>2599.1</t>
  </si>
  <si>
    <t>2409.2</t>
  </si>
  <si>
    <t>2788.9</t>
  </si>
  <si>
    <t>5263</t>
  </si>
  <si>
    <t>1724.4</t>
  </si>
  <si>
    <t>1677.8</t>
  </si>
  <si>
    <t>1771.0</t>
  </si>
  <si>
    <t>596</t>
  </si>
  <si>
    <t>14530.6</t>
  </si>
  <si>
    <t>13363.0</t>
  </si>
  <si>
    <t>15698.2</t>
  </si>
  <si>
    <t>8643.6</t>
  </si>
  <si>
    <t>1743.0</t>
  </si>
  <si>
    <t>25355.8</t>
  </si>
  <si>
    <t>210</t>
  </si>
  <si>
    <t>31337.2</t>
  </si>
  <si>
    <t>27066.4</t>
  </si>
  <si>
    <t>35608.0</t>
  </si>
  <si>
    <t>11503.0</t>
  </si>
  <si>
    <t>5226.3</t>
  </si>
  <si>
    <t>21892.0</t>
  </si>
  <si>
    <t>3853</t>
  </si>
  <si>
    <t>35772.5</t>
  </si>
  <si>
    <t>34632.8</t>
  </si>
  <si>
    <t>36912.2</t>
  </si>
  <si>
    <t>942</t>
  </si>
  <si>
    <t>9421.2</t>
  </si>
  <si>
    <t>8815.9</t>
  </si>
  <si>
    <t>10026.5</t>
  </si>
  <si>
    <t>9126</t>
  </si>
  <si>
    <t>6092.4</t>
  </si>
  <si>
    <t>5967.4</t>
  </si>
  <si>
    <t>6217.4</t>
  </si>
  <si>
    <t>335</t>
  </si>
  <si>
    <t>28376.2</t>
  </si>
  <si>
    <t>25418.4</t>
  </si>
  <si>
    <t>31583.6</t>
  </si>
  <si>
    <t>51659.4</t>
  </si>
  <si>
    <t>42649.2</t>
  </si>
  <si>
    <t>62010.0</t>
  </si>
  <si>
    <t>30756.4</t>
  </si>
  <si>
    <t>14034.6</t>
  </si>
  <si>
    <t>58389.2</t>
  </si>
  <si>
    <t>2374</t>
  </si>
  <si>
    <t>66046.9</t>
  </si>
  <si>
    <t>63416.5</t>
  </si>
  <si>
    <t>68758.4</t>
  </si>
  <si>
    <t>750</t>
  </si>
  <si>
    <t>22709.1</t>
  </si>
  <si>
    <t>21112.7</t>
  </si>
  <si>
    <t>24394.2</t>
  </si>
  <si>
    <t>6288</t>
  </si>
  <si>
    <t>20566.5</t>
  </si>
  <si>
    <t>20061.2</t>
  </si>
  <si>
    <t>21081.2</t>
  </si>
  <si>
    <t>73</t>
  </si>
  <si>
    <t>31.7</t>
  </si>
  <si>
    <t>33.9</t>
  </si>
  <si>
    <t>91.4</t>
  </si>
  <si>
    <t>42.8</t>
  </si>
  <si>
    <t>34.6</t>
  </si>
  <si>
    <t>50.9</t>
  </si>
  <si>
    <t>12.9</t>
  </si>
  <si>
    <t>7.4</t>
  </si>
  <si>
    <t>93</t>
  </si>
  <si>
    <t>30.5</t>
  </si>
  <si>
    <t>37.5</t>
  </si>
  <si>
    <t>110</t>
  </si>
  <si>
    <t>202.9</t>
  </si>
  <si>
    <t>241.1</t>
  </si>
  <si>
    <t>384.8</t>
  </si>
  <si>
    <t>263.9</t>
  </si>
  <si>
    <t>541.8</t>
  </si>
  <si>
    <t>222.3</t>
  </si>
  <si>
    <t>190.4</t>
  </si>
  <si>
    <t>24</t>
  </si>
  <si>
    <t>27.3</t>
  </si>
  <si>
    <t>63.3</t>
  </si>
  <si>
    <t>256</t>
  </si>
  <si>
    <t>99.3</t>
  </si>
  <si>
    <t>87.1</t>
  </si>
  <si>
    <t>111.5</t>
  </si>
  <si>
    <t>216</t>
  </si>
  <si>
    <t>579.7</t>
  </si>
  <si>
    <t>502.3</t>
  </si>
  <si>
    <t>657.1</t>
  </si>
  <si>
    <t>70</t>
  </si>
  <si>
    <t>1244.4</t>
  </si>
  <si>
    <t>969.2</t>
  </si>
  <si>
    <t>1573.3</t>
  </si>
  <si>
    <t>431.4</t>
  </si>
  <si>
    <t>86.1</t>
  </si>
  <si>
    <t>1267.6</t>
  </si>
  <si>
    <t>567</t>
  </si>
  <si>
    <t>977.1</t>
  </si>
  <si>
    <t>896.5</t>
  </si>
  <si>
    <t>1057.8</t>
  </si>
  <si>
    <t>75</t>
  </si>
  <si>
    <t>206.3</t>
  </si>
  <si>
    <t>162.2</t>
  </si>
  <si>
    <t>976</t>
  </si>
  <si>
    <t>237.8</t>
  </si>
  <si>
    <t>222.8</t>
  </si>
  <si>
    <t>252.7</t>
  </si>
  <si>
    <t>360</t>
  </si>
  <si>
    <t>1735.2</t>
  </si>
  <si>
    <t>1554.2</t>
  </si>
  <si>
    <t>1916.2</t>
  </si>
  <si>
    <t>1733.1</t>
  </si>
  <si>
    <t>303.1</t>
  </si>
  <si>
    <t>5196.5</t>
  </si>
  <si>
    <t>111</t>
  </si>
  <si>
    <t>4224.5</t>
  </si>
  <si>
    <t>3425.2</t>
  </si>
  <si>
    <t>5023.7</t>
  </si>
  <si>
    <t>3296.4</t>
  </si>
  <si>
    <t>1459.1</t>
  </si>
  <si>
    <t>6337.5</t>
  </si>
  <si>
    <t>995</t>
  </si>
  <si>
    <t>4013.7</t>
  </si>
  <si>
    <t>3758.6</t>
  </si>
  <si>
    <t>4268.7</t>
  </si>
  <si>
    <t>143</t>
  </si>
  <si>
    <t>1166.2</t>
  </si>
  <si>
    <t>965.8</t>
  </si>
  <si>
    <t>1366.5</t>
  </si>
  <si>
    <t>2655</t>
  </si>
  <si>
    <t>689.4</t>
  </si>
  <si>
    <t>663.2</t>
  </si>
  <si>
    <t>715.7</t>
  </si>
  <si>
    <t>485</t>
  </si>
  <si>
    <t>5005.0</t>
  </si>
  <si>
    <t>4555.4</t>
  </si>
  <si>
    <t>5454.6</t>
  </si>
  <si>
    <t>11136.0</t>
  </si>
  <si>
    <t>4064.8</t>
  </si>
  <si>
    <t>24279.1</t>
  </si>
  <si>
    <t>159</t>
  </si>
  <si>
    <t>12656.4</t>
  </si>
  <si>
    <t>10685.0</t>
  </si>
  <si>
    <t>14627.9</t>
  </si>
  <si>
    <t>8143.1</t>
  </si>
  <si>
    <t>3686.7</t>
  </si>
  <si>
    <t>15519.0</t>
  </si>
  <si>
    <t>1634</t>
  </si>
  <si>
    <t>14698.2</t>
  </si>
  <si>
    <t>13983.5</t>
  </si>
  <si>
    <t>15412.9</t>
  </si>
  <si>
    <t>245</t>
  </si>
  <si>
    <t>5978.0</t>
  </si>
  <si>
    <t>5226.1</t>
  </si>
  <si>
    <t>6729.9</t>
  </si>
  <si>
    <t>6873</t>
  </si>
  <si>
    <t>2013.6</t>
  </si>
  <si>
    <t>1966.0</t>
  </si>
  <si>
    <t>2061.2</t>
  </si>
  <si>
    <t>518</t>
  </si>
  <si>
    <t>12885.8</t>
  </si>
  <si>
    <t>11775.1</t>
  </si>
  <si>
    <t>13996.4</t>
  </si>
  <si>
    <t>27892.6</t>
  </si>
  <si>
    <t>11944.3</t>
  </si>
  <si>
    <t>55126.7</t>
  </si>
  <si>
    <t>164</t>
  </si>
  <si>
    <t>25864.2</t>
  </si>
  <si>
    <t>21878.2</t>
  </si>
  <si>
    <t>29850.2</t>
  </si>
  <si>
    <t>16649.5</t>
  </si>
  <si>
    <t>7548.8</t>
  </si>
  <si>
    <t>31712.5</t>
  </si>
  <si>
    <t>2120</t>
  </si>
  <si>
    <t>35333.9</t>
  </si>
  <si>
    <t>33819.8</t>
  </si>
  <si>
    <t>36848.1</t>
  </si>
  <si>
    <t>15139.5</t>
  </si>
  <si>
    <t>13473.7</t>
  </si>
  <si>
    <t>16805.4</t>
  </si>
  <si>
    <t>11282</t>
  </si>
  <si>
    <t>6929.1</t>
  </si>
  <si>
    <t>6801.2</t>
  </si>
  <si>
    <t>7056.9</t>
  </si>
  <si>
    <t>33769.6</t>
  </si>
  <si>
    <t>30504.8</t>
  </si>
  <si>
    <t>37288.7</t>
  </si>
  <si>
    <t>77360.0</t>
  </si>
  <si>
    <t>30992.4</t>
  </si>
  <si>
    <t>159399.4</t>
  </si>
  <si>
    <t>54162.9</t>
  </si>
  <si>
    <t>44514.3</t>
  </si>
  <si>
    <t>65281.7</t>
  </si>
  <si>
    <t>21510.6</t>
  </si>
  <si>
    <t>5787.0</t>
  </si>
  <si>
    <t>55071.8</t>
  </si>
  <si>
    <t>1290</t>
  </si>
  <si>
    <t>70404.8</t>
  </si>
  <si>
    <t>66614.7</t>
  </si>
  <si>
    <t>74354.4</t>
  </si>
  <si>
    <t>217</t>
  </si>
  <si>
    <t>27727.1</t>
  </si>
  <si>
    <t>24160.2</t>
  </si>
  <si>
    <t>31672.1</t>
  </si>
  <si>
    <t>7628</t>
  </si>
  <si>
    <t>21878.9</t>
  </si>
  <si>
    <t>21390.6</t>
  </si>
  <si>
    <t>22375.5</t>
  </si>
  <si>
    <t>40</t>
  </si>
  <si>
    <t>24.8</t>
  </si>
  <si>
    <t>17.7</t>
  </si>
  <si>
    <t>43.8</t>
  </si>
  <si>
    <t>73.8</t>
  </si>
  <si>
    <t>24.3</t>
  </si>
  <si>
    <t>27.0</t>
  </si>
  <si>
    <t>21.9</t>
  </si>
  <si>
    <t>32.1</t>
  </si>
  <si>
    <t>57</t>
  </si>
  <si>
    <t>118.3</t>
  </si>
  <si>
    <t>89.4</t>
  </si>
  <si>
    <t>153.6</t>
  </si>
  <si>
    <t>404.0</t>
  </si>
  <si>
    <t>273.3</t>
  </si>
  <si>
    <t>574.9</t>
  </si>
  <si>
    <t>117</t>
  </si>
  <si>
    <t>173.4</t>
  </si>
  <si>
    <t>141.8</t>
  </si>
  <si>
    <t>204.9</t>
  </si>
  <si>
    <t>66.7</t>
  </si>
  <si>
    <t>170.7</t>
  </si>
  <si>
    <t>265</t>
  </si>
  <si>
    <t>92.4</t>
  </si>
  <si>
    <t>103.6</t>
  </si>
  <si>
    <t>531.4</t>
  </si>
  <si>
    <t>453.0</t>
  </si>
  <si>
    <t>51</t>
  </si>
  <si>
    <t>991.9</t>
  </si>
  <si>
    <t>1305.3</t>
  </si>
  <si>
    <t>340</t>
  </si>
  <si>
    <t>739.0</t>
  </si>
  <si>
    <t>660.2</t>
  </si>
  <si>
    <t>817.8</t>
  </si>
  <si>
    <t>487.7</t>
  </si>
  <si>
    <t>255.0</t>
  </si>
  <si>
    <t>239.5</t>
  </si>
  <si>
    <t>270.6</t>
  </si>
  <si>
    <t>260</t>
  </si>
  <si>
    <t>1395.5</t>
  </si>
  <si>
    <t>1224.3</t>
  </si>
  <si>
    <t>1566.8</t>
  </si>
  <si>
    <t>2818.2</t>
  </si>
  <si>
    <t>2164.1</t>
  </si>
  <si>
    <t>3605.1</t>
  </si>
  <si>
    <t>598</t>
  </si>
  <si>
    <t>2985.8</t>
  </si>
  <si>
    <t>2741.0</t>
  </si>
  <si>
    <t>3230.5</t>
  </si>
  <si>
    <t>1519.0</t>
  </si>
  <si>
    <t>937.3</t>
  </si>
  <si>
    <t>2319.9</t>
  </si>
  <si>
    <t>2558</t>
  </si>
  <si>
    <t>707.1</t>
  </si>
  <si>
    <t>679.7</t>
  </si>
  <si>
    <t>734.5</t>
  </si>
  <si>
    <t>324</t>
  </si>
  <si>
    <t>3696.0</t>
  </si>
  <si>
    <t>3290.1</t>
  </si>
  <si>
    <t>4102.0</t>
  </si>
  <si>
    <t>86</t>
  </si>
  <si>
    <t>7820.9</t>
  </si>
  <si>
    <t>6252.7</t>
  </si>
  <si>
    <t>9662.2</t>
  </si>
  <si>
    <t>4961.4</t>
  </si>
  <si>
    <t>1017.8</t>
  </si>
  <si>
    <t>14512.2</t>
  </si>
  <si>
    <t>850</t>
  </si>
  <si>
    <t>9495.2</t>
  </si>
  <si>
    <t>8854.9</t>
  </si>
  <si>
    <t>10135.5</t>
  </si>
  <si>
    <t>5288.8</t>
  </si>
  <si>
    <t>3681.6</t>
  </si>
  <si>
    <t>7358.4</t>
  </si>
  <si>
    <t>6553</t>
  </si>
  <si>
    <t>2089.2</t>
  </si>
  <si>
    <t>2038.6</t>
  </si>
  <si>
    <t>2139.8</t>
  </si>
  <si>
    <t>10085.8</t>
  </si>
  <si>
    <t>9050.2</t>
  </si>
  <si>
    <t>11121.3</t>
  </si>
  <si>
    <t>21319.2</t>
  </si>
  <si>
    <t>17380.8</t>
  </si>
  <si>
    <t>25257.5</t>
  </si>
  <si>
    <t>14164.1</t>
  </si>
  <si>
    <t>3811.9</t>
  </si>
  <si>
    <t>36367.6</t>
  </si>
  <si>
    <t>1115</t>
  </si>
  <si>
    <t>23880.3</t>
  </si>
  <si>
    <t>22470.8</t>
  </si>
  <si>
    <t>18298.0</t>
  </si>
  <si>
    <t>14213.8</t>
  </si>
  <si>
    <t>23178.8</t>
  </si>
  <si>
    <t>10565</t>
  </si>
  <si>
    <t>7058.0</t>
  </si>
  <si>
    <t>6923.4</t>
  </si>
  <si>
    <t>7192.6</t>
  </si>
  <si>
    <t>24636.7</t>
  </si>
  <si>
    <t>21699.6</t>
  </si>
  <si>
    <t>27860.3</t>
  </si>
  <si>
    <t>97595.1</t>
  </si>
  <si>
    <t>26256.0</t>
  </si>
  <si>
    <t>249865.0</t>
  </si>
  <si>
    <t>68</t>
  </si>
  <si>
    <t>38890.5</t>
  </si>
  <si>
    <t>30198.5</t>
  </si>
  <si>
    <t>49303.9</t>
  </si>
  <si>
    <t>50998.3</t>
  </si>
  <si>
    <t>16434.8</t>
  </si>
  <si>
    <t>119012.7</t>
  </si>
  <si>
    <t>661</t>
  </si>
  <si>
    <t>48296.1</t>
  </si>
  <si>
    <t>44683.9</t>
  </si>
  <si>
    <t>52122.6</t>
  </si>
  <si>
    <t>33243.1</t>
  </si>
  <si>
    <t>24423.5</t>
  </si>
  <si>
    <t>44207.5</t>
  </si>
  <si>
    <t>7129</t>
  </si>
  <si>
    <t>21995.1</t>
  </si>
  <si>
    <t>21487.4</t>
  </si>
  <si>
    <t>22511.7</t>
  </si>
  <si>
    <t>21.6</t>
  </si>
  <si>
    <t>38.3</t>
  </si>
  <si>
    <t>31.1</t>
  </si>
  <si>
    <t>83.7</t>
  </si>
  <si>
    <t>33.4</t>
  </si>
  <si>
    <t>125</t>
  </si>
  <si>
    <t>26.6</t>
  </si>
  <si>
    <t>31.3</t>
  </si>
  <si>
    <t>62</t>
  </si>
  <si>
    <t>150.2</t>
  </si>
  <si>
    <t>308.2</t>
  </si>
  <si>
    <t>198.6</t>
  </si>
  <si>
    <t>456.1</t>
  </si>
  <si>
    <t>154.7</t>
  </si>
  <si>
    <t>125.5</t>
  </si>
  <si>
    <t>183.9</t>
  </si>
  <si>
    <t>23.8</t>
  </si>
  <si>
    <t>339.8</t>
  </si>
  <si>
    <t>296</t>
  </si>
  <si>
    <t>90.4</t>
  </si>
  <si>
    <t>100.7</t>
  </si>
  <si>
    <t>136</t>
  </si>
  <si>
    <t>366.9</t>
  </si>
  <si>
    <t>305.1</t>
  </si>
  <si>
    <t>428.6</t>
  </si>
  <si>
    <t>897.8</t>
  </si>
  <si>
    <t>665.6</t>
  </si>
  <si>
    <t>1184.7</t>
  </si>
  <si>
    <t>613.5</t>
  </si>
  <si>
    <t>544.3</t>
  </si>
  <si>
    <t>682.7</t>
  </si>
  <si>
    <t>1140</t>
  </si>
  <si>
    <t>250.0</t>
  </si>
  <si>
    <t>264.5</t>
  </si>
  <si>
    <t>1118.8</t>
  </si>
  <si>
    <t>972.3</t>
  </si>
  <si>
    <t>1265.3</t>
  </si>
  <si>
    <t>63</t>
  </si>
  <si>
    <t>2475.6</t>
  </si>
  <si>
    <t>1891.8</t>
  </si>
  <si>
    <t>3180.0</t>
  </si>
  <si>
    <t>496</t>
  </si>
  <si>
    <t>2321.0</t>
  </si>
  <si>
    <t>2112.2</t>
  </si>
  <si>
    <t>2529.9</t>
  </si>
  <si>
    <t>1318.7</t>
  </si>
  <si>
    <t>584.0</t>
  </si>
  <si>
    <t>2534.6</t>
  </si>
  <si>
    <t>2942</t>
  </si>
  <si>
    <t>729.7</t>
  </si>
  <si>
    <t>703.3</t>
  </si>
  <si>
    <t>756.0</t>
  </si>
  <si>
    <t>3421.8</t>
  </si>
  <si>
    <t>3051.2</t>
  </si>
  <si>
    <t>3792.4</t>
  </si>
  <si>
    <t>6138.2</t>
  </si>
  <si>
    <t>4808.6</t>
  </si>
  <si>
    <t>7721.0</t>
  </si>
  <si>
    <t>8294.3</t>
  </si>
  <si>
    <t>7709.3</t>
  </si>
  <si>
    <t>8879.2</t>
  </si>
  <si>
    <t>7993.4</t>
  </si>
  <si>
    <t>5426.5</t>
  </si>
  <si>
    <t>11352.0</t>
  </si>
  <si>
    <t>7511</t>
  </si>
  <si>
    <t>2149.7</t>
  </si>
  <si>
    <t>2101.1</t>
  </si>
  <si>
    <t>2198.3</t>
  </si>
  <si>
    <t>383</t>
  </si>
  <si>
    <t>9605.4</t>
  </si>
  <si>
    <t>8642.6</t>
  </si>
  <si>
    <t>10568.2</t>
  </si>
  <si>
    <t>36034.5</t>
  </si>
  <si>
    <t>7341.4</t>
  </si>
  <si>
    <t>105525.2</t>
  </si>
  <si>
    <t>112</t>
  </si>
  <si>
    <t>19632.1</t>
  </si>
  <si>
    <t>15975.7</t>
  </si>
  <si>
    <t>23288.5</t>
  </si>
  <si>
    <t>982</t>
  </si>
  <si>
    <t>20353.6</t>
  </si>
  <si>
    <t>19074.3</t>
  </si>
  <si>
    <t>21633.0</t>
  </si>
  <si>
    <t>27</t>
  </si>
  <si>
    <t>12883.6</t>
  </si>
  <si>
    <t>8451.6</t>
  </si>
  <si>
    <t>18796.8</t>
  </si>
  <si>
    <t>11657</t>
  </si>
  <si>
    <t>7001.9</t>
  </si>
  <si>
    <t>6874.7</t>
  </si>
  <si>
    <t>7129.0</t>
  </si>
  <si>
    <t>235</t>
  </si>
  <si>
    <t>20704.8</t>
  </si>
  <si>
    <t>18141.9</t>
  </si>
  <si>
    <t>23528.3</t>
  </si>
  <si>
    <t>34829.6</t>
  </si>
  <si>
    <t>26879.3</t>
  </si>
  <si>
    <t>44394.1</t>
  </si>
  <si>
    <t>581</t>
  </si>
  <si>
    <t>41454.3</t>
  </si>
  <si>
    <t>38151.5</t>
  </si>
  <si>
    <t>44966.5</t>
  </si>
  <si>
    <t>32808.7</t>
  </si>
  <si>
    <t>20553.7</t>
  </si>
  <si>
    <t>49675.3</t>
  </si>
  <si>
    <t>7845</t>
  </si>
  <si>
    <t>21693.2</t>
  </si>
  <si>
    <t>21215.7</t>
  </si>
  <si>
    <t>22178.6</t>
  </si>
  <si>
    <t>20.3</t>
  </si>
  <si>
    <t>14.0</t>
  </si>
  <si>
    <t>28.5</t>
  </si>
  <si>
    <t>30.7</t>
  </si>
  <si>
    <t>14.5</t>
  </si>
  <si>
    <t>55</t>
  </si>
  <si>
    <t>32.4</t>
  </si>
  <si>
    <t>25.4</t>
  </si>
  <si>
    <t>20.8</t>
  </si>
  <si>
    <t>30.0</t>
  </si>
  <si>
    <t>99.4</t>
  </si>
  <si>
    <t>131.0</t>
  </si>
  <si>
    <t>317.3</t>
  </si>
  <si>
    <t>204.2</t>
  </si>
  <si>
    <t>469.9</t>
  </si>
  <si>
    <t>97</t>
  </si>
  <si>
    <t>143.5</t>
  </si>
  <si>
    <t>116.3</t>
  </si>
  <si>
    <t>175.2</t>
  </si>
  <si>
    <t>178.5</t>
  </si>
  <si>
    <t>36.3</t>
  </si>
  <si>
    <t>523.0</t>
  </si>
  <si>
    <t>276</t>
  </si>
  <si>
    <t>86.6</t>
  </si>
  <si>
    <t>96.8</t>
  </si>
  <si>
    <t>389.8</t>
  </si>
  <si>
    <t>324.9</t>
  </si>
  <si>
    <t>454.7</t>
  </si>
  <si>
    <t>38</t>
  </si>
  <si>
    <t>728.0</t>
  </si>
  <si>
    <t>514.5</t>
  </si>
  <si>
    <t>1000.2</t>
  </si>
  <si>
    <t>271</t>
  </si>
  <si>
    <t>580.5</t>
  </si>
  <si>
    <t>511.2</t>
  </si>
  <si>
    <t>649.8</t>
  </si>
  <si>
    <t>281.3</t>
  </si>
  <si>
    <t>58.0</t>
  </si>
  <si>
    <t>822.0</t>
  </si>
  <si>
    <t>1144</t>
  </si>
  <si>
    <t>258.0</t>
  </si>
  <si>
    <t>273.0</t>
  </si>
  <si>
    <t>213</t>
  </si>
  <si>
    <t>1087.5</t>
  </si>
  <si>
    <t>940.2</t>
  </si>
  <si>
    <t>1234.8</t>
  </si>
  <si>
    <t>2656.8</t>
  </si>
  <si>
    <t>2031.0</t>
  </si>
  <si>
    <t>3412.0</t>
  </si>
  <si>
    <t>418</t>
  </si>
  <si>
    <t>2044.5</t>
  </si>
  <si>
    <t>1844.0</t>
  </si>
  <si>
    <t>2244.9</t>
  </si>
  <si>
    <t>1823.9</t>
  </si>
  <si>
    <t>765.2</t>
  </si>
  <si>
    <t>3631.8</t>
  </si>
  <si>
    <t>2879</t>
  </si>
  <si>
    <t>735.1</t>
  </si>
  <si>
    <t>708.3</t>
  </si>
  <si>
    <t>762.0</t>
  </si>
  <si>
    <t>2996.5</t>
  </si>
  <si>
    <t>2645.9</t>
  </si>
  <si>
    <t>3347.1</t>
  </si>
  <si>
    <t>92</t>
  </si>
  <si>
    <t>8167.1</t>
  </si>
  <si>
    <t>6580.4</t>
  </si>
  <si>
    <t>10020.2</t>
  </si>
  <si>
    <t>9683.8</t>
  </si>
  <si>
    <t>1997.0</t>
  </si>
  <si>
    <t>28300.2</t>
  </si>
  <si>
    <t>645</t>
  </si>
  <si>
    <t>7505.5</t>
  </si>
  <si>
    <t>6923.9</t>
  </si>
  <si>
    <t>8087.0</t>
  </si>
  <si>
    <t>2950.5</t>
  </si>
  <si>
    <t>1384.4</t>
  </si>
  <si>
    <t>5475.2</t>
  </si>
  <si>
    <t>7496</t>
  </si>
  <si>
    <t>2207.6</t>
  </si>
  <si>
    <t>2157.6</t>
  </si>
  <si>
    <t>2257.6</t>
  </si>
  <si>
    <t>369</t>
  </si>
  <si>
    <t>9619.7</t>
  </si>
  <si>
    <t>8637.3</t>
  </si>
  <si>
    <t>10602.0</t>
  </si>
  <si>
    <t>77019.4</t>
  </si>
  <si>
    <t>23599.8</t>
  </si>
  <si>
    <t>182519.4</t>
  </si>
  <si>
    <t>15731.6</t>
  </si>
  <si>
    <t>12549.0</t>
  </si>
  <si>
    <t>19472.1</t>
  </si>
  <si>
    <t>23781.8</t>
  </si>
  <si>
    <t>6346.5</t>
  </si>
  <si>
    <t>61176.9</t>
  </si>
  <si>
    <t>747</t>
  </si>
  <si>
    <t>17321.7</t>
  </si>
  <si>
    <t>16074.0</t>
  </si>
  <si>
    <t>18569.3</t>
  </si>
  <si>
    <t>14403.5</t>
  </si>
  <si>
    <t>10202.0</t>
  </si>
  <si>
    <t>19741.2</t>
  </si>
  <si>
    <t>11910</t>
  </si>
  <si>
    <t>7362.0</t>
  </si>
  <si>
    <t>7229.8</t>
  </si>
  <si>
    <t>7494.3</t>
  </si>
  <si>
    <t>247</t>
  </si>
  <si>
    <t>22567.5</t>
  </si>
  <si>
    <t>19840.5</t>
  </si>
  <si>
    <t>25564.6</t>
  </si>
  <si>
    <t>121749.9</t>
  </si>
  <si>
    <t>24469.8</t>
  </si>
  <si>
    <t>355732.4</t>
  </si>
  <si>
    <t>41387.1</t>
  </si>
  <si>
    <t>32322.2</t>
  </si>
  <si>
    <t>52205.2</t>
  </si>
  <si>
    <t>62302.7</t>
  </si>
  <si>
    <t>16761.3</t>
  </si>
  <si>
    <t>159508.7</t>
  </si>
  <si>
    <t>39523.0</t>
  </si>
  <si>
    <t>36083.2</t>
  </si>
  <si>
    <t>43202.2</t>
  </si>
  <si>
    <t>24824.2</t>
  </si>
  <si>
    <t>15731.2</t>
  </si>
  <si>
    <t>37250.3</t>
  </si>
  <si>
    <t>7841</t>
  </si>
  <si>
    <t>22268.6</t>
  </si>
  <si>
    <t>21778.4</t>
  </si>
  <si>
    <t>22767.1</t>
  </si>
  <si>
    <t>15.3</t>
  </si>
  <si>
    <t>10.0</t>
  </si>
  <si>
    <t>20.9</t>
  </si>
  <si>
    <t>76.0</t>
  </si>
  <si>
    <t>18.1</t>
  </si>
  <si>
    <t>12.8</t>
  </si>
  <si>
    <t>106</t>
  </si>
  <si>
    <t>25.5</t>
  </si>
  <si>
    <t>64.1</t>
  </si>
  <si>
    <t>44.2</t>
  </si>
  <si>
    <t>89.8</t>
  </si>
  <si>
    <t>171.5</t>
  </si>
  <si>
    <t>88.6</t>
  </si>
  <si>
    <t>299.7</t>
  </si>
  <si>
    <t>72</t>
  </si>
  <si>
    <t>83.1</t>
  </si>
  <si>
    <t>134.1</t>
  </si>
  <si>
    <t>275</t>
  </si>
  <si>
    <t>290.6</t>
  </si>
  <si>
    <t>235.7</t>
  </si>
  <si>
    <t>345.4</t>
  </si>
  <si>
    <t>800.4</t>
  </si>
  <si>
    <t>576.2</t>
  </si>
  <si>
    <t>1082.7</t>
  </si>
  <si>
    <t>195</t>
  </si>
  <si>
    <t>420.7</t>
  </si>
  <si>
    <t>361.5</t>
  </si>
  <si>
    <t>479.9</t>
  </si>
  <si>
    <t>332.0</t>
  </si>
  <si>
    <t>970.1</t>
  </si>
  <si>
    <t>1082</t>
  </si>
  <si>
    <t>235.1</t>
  </si>
  <si>
    <t>221.1</t>
  </si>
  <si>
    <t>249.2</t>
  </si>
  <si>
    <t>175</t>
  </si>
  <si>
    <t>865.3</t>
  </si>
  <si>
    <t>736.0</t>
  </si>
  <si>
    <t>994.5</t>
  </si>
  <si>
    <t>2215.4</t>
  </si>
  <si>
    <t>1646.0</t>
  </si>
  <si>
    <t>2915.8</t>
  </si>
  <si>
    <t>327</t>
  </si>
  <si>
    <t>1572.3</t>
  </si>
  <si>
    <t>1398.0</t>
  </si>
  <si>
    <t>1746.7</t>
  </si>
  <si>
    <t>1801.3</t>
  </si>
  <si>
    <t>3774.5</t>
  </si>
  <si>
    <t>2625</t>
  </si>
  <si>
    <t>646.8</t>
  </si>
  <si>
    <t>622.0</t>
  </si>
  <si>
    <t>671.5</t>
  </si>
  <si>
    <t>236</t>
  </si>
  <si>
    <t>2385.0</t>
  </si>
  <si>
    <t>2078.4</t>
  </si>
  <si>
    <t>4302.1</t>
  </si>
  <si>
    <t>3180.4</t>
  </si>
  <si>
    <t>5690.6</t>
  </si>
  <si>
    <t>445</t>
  </si>
  <si>
    <t>5186.2</t>
  </si>
  <si>
    <t>4701.6</t>
  </si>
  <si>
    <t>5670.9</t>
  </si>
  <si>
    <t>9417.2</t>
  </si>
  <si>
    <t>5929.0</t>
  </si>
  <si>
    <t>14124.9</t>
  </si>
  <si>
    <t>6380</t>
  </si>
  <si>
    <t>1810.8</t>
  </si>
  <si>
    <t>1766.3</t>
  </si>
  <si>
    <t>1855.2</t>
  </si>
  <si>
    <t>6491.7</t>
  </si>
  <si>
    <t>5699.0</t>
  </si>
  <si>
    <t>7284.5</t>
  </si>
  <si>
    <t>16296.7</t>
  </si>
  <si>
    <t>13054.9</t>
  </si>
  <si>
    <t>20096.2</t>
  </si>
  <si>
    <t>29723.4</t>
  </si>
  <si>
    <t>9336.0</t>
  </si>
  <si>
    <t>69987.2</t>
  </si>
  <si>
    <t>534</t>
  </si>
  <si>
    <t>13197.2</t>
  </si>
  <si>
    <t>12074.5</t>
  </si>
  <si>
    <t>14320.0</t>
  </si>
  <si>
    <t>14002.3</t>
  </si>
  <si>
    <t>9855.8</t>
  </si>
  <si>
    <t>19270.3</t>
  </si>
  <si>
    <t>10249</t>
  </si>
  <si>
    <t>6097.8</t>
  </si>
  <si>
    <t>5979.7</t>
  </si>
  <si>
    <t>6215.9</t>
  </si>
  <si>
    <t>15448.5</t>
  </si>
  <si>
    <t>13238.2</t>
  </si>
  <si>
    <t>17922.3</t>
  </si>
  <si>
    <t>23815.7</t>
  </si>
  <si>
    <t>17012.2</t>
  </si>
  <si>
    <t>32431.3</t>
  </si>
  <si>
    <t>303</t>
  </si>
  <si>
    <t>27682.8</t>
  </si>
  <si>
    <t>24653.0</t>
  </si>
  <si>
    <t>30982.0</t>
  </si>
  <si>
    <t>17272.2</t>
  </si>
  <si>
    <t>10687.6</t>
  </si>
  <si>
    <t>26403.8</t>
  </si>
  <si>
    <t>6420</t>
  </si>
  <si>
    <t>17498.2</t>
  </si>
  <si>
    <t>17072.7</t>
  </si>
  <si>
    <t>17931.6</t>
  </si>
  <si>
    <t>19.7</t>
  </si>
  <si>
    <t>16.8</t>
  </si>
  <si>
    <t>22.6</t>
  </si>
  <si>
    <t>16.9</t>
  </si>
  <si>
    <t>5.5</t>
  </si>
  <si>
    <t>39.4</t>
  </si>
  <si>
    <t>366</t>
  </si>
  <si>
    <t>80.8</t>
  </si>
  <si>
    <t>89.1</t>
  </si>
  <si>
    <t>19.3</t>
  </si>
  <si>
    <t>5.2</t>
  </si>
  <si>
    <t>49.3</t>
  </si>
  <si>
    <t>1225</t>
  </si>
  <si>
    <t>236.5</t>
  </si>
  <si>
    <t>223.2</t>
  </si>
  <si>
    <t>249.7</t>
  </si>
  <si>
    <t>85.7</t>
  </si>
  <si>
    <t>129.8</t>
  </si>
  <si>
    <t>79.5</t>
  </si>
  <si>
    <t>203.5</t>
  </si>
  <si>
    <t>2765</t>
  </si>
  <si>
    <t>654.4</t>
  </si>
  <si>
    <t>630.0</t>
  </si>
  <si>
    <t>678.8</t>
  </si>
  <si>
    <t>447.7</t>
  </si>
  <si>
    <t>341.5</t>
  </si>
  <si>
    <t>575.9</t>
  </si>
  <si>
    <t>538.3</t>
  </si>
  <si>
    <t>245.5</t>
  </si>
  <si>
    <t>1010.4</t>
  </si>
  <si>
    <t>5901</t>
  </si>
  <si>
    <t>2011.5</t>
  </si>
  <si>
    <t>2118.0</t>
  </si>
  <si>
    <t>307</t>
  </si>
  <si>
    <t>531.1</t>
  </si>
  <si>
    <t>464.0</t>
  </si>
  <si>
    <t>598.2</t>
  </si>
  <si>
    <t>3042.4</t>
  </si>
  <si>
    <t>2252.6</t>
  </si>
  <si>
    <t>3986.3</t>
  </si>
  <si>
    <t>8679</t>
  </si>
  <si>
    <t>11718.8</t>
  </si>
  <si>
    <t>11472.1</t>
  </si>
  <si>
    <t>11965.4</t>
  </si>
  <si>
    <t>1129</t>
  </si>
  <si>
    <t>1673.7</t>
  </si>
  <si>
    <t>1576.0</t>
  </si>
  <si>
    <t>1771.3</t>
  </si>
  <si>
    <t>576</t>
  </si>
  <si>
    <t>3822.9</t>
  </si>
  <si>
    <t>3510.6</t>
  </si>
  <si>
    <t>4135.2</t>
  </si>
  <si>
    <t>326.9</t>
  </si>
  <si>
    <t>241.8</t>
  </si>
  <si>
    <t>432.2</t>
  </si>
  <si>
    <t>230.9</t>
  </si>
  <si>
    <t>84.7</t>
  </si>
  <si>
    <t>502.7</t>
  </si>
  <si>
    <t>5253</t>
  </si>
  <si>
    <t>28401.3</t>
  </si>
  <si>
    <t>27638.4</t>
  </si>
  <si>
    <t>29179.9</t>
  </si>
  <si>
    <t>862</t>
  </si>
  <si>
    <t>6293.6</t>
  </si>
  <si>
    <t>5880.4</t>
  </si>
  <si>
    <t>6728.2</t>
  </si>
  <si>
    <t>364</t>
  </si>
  <si>
    <t>12691.5</t>
  </si>
  <si>
    <t>11421.0</t>
  </si>
  <si>
    <t>14064.8</t>
  </si>
  <si>
    <t>645.1</t>
  </si>
  <si>
    <t>368.5</t>
  </si>
  <si>
    <t>1047.7</t>
  </si>
  <si>
    <t>1149.9</t>
  </si>
  <si>
    <t>370.6</t>
  </si>
  <si>
    <t>2683.5</t>
  </si>
  <si>
    <t>82</t>
  </si>
  <si>
    <t>11.1</t>
  </si>
  <si>
    <t>8.8</t>
  </si>
  <si>
    <t>5.0</t>
  </si>
  <si>
    <t>29.7</t>
  </si>
  <si>
    <t>9.1</t>
  </si>
  <si>
    <t>2.4</t>
  </si>
  <si>
    <t>40.2</t>
  </si>
  <si>
    <t>8.7</t>
  </si>
  <si>
    <t>45.3</t>
  </si>
  <si>
    <t>4.9</t>
  </si>
  <si>
    <t>35.2</t>
  </si>
  <si>
    <t>600</t>
  </si>
  <si>
    <t>150.6</t>
  </si>
  <si>
    <t>138.6</t>
  </si>
  <si>
    <t>162.7</t>
  </si>
  <si>
    <t>46.8</t>
  </si>
  <si>
    <t>30.1</t>
  </si>
  <si>
    <t>69.3</t>
  </si>
  <si>
    <t>30</t>
  </si>
  <si>
    <t>73.1</t>
  </si>
  <si>
    <t>104.4</t>
  </si>
  <si>
    <t>1387</t>
  </si>
  <si>
    <t>611.4</t>
  </si>
  <si>
    <t>578.3</t>
  </si>
  <si>
    <t>644.4</t>
  </si>
  <si>
    <t>60.1</t>
  </si>
  <si>
    <t>95.5</t>
  </si>
  <si>
    <t>83</t>
  </si>
  <si>
    <t>290.2</t>
  </si>
  <si>
    <t>231.0</t>
  </si>
  <si>
    <t>360.0</t>
  </si>
  <si>
    <t>2026</t>
  </si>
  <si>
    <t>6462.3</t>
  </si>
  <si>
    <t>6154.8</t>
  </si>
  <si>
    <t>6769.7</t>
  </si>
  <si>
    <t>229.7</t>
  </si>
  <si>
    <t>498</t>
  </si>
  <si>
    <t>398.5</t>
  </si>
  <si>
    <t>435.2</t>
  </si>
  <si>
    <t>2171</t>
  </si>
  <si>
    <t>22153.4</t>
  </si>
  <si>
    <t>21217.5</t>
  </si>
  <si>
    <t>23089.3</t>
  </si>
  <si>
    <t>571</t>
  </si>
  <si>
    <t>2066.2</t>
  </si>
  <si>
    <t>2235.7</t>
  </si>
  <si>
    <t>1598</t>
  </si>
  <si>
    <t>1614.9</t>
  </si>
  <si>
    <t>1535.7</t>
  </si>
  <si>
    <t>1694.0</t>
  </si>
  <si>
    <t>744.7</t>
  </si>
  <si>
    <t>153.4</t>
  </si>
  <si>
    <t>2176.8</t>
  </si>
  <si>
    <t>44</t>
  </si>
  <si>
    <t>219.0</t>
  </si>
  <si>
    <t>159.1</t>
  </si>
  <si>
    <t>294.0</t>
  </si>
  <si>
    <t>1220</t>
  </si>
  <si>
    <t>37792.7</t>
  </si>
  <si>
    <t>35701.5</t>
  </si>
  <si>
    <t>39974.5</t>
  </si>
  <si>
    <t>5112.1</t>
  </si>
  <si>
    <t>6244.1</t>
  </si>
  <si>
    <t>1151</t>
  </si>
  <si>
    <t>5648.8</t>
  </si>
  <si>
    <t>5327.2</t>
  </si>
  <si>
    <t>5984.9</t>
  </si>
  <si>
    <t>620.9</t>
  </si>
  <si>
    <t>384.2</t>
  </si>
  <si>
    <t>949.2</t>
  </si>
  <si>
    <t>1.7</t>
  </si>
  <si>
    <t>3.5</t>
  </si>
  <si>
    <t>0.9</t>
  </si>
  <si>
    <t>8.9</t>
  </si>
  <si>
    <t>11.6</t>
  </si>
  <si>
    <t>20.6</t>
  </si>
  <si>
    <t>1.9</t>
  </si>
  <si>
    <t>13.5</t>
  </si>
  <si>
    <t>93.8</t>
  </si>
  <si>
    <t>7.3</t>
  </si>
  <si>
    <t>3.9</t>
  </si>
  <si>
    <t>12.6</t>
  </si>
  <si>
    <t>43</t>
  </si>
  <si>
    <t>33.0</t>
  </si>
  <si>
    <t>316</t>
  </si>
  <si>
    <t>641.9</t>
  </si>
  <si>
    <t>563.8</t>
  </si>
  <si>
    <t>720.0</t>
  </si>
  <si>
    <t>16.6</t>
  </si>
  <si>
    <t>52.1</t>
  </si>
  <si>
    <t>2012.2</t>
  </si>
  <si>
    <t>1775.0</t>
  </si>
  <si>
    <t>2249.4</t>
  </si>
  <si>
    <t>539.0</t>
  </si>
  <si>
    <t>349.5</t>
  </si>
  <si>
    <t>786.7</t>
  </si>
  <si>
    <t>352</t>
  </si>
  <si>
    <t>108.6</t>
  </si>
  <si>
    <t>97.2</t>
  </si>
  <si>
    <t>4469.6</t>
  </si>
  <si>
    <t>3958.9</t>
  </si>
  <si>
    <t>4980.3</t>
  </si>
  <si>
    <t>2081.8</t>
  </si>
  <si>
    <t>1481.9</t>
  </si>
  <si>
    <t>2841.7</t>
  </si>
  <si>
    <t>626</t>
  </si>
  <si>
    <t>524.0</t>
  </si>
  <si>
    <t>483.0</t>
  </si>
  <si>
    <t>565.1</t>
  </si>
  <si>
    <t>65.4</t>
  </si>
  <si>
    <t>35.8</t>
  </si>
  <si>
    <t>93.9</t>
  </si>
  <si>
    <t>59.5</t>
  </si>
  <si>
    <t>140.9</t>
  </si>
  <si>
    <t>8198.1</t>
  </si>
  <si>
    <t>6980.6</t>
  </si>
  <si>
    <t>9566.9</t>
  </si>
  <si>
    <t>3008.7</t>
  </si>
  <si>
    <t>1861.7</t>
  </si>
  <si>
    <t>4599.3</t>
  </si>
  <si>
    <t>422</t>
  </si>
  <si>
    <t>1615.5</t>
  </si>
  <si>
    <t>1777.2</t>
  </si>
  <si>
    <t>103.3</t>
  </si>
  <si>
    <t>397.0</t>
  </si>
  <si>
    <t>256.9</t>
  </si>
  <si>
    <t>128.1</t>
  </si>
  <si>
    <t>459.7</t>
  </si>
  <si>
    <t>1.3</t>
  </si>
  <si>
    <t>0.5</t>
  </si>
  <si>
    <t>2.5</t>
  </si>
  <si>
    <t>8.0</t>
  </si>
  <si>
    <t>69.0</t>
  </si>
  <si>
    <t>48.0</t>
  </si>
  <si>
    <t>96.0</t>
  </si>
  <si>
    <t>0.8</t>
  </si>
  <si>
    <t>4.1</t>
  </si>
  <si>
    <t>6.9</t>
  </si>
  <si>
    <t>259.7</t>
  </si>
  <si>
    <t>200.5</t>
  </si>
  <si>
    <t>330.8</t>
  </si>
  <si>
    <t>12.3</t>
  </si>
  <si>
    <t>266.6</t>
  </si>
  <si>
    <t>503.6</t>
  </si>
  <si>
    <t>55.0</t>
  </si>
  <si>
    <t>5.6</t>
  </si>
  <si>
    <t>17.2</t>
  </si>
  <si>
    <t>38.8</t>
  </si>
  <si>
    <t>988.1</t>
  </si>
  <si>
    <t>733.1</t>
  </si>
  <si>
    <t>1303.0</t>
  </si>
  <si>
    <t>1863.4</t>
  </si>
  <si>
    <t>848.6</t>
  </si>
  <si>
    <t>3543.1</t>
  </si>
  <si>
    <t>166</t>
  </si>
  <si>
    <t>591.5</t>
  </si>
  <si>
    <t>501.5</t>
  </si>
  <si>
    <t>681.6</t>
  </si>
  <si>
    <t>48.7</t>
  </si>
  <si>
    <t>39.1</t>
  </si>
  <si>
    <t>56.9</t>
  </si>
  <si>
    <t>1737.1</t>
  </si>
  <si>
    <t>1134.4</t>
  </si>
  <si>
    <t>2545.4</t>
  </si>
  <si>
    <t>1868.0</t>
  </si>
  <si>
    <t>375.4</t>
  </si>
  <si>
    <t>5458.0</t>
  </si>
  <si>
    <t>1033.1</t>
  </si>
  <si>
    <t>815.3</t>
  </si>
  <si>
    <t>1291.2</t>
  </si>
  <si>
    <t>88.1</t>
  </si>
  <si>
    <t>154.0</t>
  </si>
  <si>
    <t>171.7</t>
  </si>
  <si>
    <t>110.0</t>
  </si>
  <si>
    <t>255.4</t>
  </si>
  <si>
    <t>0.3</t>
  </si>
  <si>
    <t>2.9</t>
  </si>
  <si>
    <t>11.9</t>
  </si>
  <si>
    <t>2.1</t>
  </si>
  <si>
    <t>0.6</t>
  </si>
  <si>
    <t>9.3</t>
  </si>
  <si>
    <t>114.7</t>
  </si>
  <si>
    <t>74.6</t>
  </si>
  <si>
    <t>168.6</t>
  </si>
  <si>
    <t>30.6</t>
  </si>
  <si>
    <t>19.5</t>
  </si>
  <si>
    <t>49.0</t>
  </si>
  <si>
    <t>178.8</t>
  </si>
  <si>
    <t>194.9</t>
  </si>
  <si>
    <t>116.9</t>
  </si>
  <si>
    <t>303.9</t>
  </si>
  <si>
    <t>13.2</t>
  </si>
  <si>
    <t>3.0</t>
  </si>
  <si>
    <t>297.6</t>
  </si>
  <si>
    <t>162.6</t>
  </si>
  <si>
    <t>499.4</t>
  </si>
  <si>
    <t>832.2</t>
  </si>
  <si>
    <t>577.6</t>
  </si>
  <si>
    <t>1160.1</t>
  </si>
  <si>
    <t>156.7</t>
  </si>
  <si>
    <t>23.1</t>
  </si>
  <si>
    <t>16.2</t>
  </si>
  <si>
    <t>32.0</t>
  </si>
  <si>
    <t>213.9</t>
  </si>
  <si>
    <t>625.0</t>
  </si>
  <si>
    <t>1106.8</t>
  </si>
  <si>
    <t>632.2</t>
  </si>
  <si>
    <t>1797.5</t>
  </si>
  <si>
    <t>210.2</t>
  </si>
  <si>
    <t>76.8</t>
  </si>
  <si>
    <t>457.5</t>
  </si>
  <si>
    <t>64.9</t>
  </si>
  <si>
    <t>1.2</t>
  </si>
  <si>
    <t>18.9</t>
  </si>
  <si>
    <t>1.0</t>
  </si>
  <si>
    <t>35.4</t>
  </si>
  <si>
    <t>19.8</t>
  </si>
  <si>
    <t>58.5</t>
  </si>
  <si>
    <t>1.5</t>
  </si>
  <si>
    <t>6.1</t>
  </si>
  <si>
    <t>104.0</t>
  </si>
  <si>
    <t>66.2</t>
  </si>
  <si>
    <t>155.4</t>
  </si>
  <si>
    <t>45.0</t>
  </si>
  <si>
    <t>96.2</t>
  </si>
  <si>
    <t>4.2</t>
  </si>
  <si>
    <t>85.9</t>
  </si>
  <si>
    <t>265.1</t>
  </si>
  <si>
    <t>120.6</t>
  </si>
  <si>
    <t>504.3</t>
  </si>
  <si>
    <t>137.6</t>
  </si>
  <si>
    <t>35.9</t>
  </si>
  <si>
    <t>355.8</t>
  </si>
  <si>
    <t>12.7</t>
  </si>
  <si>
    <t>224.1</t>
  </si>
  <si>
    <t>107.3</t>
  </si>
  <si>
    <t>412.2</t>
  </si>
  <si>
    <t>871.3</t>
  </si>
  <si>
    <t>484.2</t>
  </si>
  <si>
    <t>1442.3</t>
  </si>
  <si>
    <t>42.2</t>
  </si>
  <si>
    <t>32.8</t>
  </si>
  <si>
    <t>53.5</t>
  </si>
  <si>
    <t>698.0</t>
  </si>
  <si>
    <t>318.5</t>
  </si>
  <si>
    <t>1325.1</t>
  </si>
  <si>
    <t>779.7</t>
  </si>
  <si>
    <t>251.3</t>
  </si>
  <si>
    <t>1819.6</t>
  </si>
  <si>
    <t>94.9</t>
  </si>
  <si>
    <t>65.3</t>
  </si>
  <si>
    <t>133.3</t>
  </si>
  <si>
    <t>15.5</t>
  </si>
  <si>
    <t>6.4</t>
  </si>
  <si>
    <t>47.3</t>
  </si>
  <si>
    <t>67.4</t>
  </si>
  <si>
    <t>9.9</t>
  </si>
  <si>
    <t>5.3</t>
  </si>
  <si>
    <t>59</t>
  </si>
  <si>
    <t>139.2</t>
  </si>
  <si>
    <t>105.9</t>
  </si>
  <si>
    <t>179.7</t>
  </si>
  <si>
    <t>73.6</t>
  </si>
  <si>
    <t>140.2</t>
  </si>
  <si>
    <t>325.4</t>
  </si>
  <si>
    <t>253.8</t>
  </si>
  <si>
    <t>410.7</t>
  </si>
  <si>
    <t>296.1</t>
  </si>
  <si>
    <t>163.2</t>
  </si>
  <si>
    <t>492.2</t>
  </si>
  <si>
    <t>84</t>
  </si>
  <si>
    <t>16.3</t>
  </si>
  <si>
    <t>25.3</t>
  </si>
  <si>
    <t>633.3</t>
  </si>
  <si>
    <t>486.0</t>
  </si>
  <si>
    <t>810.7</t>
  </si>
  <si>
    <t>738.5</t>
  </si>
  <si>
    <t>429.4</t>
  </si>
  <si>
    <t>1183.7</t>
  </si>
  <si>
    <t>58.8</t>
  </si>
  <si>
    <t>1405.7</t>
  </si>
  <si>
    <t>1079.8</t>
  </si>
  <si>
    <t>929.9</t>
  </si>
  <si>
    <t>476.0</t>
  </si>
  <si>
    <t>1631.1</t>
  </si>
  <si>
    <t>165.5</t>
  </si>
  <si>
    <t>146.0</t>
  </si>
  <si>
    <t>184.9</t>
  </si>
  <si>
    <t>1628.8</t>
  </si>
  <si>
    <t>1007.8</t>
  </si>
  <si>
    <t>2489.9</t>
  </si>
  <si>
    <t>1764.0</t>
  </si>
  <si>
    <t>759.5</t>
  </si>
  <si>
    <t>3476.0</t>
  </si>
  <si>
    <t>146</t>
  </si>
  <si>
    <t>397.8</t>
  </si>
  <si>
    <t>335.9</t>
  </si>
  <si>
    <t>467.8</t>
  </si>
  <si>
    <t>23.3</t>
  </si>
  <si>
    <t>1.6</t>
  </si>
  <si>
    <t>63.9</t>
  </si>
  <si>
    <t>87.6</t>
  </si>
  <si>
    <t>28.4</t>
  </si>
  <si>
    <t>9.2</t>
  </si>
  <si>
    <t>6.5</t>
  </si>
  <si>
    <t>9.7</t>
  </si>
  <si>
    <t>292.8</t>
  </si>
  <si>
    <t>239.9</t>
  </si>
  <si>
    <t>345.7</t>
  </si>
  <si>
    <t>59.6</t>
  </si>
  <si>
    <t>214.9</t>
  </si>
  <si>
    <t>80</t>
  </si>
  <si>
    <t>15.8</t>
  </si>
  <si>
    <t>12.5</t>
  </si>
  <si>
    <t>493.4</t>
  </si>
  <si>
    <t>701.8</t>
  </si>
  <si>
    <t>327.5</t>
  </si>
  <si>
    <t>553.9</t>
  </si>
  <si>
    <t>49.2</t>
  </si>
  <si>
    <t>1183.0</t>
  </si>
  <si>
    <t>966.3</t>
  </si>
  <si>
    <t>1399.8</t>
  </si>
  <si>
    <t>1087.7</t>
  </si>
  <si>
    <t>672.1</t>
  </si>
  <si>
    <t>1664.4</t>
  </si>
  <si>
    <t>408</t>
  </si>
  <si>
    <t>116.2</t>
  </si>
  <si>
    <t>104.9</t>
  </si>
  <si>
    <t>2505.5</t>
  </si>
  <si>
    <t>2032.5</t>
  </si>
  <si>
    <t>2978.5</t>
  </si>
  <si>
    <t>6647.7</t>
  </si>
  <si>
    <t>1370.9</t>
  </si>
  <si>
    <t>19427.3</t>
  </si>
  <si>
    <t>1779.5</t>
  </si>
  <si>
    <t>1033.3</t>
  </si>
  <si>
    <t>2853.9</t>
  </si>
  <si>
    <t>560</t>
  </si>
  <si>
    <t>331.0</t>
  </si>
  <si>
    <t>303.6</t>
  </si>
  <si>
    <t>358.4</t>
  </si>
  <si>
    <t>3319.4</t>
  </si>
  <si>
    <t>2392.1</t>
  </si>
  <si>
    <t>4487.0</t>
  </si>
  <si>
    <t>3000.3</t>
  </si>
  <si>
    <t>1495.7</t>
  </si>
  <si>
    <t>5368.7</t>
  </si>
  <si>
    <t>807.3</t>
  </si>
  <si>
    <t>718.4</t>
  </si>
  <si>
    <t>904.2</t>
  </si>
  <si>
    <t>7.8</t>
  </si>
  <si>
    <t>18.3</t>
  </si>
  <si>
    <t>60.6</t>
  </si>
  <si>
    <t>54.8</t>
  </si>
  <si>
    <t>113.2</t>
  </si>
  <si>
    <t>9.6</t>
  </si>
  <si>
    <t>217.7</t>
  </si>
  <si>
    <t>173.3</t>
  </si>
  <si>
    <t>270.0</t>
  </si>
  <si>
    <t>112.3</t>
  </si>
  <si>
    <t>51.0</t>
  </si>
  <si>
    <t>213.8</t>
  </si>
  <si>
    <t>20.2</t>
  </si>
  <si>
    <t>16.4</t>
  </si>
  <si>
    <t>517.3</t>
  </si>
  <si>
    <t>417.8</t>
  </si>
  <si>
    <t>616.7</t>
  </si>
  <si>
    <t>547.2</t>
  </si>
  <si>
    <t>330.1</t>
  </si>
  <si>
    <t>850.8</t>
  </si>
  <si>
    <t>251</t>
  </si>
  <si>
    <t>62.1</t>
  </si>
  <si>
    <t>54.4</t>
  </si>
  <si>
    <t>101</t>
  </si>
  <si>
    <t>1216.1</t>
  </si>
  <si>
    <t>1319.0</t>
  </si>
  <si>
    <t>825.1</t>
  </si>
  <si>
    <t>1999.1</t>
  </si>
  <si>
    <t>582</t>
  </si>
  <si>
    <t>157.6</t>
  </si>
  <si>
    <t>185.4</t>
  </si>
  <si>
    <t>2108.4</t>
  </si>
  <si>
    <t>3089.8</t>
  </si>
  <si>
    <t>2259.8</t>
  </si>
  <si>
    <t>1371.8</t>
  </si>
  <si>
    <t>3502.0</t>
  </si>
  <si>
    <t>732</t>
  </si>
  <si>
    <t>456.3</t>
  </si>
  <si>
    <t>423.2</t>
  </si>
  <si>
    <t>489.3</t>
  </si>
  <si>
    <t>3308.9</t>
  </si>
  <si>
    <t>2363.6</t>
  </si>
  <si>
    <t>4505.9</t>
  </si>
  <si>
    <t>3778.1</t>
  </si>
  <si>
    <t>1949.9</t>
  </si>
  <si>
    <t>6600.0</t>
  </si>
  <si>
    <t>368</t>
  </si>
  <si>
    <t>1037.0</t>
  </si>
  <si>
    <t>933.7</t>
  </si>
  <si>
    <t>1148.6</t>
  </si>
  <si>
    <t>7.9</t>
  </si>
  <si>
    <t>4.5</t>
  </si>
  <si>
    <t>1.8</t>
  </si>
  <si>
    <t>32.3</t>
  </si>
  <si>
    <t>10.2</t>
  </si>
  <si>
    <t>151.5</t>
  </si>
  <si>
    <t>115.3</t>
  </si>
  <si>
    <t>195.4</t>
  </si>
  <si>
    <t>21.2</t>
  </si>
  <si>
    <t>154.6</t>
  </si>
  <si>
    <t>18.8</t>
  </si>
  <si>
    <t>27.5</t>
  </si>
  <si>
    <t>457.4</t>
  </si>
  <si>
    <t>370.1</t>
  </si>
  <si>
    <t>559.0</t>
  </si>
  <si>
    <t>260.1</t>
  </si>
  <si>
    <t>781.7</t>
  </si>
  <si>
    <t>262</t>
  </si>
  <si>
    <t>59.7</t>
  </si>
  <si>
    <t>76.1</t>
  </si>
  <si>
    <t>1164.1</t>
  </si>
  <si>
    <t>761.1</t>
  </si>
  <si>
    <t>392.3</t>
  </si>
  <si>
    <t>1331.1</t>
  </si>
  <si>
    <t>586</t>
  </si>
  <si>
    <t>221.8</t>
  </si>
  <si>
    <t>203.8</t>
  </si>
  <si>
    <t>20.7</t>
  </si>
  <si>
    <t>123.1</t>
  </si>
  <si>
    <t>95</t>
  </si>
  <si>
    <t>2248.8</t>
  </si>
  <si>
    <t>1819.0</t>
  </si>
  <si>
    <t>2749.5</t>
  </si>
  <si>
    <t>3062.0</t>
  </si>
  <si>
    <t>1954.5</t>
  </si>
  <si>
    <t>4566.1</t>
  </si>
  <si>
    <t>720</t>
  </si>
  <si>
    <t>816.8</t>
  </si>
  <si>
    <t>757.1</t>
  </si>
  <si>
    <t>876.5</t>
  </si>
  <si>
    <t>69</t>
  </si>
  <si>
    <t>109.4</t>
  </si>
  <si>
    <t>85.1</t>
  </si>
  <si>
    <t>138.5</t>
  </si>
  <si>
    <t>112.8</t>
  </si>
  <si>
    <t>3086.6</t>
  </si>
  <si>
    <t>2184.0</t>
  </si>
  <si>
    <t>4236.7</t>
  </si>
  <si>
    <t>3809.9</t>
  </si>
  <si>
    <t>1899.3</t>
  </si>
  <si>
    <t>6817.5</t>
  </si>
  <si>
    <t>415</t>
  </si>
  <si>
    <t>1851.8</t>
  </si>
  <si>
    <t>1677.9</t>
  </si>
  <si>
    <t>2038.9</t>
  </si>
  <si>
    <t>337.8</t>
  </si>
  <si>
    <t>241.3</t>
  </si>
  <si>
    <t>497.6</t>
  </si>
  <si>
    <t>0.4</t>
  </si>
  <si>
    <t>46</t>
  </si>
  <si>
    <t>85.2</t>
  </si>
  <si>
    <t>62.2</t>
  </si>
  <si>
    <t>113.9</t>
  </si>
  <si>
    <t>41</t>
  </si>
  <si>
    <t>12.4</t>
  </si>
  <si>
    <t>34.8</t>
  </si>
  <si>
    <t>17.8</t>
  </si>
  <si>
    <t>45.6</t>
  </si>
  <si>
    <t>247.6</t>
  </si>
  <si>
    <t>199.5</t>
  </si>
  <si>
    <t>303.7</t>
  </si>
  <si>
    <t>138.0</t>
  </si>
  <si>
    <t>26.1</t>
  </si>
  <si>
    <t>37.7</t>
  </si>
  <si>
    <t>13.0</t>
  </si>
  <si>
    <t>659.4</t>
  </si>
  <si>
    <t>546.3</t>
  </si>
  <si>
    <t>772.6</t>
  </si>
  <si>
    <t>606.6</t>
  </si>
  <si>
    <t>355.1</t>
  </si>
  <si>
    <t>964.9</t>
  </si>
  <si>
    <t>290</t>
  </si>
  <si>
    <t>133.4</t>
  </si>
  <si>
    <t>149.0</t>
  </si>
  <si>
    <t>70.4</t>
  </si>
  <si>
    <t>1255.1</t>
  </si>
  <si>
    <t>1027.3</t>
  </si>
  <si>
    <t>1482.9</t>
  </si>
  <si>
    <t>783.4</t>
  </si>
  <si>
    <t>390.1</t>
  </si>
  <si>
    <t>1403.3</t>
  </si>
  <si>
    <t>553</t>
  </si>
  <si>
    <t>726.7</t>
  </si>
  <si>
    <t>665.1</t>
  </si>
  <si>
    <t>788.3</t>
  </si>
  <si>
    <t>45</t>
  </si>
  <si>
    <t>38.2</t>
  </si>
  <si>
    <t>27.8</t>
  </si>
  <si>
    <t>41.2</t>
  </si>
  <si>
    <t>105</t>
  </si>
  <si>
    <t>2621.0</t>
  </si>
  <si>
    <t>2119.2</t>
  </si>
  <si>
    <t>3122.8</t>
  </si>
  <si>
    <t>9064.5</t>
  </si>
  <si>
    <t>1808.0</t>
  </si>
  <si>
    <t>26638.8</t>
  </si>
  <si>
    <t>1905.4</t>
  </si>
  <si>
    <t>1035.3</t>
  </si>
  <si>
    <t>3206.6</t>
  </si>
  <si>
    <t>569</t>
  </si>
  <si>
    <t>1879.2</t>
  </si>
  <si>
    <t>2217.8</t>
  </si>
  <si>
    <t>127.1</t>
  </si>
  <si>
    <t>172.4</t>
  </si>
  <si>
    <t>132</t>
  </si>
  <si>
    <t>126.0</t>
  </si>
  <si>
    <t>104.5</t>
  </si>
  <si>
    <t>147.5</t>
  </si>
  <si>
    <t>3515.9</t>
  </si>
  <si>
    <t>2522.8</t>
  </si>
  <si>
    <t>4769.9</t>
  </si>
  <si>
    <t>4059.2</t>
  </si>
  <si>
    <t>1943.3</t>
  </si>
  <si>
    <t>7465.6</t>
  </si>
  <si>
    <t>3374.5</t>
  </si>
  <si>
    <t>3002.8</t>
  </si>
  <si>
    <t>3779.5</t>
  </si>
  <si>
    <t>32</t>
  </si>
  <si>
    <t>428.5</t>
  </si>
  <si>
    <t>293.1</t>
  </si>
  <si>
    <t>605.0</t>
  </si>
  <si>
    <t>195.3</t>
  </si>
  <si>
    <t>138.9</t>
  </si>
  <si>
    <t>100.1</t>
  </si>
  <si>
    <t>75.0</t>
  </si>
  <si>
    <t>130.8</t>
  </si>
  <si>
    <t>119.6</t>
  </si>
  <si>
    <t>8.4</t>
  </si>
  <si>
    <t>261.4</t>
  </si>
  <si>
    <t>212.1</t>
  </si>
  <si>
    <t>318.6</t>
  </si>
  <si>
    <t>147.9</t>
  </si>
  <si>
    <t>67.3</t>
  </si>
  <si>
    <t>62.3</t>
  </si>
  <si>
    <t>50.2</t>
  </si>
  <si>
    <t>120</t>
  </si>
  <si>
    <t>579.2</t>
  </si>
  <si>
    <t>474.6</t>
  </si>
  <si>
    <t>683.8</t>
  </si>
  <si>
    <t>365.3</t>
  </si>
  <si>
    <t>993.2</t>
  </si>
  <si>
    <t>306.6</t>
  </si>
  <si>
    <t>259.1</t>
  </si>
  <si>
    <t>354.0</t>
  </si>
  <si>
    <t>23.0</t>
  </si>
  <si>
    <t>37.0</t>
  </si>
  <si>
    <t>1362.8</t>
  </si>
  <si>
    <t>1131.4</t>
  </si>
  <si>
    <t>1594.2</t>
  </si>
  <si>
    <t>1434.7</t>
  </si>
  <si>
    <t>862.4</t>
  </si>
  <si>
    <t>2242.5</t>
  </si>
  <si>
    <t>268</t>
  </si>
  <si>
    <t>1297.6</t>
  </si>
  <si>
    <t>1141.5</t>
  </si>
  <si>
    <t>1453.6</t>
  </si>
  <si>
    <t>57.8</t>
  </si>
  <si>
    <t>131.9</t>
  </si>
  <si>
    <t>165</t>
  </si>
  <si>
    <t>54.2</t>
  </si>
  <si>
    <t>171</t>
  </si>
  <si>
    <t>4189.5</t>
  </si>
  <si>
    <t>3561.0</t>
  </si>
  <si>
    <t>4818.0</t>
  </si>
  <si>
    <t>3491.6</t>
  </si>
  <si>
    <t>2227.6</t>
  </si>
  <si>
    <t>5208.0</t>
  </si>
  <si>
    <t>3571.2</t>
  </si>
  <si>
    <t>3210.8</t>
  </si>
  <si>
    <t>3931.6</t>
  </si>
  <si>
    <t>376.0</t>
  </si>
  <si>
    <t>265.4</t>
  </si>
  <si>
    <t>517.0</t>
  </si>
  <si>
    <t>156.3</t>
  </si>
  <si>
    <t>199.0</t>
  </si>
  <si>
    <t>5421.1</t>
  </si>
  <si>
    <t>4174.7</t>
  </si>
  <si>
    <t>6922.8</t>
  </si>
  <si>
    <t>4492.1</t>
  </si>
  <si>
    <t>2150.5</t>
  </si>
  <si>
    <t>8261.7</t>
  </si>
  <si>
    <t>4646.1</t>
  </si>
  <si>
    <t>3968.1</t>
  </si>
  <si>
    <t>5406.7</t>
  </si>
  <si>
    <t>605.6</t>
  </si>
  <si>
    <t>369.7</t>
  </si>
  <si>
    <t>935.3</t>
  </si>
  <si>
    <t>142</t>
  </si>
  <si>
    <t>464.4</t>
  </si>
  <si>
    <t>391.2</t>
  </si>
  <si>
    <t>547.4</t>
  </si>
  <si>
    <t>10.8</t>
  </si>
  <si>
    <t>6.3</t>
  </si>
  <si>
    <t>47.0</t>
  </si>
  <si>
    <t>69.1</t>
  </si>
  <si>
    <t>61.3</t>
  </si>
  <si>
    <t>143.6</t>
  </si>
  <si>
    <t>22.3</t>
  </si>
  <si>
    <t>13.4</t>
  </si>
  <si>
    <t>170.5</t>
  </si>
  <si>
    <t>217.8</t>
  </si>
  <si>
    <t>201.8</t>
  </si>
  <si>
    <t>100.5</t>
  </si>
  <si>
    <t>361.4</t>
  </si>
  <si>
    <t>75.3</t>
  </si>
  <si>
    <t>32.2</t>
  </si>
  <si>
    <t>11.5</t>
  </si>
  <si>
    <t>679.6</t>
  </si>
  <si>
    <t>566.0</t>
  </si>
  <si>
    <t>793.3</t>
  </si>
  <si>
    <t>465.5</t>
  </si>
  <si>
    <t>236.9</t>
  </si>
  <si>
    <t>818.6</t>
  </si>
  <si>
    <t>606.0</t>
  </si>
  <si>
    <t>507.1</t>
  </si>
  <si>
    <t>704.9</t>
  </si>
  <si>
    <t>164.0</t>
  </si>
  <si>
    <t>1638.2</t>
  </si>
  <si>
    <t>1381.2</t>
  </si>
  <si>
    <t>1895.2</t>
  </si>
  <si>
    <t>2614.1</t>
  </si>
  <si>
    <t>1797.7</t>
  </si>
  <si>
    <t>3673.4</t>
  </si>
  <si>
    <t>2357.6</t>
  </si>
  <si>
    <t>2070.7</t>
  </si>
  <si>
    <t>2644.4</t>
  </si>
  <si>
    <t>450.9</t>
  </si>
  <si>
    <t>713.6</t>
  </si>
  <si>
    <t>547</t>
  </si>
  <si>
    <t>160.1</t>
  </si>
  <si>
    <t>146.7</t>
  </si>
  <si>
    <t>173.5</t>
  </si>
  <si>
    <t>4009.0</t>
  </si>
  <si>
    <t>3389.2</t>
  </si>
  <si>
    <t>4628.8</t>
  </si>
  <si>
    <t>9558.2</t>
  </si>
  <si>
    <t>1971.1</t>
  </si>
  <si>
    <t>27933.0</t>
  </si>
  <si>
    <t>5538.8</t>
  </si>
  <si>
    <t>3869.0</t>
  </si>
  <si>
    <t>7681.4</t>
  </si>
  <si>
    <t>6143.2</t>
  </si>
  <si>
    <t>1266.8</t>
  </si>
  <si>
    <t>17953.0</t>
  </si>
  <si>
    <t>426</t>
  </si>
  <si>
    <t>7057.8</t>
  </si>
  <si>
    <t>6383.1</t>
  </si>
  <si>
    <t>7732.5</t>
  </si>
  <si>
    <t>1373.3</t>
  </si>
  <si>
    <t>921.2</t>
  </si>
  <si>
    <t>1967.6</t>
  </si>
  <si>
    <t>1031</t>
  </si>
  <si>
    <t>632.4</t>
  </si>
  <si>
    <t>593.8</t>
  </si>
  <si>
    <t>671.0</t>
  </si>
  <si>
    <t>121</t>
  </si>
  <si>
    <t>10450.4</t>
  </si>
  <si>
    <t>8671.3</t>
  </si>
  <si>
    <t>12487.1</t>
  </si>
  <si>
    <t>8863.0</t>
  </si>
  <si>
    <t>5250.1</t>
  </si>
  <si>
    <t>14008.2</t>
  </si>
  <si>
    <t>250</t>
  </si>
  <si>
    <t>13644.3</t>
  </si>
  <si>
    <t>12005.2</t>
  </si>
  <si>
    <t>15444.8</t>
  </si>
  <si>
    <t>2811.0</t>
  </si>
  <si>
    <t>1761.0</t>
  </si>
  <si>
    <t>4256.2</t>
  </si>
  <si>
    <t>704</t>
  </si>
  <si>
    <t>1872.8</t>
  </si>
  <si>
    <t>2174.1</t>
  </si>
  <si>
    <t>3.8</t>
  </si>
  <si>
    <t>1.4</t>
  </si>
  <si>
    <t>8.2</t>
  </si>
  <si>
    <t>17.1</t>
  </si>
  <si>
    <t>36.1</t>
  </si>
  <si>
    <t>106.2</t>
  </si>
  <si>
    <t>10.7</t>
  </si>
  <si>
    <t>22.1</t>
  </si>
  <si>
    <t>161.4</t>
  </si>
  <si>
    <t>69.4</t>
  </si>
  <si>
    <t>318.4</t>
  </si>
  <si>
    <t>29.9</t>
  </si>
  <si>
    <t>10.5</t>
  </si>
  <si>
    <t>144.0</t>
  </si>
  <si>
    <t>278.6</t>
  </si>
  <si>
    <t>174.0</t>
  </si>
  <si>
    <t>118.8</t>
  </si>
  <si>
    <t>245.6</t>
  </si>
  <si>
    <t>31.8</t>
  </si>
  <si>
    <t>26.0</t>
  </si>
  <si>
    <t>37.6</t>
  </si>
  <si>
    <t>675.6</t>
  </si>
  <si>
    <t>873.2</t>
  </si>
  <si>
    <t>1188.9</t>
  </si>
  <si>
    <t>632.1</t>
  </si>
  <si>
    <t>2034.6</t>
  </si>
  <si>
    <t>89</t>
  </si>
  <si>
    <t>1010.3</t>
  </si>
  <si>
    <t>810.8</t>
  </si>
  <si>
    <t>1244.0</t>
  </si>
  <si>
    <t>601.7</t>
  </si>
  <si>
    <t>163.3</t>
  </si>
  <si>
    <t>1541.9</t>
  </si>
  <si>
    <t>392</t>
  </si>
  <si>
    <t>112.5</t>
  </si>
  <si>
    <t>137.2</t>
  </si>
  <si>
    <t>2302.3</t>
  </si>
  <si>
    <t>1833.3</t>
  </si>
  <si>
    <t>2854.5</t>
  </si>
  <si>
    <t>3229.9</t>
  </si>
  <si>
    <t>1873.5</t>
  </si>
  <si>
    <t>5182.9</t>
  </si>
  <si>
    <t>3090.6</t>
  </si>
  <si>
    <t>2586.5</t>
  </si>
  <si>
    <t>3594.7</t>
  </si>
  <si>
    <t>557.8</t>
  </si>
  <si>
    <t>3406.1</t>
  </si>
  <si>
    <t>839</t>
  </si>
  <si>
    <t>560.2</t>
  </si>
  <si>
    <t>522.3</t>
  </si>
  <si>
    <t>4267.8</t>
  </si>
  <si>
    <t>3100.6</t>
  </si>
  <si>
    <t>5729.4</t>
  </si>
  <si>
    <t>8006.9</t>
  </si>
  <si>
    <t>4373.7</t>
  </si>
  <si>
    <t>13435.0</t>
  </si>
  <si>
    <t>6502.8</t>
  </si>
  <si>
    <t>5222.1</t>
  </si>
  <si>
    <t>8002.4</t>
  </si>
  <si>
    <t>2121.9</t>
  </si>
  <si>
    <t>6199.8</t>
  </si>
  <si>
    <t>592</t>
  </si>
  <si>
    <t>1826.5</t>
  </si>
  <si>
    <t>1682.3</t>
  </si>
  <si>
    <t>1979.7</t>
  </si>
  <si>
    <t>0.7</t>
  </si>
  <si>
    <t>3.3</t>
  </si>
  <si>
    <t>18.7</t>
  </si>
  <si>
    <t>26.2</t>
  </si>
  <si>
    <t>13.9</t>
  </si>
  <si>
    <t>9.4</t>
  </si>
  <si>
    <t>6.8</t>
  </si>
  <si>
    <t>101.9</t>
  </si>
  <si>
    <t>62.7</t>
  </si>
  <si>
    <t>156.2</t>
  </si>
  <si>
    <t>187.1</t>
  </si>
  <si>
    <t>58.3</t>
  </si>
  <si>
    <t>441.5</t>
  </si>
  <si>
    <t>123.3</t>
  </si>
  <si>
    <t>181.8</t>
  </si>
  <si>
    <t>554.3</t>
  </si>
  <si>
    <t>414.2</t>
  </si>
  <si>
    <t>726.4</t>
  </si>
  <si>
    <t>869.4</t>
  </si>
  <si>
    <t>416.4</t>
  </si>
  <si>
    <t>1599.8</t>
  </si>
  <si>
    <t>560.5</t>
  </si>
  <si>
    <t>919.7</t>
  </si>
  <si>
    <t>470</t>
  </si>
  <si>
    <t>134.3</t>
  </si>
  <si>
    <t>122.2</t>
  </si>
  <si>
    <t>146.5</t>
  </si>
  <si>
    <t>1471.3</t>
  </si>
  <si>
    <t>1119.7</t>
  </si>
  <si>
    <t>1898.2</t>
  </si>
  <si>
    <t>2600.7</t>
  </si>
  <si>
    <t>1449.0</t>
  </si>
  <si>
    <t>4299.1</t>
  </si>
  <si>
    <t>2180.7</t>
  </si>
  <si>
    <t>1761.6</t>
  </si>
  <si>
    <t>2599.9</t>
  </si>
  <si>
    <t>945</t>
  </si>
  <si>
    <t>566.9</t>
  </si>
  <si>
    <t>530.7</t>
  </si>
  <si>
    <t>603.0</t>
  </si>
  <si>
    <t>3524.2</t>
  </si>
  <si>
    <t>2517.4</t>
  </si>
  <si>
    <t>4799.1</t>
  </si>
  <si>
    <t>4286.7</t>
  </si>
  <si>
    <t>1845.8</t>
  </si>
  <si>
    <t>8447.1</t>
  </si>
  <si>
    <t>4423.7</t>
  </si>
  <si>
    <t>3391.4</t>
  </si>
  <si>
    <t>5671.1</t>
  </si>
  <si>
    <t>730</t>
  </si>
  <si>
    <t>2018.6</t>
  </si>
  <si>
    <t>1874.8</t>
  </si>
  <si>
    <t>2170.5</t>
  </si>
  <si>
    <t>0.2</t>
  </si>
  <si>
    <t>3.6</t>
  </si>
  <si>
    <t>8.5</t>
  </si>
  <si>
    <t>2.7</t>
  </si>
  <si>
    <t>20.0</t>
  </si>
  <si>
    <t>40.9</t>
  </si>
  <si>
    <t>79.8</t>
  </si>
  <si>
    <t>204.6</t>
  </si>
  <si>
    <t>13.3</t>
  </si>
  <si>
    <t>12.2</t>
  </si>
  <si>
    <t>15.9</t>
  </si>
  <si>
    <t>137.4</t>
  </si>
  <si>
    <t>90.1</t>
  </si>
  <si>
    <t>200.4</t>
  </si>
  <si>
    <t>281.1</t>
  </si>
  <si>
    <t>109.9</t>
  </si>
  <si>
    <t>584.9</t>
  </si>
  <si>
    <t>163.6</t>
  </si>
  <si>
    <t>229.1</t>
  </si>
  <si>
    <t>178</t>
  </si>
  <si>
    <t>38.9</t>
  </si>
  <si>
    <t>419.9</t>
  </si>
  <si>
    <t>297.7</t>
  </si>
  <si>
    <t>575.1</t>
  </si>
  <si>
    <t>1065.3</t>
  </si>
  <si>
    <t>549.3</t>
  </si>
  <si>
    <t>1862.5</t>
  </si>
  <si>
    <t>695.0</t>
  </si>
  <si>
    <t>528.5</t>
  </si>
  <si>
    <t>897.3</t>
  </si>
  <si>
    <t>634</t>
  </si>
  <si>
    <t>186.2</t>
  </si>
  <si>
    <t>78</t>
  </si>
  <si>
    <t>2020.8</t>
  </si>
  <si>
    <t>1597.1</t>
  </si>
  <si>
    <t>2522.5</t>
  </si>
  <si>
    <t>1416.7</t>
  </si>
  <si>
    <t>608.1</t>
  </si>
  <si>
    <t>2797.5</t>
  </si>
  <si>
    <t>76</t>
  </si>
  <si>
    <t>1754.0</t>
  </si>
  <si>
    <t>1380.3</t>
  </si>
  <si>
    <t>2197.3</t>
  </si>
  <si>
    <t>1269</t>
  </si>
  <si>
    <t>783.1</t>
  </si>
  <si>
    <t>4477.0</t>
  </si>
  <si>
    <t>3311.8</t>
  </si>
  <si>
    <t>5918.9</t>
  </si>
  <si>
    <t>6995.0</t>
  </si>
  <si>
    <t>3610.3</t>
  </si>
  <si>
    <t>12219.7</t>
  </si>
  <si>
    <t>5622.9</t>
  </si>
  <si>
    <t>4374.7</t>
  </si>
  <si>
    <t>7116.2</t>
  </si>
  <si>
    <t>905</t>
  </si>
  <si>
    <t>2570.2</t>
  </si>
  <si>
    <t>2405.5</t>
  </si>
  <si>
    <t>2743.3</t>
  </si>
  <si>
    <t>1.1</t>
  </si>
  <si>
    <t>4.0</t>
  </si>
  <si>
    <t>7.7</t>
  </si>
  <si>
    <t>144.9</t>
  </si>
  <si>
    <t>111.7</t>
  </si>
  <si>
    <t>17.3</t>
  </si>
  <si>
    <t>204.0</t>
  </si>
  <si>
    <t>124.0</t>
  </si>
  <si>
    <t>315.8</t>
  </si>
  <si>
    <t>271.6</t>
  </si>
  <si>
    <t>171.6</t>
  </si>
  <si>
    <t>408.3</t>
  </si>
  <si>
    <t>71.0</t>
  </si>
  <si>
    <t>79.9</t>
  </si>
  <si>
    <t>702.6</t>
  </si>
  <si>
    <t>466.7</t>
  </si>
  <si>
    <t>1015.8</t>
  </si>
  <si>
    <t>1455.0</t>
  </si>
  <si>
    <t>624.3</t>
  </si>
  <si>
    <t>2873.5</t>
  </si>
  <si>
    <t>972.0</t>
  </si>
  <si>
    <t>693.6</t>
  </si>
  <si>
    <t>1324.6</t>
  </si>
  <si>
    <t>289.6</t>
  </si>
  <si>
    <t>315.4</t>
  </si>
  <si>
    <t>1686.9</t>
  </si>
  <si>
    <t>1015.2</t>
  </si>
  <si>
    <t>2634.5</t>
  </si>
  <si>
    <t>2010.0</t>
  </si>
  <si>
    <t>1259.2</t>
  </si>
  <si>
    <t>3043.3</t>
  </si>
  <si>
    <t>312</t>
  </si>
  <si>
    <t>850.4</t>
  </si>
  <si>
    <t>758.6</t>
  </si>
  <si>
    <t>950.2</t>
  </si>
  <si>
    <t>453</t>
  </si>
  <si>
    <t>50.4</t>
  </si>
  <si>
    <t>45.8</t>
  </si>
  <si>
    <t>55.1</t>
  </si>
  <si>
    <t>29.2</t>
  </si>
  <si>
    <t>157.3</t>
  </si>
  <si>
    <t>677</t>
  </si>
  <si>
    <t>150.5</t>
  </si>
  <si>
    <t>161.9</t>
  </si>
  <si>
    <t>56.5</t>
  </si>
  <si>
    <t>28.1</t>
  </si>
  <si>
    <t>101.3</t>
  </si>
  <si>
    <t>1788</t>
  </si>
  <si>
    <t>346.4</t>
  </si>
  <si>
    <t>330.3</t>
  </si>
  <si>
    <t>136.4</t>
  </si>
  <si>
    <t>190.7</t>
  </si>
  <si>
    <t>201.1</t>
  </si>
  <si>
    <t>96.4</t>
  </si>
  <si>
    <t>370.0</t>
  </si>
  <si>
    <t>3705</t>
  </si>
  <si>
    <t>876.7</t>
  </si>
  <si>
    <t>848.5</t>
  </si>
  <si>
    <t>904.9</t>
  </si>
  <si>
    <t>898.0</t>
  </si>
  <si>
    <t>1057.0</t>
  </si>
  <si>
    <t>574.0</t>
  </si>
  <si>
    <t>266.2</t>
  </si>
  <si>
    <t>1070.2</t>
  </si>
  <si>
    <t>7022</t>
  </si>
  <si>
    <t>2434.5</t>
  </si>
  <si>
    <t>2376.9</t>
  </si>
  <si>
    <t>2492.1</t>
  </si>
  <si>
    <t>731</t>
  </si>
  <si>
    <t>1265.6</t>
  </si>
  <si>
    <t>1162.0</t>
  </si>
  <si>
    <t>1369.2</t>
  </si>
  <si>
    <t>4354.3</t>
  </si>
  <si>
    <t>3358.4</t>
  </si>
  <si>
    <t>5518.5</t>
  </si>
  <si>
    <t>8682</t>
  </si>
  <si>
    <t>11725.8</t>
  </si>
  <si>
    <t>11479.1</t>
  </si>
  <si>
    <t>11972.6</t>
  </si>
  <si>
    <t>2442</t>
  </si>
  <si>
    <t>3620.0</t>
  </si>
  <si>
    <t>3476.5</t>
  </si>
  <si>
    <t>3763.6</t>
  </si>
  <si>
    <t>753</t>
  </si>
  <si>
    <t>5009.5</t>
  </si>
  <si>
    <t>4651.6</t>
  </si>
  <si>
    <t>5367.4</t>
  </si>
  <si>
    <t>237</t>
  </si>
  <si>
    <t>1372.1</t>
  </si>
  <si>
    <t>1772.5</t>
  </si>
  <si>
    <t>1817.5</t>
  </si>
  <si>
    <t>1335.4</t>
  </si>
  <si>
    <t>2417.0</t>
  </si>
  <si>
    <t>5740</t>
  </si>
  <si>
    <t>31034.3</t>
  </si>
  <si>
    <t>30236.6</t>
  </si>
  <si>
    <t>31847.8</t>
  </si>
  <si>
    <t>1838</t>
  </si>
  <si>
    <t>13419.5</t>
  </si>
  <si>
    <t>12812.9</t>
  </si>
  <si>
    <t>14047.4</t>
  </si>
  <si>
    <t>16387.4</t>
  </si>
  <si>
    <t>14939.1</t>
  </si>
  <si>
    <t>17938.2</t>
  </si>
  <si>
    <t>4878.8</t>
  </si>
  <si>
    <t>4048.2</t>
  </si>
  <si>
    <t>5519.6</t>
  </si>
  <si>
    <t>3535.5</t>
  </si>
  <si>
    <t>8213.2</t>
  </si>
  <si>
    <t>36.7</t>
  </si>
  <si>
    <t>102.4</t>
  </si>
  <si>
    <t>139.5</t>
  </si>
  <si>
    <t>59.1</t>
  </si>
  <si>
    <t>141.0</t>
  </si>
  <si>
    <t>128.8</t>
  </si>
  <si>
    <t>153.2</t>
  </si>
  <si>
    <t>127.8</t>
  </si>
  <si>
    <t>76.6</t>
  </si>
  <si>
    <t>1355</t>
  </si>
  <si>
    <t>340.5</t>
  </si>
  <si>
    <t>322.4</t>
  </si>
  <si>
    <t>358.7</t>
  </si>
  <si>
    <t>379.7</t>
  </si>
  <si>
    <t>327.6</t>
  </si>
  <si>
    <t>431.9</t>
  </si>
  <si>
    <t>320.1</t>
  </si>
  <si>
    <t>374.8</t>
  </si>
  <si>
    <t>2278</t>
  </si>
  <si>
    <t>1005.2</t>
  </si>
  <si>
    <t>962.8</t>
  </si>
  <si>
    <t>1047.6</t>
  </si>
  <si>
    <t>633</t>
  </si>
  <si>
    <t>500.9</t>
  </si>
  <si>
    <t>594.7</t>
  </si>
  <si>
    <t>326</t>
  </si>
  <si>
    <t>1146.9</t>
  </si>
  <si>
    <t>1022.0</t>
  </si>
  <si>
    <t>1271.7</t>
  </si>
  <si>
    <t>3053</t>
  </si>
  <si>
    <t>9521.4</t>
  </si>
  <si>
    <t>9151.0</t>
  </si>
  <si>
    <t>9891.7</t>
  </si>
  <si>
    <t>1878</t>
  </si>
  <si>
    <t>1166.6</t>
  </si>
  <si>
    <t>1112.8</t>
  </si>
  <si>
    <t>1220.5</t>
  </si>
  <si>
    <t>1900</t>
  </si>
  <si>
    <t>1603.2</t>
  </si>
  <si>
    <t>1527.3</t>
  </si>
  <si>
    <t>1679.0</t>
  </si>
  <si>
    <t>1571.3</t>
  </si>
  <si>
    <t>721.8</t>
  </si>
  <si>
    <t>2910.1</t>
  </si>
  <si>
    <t>2905</t>
  </si>
  <si>
    <t>29651.6</t>
  </si>
  <si>
    <t>28568.7</t>
  </si>
  <si>
    <t>30734.5</t>
  </si>
  <si>
    <t>1808</t>
  </si>
  <si>
    <t>6543.2</t>
  </si>
  <si>
    <t>6241.5</t>
  </si>
  <si>
    <t>6844.8</t>
  </si>
  <si>
    <t>5008</t>
  </si>
  <si>
    <t>5062.5</t>
  </si>
  <si>
    <t>4922.3</t>
  </si>
  <si>
    <t>5202.7</t>
  </si>
  <si>
    <t>5517.3</t>
  </si>
  <si>
    <t>3457.1</t>
  </si>
  <si>
    <t>8354.1</t>
  </si>
  <si>
    <t>580</t>
  </si>
  <si>
    <t>2885.9</t>
  </si>
  <si>
    <t>2651.0</t>
  </si>
  <si>
    <t>3120.8</t>
  </si>
  <si>
    <t>1700</t>
  </si>
  <si>
    <t>52662.0</t>
  </si>
  <si>
    <t>50188.1</t>
  </si>
  <si>
    <t>55226.3</t>
  </si>
  <si>
    <t>1275</t>
  </si>
  <si>
    <t>18306.1</t>
  </si>
  <si>
    <t>17314.9</t>
  </si>
  <si>
    <t>19339.2</t>
  </si>
  <si>
    <t>3506</t>
  </si>
  <si>
    <t>17206.6</t>
  </si>
  <si>
    <t>16641.7</t>
  </si>
  <si>
    <t>17785.8</t>
  </si>
  <si>
    <t>13203.2</t>
  </si>
  <si>
    <t>6582.0</t>
  </si>
  <si>
    <t>23625.9</t>
  </si>
  <si>
    <t>242</t>
  </si>
  <si>
    <t>7155.6</t>
  </si>
  <si>
    <t>6282.4</t>
  </si>
  <si>
    <t>8116.3</t>
  </si>
  <si>
    <t>309</t>
  </si>
  <si>
    <t>88.4</t>
  </si>
  <si>
    <t>71.2</t>
  </si>
  <si>
    <t>377</t>
  </si>
  <si>
    <t>117.5</t>
  </si>
  <si>
    <t>105.7</t>
  </si>
  <si>
    <t>129.4</t>
  </si>
  <si>
    <t>107.8</t>
  </si>
  <si>
    <t>168.7</t>
  </si>
  <si>
    <t>240.0</t>
  </si>
  <si>
    <t>205.6</t>
  </si>
  <si>
    <t>274.5</t>
  </si>
  <si>
    <t>400.8</t>
  </si>
  <si>
    <t>374.7</t>
  </si>
  <si>
    <t>427.0</t>
  </si>
  <si>
    <t>136.1</t>
  </si>
  <si>
    <t>650</t>
  </si>
  <si>
    <t>492.1</t>
  </si>
  <si>
    <t>454.0</t>
  </si>
  <si>
    <t>530.3</t>
  </si>
  <si>
    <t>84.5</t>
  </si>
  <si>
    <t>38.6</t>
  </si>
  <si>
    <t>160.5</t>
  </si>
  <si>
    <t>1235</t>
  </si>
  <si>
    <t>2544.6</t>
  </si>
  <si>
    <t>2700.8</t>
  </si>
  <si>
    <t>451</t>
  </si>
  <si>
    <t>394.7</t>
  </si>
  <si>
    <t>356.3</t>
  </si>
  <si>
    <t>433.1</t>
  </si>
  <si>
    <t>1782</t>
  </si>
  <si>
    <t>760.0</t>
  </si>
  <si>
    <t>723.3</t>
  </si>
  <si>
    <t>796.7</t>
  </si>
  <si>
    <t>479.5</t>
  </si>
  <si>
    <t>312.8</t>
  </si>
  <si>
    <t>702.0</t>
  </si>
  <si>
    <t>1335</t>
  </si>
  <si>
    <t>9403.3</t>
  </si>
  <si>
    <t>8894.5</t>
  </si>
  <si>
    <t>9912.1</t>
  </si>
  <si>
    <t>345</t>
  </si>
  <si>
    <t>5470.9</t>
  </si>
  <si>
    <t>4838.3</t>
  </si>
  <si>
    <t>6103.6</t>
  </si>
  <si>
    <t>5704</t>
  </si>
  <si>
    <t>1758.3</t>
  </si>
  <si>
    <t>1712.6</t>
  </si>
  <si>
    <t>1804.0</t>
  </si>
  <si>
    <t>176</t>
  </si>
  <si>
    <t>1899.6</t>
  </si>
  <si>
    <t>1595.5</t>
  </si>
  <si>
    <t>2203.6</t>
  </si>
  <si>
    <t>2151.1</t>
  </si>
  <si>
    <t>1467.6</t>
  </si>
  <si>
    <t>3031.2</t>
  </si>
  <si>
    <t>1350</t>
  </si>
  <si>
    <t>20472.0</t>
  </si>
  <si>
    <t>19378.5</t>
  </si>
  <si>
    <t>21565.5</t>
  </si>
  <si>
    <t>344</t>
  </si>
  <si>
    <t>17651.8</t>
  </si>
  <si>
    <t>15769.3</t>
  </si>
  <si>
    <t>19534.3</t>
  </si>
  <si>
    <t>7867</t>
  </si>
  <si>
    <t>6586.4</t>
  </si>
  <si>
    <t>6440.9</t>
  </si>
  <si>
    <t>6732.0</t>
  </si>
  <si>
    <t>625</t>
  </si>
  <si>
    <t>2939.6</t>
  </si>
  <si>
    <t>2709.0</t>
  </si>
  <si>
    <t>3170.3</t>
  </si>
  <si>
    <t>835</t>
  </si>
  <si>
    <t>3408.3</t>
  </si>
  <si>
    <t>3177.1</t>
  </si>
  <si>
    <t>3639.4</t>
  </si>
  <si>
    <t>766</t>
  </si>
  <si>
    <t>39004.5</t>
  </si>
  <si>
    <t>36290.8</t>
  </si>
  <si>
    <t>41867.4</t>
  </si>
  <si>
    <t>207</t>
  </si>
  <si>
    <t>29656.8</t>
  </si>
  <si>
    <t>25753.8</t>
  </si>
  <si>
    <t>33984.0</t>
  </si>
  <si>
    <t>5210</t>
  </si>
  <si>
    <t>19944.6</t>
  </si>
  <si>
    <t>19406.7</t>
  </si>
  <si>
    <t>20493.7</t>
  </si>
  <si>
    <t>466</t>
  </si>
  <si>
    <t>10058.0</t>
  </si>
  <si>
    <t>9165.3</t>
  </si>
  <si>
    <t>11014.0</t>
  </si>
  <si>
    <t>416</t>
  </si>
  <si>
    <t>9715.0</t>
  </si>
  <si>
    <t>8803.7</t>
  </si>
  <si>
    <t>10695.0</t>
  </si>
  <si>
    <t>35.6</t>
  </si>
  <si>
    <t>168</t>
  </si>
  <si>
    <t>114.2</t>
  </si>
  <si>
    <t>96.7</t>
  </si>
  <si>
    <t>294</t>
  </si>
  <si>
    <t>139.6</t>
  </si>
  <si>
    <t>123.4</t>
  </si>
  <si>
    <t>155.7</t>
  </si>
  <si>
    <t>75.4</t>
  </si>
  <si>
    <t>228.0</t>
  </si>
  <si>
    <t>201.5</t>
  </si>
  <si>
    <t>254.6</t>
  </si>
  <si>
    <t>436</t>
  </si>
  <si>
    <t>839.8</t>
  </si>
  <si>
    <t>760.7</t>
  </si>
  <si>
    <t>918.9</t>
  </si>
  <si>
    <t>94.1</t>
  </si>
  <si>
    <t>143.4</t>
  </si>
  <si>
    <t>1039</t>
  </si>
  <si>
    <t>312.0</t>
  </si>
  <si>
    <t>293.0</t>
  </si>
  <si>
    <t>331.1</t>
  </si>
  <si>
    <t>242.8</t>
  </si>
  <si>
    <t>186.5</t>
  </si>
  <si>
    <t>310.8</t>
  </si>
  <si>
    <t>2661.7</t>
  </si>
  <si>
    <t>2457.0</t>
  </si>
  <si>
    <t>2866.4</t>
  </si>
  <si>
    <t>79</t>
  </si>
  <si>
    <t>1046.2</t>
  </si>
  <si>
    <t>784.2</t>
  </si>
  <si>
    <t>1356.0</t>
  </si>
  <si>
    <t>2366</t>
  </si>
  <si>
    <t>728.3</t>
  </si>
  <si>
    <t>698.9</t>
  </si>
  <si>
    <t>757.6</t>
  </si>
  <si>
    <t>239</t>
  </si>
  <si>
    <t>478.3</t>
  </si>
  <si>
    <t>416.1</t>
  </si>
  <si>
    <t>540.5</t>
  </si>
  <si>
    <t>886.9</t>
  </si>
  <si>
    <t>1037.9</t>
  </si>
  <si>
    <t>735</t>
  </si>
  <si>
    <t>6505.6</t>
  </si>
  <si>
    <t>6030.2</t>
  </si>
  <si>
    <t>6981.1</t>
  </si>
  <si>
    <t>6270.2</t>
  </si>
  <si>
    <t>4804.1</t>
  </si>
  <si>
    <t>8039.4</t>
  </si>
  <si>
    <t>4711</t>
  </si>
  <si>
    <t>3081.2</t>
  </si>
  <si>
    <t>2990.1</t>
  </si>
  <si>
    <t>3172.2</t>
  </si>
  <si>
    <t>1224</t>
  </si>
  <si>
    <t>857.6</t>
  </si>
  <si>
    <t>809.1</t>
  </si>
  <si>
    <t>906.1</t>
  </si>
  <si>
    <t>631</t>
  </si>
  <si>
    <t>2116.4</t>
  </si>
  <si>
    <t>1937.1</t>
  </si>
  <si>
    <t>2295.7</t>
  </si>
  <si>
    <t>773</t>
  </si>
  <si>
    <t>15210.8</t>
  </si>
  <si>
    <t>14137.5</t>
  </si>
  <si>
    <t>16284.2</t>
  </si>
  <si>
    <t>17921.3</t>
  </si>
  <si>
    <t>14236.9</t>
  </si>
  <si>
    <t>22264.4</t>
  </si>
  <si>
    <t>4647</t>
  </si>
  <si>
    <t>16552.2</t>
  </si>
  <si>
    <t>16076.0</t>
  </si>
  <si>
    <t>17028.3</t>
  </si>
  <si>
    <t>2175</t>
  </si>
  <si>
    <t>3307.6</t>
  </si>
  <si>
    <t>3168.5</t>
  </si>
  <si>
    <t>3446.6</t>
  </si>
  <si>
    <t>4268.4</t>
  </si>
  <si>
    <t>4114.1</t>
  </si>
  <si>
    <t>4422.7</t>
  </si>
  <si>
    <t>28194.8</t>
  </si>
  <si>
    <t>25568.5</t>
  </si>
  <si>
    <t>31017.6</t>
  </si>
  <si>
    <t>30510.6</t>
  </si>
  <si>
    <t>22570.0</t>
  </si>
  <si>
    <t>40337.7</t>
  </si>
  <si>
    <t>2727</t>
  </si>
  <si>
    <t>36587.8</t>
  </si>
  <si>
    <t>35227.3</t>
  </si>
  <si>
    <t>37987.4</t>
  </si>
  <si>
    <t>1572</t>
  </si>
  <si>
    <t>11544.7</t>
  </si>
  <si>
    <t>10981.0</t>
  </si>
  <si>
    <t>12129.9</t>
  </si>
  <si>
    <t>1968</t>
  </si>
  <si>
    <t>14076.4</t>
  </si>
  <si>
    <t>13461.3</t>
  </si>
  <si>
    <t>14712.4</t>
  </si>
  <si>
    <t>226</t>
  </si>
  <si>
    <t>32.5</t>
  </si>
  <si>
    <t>81.1</t>
  </si>
  <si>
    <t>251.4</t>
  </si>
  <si>
    <t>219.2</t>
  </si>
  <si>
    <t>283.6</t>
  </si>
  <si>
    <t>33.2</t>
  </si>
  <si>
    <t>354</t>
  </si>
  <si>
    <t>662.7</t>
  </si>
  <si>
    <t>817.2</t>
  </si>
  <si>
    <t>861</t>
  </si>
  <si>
    <t>291.0</t>
  </si>
  <si>
    <t>310.5</t>
  </si>
  <si>
    <t>409.6</t>
  </si>
  <si>
    <t>450.8</t>
  </si>
  <si>
    <t>473</t>
  </si>
  <si>
    <t>1979.1</t>
  </si>
  <si>
    <t>1798.6</t>
  </si>
  <si>
    <t>2159.5</t>
  </si>
  <si>
    <t>1459</t>
  </si>
  <si>
    <t>1435.0</t>
  </si>
  <si>
    <t>1354.3</t>
  </si>
  <si>
    <t>1515.7</t>
  </si>
  <si>
    <t>595</t>
  </si>
  <si>
    <t>360.2</t>
  </si>
  <si>
    <t>389.4</t>
  </si>
  <si>
    <t>778.6</t>
  </si>
  <si>
    <t>883.7</t>
  </si>
  <si>
    <t>5306.9</t>
  </si>
  <si>
    <t>4869.8</t>
  </si>
  <si>
    <t>5743.9</t>
  </si>
  <si>
    <t>6520.6</t>
  </si>
  <si>
    <t>4280.6</t>
  </si>
  <si>
    <t>9509.3</t>
  </si>
  <si>
    <t>2022</t>
  </si>
  <si>
    <t>18948.9</t>
  </si>
  <si>
    <t>18097.3</t>
  </si>
  <si>
    <t>19800.4</t>
  </si>
  <si>
    <t>1415.7</t>
  </si>
  <si>
    <t>1323.1</t>
  </si>
  <si>
    <t>1508.2</t>
  </si>
  <si>
    <t>3977</t>
  </si>
  <si>
    <t>1533.0</t>
  </si>
  <si>
    <t>1485.2</t>
  </si>
  <si>
    <t>1580.8</t>
  </si>
  <si>
    <t>507</t>
  </si>
  <si>
    <t>10451.6</t>
  </si>
  <si>
    <t>9541.0</t>
  </si>
  <si>
    <t>11362.1</t>
  </si>
  <si>
    <t>15072.8</t>
  </si>
  <si>
    <t>9994.8</t>
  </si>
  <si>
    <t>21812.1</t>
  </si>
  <si>
    <t>1975</t>
  </si>
  <si>
    <t>46713.9</t>
  </si>
  <si>
    <t>44636.6</t>
  </si>
  <si>
    <t>48791.2</t>
  </si>
  <si>
    <t>754</t>
  </si>
  <si>
    <t>7727.8</t>
  </si>
  <si>
    <t>7175.7</t>
  </si>
  <si>
    <t>8280.0</t>
  </si>
  <si>
    <t>8034</t>
  </si>
  <si>
    <t>5176.9</t>
  </si>
  <si>
    <t>5063.7</t>
  </si>
  <si>
    <t>5290.1</t>
  </si>
  <si>
    <t>320</t>
  </si>
  <si>
    <t>22817.4</t>
  </si>
  <si>
    <t>20385.5</t>
  </si>
  <si>
    <t>25459.5</t>
  </si>
  <si>
    <t>1057</t>
  </si>
  <si>
    <t>73120.4</t>
  </si>
  <si>
    <t>68778.1</t>
  </si>
  <si>
    <t>77665.0</t>
  </si>
  <si>
    <t>17376.1</t>
  </si>
  <si>
    <t>15880.3</t>
  </si>
  <si>
    <t>18974.8</t>
  </si>
  <si>
    <t>5203</t>
  </si>
  <si>
    <t>16087.4</t>
  </si>
  <si>
    <t>15653.2</t>
  </si>
  <si>
    <t>16530.6</t>
  </si>
  <si>
    <t>50.6</t>
  </si>
  <si>
    <t>58.6</t>
  </si>
  <si>
    <t>56.7</t>
  </si>
  <si>
    <t>94.0</t>
  </si>
  <si>
    <t>72.1</t>
  </si>
  <si>
    <t>255.1</t>
  </si>
  <si>
    <t>216.8</t>
  </si>
  <si>
    <t>293.3</t>
  </si>
  <si>
    <t>105.2</t>
  </si>
  <si>
    <t>121.0</t>
  </si>
  <si>
    <t>164.7</t>
  </si>
  <si>
    <t>211.6</t>
  </si>
  <si>
    <t>714.9</t>
  </si>
  <si>
    <t>634.3</t>
  </si>
  <si>
    <t>795.4</t>
  </si>
  <si>
    <t>390</t>
  </si>
  <si>
    <t>666.5</t>
  </si>
  <si>
    <t>108.1</t>
  </si>
  <si>
    <t>92.0</t>
  </si>
  <si>
    <t>882</t>
  </si>
  <si>
    <t>322.5</t>
  </si>
  <si>
    <t>301.1</t>
  </si>
  <si>
    <t>343.9</t>
  </si>
  <si>
    <t>1579.0</t>
  </si>
  <si>
    <t>1412.1</t>
  </si>
  <si>
    <t>659</t>
  </si>
  <si>
    <t>5968.2</t>
  </si>
  <si>
    <t>5478.1</t>
  </si>
  <si>
    <t>6458.2</t>
  </si>
  <si>
    <t>230</t>
  </si>
  <si>
    <t>568.5</t>
  </si>
  <si>
    <t>479.8</t>
  </si>
  <si>
    <t>2249</t>
  </si>
  <si>
    <t>662.8</t>
  </si>
  <si>
    <t>635.3</t>
  </si>
  <si>
    <t>690.3</t>
  </si>
  <si>
    <t>4421.3</t>
  </si>
  <si>
    <t>4009.2</t>
  </si>
  <si>
    <t>4833.3</t>
  </si>
  <si>
    <t>874</t>
  </si>
  <si>
    <t>25986.0</t>
  </si>
  <si>
    <t>24255.9</t>
  </si>
  <si>
    <t>27716.2</t>
  </si>
  <si>
    <t>184</t>
  </si>
  <si>
    <t>5608.0</t>
  </si>
  <si>
    <t>4776.2</t>
  </si>
  <si>
    <t>6439.9</t>
  </si>
  <si>
    <t>5976</t>
  </si>
  <si>
    <t>1799.2</t>
  </si>
  <si>
    <t>1753.6</t>
  </si>
  <si>
    <t>1844.9</t>
  </si>
  <si>
    <t>474</t>
  </si>
  <si>
    <t>10622.9</t>
  </si>
  <si>
    <t>9665.7</t>
  </si>
  <si>
    <t>11580.1</t>
  </si>
  <si>
    <t>6272.5</t>
  </si>
  <si>
    <t>2708.0</t>
  </si>
  <si>
    <t>12359.4</t>
  </si>
  <si>
    <t>815</t>
  </si>
  <si>
    <t>45747.9</t>
  </si>
  <si>
    <t>42575.0</t>
  </si>
  <si>
    <t>48920.9</t>
  </si>
  <si>
    <t>148</t>
  </si>
  <si>
    <t>11676.4</t>
  </si>
  <si>
    <t>9784.6</t>
  </si>
  <si>
    <t>13568.1</t>
  </si>
  <si>
    <t>9244</t>
  </si>
  <si>
    <t>5732.0</t>
  </si>
  <si>
    <t>5615.2</t>
  </si>
  <si>
    <t>5848.9</t>
  </si>
  <si>
    <t>22180.1</t>
  </si>
  <si>
    <t>19683.7</t>
  </si>
  <si>
    <t>24905.5</t>
  </si>
  <si>
    <t>449</t>
  </si>
  <si>
    <t>70017.9</t>
  </si>
  <si>
    <t>63690.2</t>
  </si>
  <si>
    <t>76804.1</t>
  </si>
  <si>
    <t>5545</t>
  </si>
  <si>
    <t>15946.5</t>
  </si>
  <si>
    <t>15529.5</t>
  </si>
  <si>
    <t>16371.9</t>
  </si>
  <si>
    <t>80.3</t>
  </si>
  <si>
    <t>31.0</t>
  </si>
  <si>
    <t>190</t>
  </si>
  <si>
    <t>78.2</t>
  </si>
  <si>
    <t>66.8</t>
  </si>
  <si>
    <t>157</t>
  </si>
  <si>
    <t>249.0</t>
  </si>
  <si>
    <t>209.7</t>
  </si>
  <si>
    <t>288.2</t>
  </si>
  <si>
    <t>189.3</t>
  </si>
  <si>
    <t>153.0</t>
  </si>
  <si>
    <t>225.5</t>
  </si>
  <si>
    <t>40.1</t>
  </si>
  <si>
    <t>163.7</t>
  </si>
  <si>
    <t>147.8</t>
  </si>
  <si>
    <t>179.6</t>
  </si>
  <si>
    <t>655.0</t>
  </si>
  <si>
    <t>577.3</t>
  </si>
  <si>
    <t>732.7</t>
  </si>
  <si>
    <t>2117.1</t>
  </si>
  <si>
    <t>1305</t>
  </si>
  <si>
    <t>341</t>
  </si>
  <si>
    <t>1545.7</t>
  </si>
  <si>
    <t>1379.9</t>
  </si>
  <si>
    <t>1711.5</t>
  </si>
  <si>
    <t>714.8</t>
  </si>
  <si>
    <t>180.0</t>
  </si>
  <si>
    <t>1861.9</t>
  </si>
  <si>
    <t>382</t>
  </si>
  <si>
    <t>7484.0</t>
  </si>
  <si>
    <t>6718.4</t>
  </si>
  <si>
    <t>8249.5</t>
  </si>
  <si>
    <t>1755.4</t>
  </si>
  <si>
    <t>1300.3</t>
  </si>
  <si>
    <t>2310.0</t>
  </si>
  <si>
    <t>3011</t>
  </si>
  <si>
    <t>729.8</t>
  </si>
  <si>
    <t>703.7</t>
  </si>
  <si>
    <t>755.9</t>
  </si>
  <si>
    <t>348</t>
  </si>
  <si>
    <t>3413.5</t>
  </si>
  <si>
    <t>3050.6</t>
  </si>
  <si>
    <t>3776.4</t>
  </si>
  <si>
    <t>1568.3</t>
  </si>
  <si>
    <t>4604.3</t>
  </si>
  <si>
    <t>509</t>
  </si>
  <si>
    <t>21758.2</t>
  </si>
  <si>
    <t>19862.3</t>
  </si>
  <si>
    <t>23654.2</t>
  </si>
  <si>
    <t>5801.4</t>
  </si>
  <si>
    <t>4282.4</t>
  </si>
  <si>
    <t>7681.5</t>
  </si>
  <si>
    <t>7223</t>
  </si>
  <si>
    <t>2072.7</t>
  </si>
  <si>
    <t>2024.9</t>
  </si>
  <si>
    <t>2120.5</t>
  </si>
  <si>
    <t>450</t>
  </si>
  <si>
    <t>10068.0</t>
  </si>
  <si>
    <t>9136.7</t>
  </si>
  <si>
    <t>10999.2</t>
  </si>
  <si>
    <t>40214.2</t>
  </si>
  <si>
    <t>36686.5</t>
  </si>
  <si>
    <t>43741.8</t>
  </si>
  <si>
    <t>13740.7</t>
  </si>
  <si>
    <t>10301.0</t>
  </si>
  <si>
    <t>17954.8</t>
  </si>
  <si>
    <t>10711</t>
  </si>
  <si>
    <t>6351.4</t>
  </si>
  <si>
    <t>6231.0</t>
  </si>
  <si>
    <t>6471.7</t>
  </si>
  <si>
    <t>21949.6</t>
  </si>
  <si>
    <t>19466.4</t>
  </si>
  <si>
    <t>24661.7</t>
  </si>
  <si>
    <t>278</t>
  </si>
  <si>
    <t>61298.3</t>
  </si>
  <si>
    <t>54303.4</t>
  </si>
  <si>
    <t>68944.3</t>
  </si>
  <si>
    <t>6723</t>
  </si>
  <si>
    <t>18317.9</t>
  </si>
  <si>
    <t>17882.6</t>
  </si>
  <si>
    <t>18761.1</t>
  </si>
  <si>
    <t>36.2</t>
  </si>
  <si>
    <t>54.0</t>
  </si>
  <si>
    <t>63.1</t>
  </si>
  <si>
    <t>49.8</t>
  </si>
  <si>
    <t>42.0</t>
  </si>
  <si>
    <t>57.6</t>
  </si>
  <si>
    <t>216.6</t>
  </si>
  <si>
    <t>179.4</t>
  </si>
  <si>
    <t>253.7</t>
  </si>
  <si>
    <t>413.0</t>
  </si>
  <si>
    <t>327.7</t>
  </si>
  <si>
    <t>513.5</t>
  </si>
  <si>
    <t>104.6</t>
  </si>
  <si>
    <t>115.2</t>
  </si>
  <si>
    <t>513.1</t>
  </si>
  <si>
    <t>443.1</t>
  </si>
  <si>
    <t>583.1</t>
  </si>
  <si>
    <t>163</t>
  </si>
  <si>
    <t>1720.7</t>
  </si>
  <si>
    <t>1454.9</t>
  </si>
  <si>
    <t>1986.4</t>
  </si>
  <si>
    <t>1362</t>
  </si>
  <si>
    <t>259.0</t>
  </si>
  <si>
    <t>288.1</t>
  </si>
  <si>
    <t>1223.0</t>
  </si>
  <si>
    <t>1073.4</t>
  </si>
  <si>
    <t>1372.5</t>
  </si>
  <si>
    <t>1047.0</t>
  </si>
  <si>
    <t>263.5</t>
  </si>
  <si>
    <t>2727.3</t>
  </si>
  <si>
    <t>5911.5</t>
  </si>
  <si>
    <t>5160.2</t>
  </si>
  <si>
    <t>6662.7</t>
  </si>
  <si>
    <t>913.6</t>
  </si>
  <si>
    <t>424.9</t>
  </si>
  <si>
    <t>1701.4</t>
  </si>
  <si>
    <t>3107</t>
  </si>
  <si>
    <t>745.1</t>
  </si>
  <si>
    <t>718.9</t>
  </si>
  <si>
    <t>771.3</t>
  </si>
  <si>
    <t>358</t>
  </si>
  <si>
    <t>3611.1</t>
  </si>
  <si>
    <t>3232.9</t>
  </si>
  <si>
    <t>3989.4</t>
  </si>
  <si>
    <t>7156.1</t>
  </si>
  <si>
    <t>3027.0</t>
  </si>
  <si>
    <t>14206.9</t>
  </si>
  <si>
    <t>14442.8</t>
  </si>
  <si>
    <t>12739.9</t>
  </si>
  <si>
    <t>16145.7</t>
  </si>
  <si>
    <t>6148.0</t>
  </si>
  <si>
    <t>3928.9</t>
  </si>
  <si>
    <t>9161.5</t>
  </si>
  <si>
    <t>7250</t>
  </si>
  <si>
    <t>2066.6</t>
  </si>
  <si>
    <t>2019.0</t>
  </si>
  <si>
    <t>2114.2</t>
  </si>
  <si>
    <t>405</t>
  </si>
  <si>
    <t>9287.3</t>
  </si>
  <si>
    <t>8381.8</t>
  </si>
  <si>
    <t>10192.8</t>
  </si>
  <si>
    <t>8209.2</t>
  </si>
  <si>
    <t>21059.4</t>
  </si>
  <si>
    <t>32376.9</t>
  </si>
  <si>
    <t>28903.9</t>
  </si>
  <si>
    <t>35849.9</t>
  </si>
  <si>
    <t>11011.4</t>
  </si>
  <si>
    <t>6714.4</t>
  </si>
  <si>
    <t>17022.6</t>
  </si>
  <si>
    <t>10487</t>
  </si>
  <si>
    <t>6191.9</t>
  </si>
  <si>
    <t>6073.4</t>
  </si>
  <si>
    <t>6310.4</t>
  </si>
  <si>
    <t>22050.2</t>
  </si>
  <si>
    <t>19538.3</t>
  </si>
  <si>
    <t>24795.4</t>
  </si>
  <si>
    <t>34827.2</t>
  </si>
  <si>
    <t>9369.6</t>
  </si>
  <si>
    <t>89165.2</t>
  </si>
  <si>
    <t>53732.1</t>
  </si>
  <si>
    <t>46489.9</t>
  </si>
  <si>
    <t>61782.4</t>
  </si>
  <si>
    <t>9711.9</t>
  </si>
  <si>
    <t>3546.4</t>
  </si>
  <si>
    <t>21139.5</t>
  </si>
  <si>
    <t>6818</t>
  </si>
  <si>
    <t>18409.1</t>
  </si>
  <si>
    <t>17974.7</t>
  </si>
  <si>
    <t>18851.4</t>
  </si>
  <si>
    <t>36.9</t>
  </si>
  <si>
    <t>49.9</t>
  </si>
  <si>
    <t>94.6</t>
  </si>
  <si>
    <t>201</t>
  </si>
  <si>
    <t>43.3</t>
  </si>
  <si>
    <t>155.0</t>
  </si>
  <si>
    <t>191.2</t>
  </si>
  <si>
    <t>472.8</t>
  </si>
  <si>
    <t>363.2</t>
  </si>
  <si>
    <t>604.9</t>
  </si>
  <si>
    <t>128.2</t>
  </si>
  <si>
    <t>116.7</t>
  </si>
  <si>
    <t>139.7</t>
  </si>
  <si>
    <t>521.1</t>
  </si>
  <si>
    <t>448.8</t>
  </si>
  <si>
    <t>593.5</t>
  </si>
  <si>
    <t>1518.2</t>
  </si>
  <si>
    <t>1243.0</t>
  </si>
  <si>
    <t>1793.5</t>
  </si>
  <si>
    <t>1483</t>
  </si>
  <si>
    <t>307.7</t>
  </si>
  <si>
    <t>292.0</t>
  </si>
  <si>
    <t>323.4</t>
  </si>
  <si>
    <t>311</t>
  </si>
  <si>
    <t>1500.8</t>
  </si>
  <si>
    <t>1332.3</t>
  </si>
  <si>
    <t>1669.2</t>
  </si>
  <si>
    <t>183</t>
  </si>
  <si>
    <t>5424.0</t>
  </si>
  <si>
    <t>4625.2</t>
  </si>
  <si>
    <t>6222.7</t>
  </si>
  <si>
    <t>1133.0</t>
  </si>
  <si>
    <t>408.1</t>
  </si>
  <si>
    <t>2480.5</t>
  </si>
  <si>
    <t>3205</t>
  </si>
  <si>
    <t>792.7</t>
  </si>
  <si>
    <t>820.1</t>
  </si>
  <si>
    <t>3785.7</t>
  </si>
  <si>
    <t>3392.5</t>
  </si>
  <si>
    <t>4178.9</t>
  </si>
  <si>
    <t>14271.6</t>
  </si>
  <si>
    <t>12445.3</t>
  </si>
  <si>
    <t>16097.8</t>
  </si>
  <si>
    <t>7287</t>
  </si>
  <si>
    <t>2147.5</t>
  </si>
  <si>
    <t>2098.2</t>
  </si>
  <si>
    <t>2196.8</t>
  </si>
  <si>
    <t>370</t>
  </si>
  <si>
    <t>8873.5</t>
  </si>
  <si>
    <t>7968.4</t>
  </si>
  <si>
    <t>9778.7</t>
  </si>
  <si>
    <t>29156.6</t>
  </si>
  <si>
    <t>25590.4</t>
  </si>
  <si>
    <t>32722.7</t>
  </si>
  <si>
    <t>5510.8</t>
  </si>
  <si>
    <t>1786.6</t>
  </si>
  <si>
    <t>12866.0</t>
  </si>
  <si>
    <t>10626</t>
  </si>
  <si>
    <t>6609.8</t>
  </si>
  <si>
    <t>6484.1</t>
  </si>
  <si>
    <t>6735.5</t>
  </si>
  <si>
    <t>18695.1</t>
  </si>
  <si>
    <t>16336.9</t>
  </si>
  <si>
    <t>21298.1</t>
  </si>
  <si>
    <t>54467.0</t>
  </si>
  <si>
    <t>46652.3</t>
  </si>
  <si>
    <t>63216.0</t>
  </si>
  <si>
    <t>6842</t>
  </si>
  <si>
    <t>19280.2</t>
  </si>
  <si>
    <t>18826.0</t>
  </si>
  <si>
    <t>19742.6</t>
  </si>
  <si>
    <t>37.8</t>
  </si>
  <si>
    <t>57.2</t>
  </si>
  <si>
    <t>64.0</t>
  </si>
  <si>
    <t>120.3</t>
  </si>
  <si>
    <t>39.5</t>
  </si>
  <si>
    <t>198.4</t>
  </si>
  <si>
    <t>532.2</t>
  </si>
  <si>
    <t>408.9</t>
  </si>
  <si>
    <t>680.8</t>
  </si>
  <si>
    <t>456</t>
  </si>
  <si>
    <t>121.5</t>
  </si>
  <si>
    <t>110.4</t>
  </si>
  <si>
    <t>132.7</t>
  </si>
  <si>
    <t>218</t>
  </si>
  <si>
    <t>559.6</t>
  </si>
  <si>
    <t>485.2</t>
  </si>
  <si>
    <t>633.9</t>
  </si>
  <si>
    <t>1584.6</t>
  </si>
  <si>
    <t>1297.3</t>
  </si>
  <si>
    <t>1871.9</t>
  </si>
  <si>
    <t>1503</t>
  </si>
  <si>
    <t>321.7</t>
  </si>
  <si>
    <t>305.4</t>
  </si>
  <si>
    <t>337.9</t>
  </si>
  <si>
    <t>79.1</t>
  </si>
  <si>
    <t>268.7</t>
  </si>
  <si>
    <t>1376.3</t>
  </si>
  <si>
    <t>1216.9</t>
  </si>
  <si>
    <t>4797.1</t>
  </si>
  <si>
    <t>4035.1</t>
  </si>
  <si>
    <t>5559.0</t>
  </si>
  <si>
    <t>3349</t>
  </si>
  <si>
    <t>868.6</t>
  </si>
  <si>
    <t>839.2</t>
  </si>
  <si>
    <t>376.3</t>
  </si>
  <si>
    <t>305.5</t>
  </si>
  <si>
    <t>447.1</t>
  </si>
  <si>
    <t>410.9</t>
  </si>
  <si>
    <t>262.2</t>
  </si>
  <si>
    <t>612.9</t>
  </si>
  <si>
    <t>3682.6</t>
  </si>
  <si>
    <t>3300.2</t>
  </si>
  <si>
    <t>4065.0</t>
  </si>
  <si>
    <t>219</t>
  </si>
  <si>
    <t>13942.1</t>
  </si>
  <si>
    <t>12090.5</t>
  </si>
  <si>
    <t>15793.7</t>
  </si>
  <si>
    <t>7304</t>
  </si>
  <si>
    <t>2772.1</t>
  </si>
  <si>
    <t>2708.2</t>
  </si>
  <si>
    <t>2836.0</t>
  </si>
  <si>
    <t>589</t>
  </si>
  <si>
    <t>773.0</t>
  </si>
  <si>
    <t>708.5</t>
  </si>
  <si>
    <t>837.5</t>
  </si>
  <si>
    <t>1124.5</t>
  </si>
  <si>
    <t>911.2</t>
  </si>
  <si>
    <t>1337.8</t>
  </si>
  <si>
    <t>8780.5</t>
  </si>
  <si>
    <t>7889.8</t>
  </si>
  <si>
    <t>9671.3</t>
  </si>
  <si>
    <t>30004.3</t>
  </si>
  <si>
    <t>26250.9</t>
  </si>
  <si>
    <t>33757.7</t>
  </si>
  <si>
    <t>16040.7</t>
  </si>
  <si>
    <t>8901.0</t>
  </si>
  <si>
    <t>26570.1</t>
  </si>
  <si>
    <t>9828</t>
  </si>
  <si>
    <t>11097.2</t>
  </si>
  <si>
    <t>10877.6</t>
  </si>
  <si>
    <t>11316.7</t>
  </si>
  <si>
    <t>1624</t>
  </si>
  <si>
    <t>2576.4</t>
  </si>
  <si>
    <t>2451.1</t>
  </si>
  <si>
    <t>2701.7</t>
  </si>
  <si>
    <t>549</t>
  </si>
  <si>
    <t>2938.6</t>
  </si>
  <si>
    <t>2692.7</t>
  </si>
  <si>
    <t>3184.4</t>
  </si>
  <si>
    <t>21199.9</t>
  </si>
  <si>
    <t>18705.6</t>
  </si>
  <si>
    <t>23934.2</t>
  </si>
  <si>
    <t>156</t>
  </si>
  <si>
    <t>54031.6</t>
  </si>
  <si>
    <t>45884.8</t>
  </si>
  <si>
    <t>63207.5</t>
  </si>
  <si>
    <t>6230</t>
  </si>
  <si>
    <t>27799.8</t>
  </si>
  <si>
    <t>27113.7</t>
  </si>
  <si>
    <t>28498.9</t>
  </si>
  <si>
    <t>1112</t>
  </si>
  <si>
    <t>9389.5</t>
  </si>
  <si>
    <t>8845.7</t>
  </si>
  <si>
    <t>9958.1</t>
  </si>
  <si>
    <t>353</t>
  </si>
  <si>
    <t>11143.3</t>
  </si>
  <si>
    <t>10011.0</t>
  </si>
  <si>
    <t>12368.6</t>
  </si>
  <si>
    <t>39.9</t>
  </si>
  <si>
    <t>50.1</t>
  </si>
  <si>
    <t>71.6</t>
  </si>
  <si>
    <t>103.0</t>
  </si>
  <si>
    <t>28.2</t>
  </si>
  <si>
    <t>60.3</t>
  </si>
  <si>
    <t>173.0</t>
  </si>
  <si>
    <t>238.8</t>
  </si>
  <si>
    <t>479.1</t>
  </si>
  <si>
    <t>117.9</t>
  </si>
  <si>
    <t>129.6</t>
  </si>
  <si>
    <t>196.1</t>
  </si>
  <si>
    <t>430.2</t>
  </si>
  <si>
    <t>574.4</t>
  </si>
  <si>
    <t>99</t>
  </si>
  <si>
    <t>1519.2</t>
  </si>
  <si>
    <t>1233.4</t>
  </si>
  <si>
    <t>1851.0</t>
  </si>
  <si>
    <t>1252</t>
  </si>
  <si>
    <t>340.6</t>
  </si>
  <si>
    <t>359.4</t>
  </si>
  <si>
    <t>146.1</t>
  </si>
  <si>
    <t>210.4</t>
  </si>
  <si>
    <t>301.8</t>
  </si>
  <si>
    <t>349.0</t>
  </si>
  <si>
    <t>1304.8</t>
  </si>
  <si>
    <t>1145.0</t>
  </si>
  <si>
    <t>1464.5</t>
  </si>
  <si>
    <t>4514.0</t>
  </si>
  <si>
    <t>3733.3</t>
  </si>
  <si>
    <t>5294.6</t>
  </si>
  <si>
    <t>2543</t>
  </si>
  <si>
    <t>1147.6</t>
  </si>
  <si>
    <t>1102.3</t>
  </si>
  <si>
    <t>1193.0</t>
  </si>
  <si>
    <t>410</t>
  </si>
  <si>
    <t>340.1</t>
  </si>
  <si>
    <t>306.3</t>
  </si>
  <si>
    <t>373.8</t>
  </si>
  <si>
    <t>430</t>
  </si>
  <si>
    <t>707.6</t>
  </si>
  <si>
    <t>640.1</t>
  </si>
  <si>
    <t>775.1</t>
  </si>
  <si>
    <t>3284.1</t>
  </si>
  <si>
    <t>2916.0</t>
  </si>
  <si>
    <t>3652.3</t>
  </si>
  <si>
    <t>11261.3</t>
  </si>
  <si>
    <t>9501.0</t>
  </si>
  <si>
    <t>13021.6</t>
  </si>
  <si>
    <t>4857</t>
  </si>
  <si>
    <t>6361.1</t>
  </si>
  <si>
    <t>6179.1</t>
  </si>
  <si>
    <t>6543.1</t>
  </si>
  <si>
    <t>1149</t>
  </si>
  <si>
    <t>955.6</t>
  </si>
  <si>
    <t>900.0</t>
  </si>
  <si>
    <t>1011.3</t>
  </si>
  <si>
    <t>1988</t>
  </si>
  <si>
    <t>1397.6</t>
  </si>
  <si>
    <t>1335.0</t>
  </si>
  <si>
    <t>1460.2</t>
  </si>
  <si>
    <t>395</t>
  </si>
  <si>
    <t>9750.4</t>
  </si>
  <si>
    <t>8787.9</t>
  </si>
  <si>
    <t>10712.9</t>
  </si>
  <si>
    <t>16225.2</t>
  </si>
  <si>
    <t>5180.9</t>
  </si>
  <si>
    <t>38036.8</t>
  </si>
  <si>
    <t>24451.5</t>
  </si>
  <si>
    <t>20832.9</t>
  </si>
  <si>
    <t>28070.1</t>
  </si>
  <si>
    <t>6046</t>
  </si>
  <si>
    <t>21816.7</t>
  </si>
  <si>
    <t>21263.6</t>
  </si>
  <si>
    <t>22369.8</t>
  </si>
  <si>
    <t>1433</t>
  </si>
  <si>
    <t>4442.1</t>
  </si>
  <si>
    <t>4212.1</t>
  </si>
  <si>
    <t>4672.1</t>
  </si>
  <si>
    <t>4513</t>
  </si>
  <si>
    <t>4306.4</t>
  </si>
  <si>
    <t>4180.7</t>
  </si>
  <si>
    <t>4432.0</t>
  </si>
  <si>
    <t>21181.2</t>
  </si>
  <si>
    <t>18621.7</t>
  </si>
  <si>
    <t>23994.2</t>
  </si>
  <si>
    <t>68822.3</t>
  </si>
  <si>
    <t>27572.0</t>
  </si>
  <si>
    <t>141807.5</t>
  </si>
  <si>
    <t>44245.7</t>
  </si>
  <si>
    <t>36329.4</t>
  </si>
  <si>
    <t>53374.1</t>
  </si>
  <si>
    <t>41484.2</t>
  </si>
  <si>
    <t>20680.3</t>
  </si>
  <si>
    <t>74231.9</t>
  </si>
  <si>
    <t>3654</t>
  </si>
  <si>
    <t>41238.9</t>
  </si>
  <si>
    <t>39912.4</t>
  </si>
  <si>
    <t>42598.1</t>
  </si>
  <si>
    <t>1111</t>
  </si>
  <si>
    <t>14878.0</t>
  </si>
  <si>
    <t>14015.9</t>
  </si>
  <si>
    <t>15779.3</t>
  </si>
  <si>
    <t>3156</t>
  </si>
  <si>
    <t>15805.4</t>
  </si>
  <si>
    <t>15258.7</t>
  </si>
  <si>
    <t>16366.6</t>
  </si>
  <si>
    <t>48.9</t>
  </si>
  <si>
    <t>60.0</t>
  </si>
  <si>
    <t>128</t>
  </si>
  <si>
    <t>22.4</t>
  </si>
  <si>
    <t>66.6</t>
  </si>
  <si>
    <t>90.5</t>
  </si>
  <si>
    <t>135.3</t>
  </si>
  <si>
    <t>106.1</t>
  </si>
  <si>
    <t>169.8</t>
  </si>
  <si>
    <t>399.3</t>
  </si>
  <si>
    <t>281.6</t>
  </si>
  <si>
    <t>284</t>
  </si>
  <si>
    <t>124.5</t>
  </si>
  <si>
    <t>157.2</t>
  </si>
  <si>
    <t>56.2</t>
  </si>
  <si>
    <t>168.2</t>
  </si>
  <si>
    <t>138.7</t>
  </si>
  <si>
    <t>197.8</t>
  </si>
  <si>
    <t>547.5</t>
  </si>
  <si>
    <t>622.1</t>
  </si>
  <si>
    <t>1399.3</t>
  </si>
  <si>
    <t>1116.6</t>
  </si>
  <si>
    <t>1731.6</t>
  </si>
  <si>
    <t>626.3</t>
  </si>
  <si>
    <t>585.9</t>
  </si>
  <si>
    <t>229</t>
  </si>
  <si>
    <t>132.9</t>
  </si>
  <si>
    <t>115.6</t>
  </si>
  <si>
    <t>259.2</t>
  </si>
  <si>
    <t>282.6</t>
  </si>
  <si>
    <t>1262.1</t>
  </si>
  <si>
    <t>1107.2</t>
  </si>
  <si>
    <t>1417.0</t>
  </si>
  <si>
    <t>4357.3</t>
  </si>
  <si>
    <t>3561.7</t>
  </si>
  <si>
    <t>5152.9</t>
  </si>
  <si>
    <t>1702</t>
  </si>
  <si>
    <t>3019.3</t>
  </si>
  <si>
    <t>2870.0</t>
  </si>
  <si>
    <t>3168.6</t>
  </si>
  <si>
    <t>455.2</t>
  </si>
  <si>
    <t>412.9</t>
  </si>
  <si>
    <t>497.5</t>
  </si>
  <si>
    <t>1589</t>
  </si>
  <si>
    <t>620.3</t>
  </si>
  <si>
    <t>589.5</t>
  </si>
  <si>
    <t>651.1</t>
  </si>
  <si>
    <t>3555.0</t>
  </si>
  <si>
    <t>3177.8</t>
  </si>
  <si>
    <t>3932.3</t>
  </si>
  <si>
    <t>8118.4</t>
  </si>
  <si>
    <t>2965.7</t>
  </si>
  <si>
    <t>17695.6</t>
  </si>
  <si>
    <t>10480.6</t>
  </si>
  <si>
    <t>8733.9</t>
  </si>
  <si>
    <t>12227.2</t>
  </si>
  <si>
    <t>2921</t>
  </si>
  <si>
    <t>14188.8</t>
  </si>
  <si>
    <t>13672.0</t>
  </si>
  <si>
    <t>14705.7</t>
  </si>
  <si>
    <t>723</t>
  </si>
  <si>
    <t>2509.6</t>
  </si>
  <si>
    <t>2323.0</t>
  </si>
  <si>
    <t>2696.2</t>
  </si>
  <si>
    <t>5098</t>
  </si>
  <si>
    <t>1670.2</t>
  </si>
  <si>
    <t>1624.4</t>
  </si>
  <si>
    <t>1716.1</t>
  </si>
  <si>
    <t>425</t>
  </si>
  <si>
    <t>10341.0</t>
  </si>
  <si>
    <t>9357.0</t>
  </si>
  <si>
    <t>11325.1</t>
  </si>
  <si>
    <t>186</t>
  </si>
  <si>
    <t>27845.6</t>
  </si>
  <si>
    <t>23813.4</t>
  </si>
  <si>
    <t>31877.9</t>
  </si>
  <si>
    <t>10131.0</t>
  </si>
  <si>
    <t>4340.5</t>
  </si>
  <si>
    <t>20019.0</t>
  </si>
  <si>
    <t>3469</t>
  </si>
  <si>
    <t>32201.3</t>
  </si>
  <si>
    <t>31120.1</t>
  </si>
  <si>
    <t>33282.5</t>
  </si>
  <si>
    <t>9045.2</t>
  </si>
  <si>
    <t>8452.0</t>
  </si>
  <si>
    <t>9638.4</t>
  </si>
  <si>
    <t>8860</t>
  </si>
  <si>
    <t>5914.8</t>
  </si>
  <si>
    <t>5791.6</t>
  </si>
  <si>
    <t>6037.9</t>
  </si>
  <si>
    <t>22955.1</t>
  </si>
  <si>
    <t>20303.0</t>
  </si>
  <si>
    <t>25857.3</t>
  </si>
  <si>
    <t>47167.3</t>
  </si>
  <si>
    <t>38577.2</t>
  </si>
  <si>
    <t>57099.6</t>
  </si>
  <si>
    <t>2207</t>
  </si>
  <si>
    <t>61400.8</t>
  </si>
  <si>
    <t>58865.6</t>
  </si>
  <si>
    <t>64017.2</t>
  </si>
  <si>
    <t>22103.5</t>
  </si>
  <si>
    <t>20528.9</t>
  </si>
  <si>
    <t>23766.9</t>
  </si>
  <si>
    <t>6146</t>
  </si>
  <si>
    <t>20102.0</t>
  </si>
  <si>
    <t>19602.6</t>
  </si>
  <si>
    <t>20611.0</t>
  </si>
  <si>
    <t>29.8</t>
  </si>
  <si>
    <t>28.3</t>
  </si>
  <si>
    <t>81.4</t>
  </si>
  <si>
    <t>39.7</t>
  </si>
  <si>
    <t>155.8</t>
  </si>
  <si>
    <t>193.2</t>
  </si>
  <si>
    <t>323.5</t>
  </si>
  <si>
    <t>214.0</t>
  </si>
  <si>
    <t>468.8</t>
  </si>
  <si>
    <t>200.0</t>
  </si>
  <si>
    <t>230.3</t>
  </si>
  <si>
    <t>244</t>
  </si>
  <si>
    <t>82.9</t>
  </si>
  <si>
    <t>106.8</t>
  </si>
  <si>
    <t>152</t>
  </si>
  <si>
    <t>409.2</t>
  </si>
  <si>
    <t>1042.6</t>
  </si>
  <si>
    <t>792.8</t>
  </si>
  <si>
    <t>1345.9</t>
  </si>
  <si>
    <t>877.8</t>
  </si>
  <si>
    <t>801.3</t>
  </si>
  <si>
    <t>954.3</t>
  </si>
  <si>
    <t>192.5</t>
  </si>
  <si>
    <t>150.0</t>
  </si>
  <si>
    <t>243.3</t>
  </si>
  <si>
    <t>929</t>
  </si>
  <si>
    <t>226.3</t>
  </si>
  <si>
    <t>211.7</t>
  </si>
  <si>
    <t>240.9</t>
  </si>
  <si>
    <t>220</t>
  </si>
  <si>
    <t>1055.6</t>
  </si>
  <si>
    <t>914.7</t>
  </si>
  <si>
    <t>1196.4</t>
  </si>
  <si>
    <t>3759.0</t>
  </si>
  <si>
    <t>3043.1</t>
  </si>
  <si>
    <t>4590.4</t>
  </si>
  <si>
    <t>844</t>
  </si>
  <si>
    <t>3407.6</t>
  </si>
  <si>
    <t>3172.5</t>
  </si>
  <si>
    <t>3642.7</t>
  </si>
  <si>
    <t>1078.4</t>
  </si>
  <si>
    <t>886.2</t>
  </si>
  <si>
    <t>1270.7</t>
  </si>
  <si>
    <t>2485</t>
  </si>
  <si>
    <t>645.3</t>
  </si>
  <si>
    <t>619.9</t>
  </si>
  <si>
    <t>670.7</t>
  </si>
  <si>
    <t>3366.8</t>
  </si>
  <si>
    <t>2997.9</t>
  </si>
  <si>
    <t>3735.7</t>
  </si>
  <si>
    <t>9176.4</t>
  </si>
  <si>
    <t>2958.3</t>
  </si>
  <si>
    <t>21456.7</t>
  </si>
  <si>
    <t>126</t>
  </si>
  <si>
    <t>10042.3</t>
  </si>
  <si>
    <t>8285.1</t>
  </si>
  <si>
    <t>11799.5</t>
  </si>
  <si>
    <t>7369.1</t>
  </si>
  <si>
    <t>3149.5</t>
  </si>
  <si>
    <t>14574.8</t>
  </si>
  <si>
    <t>1373</t>
  </si>
  <si>
    <t>12340.7</t>
  </si>
  <si>
    <t>11686.1</t>
  </si>
  <si>
    <t>12995.3</t>
  </si>
  <si>
    <t>227</t>
  </si>
  <si>
    <t>5527.1</t>
  </si>
  <si>
    <t>4804.8</t>
  </si>
  <si>
    <t>6249.3</t>
  </si>
  <si>
    <t>6326</t>
  </si>
  <si>
    <t>1853.4</t>
  </si>
  <si>
    <t>1807.8</t>
  </si>
  <si>
    <t>1899.1</t>
  </si>
  <si>
    <t>8876.8</t>
  </si>
  <si>
    <t>7955.1</t>
  </si>
  <si>
    <t>9798.4</t>
  </si>
  <si>
    <t>18334.4</t>
  </si>
  <si>
    <t>5882.4</t>
  </si>
  <si>
    <t>42926.3</t>
  </si>
  <si>
    <t>20325.4</t>
  </si>
  <si>
    <t>16779.4</t>
  </si>
  <si>
    <t>23871.3</t>
  </si>
  <si>
    <t>10506.4</t>
  </si>
  <si>
    <t>3808.1</t>
  </si>
  <si>
    <t>22956.3</t>
  </si>
  <si>
    <t>1694</t>
  </si>
  <si>
    <t>28276.1</t>
  </si>
  <si>
    <t>26920.6</t>
  </si>
  <si>
    <t>29631.6</t>
  </si>
  <si>
    <t>13766.3</t>
  </si>
  <si>
    <t>12176.4</t>
  </si>
  <si>
    <t>15356.1</t>
  </si>
  <si>
    <t>10251</t>
  </si>
  <si>
    <t>6296.6</t>
  </si>
  <si>
    <t>6174.7</t>
  </si>
  <si>
    <t>6418.5</t>
  </si>
  <si>
    <t>270</t>
  </si>
  <si>
    <t>23319.2</t>
  </si>
  <si>
    <t>20620.2</t>
  </si>
  <si>
    <t>26273.2</t>
  </si>
  <si>
    <t>66308.6</t>
  </si>
  <si>
    <t>24213.0</t>
  </si>
  <si>
    <t>144330.5</t>
  </si>
  <si>
    <t>45299.9</t>
  </si>
  <si>
    <t>36517.0</t>
  </si>
  <si>
    <t>55557.0</t>
  </si>
  <si>
    <t>16132.9</t>
  </si>
  <si>
    <t>3242.5</t>
  </si>
  <si>
    <t>47137.7</t>
  </si>
  <si>
    <t>1040</t>
  </si>
  <si>
    <t>56760.5</t>
  </si>
  <si>
    <t>53362.7</t>
  </si>
  <si>
    <t>60317.9</t>
  </si>
  <si>
    <t>24916.0</t>
  </si>
  <si>
    <t>21541.2</t>
  </si>
  <si>
    <t>28669.5</t>
  </si>
  <si>
    <t>6924</t>
  </si>
  <si>
    <t>19859.7</t>
  </si>
  <si>
    <t>19394.6</t>
  </si>
  <si>
    <t>20333.1</t>
  </si>
  <si>
    <t>63.5</t>
  </si>
  <si>
    <t>60</t>
  </si>
  <si>
    <t>26.7</t>
  </si>
  <si>
    <t>21.7</t>
  </si>
  <si>
    <t>101.2</t>
  </si>
  <si>
    <t>367.9</t>
  </si>
  <si>
    <t>243.4</t>
  </si>
  <si>
    <t>533.0</t>
  </si>
  <si>
    <t>132.1</t>
  </si>
  <si>
    <t>257</t>
  </si>
  <si>
    <t>89.6</t>
  </si>
  <si>
    <t>100.6</t>
  </si>
  <si>
    <t>155</t>
  </si>
  <si>
    <t>465.6</t>
  </si>
  <si>
    <t>538.9</t>
  </si>
  <si>
    <t>830.6</t>
  </si>
  <si>
    <t>600.2</t>
  </si>
  <si>
    <t>1119.8</t>
  </si>
  <si>
    <t>709.1</t>
  </si>
  <si>
    <t>631.9</t>
  </si>
  <si>
    <t>786.3</t>
  </si>
  <si>
    <t>1000</t>
  </si>
  <si>
    <t>244.5</t>
  </si>
  <si>
    <t>229.3</t>
  </si>
  <si>
    <t>1192.2</t>
  </si>
  <si>
    <t>1033.6</t>
  </si>
  <si>
    <t>1350.9</t>
  </si>
  <si>
    <t>2717.5</t>
  </si>
  <si>
    <t>2077.4</t>
  </si>
  <si>
    <t>3490.0</t>
  </si>
  <si>
    <t>565</t>
  </si>
  <si>
    <t>2811.8</t>
  </si>
  <si>
    <t>2574.7</t>
  </si>
  <si>
    <t>3049.0</t>
  </si>
  <si>
    <t>2443</t>
  </si>
  <si>
    <t>675.3</t>
  </si>
  <si>
    <t>648.5</t>
  </si>
  <si>
    <t>702.1</t>
  </si>
  <si>
    <t>3020.4</t>
  </si>
  <si>
    <t>2653.5</t>
  </si>
  <si>
    <t>3387.2</t>
  </si>
  <si>
    <t>6632.0</t>
  </si>
  <si>
    <t>5195.7</t>
  </si>
  <si>
    <t>8342.0</t>
  </si>
  <si>
    <t>761</t>
  </si>
  <si>
    <t>8484.9</t>
  </si>
  <si>
    <t>7880.2</t>
  </si>
  <si>
    <t>9089.6</t>
  </si>
  <si>
    <t>4687.2</t>
  </si>
  <si>
    <t>3182.6</t>
  </si>
  <si>
    <t>6655.8</t>
  </si>
  <si>
    <t>6161</t>
  </si>
  <si>
    <t>1964.3</t>
  </si>
  <si>
    <t>1915.3</t>
  </si>
  <si>
    <t>2013.4</t>
  </si>
  <si>
    <t>7783.5</t>
  </si>
  <si>
    <t>6874.3</t>
  </si>
  <si>
    <t>8692.7</t>
  </si>
  <si>
    <t>18089.3</t>
  </si>
  <si>
    <t>14647.4</t>
  </si>
  <si>
    <t>22092.9</t>
  </si>
  <si>
    <t>969</t>
  </si>
  <si>
    <t>20789.7</t>
  </si>
  <si>
    <t>19473.5</t>
  </si>
  <si>
    <t>22105.9</t>
  </si>
  <si>
    <t>16743.9</t>
  </si>
  <si>
    <t>12846.7</t>
  </si>
  <si>
    <t>21439.5</t>
  </si>
  <si>
    <t>9726</t>
  </si>
  <si>
    <t>6497.7</t>
  </si>
  <si>
    <t>6368.6</t>
  </si>
  <si>
    <t>6626.9</t>
  </si>
  <si>
    <t>20368.9</t>
  </si>
  <si>
    <t>17706.8</t>
  </si>
  <si>
    <t>23318.2</t>
  </si>
  <si>
    <t>30883.6</t>
  </si>
  <si>
    <t>23199.0</t>
  </si>
  <si>
    <t>40297.4</t>
  </si>
  <si>
    <t>40798.6</t>
  </si>
  <si>
    <t>10976.1</t>
  </si>
  <si>
    <t>104453.5</t>
  </si>
  <si>
    <t>572</t>
  </si>
  <si>
    <t>41793.3</t>
  </si>
  <si>
    <t>38437.9</t>
  </si>
  <si>
    <t>45363.1</t>
  </si>
  <si>
    <t>31121.2</t>
  </si>
  <si>
    <t>22610.4</t>
  </si>
  <si>
    <t>41780.0</t>
  </si>
  <si>
    <t>6537</t>
  </si>
  <si>
    <t>20168.6</t>
  </si>
  <si>
    <t>19682.6</t>
  </si>
  <si>
    <t>20663.6</t>
  </si>
  <si>
    <t>17.9</t>
  </si>
  <si>
    <t>18.5</t>
  </si>
  <si>
    <t>109.7</t>
  </si>
  <si>
    <t>142.1</t>
  </si>
  <si>
    <t>149.4</t>
  </si>
  <si>
    <t>178.1</t>
  </si>
  <si>
    <t>75.1</t>
  </si>
  <si>
    <t>95.2</t>
  </si>
  <si>
    <t>262.8</t>
  </si>
  <si>
    <t>378.1</t>
  </si>
  <si>
    <t>862.1</t>
  </si>
  <si>
    <t>634.8</t>
  </si>
  <si>
    <t>1143.9</t>
  </si>
  <si>
    <t>291</t>
  </si>
  <si>
    <t>587.3</t>
  </si>
  <si>
    <t>519.6</t>
  </si>
  <si>
    <t>1097</t>
  </si>
  <si>
    <t>240.6</t>
  </si>
  <si>
    <t>254.8</t>
  </si>
  <si>
    <t>1016.9</t>
  </si>
  <si>
    <t>877.2</t>
  </si>
  <si>
    <t>1156.7</t>
  </si>
  <si>
    <t>2288.5</t>
  </si>
  <si>
    <t>1727.7</t>
  </si>
  <si>
    <t>2970.6</t>
  </si>
  <si>
    <t>2197.8</t>
  </si>
  <si>
    <t>1994.6</t>
  </si>
  <si>
    <t>2401.0</t>
  </si>
  <si>
    <t>1210.1</t>
  </si>
  <si>
    <t>506.2</t>
  </si>
  <si>
    <t>2412.2</t>
  </si>
  <si>
    <t>2825</t>
  </si>
  <si>
    <t>700.6</t>
  </si>
  <si>
    <t>674.7</t>
  </si>
  <si>
    <t>280</t>
  </si>
  <si>
    <t>2867.5</t>
  </si>
  <si>
    <t>2528.8</t>
  </si>
  <si>
    <t>3206.1</t>
  </si>
  <si>
    <t>5268.7</t>
  </si>
  <si>
    <t>4046.1</t>
  </si>
  <si>
    <t>6744.0</t>
  </si>
  <si>
    <t>710</t>
  </si>
  <si>
    <t>7570.5</t>
  </si>
  <si>
    <t>7011.9</t>
  </si>
  <si>
    <t>8129.0</t>
  </si>
  <si>
    <t>7041</t>
  </si>
  <si>
    <t>2015.4</t>
  </si>
  <si>
    <t>1968.3</t>
  </si>
  <si>
    <t>2062.5</t>
  </si>
  <si>
    <t>8134.1</t>
  </si>
  <si>
    <t>7247.6</t>
  </si>
  <si>
    <t>9020.6</t>
  </si>
  <si>
    <t>17031.4</t>
  </si>
  <si>
    <t>13793.3</t>
  </si>
  <si>
    <t>20797.9</t>
  </si>
  <si>
    <t>877</t>
  </si>
  <si>
    <t>18172.9</t>
  </si>
  <si>
    <t>16964.2</t>
  </si>
  <si>
    <t>19381.6</t>
  </si>
  <si>
    <t>12459.2</t>
  </si>
  <si>
    <t>8100.4</t>
  </si>
  <si>
    <t>18306.9</t>
  </si>
  <si>
    <t>10712</t>
  </si>
  <si>
    <t>6435.0</t>
  </si>
  <si>
    <t>6313.1</t>
  </si>
  <si>
    <t>6556.9</t>
  </si>
  <si>
    <t>17180.6</t>
  </si>
  <si>
    <t>14853.5</t>
  </si>
  <si>
    <t>19768.7</t>
  </si>
  <si>
    <t>30542.9</t>
  </si>
  <si>
    <t>23131.3</t>
  </si>
  <si>
    <t>39572.7</t>
  </si>
  <si>
    <t>519</t>
  </si>
  <si>
    <t>37030.6</t>
  </si>
  <si>
    <t>33912.7</t>
  </si>
  <si>
    <t>40358.0</t>
  </si>
  <si>
    <t>31317.3</t>
  </si>
  <si>
    <t>19378.4</t>
  </si>
  <si>
    <t>47874.5</t>
  </si>
  <si>
    <t>7115</t>
  </si>
  <si>
    <t>19674.6</t>
  </si>
  <si>
    <t>19220.0</t>
  </si>
  <si>
    <t>20137.1</t>
  </si>
  <si>
    <t>23.6</t>
  </si>
  <si>
    <t>17.5</t>
  </si>
  <si>
    <t>19.6</t>
  </si>
  <si>
    <t>28.6</t>
  </si>
  <si>
    <t>90.9</t>
  </si>
  <si>
    <t>121.4</t>
  </si>
  <si>
    <t>306.5</t>
  </si>
  <si>
    <t>136.3</t>
  </si>
  <si>
    <t>167.3</t>
  </si>
  <si>
    <t>73.0</t>
  </si>
  <si>
    <t>93.1</t>
  </si>
  <si>
    <t>306.8</t>
  </si>
  <si>
    <t>433.2</t>
  </si>
  <si>
    <t>648.2</t>
  </si>
  <si>
    <t>448.2</t>
  </si>
  <si>
    <t>906.7</t>
  </si>
  <si>
    <t>259</t>
  </si>
  <si>
    <t>554.7</t>
  </si>
  <si>
    <t>486.9</t>
  </si>
  <si>
    <t>622.5</t>
  </si>
  <si>
    <t>1090</t>
  </si>
  <si>
    <t>231.2</t>
  </si>
  <si>
    <t>260.5</t>
  </si>
  <si>
    <t>812.4</t>
  </si>
  <si>
    <t>1087.9</t>
  </si>
  <si>
    <t>2375.7</t>
  </si>
  <si>
    <t>1784.8</t>
  </si>
  <si>
    <t>1880.8</t>
  </si>
  <si>
    <t>1688.2</t>
  </si>
  <si>
    <t>2073.4</t>
  </si>
  <si>
    <t>2701</t>
  </si>
  <si>
    <t>689.5</t>
  </si>
  <si>
    <t>663.5</t>
  </si>
  <si>
    <t>715.6</t>
  </si>
  <si>
    <t>246</t>
  </si>
  <si>
    <t>2576.6</t>
  </si>
  <si>
    <t>2252.1</t>
  </si>
  <si>
    <t>2901.1</t>
  </si>
  <si>
    <t>7101.8</t>
  </si>
  <si>
    <t>5628.2</t>
  </si>
  <si>
    <t>8842.6</t>
  </si>
  <si>
    <t>6810.4</t>
  </si>
  <si>
    <t>6256.8</t>
  </si>
  <si>
    <t>7364.0</t>
  </si>
  <si>
    <t>6862</t>
  </si>
  <si>
    <t>2021.4</t>
  </si>
  <si>
    <t>2069.3</t>
  </si>
  <si>
    <t>7598.8</t>
  </si>
  <si>
    <t>6725.0</t>
  </si>
  <si>
    <t>8472.6</t>
  </si>
  <si>
    <t>58668.9</t>
  </si>
  <si>
    <t>14660.2</t>
  </si>
  <si>
    <t>153058.3</t>
  </si>
  <si>
    <t>14314.8</t>
  </si>
  <si>
    <t>11281.1</t>
  </si>
  <si>
    <t>17909.9</t>
  </si>
  <si>
    <t>671</t>
  </si>
  <si>
    <t>15567.7</t>
  </si>
  <si>
    <t>14384.6</t>
  </si>
  <si>
    <t>16750.8</t>
  </si>
  <si>
    <t>13755.4</t>
  </si>
  <si>
    <t>9645.8</t>
  </si>
  <si>
    <t>19010.3</t>
  </si>
  <si>
    <t>10641</t>
  </si>
  <si>
    <t>6578.9</t>
  </si>
  <si>
    <t>6453.9</t>
  </si>
  <si>
    <t>6704.0</t>
  </si>
  <si>
    <t>198</t>
  </si>
  <si>
    <t>18090.6</t>
  </si>
  <si>
    <t>15658.2</t>
  </si>
  <si>
    <t>20793.6</t>
  </si>
  <si>
    <t>34392.1</t>
  </si>
  <si>
    <t>26179.2</t>
  </si>
  <si>
    <t>44364.3</t>
  </si>
  <si>
    <t>33900.1</t>
  </si>
  <si>
    <t>30720.2</t>
  </si>
  <si>
    <t>37319.8</t>
  </si>
  <si>
    <t>6936</t>
  </si>
  <si>
    <t>19698.4</t>
  </si>
  <si>
    <t>19237.5</t>
  </si>
  <si>
    <t>20167.5</t>
  </si>
  <si>
    <t>9.0</t>
  </si>
  <si>
    <t>21.1</t>
  </si>
  <si>
    <t>12.1</t>
  </si>
  <si>
    <t>23.9</t>
  </si>
  <si>
    <t>58.4</t>
  </si>
  <si>
    <t>78.5</t>
  </si>
  <si>
    <t>281.4</t>
  </si>
  <si>
    <t>98.4</t>
  </si>
  <si>
    <t>125.0</t>
  </si>
  <si>
    <t>269</t>
  </si>
  <si>
    <t>81.8</t>
  </si>
  <si>
    <t>282.9</t>
  </si>
  <si>
    <t>228.7</t>
  </si>
  <si>
    <t>337.0</t>
  </si>
  <si>
    <t>762.7</t>
  </si>
  <si>
    <t>544.2</t>
  </si>
  <si>
    <t>1039.4</t>
  </si>
  <si>
    <t>191</t>
  </si>
  <si>
    <t>411.7</t>
  </si>
  <si>
    <t>353.1</t>
  </si>
  <si>
    <t>470.2</t>
  </si>
  <si>
    <t>1052</t>
  </si>
  <si>
    <t>242.6</t>
  </si>
  <si>
    <t>704.4</t>
  </si>
  <si>
    <t>957.9</t>
  </si>
  <si>
    <t>2070.6</t>
  </si>
  <si>
    <t>1523.2</t>
  </si>
  <si>
    <t>2748.0</t>
  </si>
  <si>
    <t>314</t>
  </si>
  <si>
    <t>1507.6</t>
  </si>
  <si>
    <t>1337.0</t>
  </si>
  <si>
    <t>1678.2</t>
  </si>
  <si>
    <t>2555</t>
  </si>
  <si>
    <t>629.4</t>
  </si>
  <si>
    <t>653.9</t>
  </si>
  <si>
    <t>2181.0</t>
  </si>
  <si>
    <t>1888.0</t>
  </si>
  <si>
    <t>2474.1</t>
  </si>
  <si>
    <t>4128.2</t>
  </si>
  <si>
    <t>3030.9</t>
  </si>
  <si>
    <t>5492.5</t>
  </si>
  <si>
    <t>4914.6</t>
  </si>
  <si>
    <t>4443.0</t>
  </si>
  <si>
    <t>5386.2</t>
  </si>
  <si>
    <t>6130</t>
  </si>
  <si>
    <t>1739.7</t>
  </si>
  <si>
    <t>1696.1</t>
  </si>
  <si>
    <t>1783.3</t>
  </si>
  <si>
    <t>5789.1</t>
  </si>
  <si>
    <t>5040.3</t>
  </si>
  <si>
    <t>6537.8</t>
  </si>
  <si>
    <t>14841.7</t>
  </si>
  <si>
    <t>11753.8</t>
  </si>
  <si>
    <t>18489.3</t>
  </si>
  <si>
    <t>494</t>
  </si>
  <si>
    <t>12225.2</t>
  </si>
  <si>
    <t>11143.9</t>
  </si>
  <si>
    <t>13306.6</t>
  </si>
  <si>
    <t>9762</t>
  </si>
  <si>
    <t>5808.2</t>
  </si>
  <si>
    <t>5692.9</t>
  </si>
  <si>
    <t>5923.4</t>
  </si>
  <si>
    <t>13761.6</t>
  </si>
  <si>
    <t>11680.3</t>
  </si>
  <si>
    <t>16106.8</t>
  </si>
  <si>
    <t>22624.9</t>
  </si>
  <si>
    <t>16008.6</t>
  </si>
  <si>
    <t>31055.5</t>
  </si>
  <si>
    <t>25672.8</t>
  </si>
  <si>
    <t>22758.4</t>
  </si>
  <si>
    <t>28856.9</t>
  </si>
  <si>
    <t>6108</t>
  </si>
  <si>
    <t>16647.8</t>
  </si>
  <si>
    <t>16232.9</t>
  </si>
  <si>
    <t>17070.6</t>
  </si>
  <si>
    <t>Sex</t>
  </si>
  <si>
    <t>Female</t>
  </si>
  <si>
    <t>2133.3</t>
  </si>
  <si>
    <t>2106.7</t>
  </si>
  <si>
    <t>2159.8</t>
  </si>
  <si>
    <t>727.9</t>
  </si>
  <si>
    <t>693.1</t>
  </si>
  <si>
    <t>762.8</t>
  </si>
  <si>
    <t>1309.5</t>
  </si>
  <si>
    <t>1140.8</t>
  </si>
  <si>
    <t>1478.2</t>
  </si>
  <si>
    <t>200.3</t>
  </si>
  <si>
    <t>127.6</t>
  </si>
  <si>
    <t>272.9</t>
  </si>
  <si>
    <t>142.4</t>
  </si>
  <si>
    <t>100.4</t>
  </si>
  <si>
    <t>713.5</t>
  </si>
  <si>
    <t>682.2</t>
  </si>
  <si>
    <t>744.8</t>
  </si>
  <si>
    <t>4444.3</t>
  </si>
  <si>
    <t>4340.0</t>
  </si>
  <si>
    <t>4548.6</t>
  </si>
  <si>
    <t>854.6</t>
  </si>
  <si>
    <t>822.7</t>
  </si>
  <si>
    <t>886.5</t>
  </si>
  <si>
    <t>852.3</t>
  </si>
  <si>
    <t>824.5</t>
  </si>
  <si>
    <t>880.1</t>
  </si>
  <si>
    <t>721.5</t>
  </si>
  <si>
    <t>414.5</t>
  </si>
  <si>
    <t>1135.9</t>
  </si>
  <si>
    <t>344.7</t>
  </si>
  <si>
    <t>479.0</t>
  </si>
  <si>
    <t>768.4</t>
  </si>
  <si>
    <t>751</t>
  </si>
  <si>
    <t>785.7</t>
  </si>
  <si>
    <t>2938.1</t>
  </si>
  <si>
    <t>2829.3</t>
  </si>
  <si>
    <t>3046.9</t>
  </si>
  <si>
    <t>1901.6</t>
  </si>
  <si>
    <t>1495.1</t>
  </si>
  <si>
    <t>2308.1</t>
  </si>
  <si>
    <t>854.9</t>
  </si>
  <si>
    <t>837.2</t>
  </si>
  <si>
    <t>872.5</t>
  </si>
  <si>
    <t>450.3</t>
  </si>
  <si>
    <t>400.4</t>
  </si>
  <si>
    <t>500.3</t>
  </si>
  <si>
    <t>328.7</t>
  </si>
  <si>
    <t>521.2</t>
  </si>
  <si>
    <t>685.6</t>
  </si>
  <si>
    <t>2093.1</t>
  </si>
  <si>
    <t>1990.2</t>
  </si>
  <si>
    <t>2196.1</t>
  </si>
  <si>
    <t>1949.3</t>
  </si>
  <si>
    <t>1613.6</t>
  </si>
  <si>
    <t>2284.9</t>
  </si>
  <si>
    <t>1487.8</t>
  </si>
  <si>
    <t>1452.8</t>
  </si>
  <si>
    <t>1522.9</t>
  </si>
  <si>
    <t>423.1</t>
  </si>
  <si>
    <t>403.5</t>
  </si>
  <si>
    <t>442.6</t>
  </si>
  <si>
    <t>622.9</t>
  </si>
  <si>
    <t>587.0</t>
  </si>
  <si>
    <t>658.8</t>
  </si>
  <si>
    <t>756.9</t>
  </si>
  <si>
    <t>743.7</t>
  </si>
  <si>
    <t>770.1</t>
  </si>
  <si>
    <t>1590.0</t>
  </si>
  <si>
    <t>1498.2</t>
  </si>
  <si>
    <t>1681.8</t>
  </si>
  <si>
    <t>1159.8</t>
  </si>
  <si>
    <t>2166.5</t>
  </si>
  <si>
    <t>4395.4</t>
  </si>
  <si>
    <t>4232.6</t>
  </si>
  <si>
    <t>4558.2</t>
  </si>
  <si>
    <t>612.1</t>
  </si>
  <si>
    <t>687.5</t>
  </si>
  <si>
    <t>674.8</t>
  </si>
  <si>
    <t>757.4</t>
  </si>
  <si>
    <t>744.9</t>
  </si>
  <si>
    <t>769.9</t>
  </si>
  <si>
    <t>1406.5</t>
  </si>
  <si>
    <t>1317.3</t>
  </si>
  <si>
    <t>1495.8</t>
  </si>
  <si>
    <t>1300.8</t>
  </si>
  <si>
    <t>768.6</t>
  </si>
  <si>
    <t>1977.0</t>
  </si>
  <si>
    <t>5608.6</t>
  </si>
  <si>
    <t>5310.3</t>
  </si>
  <si>
    <t>5906.9</t>
  </si>
  <si>
    <t>1290.8</t>
  </si>
  <si>
    <t>1130.6</t>
  </si>
  <si>
    <t>1451.0</t>
  </si>
  <si>
    <t>688.4</t>
  </si>
  <si>
    <t>701.6</t>
  </si>
  <si>
    <t>776.1</t>
  </si>
  <si>
    <t>717.2</t>
  </si>
  <si>
    <t>835.1</t>
  </si>
  <si>
    <t>1458.9</t>
  </si>
  <si>
    <t>1549.6</t>
  </si>
  <si>
    <t>618.6</t>
  </si>
  <si>
    <t>242.3</t>
  </si>
  <si>
    <t>1173.7</t>
  </si>
  <si>
    <t>5399.5</t>
  </si>
  <si>
    <t>5052.3</t>
  </si>
  <si>
    <t>5746.6</t>
  </si>
  <si>
    <t>1769.9</t>
  </si>
  <si>
    <t>1423.3</t>
  </si>
  <si>
    <t>2116.6</t>
  </si>
  <si>
    <t>802.4</t>
  </si>
  <si>
    <t>788.8</t>
  </si>
  <si>
    <t>816.0</t>
  </si>
  <si>
    <t>382.1</t>
  </si>
  <si>
    <t>271.5</t>
  </si>
  <si>
    <t>492.7</t>
  </si>
  <si>
    <t>824.1</t>
  </si>
  <si>
    <t>811.4</t>
  </si>
  <si>
    <t>836.8</t>
  </si>
  <si>
    <t>1577.3</t>
  </si>
  <si>
    <t>1481.7</t>
  </si>
  <si>
    <t>1672.9</t>
  </si>
  <si>
    <t>2111.5</t>
  </si>
  <si>
    <t>1144.2</t>
  </si>
  <si>
    <t>3464.8</t>
  </si>
  <si>
    <t>4139.0</t>
  </si>
  <si>
    <t>3807.9</t>
  </si>
  <si>
    <t>4470.1</t>
  </si>
  <si>
    <t>1216.3</t>
  </si>
  <si>
    <t>816.4</t>
  </si>
  <si>
    <t>1713.6</t>
  </si>
  <si>
    <t>846.8</t>
  </si>
  <si>
    <t>770.7</t>
  </si>
  <si>
    <t>923.0</t>
  </si>
  <si>
    <t>635.2</t>
  </si>
  <si>
    <t>496.5</t>
  </si>
  <si>
    <t>773.9</t>
  </si>
  <si>
    <t>825</t>
  </si>
  <si>
    <t>795</t>
  </si>
  <si>
    <t>855</t>
  </si>
  <si>
    <t>1505.0</t>
  </si>
  <si>
    <t>1409.8</t>
  </si>
  <si>
    <t>1600.2</t>
  </si>
  <si>
    <t>4163.0</t>
  </si>
  <si>
    <t>3807.3</t>
  </si>
  <si>
    <t>4518.7</t>
  </si>
  <si>
    <t>721.0</t>
  </si>
  <si>
    <t>338.8</t>
  </si>
  <si>
    <t>1271.4</t>
  </si>
  <si>
    <t>857.7</t>
  </si>
  <si>
    <t>843.2</t>
  </si>
  <si>
    <t>872.1</t>
  </si>
  <si>
    <t>884.2</t>
  </si>
  <si>
    <t>961.1</t>
  </si>
  <si>
    <t>174.5</t>
  </si>
  <si>
    <t>104.7</t>
  </si>
  <si>
    <t>263.7</t>
  </si>
  <si>
    <t>853.7</t>
  </si>
  <si>
    <t>840.6</t>
  </si>
  <si>
    <t>866.7</t>
  </si>
  <si>
    <t>1466.5</t>
  </si>
  <si>
    <t>1373.7</t>
  </si>
  <si>
    <t>1559.3</t>
  </si>
  <si>
    <t>1638.0</t>
  </si>
  <si>
    <t>741.5</t>
  </si>
  <si>
    <t>3050.9</t>
  </si>
  <si>
    <t>3831.4</t>
  </si>
  <si>
    <t>3481.4</t>
  </si>
  <si>
    <t>4181.4</t>
  </si>
  <si>
    <t>2109.1</t>
  </si>
  <si>
    <t>1340.0</t>
  </si>
  <si>
    <t>3135.3</t>
  </si>
  <si>
    <t>985.6</t>
  </si>
  <si>
    <t>1042.0</t>
  </si>
  <si>
    <t>1460.0</t>
  </si>
  <si>
    <t>1420.6</t>
  </si>
  <si>
    <t>1499.4</t>
  </si>
  <si>
    <t>352.1</t>
  </si>
  <si>
    <t>330.5</t>
  </si>
  <si>
    <t>373.6</t>
  </si>
  <si>
    <t>396.2</t>
  </si>
  <si>
    <t>346.9</t>
  </si>
  <si>
    <t>445.5</t>
  </si>
  <si>
    <t>901.1</t>
  </si>
  <si>
    <t>887.9</t>
  </si>
  <si>
    <t>914.2</t>
  </si>
  <si>
    <t>1517.5</t>
  </si>
  <si>
    <t>1420.3</t>
  </si>
  <si>
    <t>1614.7</t>
  </si>
  <si>
    <t>3311.2</t>
  </si>
  <si>
    <t>1862.2</t>
  </si>
  <si>
    <t>5376.0</t>
  </si>
  <si>
    <t>3363.4</t>
  </si>
  <si>
    <t>3017.4</t>
  </si>
  <si>
    <t>3709.4</t>
  </si>
  <si>
    <t>1236.1</t>
  </si>
  <si>
    <t>666.6</t>
  </si>
  <si>
    <t>2056.1</t>
  </si>
  <si>
    <t>1675.7</t>
  </si>
  <si>
    <t>1551.6</t>
  </si>
  <si>
    <t>1799.9</t>
  </si>
  <si>
    <t>2341.2</t>
  </si>
  <si>
    <t>2290.6</t>
  </si>
  <si>
    <t>2391.7</t>
  </si>
  <si>
    <t>516.6</t>
  </si>
  <si>
    <t>492.8</t>
  </si>
  <si>
    <t>540.3</t>
  </si>
  <si>
    <t>617.2</t>
  </si>
  <si>
    <t>595.1</t>
  </si>
  <si>
    <t>639.2</t>
  </si>
  <si>
    <t>939.5</t>
  </si>
  <si>
    <t>925.9</t>
  </si>
  <si>
    <t>953.1</t>
  </si>
  <si>
    <t>1702.0</t>
  </si>
  <si>
    <t>1600.7</t>
  </si>
  <si>
    <t>1803.4</t>
  </si>
  <si>
    <t>1817.2</t>
  </si>
  <si>
    <t>3456.3</t>
  </si>
  <si>
    <t>3474.1</t>
  </si>
  <si>
    <t>3109.0</t>
  </si>
  <si>
    <t>3839.1</t>
  </si>
  <si>
    <t>1126.3</t>
  </si>
  <si>
    <t>609.1</t>
  </si>
  <si>
    <t>1964.1</t>
  </si>
  <si>
    <t>1749.5</t>
  </si>
  <si>
    <t>2178.6</t>
  </si>
  <si>
    <t>4086.2</t>
  </si>
  <si>
    <t>3977.0</t>
  </si>
  <si>
    <t>4195.3</t>
  </si>
  <si>
    <t>750.0</t>
  </si>
  <si>
    <t>1318.2</t>
  </si>
  <si>
    <t>732.8</t>
  </si>
  <si>
    <t>717.7</t>
  </si>
  <si>
    <t>747.8</t>
  </si>
  <si>
    <t>990.6</t>
  </si>
  <si>
    <t>976.9</t>
  </si>
  <si>
    <t>1004.3</t>
  </si>
  <si>
    <t>1593.3</t>
  </si>
  <si>
    <t>1493.7</t>
  </si>
  <si>
    <t>1692.9</t>
  </si>
  <si>
    <t>2148.9</t>
  </si>
  <si>
    <t>959.4</t>
  </si>
  <si>
    <t>4023.5</t>
  </si>
  <si>
    <t>3194.8</t>
  </si>
  <si>
    <t>2833.7</t>
  </si>
  <si>
    <t>3555.9</t>
  </si>
  <si>
    <t>2133.6</t>
  </si>
  <si>
    <t>1215.2</t>
  </si>
  <si>
    <t>3429.8</t>
  </si>
  <si>
    <t>2373.1</t>
  </si>
  <si>
    <t>2035.9</t>
  </si>
  <si>
    <t>2710.4</t>
  </si>
  <si>
    <t>4316.2</t>
  </si>
  <si>
    <t>3926.4</t>
  </si>
  <si>
    <t>4706.0</t>
  </si>
  <si>
    <t>1417.4</t>
  </si>
  <si>
    <t>1282.2</t>
  </si>
  <si>
    <t>1552.7</t>
  </si>
  <si>
    <t>771.2</t>
  </si>
  <si>
    <t>797.3</t>
  </si>
  <si>
    <t>944.1</t>
  </si>
  <si>
    <t>930.7</t>
  </si>
  <si>
    <t>957.4</t>
  </si>
  <si>
    <t>1290.5</t>
  </si>
  <si>
    <t>1196.3</t>
  </si>
  <si>
    <t>1384.6</t>
  </si>
  <si>
    <t>2519.6</t>
  </si>
  <si>
    <t>2175.5</t>
  </si>
  <si>
    <t>2863.8</t>
  </si>
  <si>
    <t>1690.6</t>
  </si>
  <si>
    <t>1360.7</t>
  </si>
  <si>
    <t>2020.5</t>
  </si>
  <si>
    <t>2811.6</t>
  </si>
  <si>
    <t>2677.2</t>
  </si>
  <si>
    <t>2946.1</t>
  </si>
  <si>
    <t>1743.3</t>
  </si>
  <si>
    <t>1380.6</t>
  </si>
  <si>
    <t>2106.0</t>
  </si>
  <si>
    <t>809.8</t>
  </si>
  <si>
    <t>823.2</t>
  </si>
  <si>
    <t>894.7</t>
  </si>
  <si>
    <t>881</t>
  </si>
  <si>
    <t>908.4</t>
  </si>
  <si>
    <t>1136.3</t>
  </si>
  <si>
    <t>1051.3</t>
  </si>
  <si>
    <t>1221.2</t>
  </si>
  <si>
    <t>1931.3</t>
  </si>
  <si>
    <t>1651.1</t>
  </si>
  <si>
    <t>2211.6</t>
  </si>
  <si>
    <t>1888.3</t>
  </si>
  <si>
    <t>1523.3</t>
  </si>
  <si>
    <t>2253.2</t>
  </si>
  <si>
    <t>2330.9</t>
  </si>
  <si>
    <t>2211.5</t>
  </si>
  <si>
    <t>2450.3</t>
  </si>
  <si>
    <t>1451.5</t>
  </si>
  <si>
    <t>1026.3</t>
  </si>
  <si>
    <t>1985.6</t>
  </si>
  <si>
    <t>860.9</t>
  </si>
  <si>
    <t>786.6</t>
  </si>
  <si>
    <t>935.2</t>
  </si>
  <si>
    <t>869.1</t>
  </si>
  <si>
    <t>856.3</t>
  </si>
  <si>
    <t>881.9</t>
  </si>
  <si>
    <t>1105.1</t>
  </si>
  <si>
    <t>1020.2</t>
  </si>
  <si>
    <t>1190.0</t>
  </si>
  <si>
    <t>1746.2</t>
  </si>
  <si>
    <t>2359.7</t>
  </si>
  <si>
    <t>2043.6</t>
  </si>
  <si>
    <t>1620.1</t>
  </si>
  <si>
    <t>2467.2</t>
  </si>
  <si>
    <t>2111.1</t>
  </si>
  <si>
    <t>1992.9</t>
  </si>
  <si>
    <t>2229.3</t>
  </si>
  <si>
    <t>1490.9</t>
  </si>
  <si>
    <t>1058.8</t>
  </si>
  <si>
    <t>2022.4</t>
  </si>
  <si>
    <t>843.0</t>
  </si>
  <si>
    <t>829.8</t>
  </si>
  <si>
    <t>856.2</t>
  </si>
  <si>
    <t>893.4</t>
  </si>
  <si>
    <t>906.6</t>
  </si>
  <si>
    <t>830.0</t>
  </si>
  <si>
    <t>757.9</t>
  </si>
  <si>
    <t>902.0</t>
  </si>
  <si>
    <t>1733.2</t>
  </si>
  <si>
    <t>1455.8</t>
  </si>
  <si>
    <t>2010.6</t>
  </si>
  <si>
    <t>1648.0</t>
  </si>
  <si>
    <t>1246.2</t>
  </si>
  <si>
    <t>2125.3</t>
  </si>
  <si>
    <t>1496.9</t>
  </si>
  <si>
    <t>1396.1</t>
  </si>
  <si>
    <t>1597.6</t>
  </si>
  <si>
    <t>1782.9</t>
  </si>
  <si>
    <t>1241.0</t>
  </si>
  <si>
    <t>2443.3</t>
  </si>
  <si>
    <t>686.9</t>
  </si>
  <si>
    <t>710.5</t>
  </si>
  <si>
    <t>731.3</t>
  </si>
  <si>
    <t>719.6</t>
  </si>
  <si>
    <t>743</t>
  </si>
  <si>
    <t>972.6</t>
  </si>
  <si>
    <t>954.6</t>
  </si>
  <si>
    <t>228.6</t>
  </si>
  <si>
    <t>208.0</t>
  </si>
  <si>
    <t>580.9</t>
  </si>
  <si>
    <t>465.1</t>
  </si>
  <si>
    <t>696.7</t>
  </si>
  <si>
    <t>233.4</t>
  </si>
  <si>
    <t>214.6</t>
  </si>
  <si>
    <t>252.1</t>
  </si>
  <si>
    <t>1688.8</t>
  </si>
  <si>
    <t>1624.2</t>
  </si>
  <si>
    <t>1753.5</t>
  </si>
  <si>
    <t>175.6</t>
  </si>
  <si>
    <t>189.2</t>
  </si>
  <si>
    <t>198.3</t>
  </si>
  <si>
    <t>-0.6</t>
  </si>
  <si>
    <t>55.7</t>
  </si>
  <si>
    <t>156.8</t>
  </si>
  <si>
    <t>149.7</t>
  </si>
  <si>
    <t>459.8</t>
  </si>
  <si>
    <t>416.6</t>
  </si>
  <si>
    <t>503.0</t>
  </si>
  <si>
    <t>177.1</t>
  </si>
  <si>
    <t>51.7</t>
  </si>
  <si>
    <t>55.9</t>
  </si>
  <si>
    <t>-2.2</t>
  </si>
  <si>
    <t>43.2</t>
  </si>
  <si>
    <t>130.1</t>
  </si>
  <si>
    <t>43.9</t>
  </si>
  <si>
    <t>5.1</t>
  </si>
  <si>
    <t>45.2</t>
  </si>
  <si>
    <t>57.1</t>
  </si>
  <si>
    <t>77.8</t>
  </si>
  <si>
    <t>73.5</t>
  </si>
  <si>
    <t>176.3</t>
  </si>
  <si>
    <t>145.1</t>
  </si>
  <si>
    <t>207.5</t>
  </si>
  <si>
    <t>199.8</t>
  </si>
  <si>
    <t>137.8</t>
  </si>
  <si>
    <t>278.1</t>
  </si>
  <si>
    <t>314.1</t>
  </si>
  <si>
    <t>272.3</t>
  </si>
  <si>
    <t>355.9</t>
  </si>
  <si>
    <t>193.3</t>
  </si>
  <si>
    <t>126.5</t>
  </si>
  <si>
    <t>279.9</t>
  </si>
  <si>
    <t>30.4</t>
  </si>
  <si>
    <t>11.0</t>
  </si>
  <si>
    <t>36.5</t>
  </si>
  <si>
    <t>301.9</t>
  </si>
  <si>
    <t>260.2</t>
  </si>
  <si>
    <t>343.7</t>
  </si>
  <si>
    <t>325.6</t>
  </si>
  <si>
    <t>231.7</t>
  </si>
  <si>
    <t>442.9</t>
  </si>
  <si>
    <t>46.6</t>
  </si>
  <si>
    <t>50.0</t>
  </si>
  <si>
    <t>55.8</t>
  </si>
  <si>
    <t>44.1</t>
  </si>
  <si>
    <t>292.2</t>
  </si>
  <si>
    <t>250.1</t>
  </si>
  <si>
    <t>334.3</t>
  </si>
  <si>
    <t>251.7</t>
  </si>
  <si>
    <t>169.7</t>
  </si>
  <si>
    <t>357.4</t>
  </si>
  <si>
    <t>42.1</t>
  </si>
  <si>
    <t>53.9</t>
  </si>
  <si>
    <t>280.7</t>
  </si>
  <si>
    <t>370.5</t>
  </si>
  <si>
    <t>199.3</t>
  </si>
  <si>
    <t>296.8</t>
  </si>
  <si>
    <t>92.8</t>
  </si>
  <si>
    <t>68.0</t>
  </si>
  <si>
    <t>178.2</t>
  </si>
  <si>
    <t>164.4</t>
  </si>
  <si>
    <t>192.0</t>
  </si>
  <si>
    <t>10.1</t>
  </si>
  <si>
    <t>429.0</t>
  </si>
  <si>
    <t>378.3</t>
  </si>
  <si>
    <t>363.5</t>
  </si>
  <si>
    <t>502.4</t>
  </si>
  <si>
    <t>145.2</t>
  </si>
  <si>
    <t>333.5</t>
  </si>
  <si>
    <t>302.0</t>
  </si>
  <si>
    <t>364.9</t>
  </si>
  <si>
    <t>22.0</t>
  </si>
  <si>
    <t>21.3</t>
  </si>
  <si>
    <t>458.0</t>
  </si>
  <si>
    <t>404.4</t>
  </si>
  <si>
    <t>511.7</t>
  </si>
  <si>
    <t>667.9</t>
  </si>
  <si>
    <t>433.8</t>
  </si>
  <si>
    <t>298.8</t>
  </si>
  <si>
    <t>605.8</t>
  </si>
  <si>
    <t>646.9</t>
  </si>
  <si>
    <t>705.0</t>
  </si>
  <si>
    <t>110.1</t>
  </si>
  <si>
    <t>154.8</t>
  </si>
  <si>
    <t>86.4</t>
  </si>
  <si>
    <t>82.4</t>
  </si>
  <si>
    <t>215.9</t>
  </si>
  <si>
    <t>330.7</t>
  </si>
  <si>
    <t>277.5</t>
  </si>
  <si>
    <t>234.9</t>
  </si>
  <si>
    <t>251.9</t>
  </si>
  <si>
    <t>157.7</t>
  </si>
  <si>
    <t>379.1</t>
  </si>
  <si>
    <t>83.3</t>
  </si>
  <si>
    <t>314.0</t>
  </si>
  <si>
    <t>194.6</t>
  </si>
  <si>
    <t>159.8</t>
  </si>
  <si>
    <t>229.5</t>
  </si>
  <si>
    <t>61.7</t>
  </si>
  <si>
    <t>143.7</t>
  </si>
  <si>
    <t>212.7</t>
  </si>
  <si>
    <t>239.1</t>
  </si>
  <si>
    <t>367.2</t>
  </si>
  <si>
    <t>269.2</t>
  </si>
  <si>
    <t>76.3</t>
  </si>
  <si>
    <t>81.5</t>
  </si>
  <si>
    <t>86.8</t>
  </si>
  <si>
    <t>68.2</t>
  </si>
  <si>
    <t>29.3</t>
  </si>
  <si>
    <t>26.9</t>
  </si>
  <si>
    <t>1160.7</t>
  </si>
  <si>
    <t>1141.2</t>
  </si>
  <si>
    <t>1180.2</t>
  </si>
  <si>
    <t>499.3</t>
  </si>
  <si>
    <t>471.2</t>
  </si>
  <si>
    <t>527.4</t>
  </si>
  <si>
    <t>728.6</t>
  </si>
  <si>
    <t>605.9</t>
  </si>
  <si>
    <t>851.2</t>
  </si>
  <si>
    <t>184.5</t>
  </si>
  <si>
    <t>112.1</t>
  </si>
  <si>
    <t>480.1</t>
  </si>
  <si>
    <t>455</t>
  </si>
  <si>
    <t>505.2</t>
  </si>
  <si>
    <t>2755.5</t>
  </si>
  <si>
    <t>2673.6</t>
  </si>
  <si>
    <t>2837.3</t>
  </si>
  <si>
    <t>679.0</t>
  </si>
  <si>
    <t>650.2</t>
  </si>
  <si>
    <t>641.7</t>
  </si>
  <si>
    <t>691.4</t>
  </si>
  <si>
    <t>1049.9</t>
  </si>
  <si>
    <t>321.5</t>
  </si>
  <si>
    <t>453.2</t>
  </si>
  <si>
    <t>611.5</t>
  </si>
  <si>
    <t>595.7</t>
  </si>
  <si>
    <t>627.4</t>
  </si>
  <si>
    <t>2478.3</t>
  </si>
  <si>
    <t>2378.4</t>
  </si>
  <si>
    <t>2578.2</t>
  </si>
  <si>
    <t>1724.5</t>
  </si>
  <si>
    <t>1320.8</t>
  </si>
  <si>
    <t>2128.2</t>
  </si>
  <si>
    <t>803.1</t>
  </si>
  <si>
    <t>785.9</t>
  </si>
  <si>
    <t>820.3</t>
  </si>
  <si>
    <t>443.8</t>
  </si>
  <si>
    <t>394.0</t>
  </si>
  <si>
    <t>493.5</t>
  </si>
  <si>
    <t>413.6</t>
  </si>
  <si>
    <t>318.7</t>
  </si>
  <si>
    <t>508.5</t>
  </si>
  <si>
    <t>764.1</t>
  </si>
  <si>
    <t>642.4</t>
  </si>
  <si>
    <t>885.8</t>
  </si>
  <si>
    <t>1963.0</t>
  </si>
  <si>
    <t>1863.2</t>
  </si>
  <si>
    <t>2062.9</t>
  </si>
  <si>
    <t>1850.5</t>
  </si>
  <si>
    <t>1522.7</t>
  </si>
  <si>
    <t>2178.2</t>
  </si>
  <si>
    <t>1449.7</t>
  </si>
  <si>
    <t>1415.1</t>
  </si>
  <si>
    <t>1484.3</t>
  </si>
  <si>
    <t>420.6</t>
  </si>
  <si>
    <t>401.1</t>
  </si>
  <si>
    <t>440.2</t>
  </si>
  <si>
    <t>619.5</t>
  </si>
  <si>
    <t>583.7</t>
  </si>
  <si>
    <t>655.4</t>
  </si>
  <si>
    <t>731.7</t>
  </si>
  <si>
    <t>758</t>
  </si>
  <si>
    <t>1558.9</t>
  </si>
  <si>
    <t>1467.9</t>
  </si>
  <si>
    <t>1650.0</t>
  </si>
  <si>
    <t>4338.3</t>
  </si>
  <si>
    <t>4176.5</t>
  </si>
  <si>
    <t>4500.1</t>
  </si>
  <si>
    <t>643.8</t>
  </si>
  <si>
    <t>606.2</t>
  </si>
  <si>
    <t>681.3</t>
  </si>
  <si>
    <t>636.8</t>
  </si>
  <si>
    <t>752.1</t>
  </si>
  <si>
    <t>739.7</t>
  </si>
  <si>
    <t>764.6</t>
  </si>
  <si>
    <t>1352.7</t>
  </si>
  <si>
    <t>1265.1</t>
  </si>
  <si>
    <t>1440.3</t>
  </si>
  <si>
    <t>5551.1</t>
  </si>
  <si>
    <t>5254.4</t>
  </si>
  <si>
    <t>5847.7</t>
  </si>
  <si>
    <t>1271.1</t>
  </si>
  <si>
    <t>1430.0</t>
  </si>
  <si>
    <t>684.6</t>
  </si>
  <si>
    <t>697.7</t>
  </si>
  <si>
    <t>771.7</t>
  </si>
  <si>
    <t>712.8</t>
  </si>
  <si>
    <t>830.7</t>
  </si>
  <si>
    <t>1282.6</t>
  </si>
  <si>
    <t>1197.6</t>
  </si>
  <si>
    <t>1367.7</t>
  </si>
  <si>
    <t>209.1</t>
  </si>
  <si>
    <t>1137.5</t>
  </si>
  <si>
    <t>5199.7</t>
  </si>
  <si>
    <t>4859.1</t>
  </si>
  <si>
    <t>5540.2</t>
  </si>
  <si>
    <t>1696.9</t>
  </si>
  <si>
    <t>1358.2</t>
  </si>
  <si>
    <t>2035.5</t>
  </si>
  <si>
    <t>786.4</t>
  </si>
  <si>
    <t>799.9</t>
  </si>
  <si>
    <t>373.5</t>
  </si>
  <si>
    <t>263.0</t>
  </si>
  <si>
    <t>484.0</t>
  </si>
  <si>
    <t>806.3</t>
  </si>
  <si>
    <t>793.8</t>
  </si>
  <si>
    <t>818.9</t>
  </si>
  <si>
    <t>1263.2</t>
  </si>
  <si>
    <t>1177.2</t>
  </si>
  <si>
    <t>1349.2</t>
  </si>
  <si>
    <t>1679.5</t>
  </si>
  <si>
    <t>831.9</t>
  </si>
  <si>
    <t>2899.9</t>
  </si>
  <si>
    <t>3945.7</t>
  </si>
  <si>
    <t>3622.8</t>
  </si>
  <si>
    <t>4268.6</t>
  </si>
  <si>
    <t>1170.2</t>
  </si>
  <si>
    <t>779.5</t>
  </si>
  <si>
    <t>1657.1</t>
  </si>
  <si>
    <t>813.7</t>
  </si>
  <si>
    <t>737.6</t>
  </si>
  <si>
    <t>889.9</t>
  </si>
  <si>
    <t>582.6</t>
  </si>
  <si>
    <t>451.5</t>
  </si>
  <si>
    <t>791.1</t>
  </si>
  <si>
    <t>761.2</t>
  </si>
  <si>
    <t>821</t>
  </si>
  <si>
    <t>1203.1</t>
  </si>
  <si>
    <t>1117.5</t>
  </si>
  <si>
    <t>1288.7</t>
  </si>
  <si>
    <t>3837.4</t>
  </si>
  <si>
    <t>3496.5</t>
  </si>
  <si>
    <t>4178.3</t>
  </si>
  <si>
    <t>585.6</t>
  </si>
  <si>
    <t>246.8</t>
  </si>
  <si>
    <t>1085.2</t>
  </si>
  <si>
    <t>811.1</t>
  </si>
  <si>
    <t>825.2</t>
  </si>
  <si>
    <t>828.4</t>
  </si>
  <si>
    <t>753.5</t>
  </si>
  <si>
    <t>903.3</t>
  </si>
  <si>
    <t>806.5</t>
  </si>
  <si>
    <t>819.1</t>
  </si>
  <si>
    <t>1174.3</t>
  </si>
  <si>
    <t>1091.6</t>
  </si>
  <si>
    <t>1257.0</t>
  </si>
  <si>
    <t>3579.6</t>
  </si>
  <si>
    <t>3241.3</t>
  </si>
  <si>
    <t>3918.0</t>
  </si>
  <si>
    <t>938.3</t>
  </si>
  <si>
    <t>993.3</t>
  </si>
  <si>
    <t>1320.9</t>
  </si>
  <si>
    <t>1396.8</t>
  </si>
  <si>
    <t>343.6</t>
  </si>
  <si>
    <t>322.2</t>
  </si>
  <si>
    <t>387.1</t>
  </si>
  <si>
    <t>338.5</t>
  </si>
  <si>
    <t>435.6</t>
  </si>
  <si>
    <t>850.7</t>
  </si>
  <si>
    <t>837.9</t>
  </si>
  <si>
    <t>863.5</t>
  </si>
  <si>
    <t>1192.0</t>
  </si>
  <si>
    <t>1105.8</t>
  </si>
  <si>
    <t>1278.2</t>
  </si>
  <si>
    <t>2468.3</t>
  </si>
  <si>
    <t>1247.7</t>
  </si>
  <si>
    <t>4293.5</t>
  </si>
  <si>
    <t>3164.1</t>
  </si>
  <si>
    <t>2827.6</t>
  </si>
  <si>
    <t>3500.6</t>
  </si>
  <si>
    <t>1177.6</t>
  </si>
  <si>
    <t>1990.4</t>
  </si>
  <si>
    <t>1583.0</t>
  </si>
  <si>
    <t>1461.6</t>
  </si>
  <si>
    <t>1704.3</t>
  </si>
  <si>
    <t>2163.0</t>
  </si>
  <si>
    <t>2114.3</t>
  </si>
  <si>
    <t>502.5</t>
  </si>
  <si>
    <t>479.2</t>
  </si>
  <si>
    <t>525.9</t>
  </si>
  <si>
    <t>603.1</t>
  </si>
  <si>
    <t>581.5</t>
  </si>
  <si>
    <t>624.8</t>
  </si>
  <si>
    <t>891.2</t>
  </si>
  <si>
    <t>877.9</t>
  </si>
  <si>
    <t>904.5</t>
  </si>
  <si>
    <t>1273.0</t>
  </si>
  <si>
    <t>1185.3</t>
  </si>
  <si>
    <t>1360.8</t>
  </si>
  <si>
    <t>3110.6</t>
  </si>
  <si>
    <t>2765.5</t>
  </si>
  <si>
    <t>3455.7</t>
  </si>
  <si>
    <t>1818.9</t>
  </si>
  <si>
    <t>1612.9</t>
  </si>
  <si>
    <t>3752.7</t>
  </si>
  <si>
    <t>3648.1</t>
  </si>
  <si>
    <t>3857.2</t>
  </si>
  <si>
    <t>720.2</t>
  </si>
  <si>
    <t>1288.2</t>
  </si>
  <si>
    <t>714.0</t>
  </si>
  <si>
    <t>699.1</t>
  </si>
  <si>
    <t>728.9</t>
  </si>
  <si>
    <t>946.6</t>
  </si>
  <si>
    <t>933.1</t>
  </si>
  <si>
    <t>960</t>
  </si>
  <si>
    <t>1135.2</t>
  </si>
  <si>
    <t>1219.1</t>
  </si>
  <si>
    <t>2691.2</t>
  </si>
  <si>
    <t>2359.8</t>
  </si>
  <si>
    <t>3022.6</t>
  </si>
  <si>
    <t>1745.4</t>
  </si>
  <si>
    <t>928.7</t>
  </si>
  <si>
    <t>2934.9</t>
  </si>
  <si>
    <t>1939.4</t>
  </si>
  <si>
    <t>2243.0</t>
  </si>
  <si>
    <t>3669.3</t>
  </si>
  <si>
    <t>3283.8</t>
  </si>
  <si>
    <t>4054.7</t>
  </si>
  <si>
    <t>1437.0</t>
  </si>
  <si>
    <t>725.8</t>
  </si>
  <si>
    <t>713.2</t>
  </si>
  <si>
    <t>844.9</t>
  </si>
  <si>
    <t>870.4</t>
  </si>
  <si>
    <t>1074.5</t>
  </si>
  <si>
    <t>988.8</t>
  </si>
  <si>
    <t>1160.3</t>
  </si>
  <si>
    <t>2188.9</t>
  </si>
  <si>
    <t>1868.1</t>
  </si>
  <si>
    <t>2509.7</t>
  </si>
  <si>
    <t>1900.9</t>
  </si>
  <si>
    <t>2534.1</t>
  </si>
  <si>
    <t>2406.6</t>
  </si>
  <si>
    <t>1616.5</t>
  </si>
  <si>
    <t>1286.9</t>
  </si>
  <si>
    <t>1999.9</t>
  </si>
  <si>
    <t>761.6</t>
  </si>
  <si>
    <t>748.6</t>
  </si>
  <si>
    <t>774.7</t>
  </si>
  <si>
    <t>837.1</t>
  </si>
  <si>
    <t>823.8</t>
  </si>
  <si>
    <t>850.3</t>
  </si>
  <si>
    <t>978.9</t>
  </si>
  <si>
    <t>900.2</t>
  </si>
  <si>
    <t>1057.7</t>
  </si>
  <si>
    <t>1679.4</t>
  </si>
  <si>
    <t>1419.5</t>
  </si>
  <si>
    <t>1714.3</t>
  </si>
  <si>
    <t>1365.1</t>
  </si>
  <si>
    <t>2063.5</t>
  </si>
  <si>
    <t>2136.3</t>
  </si>
  <si>
    <t>2022.0</t>
  </si>
  <si>
    <t>2250.5</t>
  </si>
  <si>
    <t>1401.0</t>
  </si>
  <si>
    <t>981.6</t>
  </si>
  <si>
    <t>1930.6</t>
  </si>
  <si>
    <t>808.2</t>
  </si>
  <si>
    <t>733.9</t>
  </si>
  <si>
    <t>882.5</t>
  </si>
  <si>
    <t>798.3</t>
  </si>
  <si>
    <t>823.1</t>
  </si>
  <si>
    <t>926.9</t>
  </si>
  <si>
    <t>1813.8</t>
  </si>
  <si>
    <t>1525.3</t>
  </si>
  <si>
    <t>2102.4</t>
  </si>
  <si>
    <t>1954.9</t>
  </si>
  <si>
    <t>1541.1</t>
  </si>
  <si>
    <t>2368.8</t>
  </si>
  <si>
    <t>1881.6</t>
  </si>
  <si>
    <t>1770.2</t>
  </si>
  <si>
    <t>1426.5</t>
  </si>
  <si>
    <t>1000.8</t>
  </si>
  <si>
    <t>1953.5</t>
  </si>
  <si>
    <t>770.5</t>
  </si>
  <si>
    <t>815.7</t>
  </si>
  <si>
    <t>828.3</t>
  </si>
  <si>
    <t>766.7</t>
  </si>
  <si>
    <t>697.5</t>
  </si>
  <si>
    <t>835.8</t>
  </si>
  <si>
    <t>1623.1</t>
  </si>
  <si>
    <t>1354.7</t>
  </si>
  <si>
    <t>1891.5</t>
  </si>
  <si>
    <t>1592.1</t>
  </si>
  <si>
    <t>1196.5</t>
  </si>
  <si>
    <t>2064.3</t>
  </si>
  <si>
    <t>1405.1</t>
  </si>
  <si>
    <t>1307.6</t>
  </si>
  <si>
    <t>1502.6</t>
  </si>
  <si>
    <t>671.7</t>
  </si>
  <si>
    <t>660.1</t>
  </si>
  <si>
    <t>683.3</t>
  </si>
  <si>
    <t>702</t>
  </si>
  <si>
    <t>690.5</t>
  </si>
  <si>
    <t>Male</t>
  </si>
  <si>
    <t>3049.9</t>
  </si>
  <si>
    <t>3009.7</t>
  </si>
  <si>
    <t>3090.1</t>
  </si>
  <si>
    <t>2690.7</t>
  </si>
  <si>
    <t>-397.4</t>
  </si>
  <si>
    <t>5778.7</t>
  </si>
  <si>
    <t>2458.5</t>
  </si>
  <si>
    <t>1984.1</t>
  </si>
  <si>
    <t>2932.9</t>
  </si>
  <si>
    <t>356.2</t>
  </si>
  <si>
    <t>180.8</t>
  </si>
  <si>
    <t>531.7</t>
  </si>
  <si>
    <t>193.6</t>
  </si>
  <si>
    <t>2424.1</t>
  </si>
  <si>
    <t>-78</t>
  </si>
  <si>
    <t>4926.3</t>
  </si>
  <si>
    <t>6495.6</t>
  </si>
  <si>
    <t>6335.7</t>
  </si>
  <si>
    <t>6655.5</t>
  </si>
  <si>
    <t>1243.7</t>
  </si>
  <si>
    <t>1192.4</t>
  </si>
  <si>
    <t>1295.0</t>
  </si>
  <si>
    <t>1301.4</t>
  </si>
  <si>
    <t>1414.7</t>
  </si>
  <si>
    <t>684.1</t>
  </si>
  <si>
    <t>364.8</t>
  </si>
  <si>
    <t>1134.7</t>
  </si>
  <si>
    <t>618.5</t>
  </si>
  <si>
    <t>394.1</t>
  </si>
  <si>
    <t>842.8</t>
  </si>
  <si>
    <t>1115.1</t>
  </si>
  <si>
    <t>1085.1</t>
  </si>
  <si>
    <t>1145.2</t>
  </si>
  <si>
    <t>3802.2</t>
  </si>
  <si>
    <t>3653.1</t>
  </si>
  <si>
    <t>3951.2</t>
  </si>
  <si>
    <t>2379.4</t>
  </si>
  <si>
    <t>2161.3</t>
  </si>
  <si>
    <t>2597.5</t>
  </si>
  <si>
    <t>1218.7</t>
  </si>
  <si>
    <t>1187.5</t>
  </si>
  <si>
    <t>1249.8</t>
  </si>
  <si>
    <t>655.3</t>
  </si>
  <si>
    <t>571.6</t>
  </si>
  <si>
    <t>666.1</t>
  </si>
  <si>
    <t>1030.8</t>
  </si>
  <si>
    <t>1029.7</t>
  </si>
  <si>
    <t>1009.1</t>
  </si>
  <si>
    <t>1050.2</t>
  </si>
  <si>
    <t>2538.1</t>
  </si>
  <si>
    <t>2403.1</t>
  </si>
  <si>
    <t>2673.2</t>
  </si>
  <si>
    <t>2249.8</t>
  </si>
  <si>
    <t>1815.1</t>
  </si>
  <si>
    <t>2684.4</t>
  </si>
  <si>
    <t>2071.7</t>
  </si>
  <si>
    <t>2018.2</t>
  </si>
  <si>
    <t>2125.2</t>
  </si>
  <si>
    <t>621.2</t>
  </si>
  <si>
    <t>659.6</t>
  </si>
  <si>
    <t>956.9</t>
  </si>
  <si>
    <t>875.4</t>
  </si>
  <si>
    <t>1038.4</t>
  </si>
  <si>
    <t>1012.8</t>
  </si>
  <si>
    <t>994.3</t>
  </si>
  <si>
    <t>1031.3</t>
  </si>
  <si>
    <t>1881.3</t>
  </si>
  <si>
    <t>1763.3</t>
  </si>
  <si>
    <t>1999.3</t>
  </si>
  <si>
    <t>1919.1</t>
  </si>
  <si>
    <t>1331.7</t>
  </si>
  <si>
    <t>2610.7</t>
  </si>
  <si>
    <t>6354.3</t>
  </si>
  <si>
    <t>6109.9</t>
  </si>
  <si>
    <t>6598.7</t>
  </si>
  <si>
    <t>1105.5</t>
  </si>
  <si>
    <t>1204.4</t>
  </si>
  <si>
    <t>793.6</t>
  </si>
  <si>
    <t>1615.2</t>
  </si>
  <si>
    <t>1084</t>
  </si>
  <si>
    <t>999.4</t>
  </si>
  <si>
    <t>1168.6</t>
  </si>
  <si>
    <t>1801.8</t>
  </si>
  <si>
    <t>1921.9</t>
  </si>
  <si>
    <t>1314.8</t>
  </si>
  <si>
    <t>784.0</t>
  </si>
  <si>
    <t>1974.7</t>
  </si>
  <si>
    <t>7622.8</t>
  </si>
  <si>
    <t>7200.3</t>
  </si>
  <si>
    <t>8045.2</t>
  </si>
  <si>
    <t>1803.2</t>
  </si>
  <si>
    <t>1571.8</t>
  </si>
  <si>
    <t>2034.7</t>
  </si>
  <si>
    <t>967.9</t>
  </si>
  <si>
    <t>946.7</t>
  </si>
  <si>
    <t>989.1</t>
  </si>
  <si>
    <t>1008.4</t>
  </si>
  <si>
    <t>991.4</t>
  </si>
  <si>
    <t>1025.4</t>
  </si>
  <si>
    <t>1807.1</t>
  </si>
  <si>
    <t>1686.3</t>
  </si>
  <si>
    <t>1927.9</t>
  </si>
  <si>
    <t>1342.2</t>
  </si>
  <si>
    <t>597.4</t>
  </si>
  <si>
    <t>2291.4</t>
  </si>
  <si>
    <t>7230.9</t>
  </si>
  <si>
    <t>6742.3</t>
  </si>
  <si>
    <t>7719.5</t>
  </si>
  <si>
    <t>1844.8</t>
  </si>
  <si>
    <t>1434.9</t>
  </si>
  <si>
    <t>2254.7</t>
  </si>
  <si>
    <t>1086.2</t>
  </si>
  <si>
    <t>1066.6</t>
  </si>
  <si>
    <t>1105.9</t>
  </si>
  <si>
    <t>796.8</t>
  </si>
  <si>
    <t>546.8</t>
  </si>
  <si>
    <t>1046.8</t>
  </si>
  <si>
    <t>1096.1</t>
  </si>
  <si>
    <t>1078.9</t>
  </si>
  <si>
    <t>1113.2</t>
  </si>
  <si>
    <t>1883.5</t>
  </si>
  <si>
    <t>1757.8</t>
  </si>
  <si>
    <t>2009.3</t>
  </si>
  <si>
    <t>2480.9</t>
  </si>
  <si>
    <t>1217.6</t>
  </si>
  <si>
    <t>4280.9</t>
  </si>
  <si>
    <t>6090.3</t>
  </si>
  <si>
    <t>5598.1</t>
  </si>
  <si>
    <t>6582.5</t>
  </si>
  <si>
    <t>1902.6</t>
  </si>
  <si>
    <t>1316.4</t>
  </si>
  <si>
    <t>2604.8</t>
  </si>
  <si>
    <t>1066.0</t>
  </si>
  <si>
    <t>1103.0</t>
  </si>
  <si>
    <t>698.2</t>
  </si>
  <si>
    <t>1075.4</t>
  </si>
  <si>
    <t>1093.8</t>
  </si>
  <si>
    <t>1076.8</t>
  </si>
  <si>
    <t>1110.8</t>
  </si>
  <si>
    <t>1731.0</t>
  </si>
  <si>
    <t>1984.3</t>
  </si>
  <si>
    <t>122.8</t>
  </si>
  <si>
    <t>2366.7</t>
  </si>
  <si>
    <t>5588.3</t>
  </si>
  <si>
    <t>5073.9</t>
  </si>
  <si>
    <t>6102.7</t>
  </si>
  <si>
    <t>939.4</t>
  </si>
  <si>
    <t>419.4</t>
  </si>
  <si>
    <t>1650.1</t>
  </si>
  <si>
    <t>1191.1</t>
  </si>
  <si>
    <t>1258.4</t>
  </si>
  <si>
    <t>1418.2</t>
  </si>
  <si>
    <t>1306.0</t>
  </si>
  <si>
    <t>1530.3</t>
  </si>
  <si>
    <t>289.5</t>
  </si>
  <si>
    <t>166.9</t>
  </si>
  <si>
    <t>445.4</t>
  </si>
  <si>
    <t>1158.8</t>
  </si>
  <si>
    <t>1180</t>
  </si>
  <si>
    <t>1809.9</t>
  </si>
  <si>
    <t>1685.6</t>
  </si>
  <si>
    <t>1934.1</t>
  </si>
  <si>
    <t>5890.1</t>
  </si>
  <si>
    <t>5341.9</t>
  </si>
  <si>
    <t>6438.2</t>
  </si>
  <si>
    <t>1536.4</t>
  </si>
  <si>
    <t>783.6</t>
  </si>
  <si>
    <t>2620.5</t>
  </si>
  <si>
    <t>1459.0</t>
  </si>
  <si>
    <t>1391.0</t>
  </si>
  <si>
    <t>1527.0</t>
  </si>
  <si>
    <t>2250.1</t>
  </si>
  <si>
    <t>2319.3</t>
  </si>
  <si>
    <t>504.7</t>
  </si>
  <si>
    <t>457.2</t>
  </si>
  <si>
    <t>552.3</t>
  </si>
  <si>
    <t>699.9</t>
  </si>
  <si>
    <t>822.5</t>
  </si>
  <si>
    <t>1231.1</t>
  </si>
  <si>
    <t>1213.1</t>
  </si>
  <si>
    <t>1249.2</t>
  </si>
  <si>
    <t>1934.0</t>
  </si>
  <si>
    <t>1802.9</t>
  </si>
  <si>
    <t>2065.0</t>
  </si>
  <si>
    <t>4039.7</t>
  </si>
  <si>
    <t>1983.6</t>
  </si>
  <si>
    <t>7162.0</t>
  </si>
  <si>
    <t>4744.6</t>
  </si>
  <si>
    <t>4220.0</t>
  </si>
  <si>
    <t>5269.3</t>
  </si>
  <si>
    <t>3623.0</t>
  </si>
  <si>
    <t>2305.0</t>
  </si>
  <si>
    <t>5381.5</t>
  </si>
  <si>
    <t>2185.8</t>
  </si>
  <si>
    <t>2029.8</t>
  </si>
  <si>
    <t>2341.9</t>
  </si>
  <si>
    <t>3554.5</t>
  </si>
  <si>
    <t>3633.1</t>
  </si>
  <si>
    <t>646.3</t>
  </si>
  <si>
    <t>727.6</t>
  </si>
  <si>
    <t>828.2</t>
  </si>
  <si>
    <t>924.8</t>
  </si>
  <si>
    <t>1243.8</t>
  </si>
  <si>
    <t>1225.4</t>
  </si>
  <si>
    <t>1262.2</t>
  </si>
  <si>
    <t>2088.6</t>
  </si>
  <si>
    <t>1952.0</t>
  </si>
  <si>
    <t>2225.2</t>
  </si>
  <si>
    <t>5219.7</t>
  </si>
  <si>
    <t>4644.3</t>
  </si>
  <si>
    <t>5795.1</t>
  </si>
  <si>
    <t>2566.5</t>
  </si>
  <si>
    <t>1517.0</t>
  </si>
  <si>
    <t>3982.8</t>
  </si>
  <si>
    <t>2957.5</t>
  </si>
  <si>
    <t>2636.4</t>
  </si>
  <si>
    <t>3278.7</t>
  </si>
  <si>
    <t>5877.2</t>
  </si>
  <si>
    <t>5715.5</t>
  </si>
  <si>
    <t>6038.8</t>
  </si>
  <si>
    <t>1254.7</t>
  </si>
  <si>
    <t>1185.0</t>
  </si>
  <si>
    <t>1324.3</t>
  </si>
  <si>
    <t>1013.5</t>
  </si>
  <si>
    <t>981.8</t>
  </si>
  <si>
    <t>1045.3</t>
  </si>
  <si>
    <t>1299.4</t>
  </si>
  <si>
    <t>1280.9</t>
  </si>
  <si>
    <t>1317.9</t>
  </si>
  <si>
    <t>2082.9</t>
  </si>
  <si>
    <t>1944.4</t>
  </si>
  <si>
    <t>2221.5</t>
  </si>
  <si>
    <t>5639.8</t>
  </si>
  <si>
    <t>3040.1</t>
  </si>
  <si>
    <t>9383.3</t>
  </si>
  <si>
    <t>4822.8</t>
  </si>
  <si>
    <t>4251.2</t>
  </si>
  <si>
    <t>5394.3</t>
  </si>
  <si>
    <t>2343.5</t>
  </si>
  <si>
    <t>1234.0</t>
  </si>
  <si>
    <t>3924.3</t>
  </si>
  <si>
    <t>3258.8</t>
  </si>
  <si>
    <t>2762.5</t>
  </si>
  <si>
    <t>3755.1</t>
  </si>
  <si>
    <t>5821.3</t>
  </si>
  <si>
    <t>5604.2</t>
  </si>
  <si>
    <t>6038.5</t>
  </si>
  <si>
    <t>2334.3</t>
  </si>
  <si>
    <t>2120.2</t>
  </si>
  <si>
    <t>2548.4</t>
  </si>
  <si>
    <t>1124.3</t>
  </si>
  <si>
    <t>1002.5</t>
  </si>
  <si>
    <t>1263.5</t>
  </si>
  <si>
    <t>1245.3</t>
  </si>
  <si>
    <t>1281.8</t>
  </si>
  <si>
    <t>1492.9</t>
  </si>
  <si>
    <t>1369.3</t>
  </si>
  <si>
    <t>3118.5</t>
  </si>
  <si>
    <t>2625.5</t>
  </si>
  <si>
    <t>3611.6</t>
  </si>
  <si>
    <t>2487.1</t>
  </si>
  <si>
    <t>1978.8</t>
  </si>
  <si>
    <t>2995.4</t>
  </si>
  <si>
    <t>3841.4</t>
  </si>
  <si>
    <t>3643.5</t>
  </si>
  <si>
    <t>4039.3</t>
  </si>
  <si>
    <t>2336.3</t>
  </si>
  <si>
    <t>1846.9</t>
  </si>
  <si>
    <t>2912.1</t>
  </si>
  <si>
    <t>1072.1</t>
  </si>
  <si>
    <t>1053.8</t>
  </si>
  <si>
    <t>1090.4</t>
  </si>
  <si>
    <t>1171.8</t>
  </si>
  <si>
    <t>1153.3</t>
  </si>
  <si>
    <t>1190.3</t>
  </si>
  <si>
    <t>1348.0</t>
  </si>
  <si>
    <t>1235.6</t>
  </si>
  <si>
    <t>1460.4</t>
  </si>
  <si>
    <t>3055.4</t>
  </si>
  <si>
    <t>2580.4</t>
  </si>
  <si>
    <t>3530.5</t>
  </si>
  <si>
    <t>2773.7</t>
  </si>
  <si>
    <t>2215.3</t>
  </si>
  <si>
    <t>3332.0</t>
  </si>
  <si>
    <t>3170.2</t>
  </si>
  <si>
    <t>2994.5</t>
  </si>
  <si>
    <t>3345.8</t>
  </si>
  <si>
    <t>2732.8</t>
  </si>
  <si>
    <t>2020.7</t>
  </si>
  <si>
    <t>3608.7</t>
  </si>
  <si>
    <t>1057.1</t>
  </si>
  <si>
    <t>1214.7</t>
  </si>
  <si>
    <t>1153.9</t>
  </si>
  <si>
    <t>1171.3</t>
  </si>
  <si>
    <t>1333.0</t>
  </si>
  <si>
    <t>1218.5</t>
  </si>
  <si>
    <t>1447.4</t>
  </si>
  <si>
    <t>3141.2</t>
  </si>
  <si>
    <t>2648.3</t>
  </si>
  <si>
    <t>3634.2</t>
  </si>
  <si>
    <t>2688.0</t>
  </si>
  <si>
    <t>2099.8</t>
  </si>
  <si>
    <t>3375.6</t>
  </si>
  <si>
    <t>2732.5</t>
  </si>
  <si>
    <t>2561.0</t>
  </si>
  <si>
    <t>2903.9</t>
  </si>
  <si>
    <t>1569.1</t>
  </si>
  <si>
    <t>1072.6</t>
  </si>
  <si>
    <t>2210.7</t>
  </si>
  <si>
    <t>1119.9</t>
  </si>
  <si>
    <t>1165.9</t>
  </si>
  <si>
    <t>1155.9</t>
  </si>
  <si>
    <t>1138.2</t>
  </si>
  <si>
    <t>1173.6</t>
  </si>
  <si>
    <t>1027.0</t>
  </si>
  <si>
    <t>2152.3</t>
  </si>
  <si>
    <t>1737.6</t>
  </si>
  <si>
    <t>2567.1</t>
  </si>
  <si>
    <t>2062.8</t>
  </si>
  <si>
    <t>1496.8</t>
  </si>
  <si>
    <t>2751.2</t>
  </si>
  <si>
    <t>2021.6</t>
  </si>
  <si>
    <t>1871.7</t>
  </si>
  <si>
    <t>2171.6</t>
  </si>
  <si>
    <t>2375.4</t>
  </si>
  <si>
    <t>1628.2</t>
  </si>
  <si>
    <t>3324.8</t>
  </si>
  <si>
    <t>921.7</t>
  </si>
  <si>
    <t>887.7</t>
  </si>
  <si>
    <t>955.7</t>
  </si>
  <si>
    <t>957.2</t>
  </si>
  <si>
    <t>1504.9</t>
  </si>
  <si>
    <t>1476.4</t>
  </si>
  <si>
    <t>1533.4</t>
  </si>
  <si>
    <t>1938.0</t>
  </si>
  <si>
    <t>-1149.5</t>
  </si>
  <si>
    <t>5025.5</t>
  </si>
  <si>
    <t>1089.1</t>
  </si>
  <si>
    <t>685.9</t>
  </si>
  <si>
    <t>1492.3</t>
  </si>
  <si>
    <t>29.6</t>
  </si>
  <si>
    <t>40.8</t>
  </si>
  <si>
    <t>1675</t>
  </si>
  <si>
    <t>-826.6</t>
  </si>
  <si>
    <t>4176.6</t>
  </si>
  <si>
    <t>2919.3</t>
  </si>
  <si>
    <t>2811.1</t>
  </si>
  <si>
    <t>3027.5</t>
  </si>
  <si>
    <t>250.2</t>
  </si>
  <si>
    <t>228.8</t>
  </si>
  <si>
    <t>299.1</t>
  </si>
  <si>
    <t>274.9</t>
  </si>
  <si>
    <t>323.2</t>
  </si>
  <si>
    <t>25.6</t>
  </si>
  <si>
    <t>211.8</t>
  </si>
  <si>
    <t>234.6</t>
  </si>
  <si>
    <t>772.1</t>
  </si>
  <si>
    <t>839.4</t>
  </si>
  <si>
    <t>262.7</t>
  </si>
  <si>
    <t>86.9</t>
  </si>
  <si>
    <t>80.2</t>
  </si>
  <si>
    <t>-3.1</t>
  </si>
  <si>
    <t>169.4</t>
  </si>
  <si>
    <t>134.6</t>
  </si>
  <si>
    <t>204.1</t>
  </si>
  <si>
    <t>178.7</t>
  </si>
  <si>
    <t>349.9</t>
  </si>
  <si>
    <t>7.0</t>
  </si>
  <si>
    <t>63.6</t>
  </si>
  <si>
    <t>98.7</t>
  </si>
  <si>
    <t>134.0</t>
  </si>
  <si>
    <t>8.1</t>
  </si>
  <si>
    <t>271.2</t>
  </si>
  <si>
    <t>316.7</t>
  </si>
  <si>
    <t>103.1</t>
  </si>
  <si>
    <t>258.2</t>
  </si>
  <si>
    <t>28.8</t>
  </si>
  <si>
    <t>24.2</t>
  </si>
  <si>
    <t>523.5</t>
  </si>
  <si>
    <t>458.8</t>
  </si>
  <si>
    <t>588.1</t>
  </si>
  <si>
    <t>425.5</t>
  </si>
  <si>
    <t>303.5</t>
  </si>
  <si>
    <t>174.7</t>
  </si>
  <si>
    <t>65.2</t>
  </si>
  <si>
    <t>463.2</t>
  </si>
  <si>
    <t>400.1</t>
  </si>
  <si>
    <t>526.2</t>
  </si>
  <si>
    <t>628.2</t>
  </si>
  <si>
    <t>82.3</t>
  </si>
  <si>
    <t>133.9</t>
  </si>
  <si>
    <t>96.9</t>
  </si>
  <si>
    <t>79.4</t>
  </si>
  <si>
    <t>98.6</t>
  </si>
  <si>
    <t>359.3</t>
  </si>
  <si>
    <t>413.5</t>
  </si>
  <si>
    <t>454.5</t>
  </si>
  <si>
    <t>312.5</t>
  </si>
  <si>
    <t>75.9</t>
  </si>
  <si>
    <t>184.4</t>
  </si>
  <si>
    <t>28.9</t>
  </si>
  <si>
    <t>14.6</t>
  </si>
  <si>
    <t>90.2</t>
  </si>
  <si>
    <t>85.3</t>
  </si>
  <si>
    <t>541.7</t>
  </si>
  <si>
    <t>474.4</t>
  </si>
  <si>
    <t>609.0</t>
  </si>
  <si>
    <t>305.7</t>
  </si>
  <si>
    <t>655.8</t>
  </si>
  <si>
    <t>131.8</t>
  </si>
  <si>
    <t>94.3</t>
  </si>
  <si>
    <t>401.7</t>
  </si>
  <si>
    <t>375.9</t>
  </si>
  <si>
    <t>427.6</t>
  </si>
  <si>
    <t>34.0</t>
  </si>
  <si>
    <t>97.4</t>
  </si>
  <si>
    <t>102.5</t>
  </si>
  <si>
    <t>639.8</t>
  </si>
  <si>
    <t>565.2</t>
  </si>
  <si>
    <t>714.4</t>
  </si>
  <si>
    <t>665.4</t>
  </si>
  <si>
    <t>472.1</t>
  </si>
  <si>
    <t>907.6</t>
  </si>
  <si>
    <t>202.8</t>
  </si>
  <si>
    <t>306.4</t>
  </si>
  <si>
    <t>537.6</t>
  </si>
  <si>
    <t>639.3</t>
  </si>
  <si>
    <t>44.3</t>
  </si>
  <si>
    <t>59.4</t>
  </si>
  <si>
    <t>73.4</t>
  </si>
  <si>
    <t>754.0</t>
  </si>
  <si>
    <t>1037.2</t>
  </si>
  <si>
    <t>784.7</t>
  </si>
  <si>
    <t>1341.0</t>
  </si>
  <si>
    <t>414.0</t>
  </si>
  <si>
    <t>875.8</t>
  </si>
  <si>
    <t>1167.0</t>
  </si>
  <si>
    <t>1068.7</t>
  </si>
  <si>
    <t>168.4</t>
  </si>
  <si>
    <t>308.1</t>
  </si>
  <si>
    <t>161.5</t>
  </si>
  <si>
    <t>143.3</t>
  </si>
  <si>
    <t>137.1</t>
  </si>
  <si>
    <t>149.5</t>
  </si>
  <si>
    <t>324.3</t>
  </si>
  <si>
    <t>264.7</t>
  </si>
  <si>
    <t>383.9</t>
  </si>
  <si>
    <t>514.8</t>
  </si>
  <si>
    <t>326.8</t>
  </si>
  <si>
    <t>220.8</t>
  </si>
  <si>
    <t>435.3</t>
  </si>
  <si>
    <t>505.5</t>
  </si>
  <si>
    <t>431.5</t>
  </si>
  <si>
    <t>579.5</t>
  </si>
  <si>
    <t>93.4</t>
  </si>
  <si>
    <t>178.0</t>
  </si>
  <si>
    <t>273.4</t>
  </si>
  <si>
    <t>335.1</t>
  </si>
  <si>
    <t>542.6</t>
  </si>
  <si>
    <t>272.0</t>
  </si>
  <si>
    <t>388.3</t>
  </si>
  <si>
    <t>90.3</t>
  </si>
  <si>
    <t>95.4</t>
  </si>
  <si>
    <t>92.2</t>
  </si>
  <si>
    <t>252.0</t>
  </si>
  <si>
    <t>202.1</t>
  </si>
  <si>
    <t>310.1</t>
  </si>
  <si>
    <t>242.4</t>
  </si>
  <si>
    <t>326.6</t>
  </si>
  <si>
    <t>118.1</t>
  </si>
  <si>
    <t>112.2</t>
  </si>
  <si>
    <t>123.9</t>
  </si>
  <si>
    <t>100.8</t>
  </si>
  <si>
    <t>70.8</t>
  </si>
  <si>
    <t>126.9</t>
  </si>
  <si>
    <t>38.7</t>
  </si>
  <si>
    <t>41.3</t>
  </si>
  <si>
    <t>48.2</t>
  </si>
  <si>
    <t>1545.0</t>
  </si>
  <si>
    <t>1516.7</t>
  </si>
  <si>
    <t>752.7</t>
  </si>
  <si>
    <t>693.8</t>
  </si>
  <si>
    <t>811.5</t>
  </si>
  <si>
    <t>1369.4</t>
  </si>
  <si>
    <t>1119.5</t>
  </si>
  <si>
    <t>1619.3</t>
  </si>
  <si>
    <t>326.7</t>
  </si>
  <si>
    <t>501.8</t>
  </si>
  <si>
    <t>111.4</t>
  </si>
  <si>
    <t>749.1</t>
  </si>
  <si>
    <t>696.4</t>
  </si>
  <si>
    <t>801.9</t>
  </si>
  <si>
    <t>3576.3</t>
  </si>
  <si>
    <t>3458.5</t>
  </si>
  <si>
    <t>3694.1</t>
  </si>
  <si>
    <t>993.5</t>
  </si>
  <si>
    <t>946.9</t>
  </si>
  <si>
    <t>1040.2</t>
  </si>
  <si>
    <t>1059.0</t>
  </si>
  <si>
    <t>1007.7</t>
  </si>
  <si>
    <t>1110.2</t>
  </si>
  <si>
    <t>334.4</t>
  </si>
  <si>
    <t>1088.5</t>
  </si>
  <si>
    <t>592.9</t>
  </si>
  <si>
    <t>368.7</t>
  </si>
  <si>
    <t>817.1</t>
  </si>
  <si>
    <t>891.9</t>
  </si>
  <si>
    <t>864.1</t>
  </si>
  <si>
    <t>3030.0</t>
  </si>
  <si>
    <t>2897.0</t>
  </si>
  <si>
    <t>3163.1</t>
  </si>
  <si>
    <t>2189.5</t>
  </si>
  <si>
    <t>1981.1</t>
  </si>
  <si>
    <t>2397.9</t>
  </si>
  <si>
    <t>1131.8</t>
  </si>
  <si>
    <t>1101.4</t>
  </si>
  <si>
    <t>1162.1</t>
  </si>
  <si>
    <t>635.6</t>
  </si>
  <si>
    <t>553.3</t>
  </si>
  <si>
    <t>638.3</t>
  </si>
  <si>
    <t>994.6</t>
  </si>
  <si>
    <t>961.8</t>
  </si>
  <si>
    <t>941.8</t>
  </si>
  <si>
    <t>2238.3</t>
  </si>
  <si>
    <t>2499.3</t>
  </si>
  <si>
    <t>2071.1</t>
  </si>
  <si>
    <t>1655.8</t>
  </si>
  <si>
    <t>2486.4</t>
  </si>
  <si>
    <t>2008.7</t>
  </si>
  <si>
    <t>1956.1</t>
  </si>
  <si>
    <t>2061.3</t>
  </si>
  <si>
    <t>617.0</t>
  </si>
  <si>
    <t>578.7</t>
  </si>
  <si>
    <t>655.2</t>
  </si>
  <si>
    <t>860.8</t>
  </si>
  <si>
    <t>1022.9</t>
  </si>
  <si>
    <t>992.1</t>
  </si>
  <si>
    <t>973.8</t>
  </si>
  <si>
    <t>1010.5</t>
  </si>
  <si>
    <t>1817.7</t>
  </si>
  <si>
    <t>1701.7</t>
  </si>
  <si>
    <t>1933.8</t>
  </si>
  <si>
    <t>2410.7</t>
  </si>
  <si>
    <t>6255.6</t>
  </si>
  <si>
    <t>6013.2</t>
  </si>
  <si>
    <t>6498.1</t>
  </si>
  <si>
    <t>1032.6</t>
  </si>
  <si>
    <t>1095.2</t>
  </si>
  <si>
    <t>1201.5</t>
  </si>
  <si>
    <t>790.7</t>
  </si>
  <si>
    <t>1076.6</t>
  </si>
  <si>
    <t>1161.2</t>
  </si>
  <si>
    <t>1744.7</t>
  </si>
  <si>
    <t>1626.3</t>
  </si>
  <si>
    <t>1232.4</t>
  </si>
  <si>
    <t>723.7</t>
  </si>
  <si>
    <t>1866.5</t>
  </si>
  <si>
    <t>7506.6</t>
  </si>
  <si>
    <t>7087.4</t>
  </si>
  <si>
    <t>7925.8</t>
  </si>
  <si>
    <t>1779.6</t>
  </si>
  <si>
    <t>1549.8</t>
  </si>
  <si>
    <t>2009.4</t>
  </si>
  <si>
    <t>959.6</t>
  </si>
  <si>
    <t>938.5</t>
  </si>
  <si>
    <t>980.8</t>
  </si>
  <si>
    <t>998.7</t>
  </si>
  <si>
    <t>981.7</t>
  </si>
  <si>
    <t>1535.9</t>
  </si>
  <si>
    <t>1424.1</t>
  </si>
  <si>
    <t>1647.8</t>
  </si>
  <si>
    <t>1216.8</t>
  </si>
  <si>
    <t>507.3</t>
  </si>
  <si>
    <t>2127.2</t>
  </si>
  <si>
    <t>7061.1</t>
  </si>
  <si>
    <t>6578.1</t>
  </si>
  <si>
    <t>7544.2</t>
  </si>
  <si>
    <t>1054.0</t>
  </si>
  <si>
    <t>1034.7</t>
  </si>
  <si>
    <t>1073.3</t>
  </si>
  <si>
    <t>522.8</t>
  </si>
  <si>
    <t>1022.5</t>
  </si>
  <si>
    <t>1063.5</t>
  </si>
  <si>
    <t>1046.6</t>
  </si>
  <si>
    <t>1080.3</t>
  </si>
  <si>
    <t>1360.1</t>
  </si>
  <si>
    <t>1252.2</t>
  </si>
  <si>
    <t>1634.0</t>
  </si>
  <si>
    <t>3120.3</t>
  </si>
  <si>
    <t>5664.8</t>
  </si>
  <si>
    <t>5190.4</t>
  </si>
  <si>
    <t>6139.2</t>
  </si>
  <si>
    <t>1773.9</t>
  </si>
  <si>
    <t>1205.7</t>
  </si>
  <si>
    <t>2457.4</t>
  </si>
  <si>
    <t>1022.1</t>
  </si>
  <si>
    <t>1004.1</t>
  </si>
  <si>
    <t>1040.1</t>
  </si>
  <si>
    <t>797.2</t>
  </si>
  <si>
    <t>624.6</t>
  </si>
  <si>
    <t>969.8</t>
  </si>
  <si>
    <t>1028.6</t>
  </si>
  <si>
    <t>1012.1</t>
  </si>
  <si>
    <t>1045.2</t>
  </si>
  <si>
    <t>1394.5</t>
  </si>
  <si>
    <t>1284.6</t>
  </si>
  <si>
    <t>1504.3</t>
  </si>
  <si>
    <t>986.2</t>
  </si>
  <si>
    <t>123.2</t>
  </si>
  <si>
    <t>2377.6</t>
  </si>
  <si>
    <t>5128.6</t>
  </si>
  <si>
    <t>4635.4</t>
  </si>
  <si>
    <t>5621.8</t>
  </si>
  <si>
    <t>1108.8</t>
  </si>
  <si>
    <t>1041.6</t>
  </si>
  <si>
    <t>1175.9</t>
  </si>
  <si>
    <t>1284.3</t>
  </si>
  <si>
    <t>1178.4</t>
  </si>
  <si>
    <t>1390.2</t>
  </si>
  <si>
    <t>1069.7</t>
  </si>
  <si>
    <t>1050.7</t>
  </si>
  <si>
    <t>1088.7</t>
  </si>
  <si>
    <t>1450.6</t>
  </si>
  <si>
    <t>1338.8</t>
  </si>
  <si>
    <t>1562.4</t>
  </si>
  <si>
    <t>5435.5</t>
  </si>
  <si>
    <t>4909.7</t>
  </si>
  <si>
    <t>5961.3</t>
  </si>
  <si>
    <t>1420.5</t>
  </si>
  <si>
    <t>697.8</t>
  </si>
  <si>
    <t>2473.2</t>
  </si>
  <si>
    <t>1372.6</t>
  </si>
  <si>
    <t>1305.4</t>
  </si>
  <si>
    <t>1439.8</t>
  </si>
  <si>
    <t>2046.3</t>
  </si>
  <si>
    <t>1979.9</t>
  </si>
  <si>
    <t>2112.7</t>
  </si>
  <si>
    <t>482.6</t>
  </si>
  <si>
    <t>435.4</t>
  </si>
  <si>
    <t>529.8</t>
  </si>
  <si>
    <t>663.3</t>
  </si>
  <si>
    <t>543.2</t>
  </si>
  <si>
    <t>1141</t>
  </si>
  <si>
    <t>1123.6</t>
  </si>
  <si>
    <t>1158.4</t>
  </si>
  <si>
    <t>1392.2</t>
  </si>
  <si>
    <t>1279.8</t>
  </si>
  <si>
    <t>1504.7</t>
  </si>
  <si>
    <t>3634.4</t>
  </si>
  <si>
    <t>1708.5</t>
  </si>
  <si>
    <t>6610.3</t>
  </si>
  <si>
    <t>4286.2</t>
  </si>
  <si>
    <t>3788.8</t>
  </si>
  <si>
    <t>4783.6</t>
  </si>
  <si>
    <t>3611.5</t>
  </si>
  <si>
    <t>2296.3</t>
  </si>
  <si>
    <t>5375.9</t>
  </si>
  <si>
    <t>2054.1</t>
  </si>
  <si>
    <t>1902.5</t>
  </si>
  <si>
    <t>2205.6</t>
  </si>
  <si>
    <t>3152.8</t>
  </si>
  <si>
    <t>3078.6</t>
  </si>
  <si>
    <t>3227.0</t>
  </si>
  <si>
    <t>660.9</t>
  </si>
  <si>
    <t>700.9</t>
  </si>
  <si>
    <t>826.4</t>
  </si>
  <si>
    <t>781.8</t>
  </si>
  <si>
    <t>1146.4</t>
  </si>
  <si>
    <t>1128.7</t>
  </si>
  <si>
    <t>1164</t>
  </si>
  <si>
    <t>1448.8</t>
  </si>
  <si>
    <t>1563.3</t>
  </si>
  <si>
    <t>4554.3</t>
  </si>
  <si>
    <t>4018.2</t>
  </si>
  <si>
    <t>5090.4</t>
  </si>
  <si>
    <t>2409.7</t>
  </si>
  <si>
    <t>1399.7</t>
  </si>
  <si>
    <t>3781.4</t>
  </si>
  <si>
    <t>2754.8</t>
  </si>
  <si>
    <t>2445.8</t>
  </si>
  <si>
    <t>3063.8</t>
  </si>
  <si>
    <t>5288.7</t>
  </si>
  <si>
    <t>5135.2</t>
  </si>
  <si>
    <t>5442.2</t>
  </si>
  <si>
    <t>1210.4</t>
  </si>
  <si>
    <t>1142.0</t>
  </si>
  <si>
    <t>1278.8</t>
  </si>
  <si>
    <t>978.1</t>
  </si>
  <si>
    <t>1009.6</t>
  </si>
  <si>
    <t>1226</t>
  </si>
  <si>
    <t>1208.1</t>
  </si>
  <si>
    <t>1244</t>
  </si>
  <si>
    <t>1329.0</t>
  </si>
  <si>
    <t>1218.2</t>
  </si>
  <si>
    <t>4337.5</t>
  </si>
  <si>
    <t>2093.0</t>
  </si>
  <si>
    <t>7805.7</t>
  </si>
  <si>
    <t>3785.6</t>
  </si>
  <si>
    <t>3281.3</t>
  </si>
  <si>
    <t>4289.9</t>
  </si>
  <si>
    <t>1936.0</t>
  </si>
  <si>
    <t>3376.2</t>
  </si>
  <si>
    <t>2642.1</t>
  </si>
  <si>
    <t>2197.5</t>
  </si>
  <si>
    <t>3086.7</t>
  </si>
  <si>
    <t>4654.3</t>
  </si>
  <si>
    <t>4460.7</t>
  </si>
  <si>
    <t>4848.0</t>
  </si>
  <si>
    <t>2103.3</t>
  </si>
  <si>
    <t>1900.0</t>
  </si>
  <si>
    <t>2306.6</t>
  </si>
  <si>
    <t>946.0</t>
  </si>
  <si>
    <t>979.6</t>
  </si>
  <si>
    <t>1120.2</t>
  </si>
  <si>
    <t>1103.1</t>
  </si>
  <si>
    <t>1137.4</t>
  </si>
  <si>
    <t>1060.4</t>
  </si>
  <si>
    <t>1276.9</t>
  </si>
  <si>
    <t>2603.7</t>
  </si>
  <si>
    <t>2156.3</t>
  </si>
  <si>
    <t>3051.1</t>
  </si>
  <si>
    <t>2266.3</t>
  </si>
  <si>
    <t>1783.4</t>
  </si>
  <si>
    <t>2749.2</t>
  </si>
  <si>
    <t>3335.9</t>
  </si>
  <si>
    <t>3152.3</t>
  </si>
  <si>
    <t>3519.5</t>
  </si>
  <si>
    <t>2124.1</t>
  </si>
  <si>
    <t>1659.3</t>
  </si>
  <si>
    <t>2675.0</t>
  </si>
  <si>
    <t>984.0</t>
  </si>
  <si>
    <t>966.5</t>
  </si>
  <si>
    <t>1069.4</t>
  </si>
  <si>
    <t>1051.8</t>
  </si>
  <si>
    <t>1087.1</t>
  </si>
  <si>
    <t>1122.3</t>
  </si>
  <si>
    <t>1020.5</t>
  </si>
  <si>
    <t>1224.1</t>
  </si>
  <si>
    <t>2720.3</t>
  </si>
  <si>
    <t>2274.9</t>
  </si>
  <si>
    <t>3165.7</t>
  </si>
  <si>
    <t>2634.4</t>
  </si>
  <si>
    <t>2091.0</t>
  </si>
  <si>
    <t>2840.1</t>
  </si>
  <si>
    <t>2674.3</t>
  </si>
  <si>
    <t>3005.8</t>
  </si>
  <si>
    <t>1974.6</t>
  </si>
  <si>
    <t>3548.3</t>
  </si>
  <si>
    <t>1045.6</t>
  </si>
  <si>
    <t>1124.2</t>
  </si>
  <si>
    <t>1056.5</t>
  </si>
  <si>
    <t>1073.2</t>
  </si>
  <si>
    <t>1081.0</t>
  </si>
  <si>
    <t>979.3</t>
  </si>
  <si>
    <t>1182.6</t>
  </si>
  <si>
    <t>2737.2</t>
  </si>
  <si>
    <t>2278.4</t>
  </si>
  <si>
    <t>3196.0</t>
  </si>
  <si>
    <t>2376.4</t>
  </si>
  <si>
    <t>3027.7</t>
  </si>
  <si>
    <t>2460.9</t>
  </si>
  <si>
    <t>2298.5</t>
  </si>
  <si>
    <t>2623.3</t>
  </si>
  <si>
    <t>1001.8</t>
  </si>
  <si>
    <t>956.2</t>
  </si>
  <si>
    <t>1047.5</t>
  </si>
  <si>
    <t>1032</t>
  </si>
  <si>
    <t>1015.3</t>
  </si>
  <si>
    <t>1048.7</t>
  </si>
  <si>
    <t>832.3</t>
  </si>
  <si>
    <t>744.2</t>
  </si>
  <si>
    <t>1599.0</t>
  </si>
  <si>
    <t>2395.0</t>
  </si>
  <si>
    <t>1960.1</t>
  </si>
  <si>
    <t>1410.8</t>
  </si>
  <si>
    <t>2630.6</t>
  </si>
  <si>
    <t>1894.7</t>
  </si>
  <si>
    <t>1749.7</t>
  </si>
  <si>
    <t>2039.7</t>
  </si>
  <si>
    <t>879.5</t>
  </si>
  <si>
    <t>845.7</t>
  </si>
  <si>
    <t>913.3</t>
  </si>
  <si>
    <t>896.8</t>
  </si>
  <si>
    <t>881.5</t>
  </si>
  <si>
    <t>912</t>
  </si>
  <si>
    <t>75.5</t>
  </si>
  <si>
    <t>461</t>
  </si>
  <si>
    <t>181.3</t>
  </si>
  <si>
    <t>91.3</t>
  </si>
  <si>
    <t>473.3</t>
  </si>
  <si>
    <t>446.9</t>
  </si>
  <si>
    <t>499.8</t>
  </si>
  <si>
    <t>193.9</t>
  </si>
  <si>
    <t>360.9</t>
  </si>
  <si>
    <t>238.7</t>
  </si>
  <si>
    <t>2609</t>
  </si>
  <si>
    <t>1215.7</t>
  </si>
  <si>
    <t>1169.0</t>
  </si>
  <si>
    <t>1262.3</t>
  </si>
  <si>
    <t>664.3</t>
  </si>
  <si>
    <t>1066.5</t>
  </si>
  <si>
    <t>591.0</t>
  </si>
  <si>
    <t>216.9</t>
  </si>
  <si>
    <t>1286.3</t>
  </si>
  <si>
    <t>5544</t>
  </si>
  <si>
    <t>3651.6</t>
  </si>
  <si>
    <t>3554.6</t>
  </si>
  <si>
    <t>3748.7</t>
  </si>
  <si>
    <t>1469.1</t>
  </si>
  <si>
    <t>1317.0</t>
  </si>
  <si>
    <t>1621.2</t>
  </si>
  <si>
    <t>5666.1</t>
  </si>
  <si>
    <t>4262.6</t>
  </si>
  <si>
    <t>7333.2</t>
  </si>
  <si>
    <t>8769</t>
  </si>
  <si>
    <t>19776.2</t>
  </si>
  <si>
    <t>19361.4</t>
  </si>
  <si>
    <t>20190.9</t>
  </si>
  <si>
    <t>1820</t>
  </si>
  <si>
    <t>4675.7</t>
  </si>
  <si>
    <t>4460.8</t>
  </si>
  <si>
    <t>4890.7</t>
  </si>
  <si>
    <t>601</t>
  </si>
  <si>
    <t>7239.7</t>
  </si>
  <si>
    <t>6660.4</t>
  </si>
  <si>
    <t>7819.1</t>
  </si>
  <si>
    <t>1195.6</t>
  </si>
  <si>
    <t>1724.8</t>
  </si>
  <si>
    <t>1615.3</t>
  </si>
  <si>
    <t>1012.3</t>
  </si>
  <si>
    <t>2445.5</t>
  </si>
  <si>
    <t>6977</t>
  </si>
  <si>
    <t>54227.9</t>
  </si>
  <si>
    <t>52962.8</t>
  </si>
  <si>
    <t>55515.6</t>
  </si>
  <si>
    <t>1851</t>
  </si>
  <si>
    <t>20017.1</t>
  </si>
  <si>
    <t>19115.4</t>
  </si>
  <si>
    <t>20950.3</t>
  </si>
  <si>
    <t>25803.7</t>
  </si>
  <si>
    <t>23525.6</t>
  </si>
  <si>
    <t>28242.8</t>
  </si>
  <si>
    <t>4305.6</t>
  </si>
  <si>
    <t>3308.4</t>
  </si>
  <si>
    <t>5508.9</t>
  </si>
  <si>
    <t>6287.6</t>
  </si>
  <si>
    <t>3591.5</t>
  </si>
  <si>
    <t>10211.3</t>
  </si>
  <si>
    <t>41.9</t>
  </si>
  <si>
    <t>114.3</t>
  </si>
  <si>
    <t>46.9</t>
  </si>
  <si>
    <t>26.8</t>
  </si>
  <si>
    <t>76.2</t>
  </si>
  <si>
    <t>301</t>
  </si>
  <si>
    <t>167.4</t>
  </si>
  <si>
    <t>148.5</t>
  </si>
  <si>
    <t>186.3</t>
  </si>
  <si>
    <t>141.2</t>
  </si>
  <si>
    <t>202.6</t>
  </si>
  <si>
    <t>52.5</t>
  </si>
  <si>
    <t>778</t>
  </si>
  <si>
    <t>404.3</t>
  </si>
  <si>
    <t>432.7</t>
  </si>
  <si>
    <t>323.0</t>
  </si>
  <si>
    <t>385.5</t>
  </si>
  <si>
    <t>300.5</t>
  </si>
  <si>
    <t>242.2</t>
  </si>
  <si>
    <t>368.6</t>
  </si>
  <si>
    <t>1505</t>
  </si>
  <si>
    <t>1324.0</t>
  </si>
  <si>
    <t>1255.5</t>
  </si>
  <si>
    <t>1392.5</t>
  </si>
  <si>
    <t>425.9</t>
  </si>
  <si>
    <t>544.5</t>
  </si>
  <si>
    <t>913.1</t>
  </si>
  <si>
    <t>769.1</t>
  </si>
  <si>
    <t>2224</t>
  </si>
  <si>
    <t>13008.7</t>
  </si>
  <si>
    <t>12423.3</t>
  </si>
  <si>
    <t>13594.1</t>
  </si>
  <si>
    <t>973</t>
  </si>
  <si>
    <t>1156.4</t>
  </si>
  <si>
    <t>1082.4</t>
  </si>
  <si>
    <t>1230.3</t>
  </si>
  <si>
    <t>998</t>
  </si>
  <si>
    <t>1549.3</t>
  </si>
  <si>
    <t>1448.2</t>
  </si>
  <si>
    <t>1650.4</t>
  </si>
  <si>
    <t>351.7</t>
  </si>
  <si>
    <t>3119.8</t>
  </si>
  <si>
    <t>2648</t>
  </si>
  <si>
    <t>43362.1</t>
  </si>
  <si>
    <t>41696.9</t>
  </si>
  <si>
    <t>45027.3</t>
  </si>
  <si>
    <t>1231</t>
  </si>
  <si>
    <t>7373.8</t>
  </si>
  <si>
    <t>6961.3</t>
  </si>
  <si>
    <t>7786.4</t>
  </si>
  <si>
    <t>3320</t>
  </si>
  <si>
    <t>5800.7</t>
  </si>
  <si>
    <t>5603.2</t>
  </si>
  <si>
    <t>5998.1</t>
  </si>
  <si>
    <t>5934.4</t>
  </si>
  <si>
    <t>3157.8</t>
  </si>
  <si>
    <t>10151.1</t>
  </si>
  <si>
    <t>2402.0</t>
  </si>
  <si>
    <t>2108.3</t>
  </si>
  <si>
    <t>2695.7</t>
  </si>
  <si>
    <t>1874</t>
  </si>
  <si>
    <t>82981.1</t>
  </si>
  <si>
    <t>79266.1</t>
  </si>
  <si>
    <t>86825.2</t>
  </si>
  <si>
    <t>1094</t>
  </si>
  <si>
    <t>22320.9</t>
  </si>
  <si>
    <t>21017.7</t>
  </si>
  <si>
    <t>23683.9</t>
  </si>
  <si>
    <t>3042</t>
  </si>
  <si>
    <t>22075.0</t>
  </si>
  <si>
    <t>21297.5</t>
  </si>
  <si>
    <t>22873.7</t>
  </si>
  <si>
    <t>14679.7</t>
  </si>
  <si>
    <t>6320.8</t>
  </si>
  <si>
    <t>28926.7</t>
  </si>
  <si>
    <t>6417.3</t>
  </si>
  <si>
    <t>5353.7</t>
  </si>
  <si>
    <t>7630.3</t>
  </si>
  <si>
    <t>34.2</t>
  </si>
  <si>
    <t>62.8</t>
  </si>
  <si>
    <t>45.7</t>
  </si>
  <si>
    <t>97.9</t>
  </si>
  <si>
    <t>67.2</t>
  </si>
  <si>
    <t>196.5</t>
  </si>
  <si>
    <t>158.6</t>
  </si>
  <si>
    <t>234.5</t>
  </si>
  <si>
    <t>425.6</t>
  </si>
  <si>
    <t>386.3</t>
  </si>
  <si>
    <t>464.8</t>
  </si>
  <si>
    <t>135.9</t>
  </si>
  <si>
    <t>160.8</t>
  </si>
  <si>
    <t>404.8</t>
  </si>
  <si>
    <t>360.5</t>
  </si>
  <si>
    <t>449.1</t>
  </si>
  <si>
    <t>159.6</t>
  </si>
  <si>
    <t>652</t>
  </si>
  <si>
    <t>2715.2</t>
  </si>
  <si>
    <t>2943.4</t>
  </si>
  <si>
    <t>255.7</t>
  </si>
  <si>
    <t>351.5</t>
  </si>
  <si>
    <t>791</t>
  </si>
  <si>
    <t>590.9</t>
  </si>
  <si>
    <t>629.0</t>
  </si>
  <si>
    <t>312.2</t>
  </si>
  <si>
    <t>817.4</t>
  </si>
  <si>
    <t>752</t>
  </si>
  <si>
    <t>9916.1</t>
  </si>
  <si>
    <t>9203.8</t>
  </si>
  <si>
    <t>10628.5</t>
  </si>
  <si>
    <t>5037.9</t>
  </si>
  <si>
    <t>4216.0</t>
  </si>
  <si>
    <t>2603</t>
  </si>
  <si>
    <t>1518.1</t>
  </si>
  <si>
    <t>1459.8</t>
  </si>
  <si>
    <t>1570.3</t>
  </si>
  <si>
    <t>1223.1</t>
  </si>
  <si>
    <t>1979.5</t>
  </si>
  <si>
    <t>1344.3</t>
  </si>
  <si>
    <t>682.8</t>
  </si>
  <si>
    <t>2348.7</t>
  </si>
  <si>
    <t>896</t>
  </si>
  <si>
    <t>21977.0</t>
  </si>
  <si>
    <t>20532.4</t>
  </si>
  <si>
    <t>23421.6</t>
  </si>
  <si>
    <t>17538.3</t>
  </si>
  <si>
    <t>15169.9</t>
  </si>
  <si>
    <t>19906.6</t>
  </si>
  <si>
    <t>4419</t>
  </si>
  <si>
    <t>6295.9</t>
  </si>
  <si>
    <t>6110.1</t>
  </si>
  <si>
    <t>6481.7</t>
  </si>
  <si>
    <t>2648.7</t>
  </si>
  <si>
    <t>2357.8</t>
  </si>
  <si>
    <t>2939.5</t>
  </si>
  <si>
    <t>371</t>
  </si>
  <si>
    <t>2837.0</t>
  </si>
  <si>
    <t>2548.2</t>
  </si>
  <si>
    <t>3125.7</t>
  </si>
  <si>
    <t>46190.5</t>
  </si>
  <si>
    <t>42636.8</t>
  </si>
  <si>
    <t>49961.3</t>
  </si>
  <si>
    <t>147</t>
  </si>
  <si>
    <t>29613.9</t>
  </si>
  <si>
    <t>25019.8</t>
  </si>
  <si>
    <t>34807.0</t>
  </si>
  <si>
    <t>3645</t>
  </si>
  <si>
    <t>20313.2</t>
  </si>
  <si>
    <t>19659.0</t>
  </si>
  <si>
    <t>20983.6</t>
  </si>
  <si>
    <t>10276.5</t>
  </si>
  <si>
    <t>9179.6</t>
  </si>
  <si>
    <t>11468.4</t>
  </si>
  <si>
    <t>209</t>
  </si>
  <si>
    <t>8189.4</t>
  </si>
  <si>
    <t>7116.7</t>
  </si>
  <si>
    <t>9378.2</t>
  </si>
  <si>
    <t>30.3</t>
  </si>
  <si>
    <t>120.2</t>
  </si>
  <si>
    <t>15.2</t>
  </si>
  <si>
    <t>63.4</t>
  </si>
  <si>
    <t>14.4</t>
  </si>
  <si>
    <t>104.2</t>
  </si>
  <si>
    <t>149.1</t>
  </si>
  <si>
    <t>209.9</t>
  </si>
  <si>
    <t>137.0</t>
  </si>
  <si>
    <t>121.6</t>
  </si>
  <si>
    <t>691.0</t>
  </si>
  <si>
    <t>49.6</t>
  </si>
  <si>
    <t>108.8</t>
  </si>
  <si>
    <t>247.8</t>
  </si>
  <si>
    <t>298.1</t>
  </si>
  <si>
    <t>100.0</t>
  </si>
  <si>
    <t>194.2</t>
  </si>
  <si>
    <t>160.9</t>
  </si>
  <si>
    <t>109.2</t>
  </si>
  <si>
    <t>228.4</t>
  </si>
  <si>
    <t>2546.4</t>
  </si>
  <si>
    <t>2264.7</t>
  </si>
  <si>
    <t>2828.2</t>
  </si>
  <si>
    <t>779.8</t>
  </si>
  <si>
    <t>473.2</t>
  </si>
  <si>
    <t>1180.9</t>
  </si>
  <si>
    <t>986</t>
  </si>
  <si>
    <t>602.2</t>
  </si>
  <si>
    <t>564.6</t>
  </si>
  <si>
    <t>335.4</t>
  </si>
  <si>
    <t>487.9</t>
  </si>
  <si>
    <t>669.8</t>
  </si>
  <si>
    <t>512.2</t>
  </si>
  <si>
    <t>859.5</t>
  </si>
  <si>
    <t>355</t>
  </si>
  <si>
    <t>5879.5</t>
  </si>
  <si>
    <t>5263.8</t>
  </si>
  <si>
    <t>6495.2</t>
  </si>
  <si>
    <t>6830.3</t>
  </si>
  <si>
    <t>4796.5</t>
  </si>
  <si>
    <t>9430.8</t>
  </si>
  <si>
    <t>2146</t>
  </si>
  <si>
    <t>2651.8</t>
  </si>
  <si>
    <t>2536.1</t>
  </si>
  <si>
    <t>2767.5</t>
  </si>
  <si>
    <t>688.9</t>
  </si>
  <si>
    <t>629.1</t>
  </si>
  <si>
    <t>748.7</t>
  </si>
  <si>
    <t>1725.0</t>
  </si>
  <si>
    <t>1945.8</t>
  </si>
  <si>
    <t>486</t>
  </si>
  <si>
    <t>15383.4</t>
  </si>
  <si>
    <t>14011.5</t>
  </si>
  <si>
    <t>16755.3</t>
  </si>
  <si>
    <t>17549.7</t>
  </si>
  <si>
    <t>13014.3</t>
  </si>
  <si>
    <t>23139.6</t>
  </si>
  <si>
    <t>2509</t>
  </si>
  <si>
    <t>14637.5</t>
  </si>
  <si>
    <t>14063.4</t>
  </si>
  <si>
    <t>15211.7</t>
  </si>
  <si>
    <t>1098</t>
  </si>
  <si>
    <t>2862.3</t>
  </si>
  <si>
    <t>2693.0</t>
  </si>
  <si>
    <t>3031.7</t>
  </si>
  <si>
    <t>1425</t>
  </si>
  <si>
    <t>3697.8</t>
  </si>
  <si>
    <t>3505.6</t>
  </si>
  <si>
    <t>3890.1</t>
  </si>
  <si>
    <t>30154.2</t>
  </si>
  <si>
    <t>26895.5</t>
  </si>
  <si>
    <t>33698.9</t>
  </si>
  <si>
    <t>31132.6</t>
  </si>
  <si>
    <t>21556.8</t>
  </si>
  <si>
    <t>43506.3</t>
  </si>
  <si>
    <t>1787</t>
  </si>
  <si>
    <t>34265.0</t>
  </si>
  <si>
    <t>32694.5</t>
  </si>
  <si>
    <t>35891.4</t>
  </si>
  <si>
    <t>1069</t>
  </si>
  <si>
    <t>11470.4</t>
  </si>
  <si>
    <t>10793.0</t>
  </si>
  <si>
    <t>12179.2</t>
  </si>
  <si>
    <t>1239</t>
  </si>
  <si>
    <t>13626.7</t>
  </si>
  <si>
    <t>12878.4</t>
  </si>
  <si>
    <t>14407.1</t>
  </si>
  <si>
    <t>32.9</t>
  </si>
  <si>
    <t>74.0</t>
  </si>
  <si>
    <t>246.5</t>
  </si>
  <si>
    <t>150.9</t>
  </si>
  <si>
    <t>177.3</t>
  </si>
  <si>
    <t>109.3</t>
  </si>
  <si>
    <t>107.5</t>
  </si>
  <si>
    <t>181.7</t>
  </si>
  <si>
    <t>656.8</t>
  </si>
  <si>
    <t>551.9</t>
  </si>
  <si>
    <t>761.7</t>
  </si>
  <si>
    <t>126.3</t>
  </si>
  <si>
    <t>369.2</t>
  </si>
  <si>
    <t>347</t>
  </si>
  <si>
    <t>246.1</t>
  </si>
  <si>
    <t>220.2</t>
  </si>
  <si>
    <t>164.3</t>
  </si>
  <si>
    <t>132.3</t>
  </si>
  <si>
    <t>201.7</t>
  </si>
  <si>
    <t>180</t>
  </si>
  <si>
    <t>285.1</t>
  </si>
  <si>
    <t>1693.4</t>
  </si>
  <si>
    <t>1926.6</t>
  </si>
  <si>
    <t>1812.7</t>
  </si>
  <si>
    <t>854.0</t>
  </si>
  <si>
    <t>3358.3</t>
  </si>
  <si>
    <t>660</t>
  </si>
  <si>
    <t>1316.7</t>
  </si>
  <si>
    <t>1207.5</t>
  </si>
  <si>
    <t>1425.9</t>
  </si>
  <si>
    <t>223</t>
  </si>
  <si>
    <t>264.4</t>
  </si>
  <si>
    <t>299.5</t>
  </si>
  <si>
    <t>433</t>
  </si>
  <si>
    <t>625.3</t>
  </si>
  <si>
    <t>565.4</t>
  </si>
  <si>
    <t>685.1</t>
  </si>
  <si>
    <t>5333.8</t>
  </si>
  <si>
    <t>4736.6</t>
  </si>
  <si>
    <t>5931.0</t>
  </si>
  <si>
    <t>5855.0</t>
  </si>
  <si>
    <t>3106.4</t>
  </si>
  <si>
    <t>10029.3</t>
  </si>
  <si>
    <t>16478.1</t>
  </si>
  <si>
    <t>15418.4</t>
  </si>
  <si>
    <t>17537.8</t>
  </si>
  <si>
    <t>407</t>
  </si>
  <si>
    <t>1070.0</t>
  </si>
  <si>
    <t>1180.7</t>
  </si>
  <si>
    <t>1642</t>
  </si>
  <si>
    <t>1196.6</t>
  </si>
  <si>
    <t>1138.4</t>
  </si>
  <si>
    <t>293</t>
  </si>
  <si>
    <t>9730.2</t>
  </si>
  <si>
    <t>8612.8</t>
  </si>
  <si>
    <t>10847.5</t>
  </si>
  <si>
    <t>14806.2</t>
  </si>
  <si>
    <t>8576.1</t>
  </si>
  <si>
    <t>23776.7</t>
  </si>
  <si>
    <t>1027</t>
  </si>
  <si>
    <t>39112.1</t>
  </si>
  <si>
    <t>36688.9</t>
  </si>
  <si>
    <t>41535.3</t>
  </si>
  <si>
    <t>379</t>
  </si>
  <si>
    <t>6281.6</t>
  </si>
  <si>
    <t>5647.0</t>
  </si>
  <si>
    <t>6916.2</t>
  </si>
  <si>
    <t>3964</t>
  </si>
  <si>
    <t>4454.2</t>
  </si>
  <si>
    <t>4315.5</t>
  </si>
  <si>
    <t>4593.0</t>
  </si>
  <si>
    <t>222</t>
  </si>
  <si>
    <t>22826.1</t>
  </si>
  <si>
    <t>19921.9</t>
  </si>
  <si>
    <t>26034.7</t>
  </si>
  <si>
    <t>9311.1</t>
  </si>
  <si>
    <t>2505.0</t>
  </si>
  <si>
    <t>23838.4</t>
  </si>
  <si>
    <t>66210.2</t>
  </si>
  <si>
    <t>61276.4</t>
  </si>
  <si>
    <t>71435.5</t>
  </si>
  <si>
    <t>15371.3</t>
  </si>
  <si>
    <t>13707.5</t>
  </si>
  <si>
    <t>17181.3</t>
  </si>
  <si>
    <t>3375</t>
  </si>
  <si>
    <t>15580.8</t>
  </si>
  <si>
    <t>15059.6</t>
  </si>
  <si>
    <t>16115.6</t>
  </si>
  <si>
    <t>42.7</t>
  </si>
  <si>
    <t>55.5</t>
  </si>
  <si>
    <t>232.4</t>
  </si>
  <si>
    <t>148.6</t>
  </si>
  <si>
    <t>309.3</t>
  </si>
  <si>
    <t>74.8</t>
  </si>
  <si>
    <t>189.4</t>
  </si>
  <si>
    <t>554.8</t>
  </si>
  <si>
    <t>778.3</t>
  </si>
  <si>
    <t>503.3</t>
  </si>
  <si>
    <t>1101.9</t>
  </si>
  <si>
    <t>182</t>
  </si>
  <si>
    <t>739.1</t>
  </si>
  <si>
    <t>631.1</t>
  </si>
  <si>
    <t>847.2</t>
  </si>
  <si>
    <t>80.4</t>
  </si>
  <si>
    <t>253.3</t>
  </si>
  <si>
    <t>278.5</t>
  </si>
  <si>
    <t>1255.9</t>
  </si>
  <si>
    <t>1045.7</t>
  </si>
  <si>
    <t>1466.1</t>
  </si>
  <si>
    <t>5429.9</t>
  </si>
  <si>
    <t>4778.7</t>
  </si>
  <si>
    <t>6081.1</t>
  </si>
  <si>
    <t>90</t>
  </si>
  <si>
    <t>468.4</t>
  </si>
  <si>
    <t>359.5</t>
  </si>
  <si>
    <t>595.8</t>
  </si>
  <si>
    <t>513.0</t>
  </si>
  <si>
    <t>479.4</t>
  </si>
  <si>
    <t>546.5</t>
  </si>
  <si>
    <t>3965.2</t>
  </si>
  <si>
    <t>3430.0</t>
  </si>
  <si>
    <t>4500.4</t>
  </si>
  <si>
    <t>5987.6</t>
  </si>
  <si>
    <t>2722.0</t>
  </si>
  <si>
    <t>11392.5</t>
  </si>
  <si>
    <t>22679.8</t>
  </si>
  <si>
    <t>20523.3</t>
  </si>
  <si>
    <t>24836.4</t>
  </si>
  <si>
    <t>4593.9</t>
  </si>
  <si>
    <t>5725.3</t>
  </si>
  <si>
    <t>2618</t>
  </si>
  <si>
    <t>1490.0</t>
  </si>
  <si>
    <t>1432.9</t>
  </si>
  <si>
    <t>1547.1</t>
  </si>
  <si>
    <t>9848.8</t>
  </si>
  <si>
    <t>8679.3</t>
  </si>
  <si>
    <t>11018.4</t>
  </si>
  <si>
    <t>4001.2</t>
  </si>
  <si>
    <t>822.4</t>
  </si>
  <si>
    <t>11699.8</t>
  </si>
  <si>
    <t>424</t>
  </si>
  <si>
    <t>34363.6</t>
  </si>
  <si>
    <t>41709.9</t>
  </si>
  <si>
    <t>11595.4</t>
  </si>
  <si>
    <t>9311.7</t>
  </si>
  <si>
    <t>14264.8</t>
  </si>
  <si>
    <t>4634</t>
  </si>
  <si>
    <t>4981.6</t>
  </si>
  <si>
    <t>4838.0</t>
  </si>
  <si>
    <t>5125.2</t>
  </si>
  <si>
    <t>23190.2</t>
  </si>
  <si>
    <t>20145.4</t>
  </si>
  <si>
    <t>26565.2</t>
  </si>
  <si>
    <t>20649.6</t>
  </si>
  <si>
    <t>6654.6</t>
  </si>
  <si>
    <t>48189.1</t>
  </si>
  <si>
    <t>313</t>
  </si>
  <si>
    <t>70827.9</t>
  </si>
  <si>
    <t>63197.4</t>
  </si>
  <si>
    <t>79125.7</t>
  </si>
  <si>
    <t>20343.1</t>
  </si>
  <si>
    <t>15446.4</t>
  </si>
  <si>
    <t>26298.8</t>
  </si>
  <si>
    <t>3607</t>
  </si>
  <si>
    <t>15436.5</t>
  </si>
  <si>
    <t>14936.8</t>
  </si>
  <si>
    <t>15948.7</t>
  </si>
  <si>
    <t>46.5</t>
  </si>
  <si>
    <t>145.3</t>
  </si>
  <si>
    <t>248.8</t>
  </si>
  <si>
    <t>135.6</t>
  </si>
  <si>
    <t>243.5</t>
  </si>
  <si>
    <t>206</t>
  </si>
  <si>
    <t>141.1</t>
  </si>
  <si>
    <t>121.7</t>
  </si>
  <si>
    <t>655.1</t>
  </si>
  <si>
    <t>542.9</t>
  </si>
  <si>
    <t>767.4</t>
  </si>
  <si>
    <t>1319.6</t>
  </si>
  <si>
    <t>1939.8</t>
  </si>
  <si>
    <t>124.2</t>
  </si>
  <si>
    <t>374.9</t>
  </si>
  <si>
    <t>584</t>
  </si>
  <si>
    <t>214.5</t>
  </si>
  <si>
    <t>1684.7</t>
  </si>
  <si>
    <t>1929.1</t>
  </si>
  <si>
    <t>1393.6</t>
  </si>
  <si>
    <t>349.8</t>
  </si>
  <si>
    <t>3632.4</t>
  </si>
  <si>
    <t>7158.8</t>
  </si>
  <si>
    <t>6133.9</t>
  </si>
  <si>
    <t>8183.7</t>
  </si>
  <si>
    <t>1506.9</t>
  </si>
  <si>
    <t>939.7</t>
  </si>
  <si>
    <t>2272.5</t>
  </si>
  <si>
    <t>1298</t>
  </si>
  <si>
    <t>610.3</t>
  </si>
  <si>
    <t>643.5</t>
  </si>
  <si>
    <t>212</t>
  </si>
  <si>
    <t>3930.0</t>
  </si>
  <si>
    <t>3397.2</t>
  </si>
  <si>
    <t>4462.9</t>
  </si>
  <si>
    <t>255</t>
  </si>
  <si>
    <t>19176.3</t>
  </si>
  <si>
    <t>16818.7</t>
  </si>
  <si>
    <t>21533.9</t>
  </si>
  <si>
    <t>6303.1</t>
  </si>
  <si>
    <t>4211.5</t>
  </si>
  <si>
    <t>9037.0</t>
  </si>
  <si>
    <t>3243</t>
  </si>
  <si>
    <t>1758.4</t>
  </si>
  <si>
    <t>1697.9</t>
  </si>
  <si>
    <t>9835.1</t>
  </si>
  <si>
    <t>8666.6</t>
  </si>
  <si>
    <t>11003.6</t>
  </si>
  <si>
    <t>6518.0</t>
  </si>
  <si>
    <t>1344.1</t>
  </si>
  <si>
    <t>19048.3</t>
  </si>
  <si>
    <t>35993.5</t>
  </si>
  <si>
    <t>31763.5</t>
  </si>
  <si>
    <t>40223.6</t>
  </si>
  <si>
    <t>14616.1</t>
  </si>
  <si>
    <t>10134.7</t>
  </si>
  <si>
    <t>20386.7</t>
  </si>
  <si>
    <t>5482</t>
  </si>
  <si>
    <t>5639.6</t>
  </si>
  <si>
    <t>5490.1</t>
  </si>
  <si>
    <t>5789.0</t>
  </si>
  <si>
    <t>23622.4</t>
  </si>
  <si>
    <t>20549.2</t>
  </si>
  <si>
    <t>27025.5</t>
  </si>
  <si>
    <t>58744.8</t>
  </si>
  <si>
    <t>50583.8</t>
  </si>
  <si>
    <t>67847.4</t>
  </si>
  <si>
    <t>22121.6</t>
  </si>
  <si>
    <t>13506.7</t>
  </si>
  <si>
    <t>34166.9</t>
  </si>
  <si>
    <t>4434</t>
  </si>
  <si>
    <t>17992.0</t>
  </si>
  <si>
    <t>17466.2</t>
  </si>
  <si>
    <t>18529.5</t>
  </si>
  <si>
    <t>42.4</t>
  </si>
  <si>
    <t>19.9</t>
  </si>
  <si>
    <t>295.4</t>
  </si>
  <si>
    <t>1052.0</t>
  </si>
  <si>
    <t>357.5</t>
  </si>
  <si>
    <t>75.7</t>
  </si>
  <si>
    <t>159.4</t>
  </si>
  <si>
    <t>95.1</t>
  </si>
  <si>
    <t>566.7</t>
  </si>
  <si>
    <t>1630.1</t>
  </si>
  <si>
    <t>1290.9</t>
  </si>
  <si>
    <t>2030.8</t>
  </si>
  <si>
    <t>175.5</t>
  </si>
  <si>
    <t>815.9</t>
  </si>
  <si>
    <t>224.0</t>
  </si>
  <si>
    <t>261.9</t>
  </si>
  <si>
    <t>1725.2</t>
  </si>
  <si>
    <t>1474.3</t>
  </si>
  <si>
    <t>1976.0</t>
  </si>
  <si>
    <t>2269.5</t>
  </si>
  <si>
    <t>5917.7</t>
  </si>
  <si>
    <t>4990.7</t>
  </si>
  <si>
    <t>4051.0</t>
  </si>
  <si>
    <t>5930.4</t>
  </si>
  <si>
    <t>895.7</t>
  </si>
  <si>
    <t>274.1</t>
  </si>
  <si>
    <t>2123.3</t>
  </si>
  <si>
    <t>1385</t>
  </si>
  <si>
    <t>645.2</t>
  </si>
  <si>
    <t>611.2</t>
  </si>
  <si>
    <t>679.2</t>
  </si>
  <si>
    <t>4353.0</t>
  </si>
  <si>
    <t>3787.7</t>
  </si>
  <si>
    <t>4918.3</t>
  </si>
  <si>
    <t>6528.2</t>
  </si>
  <si>
    <t>1710.2</t>
  </si>
  <si>
    <t>16861.8</t>
  </si>
  <si>
    <t>14183.0</t>
  </si>
  <si>
    <t>11953.5</t>
  </si>
  <si>
    <t>16412.5</t>
  </si>
  <si>
    <t>5162.3</t>
  </si>
  <si>
    <t>2568.9</t>
  </si>
  <si>
    <t>9249.5</t>
  </si>
  <si>
    <t>3289</t>
  </si>
  <si>
    <t>1772.2</t>
  </si>
  <si>
    <t>1711.7</t>
  </si>
  <si>
    <t>1832.8</t>
  </si>
  <si>
    <t>10700.0</t>
  </si>
  <si>
    <t>9460.2</t>
  </si>
  <si>
    <t>11939.7</t>
  </si>
  <si>
    <t>11448.4</t>
  </si>
  <si>
    <t>2360.9</t>
  </si>
  <si>
    <t>33457.0</t>
  </si>
  <si>
    <t>27818.6</t>
  </si>
  <si>
    <t>23757.0</t>
  </si>
  <si>
    <t>31880.1</t>
  </si>
  <si>
    <t>9455.0</t>
  </si>
  <si>
    <t>4503.1</t>
  </si>
  <si>
    <t>17438.1</t>
  </si>
  <si>
    <t>5550</t>
  </si>
  <si>
    <t>5684.3</t>
  </si>
  <si>
    <t>5534.6</t>
  </si>
  <si>
    <t>5834.1</t>
  </si>
  <si>
    <t>25657.2</t>
  </si>
  <si>
    <t>22420.8</t>
  </si>
  <si>
    <t>29229.6</t>
  </si>
  <si>
    <t>52839.0</t>
  </si>
  <si>
    <t>14215.3</t>
  </si>
  <si>
    <t>135279.6</t>
  </si>
  <si>
    <t>46154.3</t>
  </si>
  <si>
    <t>38265.7</t>
  </si>
  <si>
    <t>55189.8</t>
  </si>
  <si>
    <t>7470.3</t>
  </si>
  <si>
    <t>1501.4</t>
  </si>
  <si>
    <t>21827.1</t>
  </si>
  <si>
    <t>4534</t>
  </si>
  <si>
    <t>18252.3</t>
  </si>
  <si>
    <t>17724.9</t>
  </si>
  <si>
    <t>18791.5</t>
  </si>
  <si>
    <t>52.0</t>
  </si>
  <si>
    <t>68.9</t>
  </si>
  <si>
    <t>46.2</t>
  </si>
  <si>
    <t>77.9</t>
  </si>
  <si>
    <t>165.3</t>
  </si>
  <si>
    <t>119.2</t>
  </si>
  <si>
    <t>214.3</t>
  </si>
  <si>
    <t>512.1</t>
  </si>
  <si>
    <t>115.7</t>
  </si>
  <si>
    <t>100.9</t>
  </si>
  <si>
    <t>130.6</t>
  </si>
  <si>
    <t>130</t>
  </si>
  <si>
    <t>709.3</t>
  </si>
  <si>
    <t>831.2</t>
  </si>
  <si>
    <t>1392.8</t>
  </si>
  <si>
    <t>1050.9</t>
  </si>
  <si>
    <t>694</t>
  </si>
  <si>
    <t>276.5</t>
  </si>
  <si>
    <t>255.9</t>
  </si>
  <si>
    <t>297.1</t>
  </si>
  <si>
    <t>1619.0</t>
  </si>
  <si>
    <t>1372.0</t>
  </si>
  <si>
    <t>1866.0</t>
  </si>
  <si>
    <t>5286.4</t>
  </si>
  <si>
    <t>4281.6</t>
  </si>
  <si>
    <t>6453.3</t>
  </si>
  <si>
    <t>1542.9</t>
  </si>
  <si>
    <t>420.4</t>
  </si>
  <si>
    <t>3950.5</t>
  </si>
  <si>
    <t>1426</t>
  </si>
  <si>
    <t>720.6</t>
  </si>
  <si>
    <t>476.6</t>
  </si>
  <si>
    <t>1238.0</t>
  </si>
  <si>
    <t>4398.1</t>
  </si>
  <si>
    <t>3822.0</t>
  </si>
  <si>
    <t>4974.3</t>
  </si>
  <si>
    <t>13565.6</t>
  </si>
  <si>
    <t>11220.6</t>
  </si>
  <si>
    <t>15910.5</t>
  </si>
  <si>
    <t>3401</t>
  </si>
  <si>
    <t>1894.5</t>
  </si>
  <si>
    <t>1830.8</t>
  </si>
  <si>
    <t>1958.2</t>
  </si>
  <si>
    <t>286.5</t>
  </si>
  <si>
    <t>837.4</t>
  </si>
  <si>
    <t>10237.9</t>
  </si>
  <si>
    <t>9008.1</t>
  </si>
  <si>
    <t>11467.8</t>
  </si>
  <si>
    <t>27027.8</t>
  </si>
  <si>
    <t>22728.1</t>
  </si>
  <si>
    <t>31327.4</t>
  </si>
  <si>
    <t>7121.8</t>
  </si>
  <si>
    <t>1924.0</t>
  </si>
  <si>
    <t>18270.0</t>
  </si>
  <si>
    <t>5608</t>
  </si>
  <si>
    <t>6037.3</t>
  </si>
  <si>
    <t>5879.0</t>
  </si>
  <si>
    <t>6195.5</t>
  </si>
  <si>
    <t>805.0</t>
  </si>
  <si>
    <t>450.6</t>
  </si>
  <si>
    <t>1327.7</t>
  </si>
  <si>
    <t>22217.5</t>
  </si>
  <si>
    <t>19146.9</t>
  </si>
  <si>
    <t>25640.4</t>
  </si>
  <si>
    <t>56662.7</t>
  </si>
  <si>
    <t>47306.2</t>
  </si>
  <si>
    <t>67327.6</t>
  </si>
  <si>
    <t>4652</t>
  </si>
  <si>
    <t>19525.6</t>
  </si>
  <si>
    <t>18968.5</t>
  </si>
  <si>
    <t>20094.9</t>
  </si>
  <si>
    <t>4338.2</t>
  </si>
  <si>
    <t>2426.3</t>
  </si>
  <si>
    <t>49.1</t>
  </si>
  <si>
    <t>83.5</t>
  </si>
  <si>
    <t>189.0</t>
  </si>
  <si>
    <t>394.3</t>
  </si>
  <si>
    <t>593.1</t>
  </si>
  <si>
    <t>710.7</t>
  </si>
  <si>
    <t>589.4</t>
  </si>
  <si>
    <t>832.0</t>
  </si>
  <si>
    <t>1332.1</t>
  </si>
  <si>
    <t>993.7</t>
  </si>
  <si>
    <t>1748.3</t>
  </si>
  <si>
    <t>689</t>
  </si>
  <si>
    <t>268.5</t>
  </si>
  <si>
    <t>311.9</t>
  </si>
  <si>
    <t>56.6</t>
  </si>
  <si>
    <t>40.3</t>
  </si>
  <si>
    <t>240.1</t>
  </si>
  <si>
    <t>1427.0</t>
  </si>
  <si>
    <t>1198.1</t>
  </si>
  <si>
    <t>4027.1</t>
  </si>
  <si>
    <t>3136.9</t>
  </si>
  <si>
    <t>5088.3</t>
  </si>
  <si>
    <t>1556</t>
  </si>
  <si>
    <t>755.4</t>
  </si>
  <si>
    <t>834.4</t>
  </si>
  <si>
    <t>290.3</t>
  </si>
  <si>
    <t>215.4</t>
  </si>
  <si>
    <t>382.7</t>
  </si>
  <si>
    <t>111.6</t>
  </si>
  <si>
    <t>478.2</t>
  </si>
  <si>
    <t>4028.8</t>
  </si>
  <si>
    <t>3484.1</t>
  </si>
  <si>
    <t>4573.4</t>
  </si>
  <si>
    <t>11486.0</t>
  </si>
  <si>
    <t>9285.9</t>
  </si>
  <si>
    <t>13686.1</t>
  </si>
  <si>
    <t>9487.9</t>
  </si>
  <si>
    <t>4065.1</t>
  </si>
  <si>
    <t>18748.1</t>
  </si>
  <si>
    <t>3345</t>
  </si>
  <si>
    <t>2387.1</t>
  </si>
  <si>
    <t>2305.9</t>
  </si>
  <si>
    <t>2468.2</t>
  </si>
  <si>
    <t>627.9</t>
  </si>
  <si>
    <t>800.9</t>
  </si>
  <si>
    <t>759.1</t>
  </si>
  <si>
    <t>535.3</t>
  </si>
  <si>
    <t>10270.0</t>
  </si>
  <si>
    <t>9050.1</t>
  </si>
  <si>
    <t>11489.8</t>
  </si>
  <si>
    <t>27995.6</t>
  </si>
  <si>
    <t>23400.7</t>
  </si>
  <si>
    <t>32590.6</t>
  </si>
  <si>
    <t>14419.4</t>
  </si>
  <si>
    <t>6593.4</t>
  </si>
  <si>
    <t>27372.6</t>
  </si>
  <si>
    <t>5258</t>
  </si>
  <si>
    <t>9905.3</t>
  </si>
  <si>
    <t>9636.9</t>
  </si>
  <si>
    <t>10173.8</t>
  </si>
  <si>
    <t>836</t>
  </si>
  <si>
    <t>2380.2</t>
  </si>
  <si>
    <t>2218.8</t>
  </si>
  <si>
    <t>2541.7</t>
  </si>
  <si>
    <t>2647.0</t>
  </si>
  <si>
    <t>2327.0</t>
  </si>
  <si>
    <t>2967.0</t>
  </si>
  <si>
    <t>24285.9</t>
  </si>
  <si>
    <t>21097.2</t>
  </si>
  <si>
    <t>27820.3</t>
  </si>
  <si>
    <t>95803.2</t>
  </si>
  <si>
    <t>41250.9</t>
  </si>
  <si>
    <t>188782.1</t>
  </si>
  <si>
    <t>55222.0</t>
  </si>
  <si>
    <t>45550.3</t>
  </si>
  <si>
    <t>66339.2</t>
  </si>
  <si>
    <t>30726.5</t>
  </si>
  <si>
    <t>12309.8</t>
  </si>
  <si>
    <t>63311.5</t>
  </si>
  <si>
    <t>4188</t>
  </si>
  <si>
    <t>27094.2</t>
  </si>
  <si>
    <t>26279.8</t>
  </si>
  <si>
    <t>27927.5</t>
  </si>
  <si>
    <t>770</t>
  </si>
  <si>
    <t>10049.9</t>
  </si>
  <si>
    <t>9352.5</t>
  </si>
  <si>
    <t>10785.5</t>
  </si>
  <si>
    <t>11625.2</t>
  </si>
  <si>
    <t>10158.8</t>
  </si>
  <si>
    <t>13243.8</t>
  </si>
  <si>
    <t>33.7</t>
  </si>
  <si>
    <t>48.4</t>
  </si>
  <si>
    <t>29.5</t>
  </si>
  <si>
    <t>77.2</t>
  </si>
  <si>
    <t>214.8</t>
  </si>
  <si>
    <t>280.9</t>
  </si>
  <si>
    <t>154.4</t>
  </si>
  <si>
    <t>477.3</t>
  </si>
  <si>
    <t>60.4</t>
  </si>
  <si>
    <t>121.2</t>
  </si>
  <si>
    <t>77.4</t>
  </si>
  <si>
    <t>556.3</t>
  </si>
  <si>
    <t>451.6</t>
  </si>
  <si>
    <t>677.9</t>
  </si>
  <si>
    <t>1444.7</t>
  </si>
  <si>
    <t>1064.0</t>
  </si>
  <si>
    <t>1916.9</t>
  </si>
  <si>
    <t>603</t>
  </si>
  <si>
    <t>333.7</t>
  </si>
  <si>
    <t>307.1</t>
  </si>
  <si>
    <t>360.3</t>
  </si>
  <si>
    <t>126.4</t>
  </si>
  <si>
    <t>169.0</t>
  </si>
  <si>
    <t>262.9</t>
  </si>
  <si>
    <t>321.3</t>
  </si>
  <si>
    <t>1609.2</t>
  </si>
  <si>
    <t>1857.6</t>
  </si>
  <si>
    <t>3317.4</t>
  </si>
  <si>
    <t>611.6</t>
  </si>
  <si>
    <t>9870.5</t>
  </si>
  <si>
    <t>4216.5</t>
  </si>
  <si>
    <t>3253.8</t>
  </si>
  <si>
    <t>5371.6</t>
  </si>
  <si>
    <t>1189</t>
  </si>
  <si>
    <t>1012.5</t>
  </si>
  <si>
    <t>269.0</t>
  </si>
  <si>
    <t>227.6</t>
  </si>
  <si>
    <t>310.4</t>
  </si>
  <si>
    <t>601.8</t>
  </si>
  <si>
    <t>520.2</t>
  </si>
  <si>
    <t>4053.2</t>
  </si>
  <si>
    <t>3492.3</t>
  </si>
  <si>
    <t>4614.2</t>
  </si>
  <si>
    <t>10252.5</t>
  </si>
  <si>
    <t>8175.7</t>
  </si>
  <si>
    <t>12695.7</t>
  </si>
  <si>
    <t>2405</t>
  </si>
  <si>
    <t>5780.7</t>
  </si>
  <si>
    <t>5546.6</t>
  </si>
  <si>
    <t>6014.7</t>
  </si>
  <si>
    <t>722.8</t>
  </si>
  <si>
    <t>862.6</t>
  </si>
  <si>
    <t>1109.2</t>
  </si>
  <si>
    <t>1032.8</t>
  </si>
  <si>
    <t>1185.7</t>
  </si>
  <si>
    <t>287</t>
  </si>
  <si>
    <t>11322.4</t>
  </si>
  <si>
    <t>10008.5</t>
  </si>
  <si>
    <t>12636.2</t>
  </si>
  <si>
    <t>30976.7</t>
  </si>
  <si>
    <t>11206.8</t>
  </si>
  <si>
    <t>67722.7</t>
  </si>
  <si>
    <t>22288.6</t>
  </si>
  <si>
    <t>17996.0</t>
  </si>
  <si>
    <t>26581.3</t>
  </si>
  <si>
    <t>9325.7</t>
  </si>
  <si>
    <t>2476.1</t>
  </si>
  <si>
    <t>24016.5</t>
  </si>
  <si>
    <t>3382</t>
  </si>
  <si>
    <t>19594.2</t>
  </si>
  <si>
    <t>18927.5</t>
  </si>
  <si>
    <t>20260.8</t>
  </si>
  <si>
    <t>802</t>
  </si>
  <si>
    <t>4143.6</t>
  </si>
  <si>
    <t>3856.6</t>
  </si>
  <si>
    <t>4430.6</t>
  </si>
  <si>
    <t>2288</t>
  </si>
  <si>
    <t>3920.6</t>
  </si>
  <si>
    <t>3759.8</t>
  </si>
  <si>
    <t>4081.3</t>
  </si>
  <si>
    <t>24052.6</t>
  </si>
  <si>
    <t>20794.7</t>
  </si>
  <si>
    <t>27675.9</t>
  </si>
  <si>
    <t>67439.0</t>
  </si>
  <si>
    <t>21733.0</t>
  </si>
  <si>
    <t>157379.8</t>
  </si>
  <si>
    <t>45377.6</t>
  </si>
  <si>
    <t>35980.2</t>
  </si>
  <si>
    <t>56477.3</t>
  </si>
  <si>
    <t>31401.3</t>
  </si>
  <si>
    <t>11466.4</t>
  </si>
  <si>
    <t>68349.7</t>
  </si>
  <si>
    <t>2423</t>
  </si>
  <si>
    <t>39099.5</t>
  </si>
  <si>
    <t>37558.0</t>
  </si>
  <si>
    <t>40688.1</t>
  </si>
  <si>
    <t>797</t>
  </si>
  <si>
    <t>15449.6</t>
  </si>
  <si>
    <t>14395.5</t>
  </si>
  <si>
    <t>16560.5</t>
  </si>
  <si>
    <t>2077</t>
  </si>
  <si>
    <t>16042.1</t>
  </si>
  <si>
    <t>15359.5</t>
  </si>
  <si>
    <t>16747.2</t>
  </si>
  <si>
    <t>98.3</t>
  </si>
  <si>
    <t>47.7</t>
  </si>
  <si>
    <t>189.7</t>
  </si>
  <si>
    <t>252.8</t>
  </si>
  <si>
    <t>408.7</t>
  </si>
  <si>
    <t>244.6</t>
  </si>
  <si>
    <t>640.4</t>
  </si>
  <si>
    <t>135</t>
  </si>
  <si>
    <t>132.8</t>
  </si>
  <si>
    <t>155.2</t>
  </si>
  <si>
    <t>129.3</t>
  </si>
  <si>
    <t>165.4</t>
  </si>
  <si>
    <t>709.4</t>
  </si>
  <si>
    <t>586.0</t>
  </si>
  <si>
    <t>1122.5</t>
  </si>
  <si>
    <t>780.8</t>
  </si>
  <si>
    <t>1562.5</t>
  </si>
  <si>
    <t>467</t>
  </si>
  <si>
    <t>647.3</t>
  </si>
  <si>
    <t>706.1</t>
  </si>
  <si>
    <t>87</t>
  </si>
  <si>
    <t>103.5</t>
  </si>
  <si>
    <t>213.2</t>
  </si>
  <si>
    <t>185.5</t>
  </si>
  <si>
    <t>1456.6</t>
  </si>
  <si>
    <t>1966.4</t>
  </si>
  <si>
    <t>4466.1</t>
  </si>
  <si>
    <t>3439.9</t>
  </si>
  <si>
    <t>1242.5</t>
  </si>
  <si>
    <t>256.2</t>
  </si>
  <si>
    <t>3631.2</t>
  </si>
  <si>
    <t>817</t>
  </si>
  <si>
    <t>2882.2</t>
  </si>
  <si>
    <t>2677.7</t>
  </si>
  <si>
    <t>352.9</t>
  </si>
  <si>
    <t>300.1</t>
  </si>
  <si>
    <t>405.7</t>
  </si>
  <si>
    <t>665</t>
  </si>
  <si>
    <t>491.4</t>
  </si>
  <si>
    <t>453.8</t>
  </si>
  <si>
    <t>4067.0</t>
  </si>
  <si>
    <t>3516.1</t>
  </si>
  <si>
    <t>4617.9</t>
  </si>
  <si>
    <t>7522.2</t>
  </si>
  <si>
    <t>1538.7</t>
  </si>
  <si>
    <t>22013.4</t>
  </si>
  <si>
    <t>10279.1</t>
  </si>
  <si>
    <t>8149.1</t>
  </si>
  <si>
    <t>12795.1</t>
  </si>
  <si>
    <t>3718.0</t>
  </si>
  <si>
    <t>759.2</t>
  </si>
  <si>
    <t>10883.8</t>
  </si>
  <si>
    <t>1496</t>
  </si>
  <si>
    <t>13010.4</t>
  </si>
  <si>
    <t>12349.5</t>
  </si>
  <si>
    <t>13671.3</t>
  </si>
  <si>
    <t>2246.7</t>
  </si>
  <si>
    <t>2008.5</t>
  </si>
  <si>
    <t>2484.8</t>
  </si>
  <si>
    <t>2252</t>
  </si>
  <si>
    <t>1402.7</t>
  </si>
  <si>
    <t>1344.7</t>
  </si>
  <si>
    <t>1460.7</t>
  </si>
  <si>
    <t>338</t>
  </si>
  <si>
    <t>13194.6</t>
  </si>
  <si>
    <t>11784.0</t>
  </si>
  <si>
    <t>14605.2</t>
  </si>
  <si>
    <t>14400.7</t>
  </si>
  <si>
    <t>2872.3</t>
  </si>
  <si>
    <t>42320.8</t>
  </si>
  <si>
    <t>23477.2</t>
  </si>
  <si>
    <t>18849.7</t>
  </si>
  <si>
    <t>28104.8</t>
  </si>
  <si>
    <t>4826.2</t>
  </si>
  <si>
    <t>995.3</t>
  </si>
  <si>
    <t>14104.3</t>
  </si>
  <si>
    <t>2018</t>
  </si>
  <si>
    <t>29995.1</t>
  </si>
  <si>
    <t>28668.9</t>
  </si>
  <si>
    <t>31321.3</t>
  </si>
  <si>
    <t>520</t>
  </si>
  <si>
    <t>8243.9</t>
  </si>
  <si>
    <t>7528.2</t>
  </si>
  <si>
    <t>8959.6</t>
  </si>
  <si>
    <t>4519</t>
  </si>
  <si>
    <t>5296.7</t>
  </si>
  <si>
    <t>5142.1</t>
  </si>
  <si>
    <t>5451.2</t>
  </si>
  <si>
    <t>29252.7</t>
  </si>
  <si>
    <t>25668.3</t>
  </si>
  <si>
    <t>33197.4</t>
  </si>
  <si>
    <t>50807.6</t>
  </si>
  <si>
    <t>40347.0</t>
  </si>
  <si>
    <t>63150.2</t>
  </si>
  <si>
    <t>32969.0</t>
  </si>
  <si>
    <t>13208.2</t>
  </si>
  <si>
    <t>67932.3</t>
  </si>
  <si>
    <t>1490</t>
  </si>
  <si>
    <t>58862.0</t>
  </si>
  <si>
    <t>55910.7</t>
  </si>
  <si>
    <t>61928.5</t>
  </si>
  <si>
    <t>464</t>
  </si>
  <si>
    <t>20001.2</t>
  </si>
  <si>
    <t>18222.4</t>
  </si>
  <si>
    <t>21906.7</t>
  </si>
  <si>
    <t>4068</t>
  </si>
  <si>
    <t>20109.0</t>
  </si>
  <si>
    <t>19495.7</t>
  </si>
  <si>
    <t>20736.6</t>
  </si>
  <si>
    <t>3.4</t>
  </si>
  <si>
    <t>180.4</t>
  </si>
  <si>
    <t>131.1</t>
  </si>
  <si>
    <t>355.0</t>
  </si>
  <si>
    <t>579.0</t>
  </si>
  <si>
    <t>174.8</t>
  </si>
  <si>
    <t>107.1</t>
  </si>
  <si>
    <t>411.5</t>
  </si>
  <si>
    <t>529.7</t>
  </si>
  <si>
    <t>1232.8</t>
  </si>
  <si>
    <t>786.1</t>
  </si>
  <si>
    <t>1000.7</t>
  </si>
  <si>
    <t>273.9</t>
  </si>
  <si>
    <t>423</t>
  </si>
  <si>
    <t>195.0</t>
  </si>
  <si>
    <t>213.6</t>
  </si>
  <si>
    <t>1233.3</t>
  </si>
  <si>
    <t>1018.8</t>
  </si>
  <si>
    <t>1447.9</t>
  </si>
  <si>
    <t>3575.7</t>
  </si>
  <si>
    <t>2649.4</t>
  </si>
  <si>
    <t>4717.4</t>
  </si>
  <si>
    <t>2399.3</t>
  </si>
  <si>
    <t>607.2</t>
  </si>
  <si>
    <t>6243.1</t>
  </si>
  <si>
    <t>3513.8</t>
  </si>
  <si>
    <t>3187.8</t>
  </si>
  <si>
    <t>3839.8</t>
  </si>
  <si>
    <t>888.5</t>
  </si>
  <si>
    <t>653.7</t>
  </si>
  <si>
    <t>1177.9</t>
  </si>
  <si>
    <t>1062</t>
  </si>
  <si>
    <t>534.9</t>
  </si>
  <si>
    <t>567.1</t>
  </si>
  <si>
    <t>4298.2</t>
  </si>
  <si>
    <t>3728.2</t>
  </si>
  <si>
    <t>4868.1</t>
  </si>
  <si>
    <t>74</t>
  </si>
  <si>
    <t>10151.7</t>
  </si>
  <si>
    <t>7970.5</t>
  </si>
  <si>
    <t>12745.5</t>
  </si>
  <si>
    <t>6839.0</t>
  </si>
  <si>
    <t>1834.2</t>
  </si>
  <si>
    <t>17573.1</t>
  </si>
  <si>
    <t>809</t>
  </si>
  <si>
    <t>12866.5</t>
  </si>
  <si>
    <t>11978.5</t>
  </si>
  <si>
    <t>13754.5</t>
  </si>
  <si>
    <t>4337.8</t>
  </si>
  <si>
    <t>3520.1</t>
  </si>
  <si>
    <t>5288.3</t>
  </si>
  <si>
    <t>2891</t>
  </si>
  <si>
    <t>1603.9</t>
  </si>
  <si>
    <t>1545.4</t>
  </si>
  <si>
    <t>1662.3</t>
  </si>
  <si>
    <t>11274.5</t>
  </si>
  <si>
    <t>9952.4</t>
  </si>
  <si>
    <t>12596.7</t>
  </si>
  <si>
    <t>22234.5</t>
  </si>
  <si>
    <t>5980.6</t>
  </si>
  <si>
    <t>57095.7</t>
  </si>
  <si>
    <t>21587.4</t>
  </si>
  <si>
    <t>17339.6</t>
  </si>
  <si>
    <t>26552.8</t>
  </si>
  <si>
    <t>17720.2</t>
  </si>
  <si>
    <t>6378.8</t>
  </si>
  <si>
    <t>38800.2</t>
  </si>
  <si>
    <t>28976.9</t>
  </si>
  <si>
    <t>27238.9</t>
  </si>
  <si>
    <t>30715.0</t>
  </si>
  <si>
    <t>12812.4</t>
  </si>
  <si>
    <t>10858.3</t>
  </si>
  <si>
    <t>14766.6</t>
  </si>
  <si>
    <t>5565</t>
  </si>
  <si>
    <t>5958.7</t>
  </si>
  <si>
    <t>5801.9</t>
  </si>
  <si>
    <t>6115.4</t>
  </si>
  <si>
    <t>34185.5</t>
  </si>
  <si>
    <t>30257.0</t>
  </si>
  <si>
    <t>38482.5</t>
  </si>
  <si>
    <t>59584.0</t>
  </si>
  <si>
    <t>16029.9</t>
  </si>
  <si>
    <t>152548.1</t>
  </si>
  <si>
    <t>50065.2</t>
  </si>
  <si>
    <t>39241.4</t>
  </si>
  <si>
    <t>62950.6</t>
  </si>
  <si>
    <t>30367.9</t>
  </si>
  <si>
    <t>8169.9</t>
  </si>
  <si>
    <t>77748.5</t>
  </si>
  <si>
    <t>824</t>
  </si>
  <si>
    <t>63483.7</t>
  </si>
  <si>
    <t>59222.4</t>
  </si>
  <si>
    <t>67970.5</t>
  </si>
  <si>
    <t>23122.0</t>
  </si>
  <si>
    <t>19289.8</t>
  </si>
  <si>
    <t>27492.4</t>
  </si>
  <si>
    <t>4881</t>
  </si>
  <si>
    <t>21013.0</t>
  </si>
  <si>
    <t>20427.5</t>
  </si>
  <si>
    <t>21610.9</t>
  </si>
  <si>
    <t>321.2</t>
  </si>
  <si>
    <t>552.0</t>
  </si>
  <si>
    <t>144.1</t>
  </si>
  <si>
    <t>190.2</t>
  </si>
  <si>
    <t>274.3</t>
  </si>
  <si>
    <t>522.0</t>
  </si>
  <si>
    <t>415.1</t>
  </si>
  <si>
    <t>647.9</t>
  </si>
  <si>
    <t>338.6</t>
  </si>
  <si>
    <t>964.8</t>
  </si>
  <si>
    <t>719.2</t>
  </si>
  <si>
    <t>610.8</t>
  </si>
  <si>
    <t>827.6</t>
  </si>
  <si>
    <t>574.8</t>
  </si>
  <si>
    <t>200.9</t>
  </si>
  <si>
    <t>240.8</t>
  </si>
  <si>
    <t>1211.1</t>
  </si>
  <si>
    <t>985.1</t>
  </si>
  <si>
    <t>2678.3</t>
  </si>
  <si>
    <t>3775.4</t>
  </si>
  <si>
    <t>2658.1</t>
  </si>
  <si>
    <t>2342.1</t>
  </si>
  <si>
    <t>2974.1</t>
  </si>
  <si>
    <t>1594.6</t>
  </si>
  <si>
    <t>805.8</t>
  </si>
  <si>
    <t>2813.5</t>
  </si>
  <si>
    <t>1029</t>
  </si>
  <si>
    <t>552.8</t>
  </si>
  <si>
    <t>519.0</t>
  </si>
  <si>
    <t>586.6</t>
  </si>
  <si>
    <t>3236.6</t>
  </si>
  <si>
    <t>2717.6</t>
  </si>
  <si>
    <t>3755.6</t>
  </si>
  <si>
    <t>7008.9</t>
  </si>
  <si>
    <t>5111.5</t>
  </si>
  <si>
    <t>9379.6</t>
  </si>
  <si>
    <t>399</t>
  </si>
  <si>
    <t>7868.9</t>
  </si>
  <si>
    <t>7095.4</t>
  </si>
  <si>
    <t>8642.4</t>
  </si>
  <si>
    <t>4726.4</t>
  </si>
  <si>
    <t>2752.8</t>
  </si>
  <si>
    <t>7568.2</t>
  </si>
  <si>
    <t>2878</t>
  </si>
  <si>
    <t>1735.7</t>
  </si>
  <si>
    <t>1672.3</t>
  </si>
  <si>
    <t>1799.1</t>
  </si>
  <si>
    <t>215</t>
  </si>
  <si>
    <t>9507.4</t>
  </si>
  <si>
    <t>8232.8</t>
  </si>
  <si>
    <t>10781.9</t>
  </si>
  <si>
    <t>19790.3</t>
  </si>
  <si>
    <t>15357.9</t>
  </si>
  <si>
    <t>25093.8</t>
  </si>
  <si>
    <t>619</t>
  </si>
  <si>
    <t>21140.5</t>
  </si>
  <si>
    <t>19460.2</t>
  </si>
  <si>
    <t>22820.8</t>
  </si>
  <si>
    <t>15180.5</t>
  </si>
  <si>
    <t>10545.2</t>
  </si>
  <si>
    <t>21128.0</t>
  </si>
  <si>
    <t>5341</t>
  </si>
  <si>
    <t>6207.8</t>
  </si>
  <si>
    <t>6041.1</t>
  </si>
  <si>
    <t>6374.5</t>
  </si>
  <si>
    <t>25282.6</t>
  </si>
  <si>
    <t>21723.6</t>
  </si>
  <si>
    <t>29258.1</t>
  </si>
  <si>
    <t>137700.2</t>
  </si>
  <si>
    <t>37045.5</t>
  </si>
  <si>
    <t>352542.8</t>
  </si>
  <si>
    <t>38710.2</t>
  </si>
  <si>
    <t>28635.5</t>
  </si>
  <si>
    <t>51178.2</t>
  </si>
  <si>
    <t>59342.0</t>
  </si>
  <si>
    <t>15964.8</t>
  </si>
  <si>
    <t>151928.5</t>
  </si>
  <si>
    <t>419</t>
  </si>
  <si>
    <t>43276.2</t>
  </si>
  <si>
    <t>39231.0</t>
  </si>
  <si>
    <t>47625.2</t>
  </si>
  <si>
    <t>30088.1</t>
  </si>
  <si>
    <t>20439.5</t>
  </si>
  <si>
    <t>42709.3</t>
  </si>
  <si>
    <t>4492</t>
  </si>
  <si>
    <t>20779.3</t>
  </si>
  <si>
    <t>20176.0</t>
  </si>
  <si>
    <t>21396.0</t>
  </si>
  <si>
    <t>74.1</t>
  </si>
  <si>
    <t>26.3</t>
  </si>
  <si>
    <t>184.6</t>
  </si>
  <si>
    <t>475.7</t>
  </si>
  <si>
    <t>190.6</t>
  </si>
  <si>
    <t>89.9</t>
  </si>
  <si>
    <t>315.2</t>
  </si>
  <si>
    <t>237.5</t>
  </si>
  <si>
    <t>410.4</t>
  </si>
  <si>
    <t>833.2</t>
  </si>
  <si>
    <t>533.1</t>
  </si>
  <si>
    <t>514.2</t>
  </si>
  <si>
    <t>525</t>
  </si>
  <si>
    <t>219.8</t>
  </si>
  <si>
    <t>201.0</t>
  </si>
  <si>
    <t>841.3</t>
  </si>
  <si>
    <t>671.6</t>
  </si>
  <si>
    <t>1040.5</t>
  </si>
  <si>
    <t>1793.9</t>
  </si>
  <si>
    <t>1150.9</t>
  </si>
  <si>
    <t>1983.1</t>
  </si>
  <si>
    <t>1717.8</t>
  </si>
  <si>
    <t>2248.5</t>
  </si>
  <si>
    <t>1095.4</t>
  </si>
  <si>
    <t>2844.9</t>
  </si>
  <si>
    <t>1229</t>
  </si>
  <si>
    <t>592.7</t>
  </si>
  <si>
    <t>625.9</t>
  </si>
  <si>
    <t>3301.1</t>
  </si>
  <si>
    <t>2801.1</t>
  </si>
  <si>
    <t>3801.2</t>
  </si>
  <si>
    <t>3008.9</t>
  </si>
  <si>
    <t>1862.0</t>
  </si>
  <si>
    <t>4600.2</t>
  </si>
  <si>
    <t>6996.8</t>
  </si>
  <si>
    <t>6286.4</t>
  </si>
  <si>
    <t>7707.2</t>
  </si>
  <si>
    <t>5916.3</t>
  </si>
  <si>
    <t>3056.1</t>
  </si>
  <si>
    <t>10336.0</t>
  </si>
  <si>
    <t>3276</t>
  </si>
  <si>
    <t>1773.7</t>
  </si>
  <si>
    <t>1712.9</t>
  </si>
  <si>
    <t>1834.4</t>
  </si>
  <si>
    <t>8531.9</t>
  </si>
  <si>
    <t>7382.9</t>
  </si>
  <si>
    <t>9681.0</t>
  </si>
  <si>
    <t>17186.1</t>
  </si>
  <si>
    <t>13199.2</t>
  </si>
  <si>
    <t>21989.9</t>
  </si>
  <si>
    <t>529</t>
  </si>
  <si>
    <t>17417.0</t>
  </si>
  <si>
    <t>15920.6</t>
  </si>
  <si>
    <t>18913.4</t>
  </si>
  <si>
    <t>8252.8</t>
  </si>
  <si>
    <t>4066.2</t>
  </si>
  <si>
    <t>14851.0</t>
  </si>
  <si>
    <t>5858</t>
  </si>
  <si>
    <t>6127.1</t>
  </si>
  <si>
    <t>5970.0</t>
  </si>
  <si>
    <t>6284.2</t>
  </si>
  <si>
    <t>21283.5</t>
  </si>
  <si>
    <t>18177.6</t>
  </si>
  <si>
    <t>24767.7</t>
  </si>
  <si>
    <t>39319.7</t>
  </si>
  <si>
    <t>29450.9</t>
  </si>
  <si>
    <t>51432.3</t>
  </si>
  <si>
    <t>396</t>
  </si>
  <si>
    <t>39950.2</t>
  </si>
  <si>
    <t>36111.7</t>
  </si>
  <si>
    <t>44085.6</t>
  </si>
  <si>
    <t>26785.4</t>
  </si>
  <si>
    <t>45807.0</t>
  </si>
  <si>
    <t>4873</t>
  </si>
  <si>
    <t>20195.4</t>
  </si>
  <si>
    <t>19632.3</t>
  </si>
  <si>
    <t>20770.6</t>
  </si>
  <si>
    <t>126.1</t>
  </si>
  <si>
    <t>283.5</t>
  </si>
  <si>
    <t>175.4</t>
  </si>
  <si>
    <t>82.5</t>
  </si>
  <si>
    <t>346.3</t>
  </si>
  <si>
    <t>746.7</t>
  </si>
  <si>
    <t>455.4</t>
  </si>
  <si>
    <t>1154.3</t>
  </si>
  <si>
    <t>495.2</t>
  </si>
  <si>
    <t>406.0</t>
  </si>
  <si>
    <t>584.4</t>
  </si>
  <si>
    <t>546.0</t>
  </si>
  <si>
    <t>112.6</t>
  </si>
  <si>
    <t>236.1</t>
  </si>
  <si>
    <t>216.3</t>
  </si>
  <si>
    <t>255.8</t>
  </si>
  <si>
    <t>943.5</t>
  </si>
  <si>
    <t>759.3</t>
  </si>
  <si>
    <t>1158.6</t>
  </si>
  <si>
    <t>1774.2</t>
  </si>
  <si>
    <t>1115.5</t>
  </si>
  <si>
    <t>2674.7</t>
  </si>
  <si>
    <t>1611.2</t>
  </si>
  <si>
    <t>2131.9</t>
  </si>
  <si>
    <t>1870.8</t>
  </si>
  <si>
    <t>488.2</t>
  </si>
  <si>
    <t>4836.1</t>
  </si>
  <si>
    <t>1193</t>
  </si>
  <si>
    <t>592.2</t>
  </si>
  <si>
    <t>558.6</t>
  </si>
  <si>
    <t>625.8</t>
  </si>
  <si>
    <t>2696.0</t>
  </si>
  <si>
    <t>2239.1</t>
  </si>
  <si>
    <t>3152.9</t>
  </si>
  <si>
    <t>6280.1</t>
  </si>
  <si>
    <t>8520.7</t>
  </si>
  <si>
    <t>17505.4</t>
  </si>
  <si>
    <t>3610.0</t>
  </si>
  <si>
    <t>51158.1</t>
  </si>
  <si>
    <t>6367.1</t>
  </si>
  <si>
    <t>5659.9</t>
  </si>
  <si>
    <t>7074.2</t>
  </si>
  <si>
    <t>2147.3</t>
  </si>
  <si>
    <t>442.8</t>
  </si>
  <si>
    <t>6275.2</t>
  </si>
  <si>
    <t>3248</t>
  </si>
  <si>
    <t>1812.2</t>
  </si>
  <si>
    <t>1874.5</t>
  </si>
  <si>
    <t>8763.9</t>
  </si>
  <si>
    <t>7572.5</t>
  </si>
  <si>
    <t>9955.3</t>
  </si>
  <si>
    <t>13174.9</t>
  </si>
  <si>
    <t>9647.9</t>
  </si>
  <si>
    <t>17560.3</t>
  </si>
  <si>
    <t>429</t>
  </si>
  <si>
    <t>15673.4</t>
  </si>
  <si>
    <t>14179.1</t>
  </si>
  <si>
    <t>17167.7</t>
  </si>
  <si>
    <t>14918.4</t>
  </si>
  <si>
    <t>9546.1</t>
  </si>
  <si>
    <t>22168.8</t>
  </si>
  <si>
    <t>6030</t>
  </si>
  <si>
    <t>6488.3</t>
  </si>
  <si>
    <t>6324.4</t>
  </si>
  <si>
    <t>6652.3</t>
  </si>
  <si>
    <t>22473.4</t>
  </si>
  <si>
    <t>19221.8</t>
  </si>
  <si>
    <t>26117.4</t>
  </si>
  <si>
    <t>214852.8</t>
  </si>
  <si>
    <t>43181.9</t>
  </si>
  <si>
    <t>627763.2</t>
  </si>
  <si>
    <t>41384.0</t>
  </si>
  <si>
    <t>30810.6</t>
  </si>
  <si>
    <t>54413.7</t>
  </si>
  <si>
    <t>37579.0</t>
  </si>
  <si>
    <t>33603.8</t>
  </si>
  <si>
    <t>41895.0</t>
  </si>
  <si>
    <t>23835.5</t>
  </si>
  <si>
    <t>13615.2</t>
  </si>
  <si>
    <t>38709.9</t>
  </si>
  <si>
    <t>4994</t>
  </si>
  <si>
    <t>21262.6</t>
  </si>
  <si>
    <t>20677.0</t>
  </si>
  <si>
    <t>21860.7</t>
  </si>
  <si>
    <t>14.7</t>
  </si>
  <si>
    <t>171.4</t>
  </si>
  <si>
    <t>62.9</t>
  </si>
  <si>
    <t>373.0</t>
  </si>
  <si>
    <t>85.4</t>
  </si>
  <si>
    <t>149</t>
  </si>
  <si>
    <t>83.6</t>
  </si>
  <si>
    <t>97.1</t>
  </si>
  <si>
    <t>391.0</t>
  </si>
  <si>
    <t>847.4</t>
  </si>
  <si>
    <t>536.5</t>
  </si>
  <si>
    <t>1272.4</t>
  </si>
  <si>
    <t>370.8</t>
  </si>
  <si>
    <t>456.4</t>
  </si>
  <si>
    <t>207.1</t>
  </si>
  <si>
    <t>188.8</t>
  </si>
  <si>
    <t>225.3</t>
  </si>
  <si>
    <t>730.7</t>
  </si>
  <si>
    <t>573.6</t>
  </si>
  <si>
    <t>917.4</t>
  </si>
  <si>
    <t>2499.0</t>
  </si>
  <si>
    <t>1699.4</t>
  </si>
  <si>
    <t>3540.8</t>
  </si>
  <si>
    <t>1341.2</t>
  </si>
  <si>
    <t>1121.4</t>
  </si>
  <si>
    <t>1561.0</t>
  </si>
  <si>
    <t>1147</t>
  </si>
  <si>
    <t>548.9</t>
  </si>
  <si>
    <t>517.1</t>
  </si>
  <si>
    <t>580.7</t>
  </si>
  <si>
    <t>2290.7</t>
  </si>
  <si>
    <t>1879.0</t>
  </si>
  <si>
    <t>2702.5</t>
  </si>
  <si>
    <t>3279.9</t>
  </si>
  <si>
    <t>2055.1</t>
  </si>
  <si>
    <t>4966.5</t>
  </si>
  <si>
    <t>4323.1</t>
  </si>
  <si>
    <t>3740.3</t>
  </si>
  <si>
    <t>4905.9</t>
  </si>
  <si>
    <t>8584.1</t>
  </si>
  <si>
    <t>4349.6</t>
  </si>
  <si>
    <t>15015.0</t>
  </si>
  <si>
    <t>2851</t>
  </si>
  <si>
    <t>1531.6</t>
  </si>
  <si>
    <t>1475.4</t>
  </si>
  <si>
    <t>1587.9</t>
  </si>
  <si>
    <t>6234.7</t>
  </si>
  <si>
    <t>7215.6</t>
  </si>
  <si>
    <t>15012.7</t>
  </si>
  <si>
    <t>11213.5</t>
  </si>
  <si>
    <t>19676.2</t>
  </si>
  <si>
    <t>306</t>
  </si>
  <si>
    <t>11888.5</t>
  </si>
  <si>
    <t>10549.1</t>
  </si>
  <si>
    <t>13227.9</t>
  </si>
  <si>
    <t>12618.6</t>
  </si>
  <si>
    <t>7818.3</t>
  </si>
  <si>
    <t>19181.1</t>
  </si>
  <si>
    <t>5164</t>
  </si>
  <si>
    <t>5344.4</t>
  </si>
  <si>
    <t>5198.4</t>
  </si>
  <si>
    <t>5490.4</t>
  </si>
  <si>
    <t>14661.2</t>
  </si>
  <si>
    <t>12093.4</t>
  </si>
  <si>
    <t>17612.8</t>
  </si>
  <si>
    <t>21753.0</t>
  </si>
  <si>
    <t>14206.1</t>
  </si>
  <si>
    <t>31874.7</t>
  </si>
  <si>
    <t>25567.3</t>
  </si>
  <si>
    <t>22104.3</t>
  </si>
  <si>
    <t>29418.9</t>
  </si>
  <si>
    <t>18498.1</t>
  </si>
  <si>
    <t>10769.5</t>
  </si>
  <si>
    <t>29619.0</t>
  </si>
  <si>
    <t>4034</t>
  </si>
  <si>
    <t>16492.6</t>
  </si>
  <si>
    <t>15987.5</t>
  </si>
  <si>
    <t>17009.5</t>
  </si>
  <si>
    <t>489</t>
  </si>
  <si>
    <t>187.6</t>
  </si>
  <si>
    <t>171.0</t>
  </si>
  <si>
    <t>1070</t>
  </si>
  <si>
    <t>498.7</t>
  </si>
  <si>
    <t>226.5</t>
  </si>
  <si>
    <t>486.3</t>
  </si>
  <si>
    <t>1008.7</t>
  </si>
  <si>
    <t>2400</t>
  </si>
  <si>
    <t>1588.1</t>
  </si>
  <si>
    <t>1524.0</t>
  </si>
  <si>
    <t>1652.2</t>
  </si>
  <si>
    <t>134</t>
  </si>
  <si>
    <t>425.3</t>
  </si>
  <si>
    <t>506.5</t>
  </si>
  <si>
    <t>2750.6</t>
  </si>
  <si>
    <t>1820.3</t>
  </si>
  <si>
    <t>3936.3</t>
  </si>
  <si>
    <t>4218</t>
  </si>
  <si>
    <t>9507.1</t>
  </si>
  <si>
    <t>9219.6</t>
  </si>
  <si>
    <t>9794.6</t>
  </si>
  <si>
    <t>556</t>
  </si>
  <si>
    <t>1430.8</t>
  </si>
  <si>
    <t>1311.8</t>
  </si>
  <si>
    <t>1549.7</t>
  </si>
  <si>
    <t>243</t>
  </si>
  <si>
    <t>2920.9</t>
  </si>
  <si>
    <t>2553.3</t>
  </si>
  <si>
    <t>3288.4</t>
  </si>
  <si>
    <t>249.9</t>
  </si>
  <si>
    <t>385.9</t>
  </si>
  <si>
    <t>3227</t>
  </si>
  <si>
    <t>25081.5</t>
  </si>
  <si>
    <t>24223.5</t>
  </si>
  <si>
    <t>25962.1</t>
  </si>
  <si>
    <t>5915.4</t>
  </si>
  <si>
    <t>5430.0</t>
  </si>
  <si>
    <t>6432.5</t>
  </si>
  <si>
    <t>10683.1</t>
  </si>
  <si>
    <t>9236.1</t>
  </si>
  <si>
    <t>12292.4</t>
  </si>
  <si>
    <t>410.1</t>
  </si>
  <si>
    <t>892.6</t>
  </si>
  <si>
    <t>16.0</t>
  </si>
  <si>
    <t>232</t>
  </si>
  <si>
    <t>105.1</t>
  </si>
  <si>
    <t>136.2</t>
  </si>
  <si>
    <t>443.4</t>
  </si>
  <si>
    <t>403.7</t>
  </si>
  <si>
    <t>87.0</t>
  </si>
  <si>
    <t>130.2</t>
  </si>
  <si>
    <t>268.0</t>
  </si>
  <si>
    <t>806</t>
  </si>
  <si>
    <t>4776.9</t>
  </si>
  <si>
    <t>4420.6</t>
  </si>
  <si>
    <t>5133.3</t>
  </si>
  <si>
    <t>154</t>
  </si>
  <si>
    <t>158.3</t>
  </si>
  <si>
    <t>218.8</t>
  </si>
  <si>
    <t>295.7</t>
  </si>
  <si>
    <t>16841.7</t>
  </si>
  <si>
    <t>15803.2</t>
  </si>
  <si>
    <t>17880.2</t>
  </si>
  <si>
    <t>1752.7</t>
  </si>
  <si>
    <t>1551.4</t>
  </si>
  <si>
    <t>1954.1</t>
  </si>
  <si>
    <t>782</t>
  </si>
  <si>
    <t>1362.9</t>
  </si>
  <si>
    <t>1267.3</t>
  </si>
  <si>
    <t>1458.4</t>
  </si>
  <si>
    <t>1364.0</t>
  </si>
  <si>
    <t>3987.9</t>
  </si>
  <si>
    <t>130.9</t>
  </si>
  <si>
    <t>71.5</t>
  </si>
  <si>
    <t>219.6</t>
  </si>
  <si>
    <t>33165.9</t>
  </si>
  <si>
    <t>30832.8</t>
  </si>
  <si>
    <t>35628.6</t>
  </si>
  <si>
    <t>4978.3</t>
  </si>
  <si>
    <t>4373.2</t>
  </si>
  <si>
    <t>5643.8</t>
  </si>
  <si>
    <t>5108.8</t>
  </si>
  <si>
    <t>4738.3</t>
  </si>
  <si>
    <t>5500.5</t>
  </si>
  <si>
    <t>350.9</t>
  </si>
  <si>
    <t>140.6</t>
  </si>
  <si>
    <t>723.1</t>
  </si>
  <si>
    <t>103</t>
  </si>
  <si>
    <t>335.8</t>
  </si>
  <si>
    <t>516.1</t>
  </si>
  <si>
    <t>1530.2</t>
  </si>
  <si>
    <t>1811.3</t>
  </si>
  <si>
    <t>785.8</t>
  </si>
  <si>
    <t>79.3</t>
  </si>
  <si>
    <t>3647.5</t>
  </si>
  <si>
    <t>3061.5</t>
  </si>
  <si>
    <t>4233.5</t>
  </si>
  <si>
    <t>1888.2</t>
  </si>
  <si>
    <t>1186.8</t>
  </si>
  <si>
    <t>2847.2</t>
  </si>
  <si>
    <t>350.4</t>
  </si>
  <si>
    <t>443.5</t>
  </si>
  <si>
    <t>61.2</t>
  </si>
  <si>
    <t>26.4</t>
  </si>
  <si>
    <t>6810.1</t>
  </si>
  <si>
    <t>5489.8</t>
  </si>
  <si>
    <t>8352.1</t>
  </si>
  <si>
    <t>3827.6</t>
  </si>
  <si>
    <t>2303.4</t>
  </si>
  <si>
    <t>5977.7</t>
  </si>
  <si>
    <t>1415.5</t>
  </si>
  <si>
    <t>1246.8</t>
  </si>
  <si>
    <t>161.1</t>
  </si>
  <si>
    <t>51.9</t>
  </si>
  <si>
    <t>277.4</t>
  </si>
  <si>
    <t>385.3</t>
  </si>
  <si>
    <t>12.0</t>
  </si>
  <si>
    <t>319.9</t>
  </si>
  <si>
    <t>191.8</t>
  </si>
  <si>
    <t>500.8</t>
  </si>
  <si>
    <t>37.9</t>
  </si>
  <si>
    <t>72.9</t>
  </si>
  <si>
    <t>768.1</t>
  </si>
  <si>
    <t>491.3</t>
  </si>
  <si>
    <t>1144.0</t>
  </si>
  <si>
    <t>1206.5</t>
  </si>
  <si>
    <t>3089.1</t>
  </si>
  <si>
    <t>401.6</t>
  </si>
  <si>
    <t>620.8</t>
  </si>
  <si>
    <t>1648.3</t>
  </si>
  <si>
    <t>2639.3</t>
  </si>
  <si>
    <t>805.3</t>
  </si>
  <si>
    <t>580.3</t>
  </si>
  <si>
    <t>1088.6</t>
  </si>
  <si>
    <t>165.0</t>
  </si>
  <si>
    <t>272.1</t>
  </si>
  <si>
    <t>51.8</t>
  </si>
  <si>
    <t>155.5</t>
  </si>
  <si>
    <t>309.4</t>
  </si>
  <si>
    <t>5.9</t>
  </si>
  <si>
    <t>513.8</t>
  </si>
  <si>
    <t>277.9</t>
  </si>
  <si>
    <t>866.5</t>
  </si>
  <si>
    <t>163.9</t>
  </si>
  <si>
    <t>19.0</t>
  </si>
  <si>
    <t>615.7</t>
  </si>
  <si>
    <t>2084.0</t>
  </si>
  <si>
    <t>507.8</t>
  </si>
  <si>
    <t>108.4</t>
  </si>
  <si>
    <t>179.9</t>
  </si>
  <si>
    <t>85.6</t>
  </si>
  <si>
    <t>183.1</t>
  </si>
  <si>
    <t>427.9</t>
  </si>
  <si>
    <t>46.0</t>
  </si>
  <si>
    <t>780.4</t>
  </si>
  <si>
    <t>312.7</t>
  </si>
  <si>
    <t>1608.1</t>
  </si>
  <si>
    <t>905.1</t>
  </si>
  <si>
    <t>2317.4</t>
  </si>
  <si>
    <t>59.9</t>
  </si>
  <si>
    <t>151.8</t>
  </si>
  <si>
    <t>394.9</t>
  </si>
  <si>
    <t>384.1</t>
  </si>
  <si>
    <t>710.9</t>
  </si>
  <si>
    <t>545.3</t>
  </si>
  <si>
    <t>366.6</t>
  </si>
  <si>
    <t>780.2</t>
  </si>
  <si>
    <t>1313.4</t>
  </si>
  <si>
    <t>969.7</t>
  </si>
  <si>
    <t>637.9</t>
  </si>
  <si>
    <t>1412.3</t>
  </si>
  <si>
    <t>1228.0</t>
  </si>
  <si>
    <t>2273.0</t>
  </si>
  <si>
    <t>115.5</t>
  </si>
  <si>
    <t>136.9</t>
  </si>
  <si>
    <t>1894.2</t>
  </si>
  <si>
    <t>1102.8</t>
  </si>
  <si>
    <t>3033.1</t>
  </si>
  <si>
    <t>1270.2</t>
  </si>
  <si>
    <t>341.7</t>
  </si>
  <si>
    <t>3251.9</t>
  </si>
  <si>
    <t>320.6</t>
  </si>
  <si>
    <t>399.5</t>
  </si>
  <si>
    <t>89.2</t>
  </si>
  <si>
    <t>259.9</t>
  </si>
  <si>
    <t>192.8</t>
  </si>
  <si>
    <t>342.6</t>
  </si>
  <si>
    <t>85.0</t>
  </si>
  <si>
    <t>22.9</t>
  </si>
  <si>
    <t>218.1</t>
  </si>
  <si>
    <t>18.0</t>
  </si>
  <si>
    <t>515.0</t>
  </si>
  <si>
    <t>387.8</t>
  </si>
  <si>
    <t>670.2</t>
  </si>
  <si>
    <t>779.2</t>
  </si>
  <si>
    <t>557.7</t>
  </si>
  <si>
    <t>1058.9</t>
  </si>
  <si>
    <t>310.9</t>
  </si>
  <si>
    <t>1423.6</t>
  </si>
  <si>
    <t>1865.9</t>
  </si>
  <si>
    <t>1379.2</t>
  </si>
  <si>
    <t>1491.6</t>
  </si>
  <si>
    <t>675.9</t>
  </si>
  <si>
    <t>224</t>
  </si>
  <si>
    <t>230.0</t>
  </si>
  <si>
    <t>3065.2</t>
  </si>
  <si>
    <t>2019.5</t>
  </si>
  <si>
    <t>4460.0</t>
  </si>
  <si>
    <t>1923.1</t>
  </si>
  <si>
    <t>619.7</t>
  </si>
  <si>
    <t>4487.9</t>
  </si>
  <si>
    <t>153</t>
  </si>
  <si>
    <t>615.9</t>
  </si>
  <si>
    <t>522.2</t>
  </si>
  <si>
    <t>721.6</t>
  </si>
  <si>
    <t>8.3</t>
  </si>
  <si>
    <t>233.6</t>
  </si>
  <si>
    <t>15.4</t>
  </si>
  <si>
    <t>221.5</t>
  </si>
  <si>
    <t>431.8</t>
  </si>
  <si>
    <t>300.7</t>
  </si>
  <si>
    <t>1039.1</t>
  </si>
  <si>
    <t>830.9</t>
  </si>
  <si>
    <t>602.1</t>
  </si>
  <si>
    <t>1117.4</t>
  </si>
  <si>
    <t>1164.3</t>
  </si>
  <si>
    <t>2084.7</t>
  </si>
  <si>
    <t>119.7</t>
  </si>
  <si>
    <t>135.7</t>
  </si>
  <si>
    <t>1847.7</t>
  </si>
  <si>
    <t>2451.8</t>
  </si>
  <si>
    <t>2004.5</t>
  </si>
  <si>
    <t>3604.9</t>
  </si>
  <si>
    <t>318.8</t>
  </si>
  <si>
    <t>2970.3</t>
  </si>
  <si>
    <t>1921.7</t>
  </si>
  <si>
    <t>4384.9</t>
  </si>
  <si>
    <t>2196.2</t>
  </si>
  <si>
    <t>707.8</t>
  </si>
  <si>
    <t>781.9</t>
  </si>
  <si>
    <t>255.2</t>
  </si>
  <si>
    <t>392.5</t>
  </si>
  <si>
    <t>281.9</t>
  </si>
  <si>
    <t>531.8</t>
  </si>
  <si>
    <t>201.3</t>
  </si>
  <si>
    <t>996.1</t>
  </si>
  <si>
    <t>742.3</t>
  </si>
  <si>
    <t>1308.2</t>
  </si>
  <si>
    <t>436.9</t>
  </si>
  <si>
    <t>118.6</t>
  </si>
  <si>
    <t>1119.6</t>
  </si>
  <si>
    <t>135.4</t>
  </si>
  <si>
    <t>176.9</t>
  </si>
  <si>
    <t>1793.4</t>
  </si>
  <si>
    <t>1316.2</t>
  </si>
  <si>
    <t>2386.6</t>
  </si>
  <si>
    <t>2860.8</t>
  </si>
  <si>
    <t>1554.7</t>
  </si>
  <si>
    <t>4813.9</t>
  </si>
  <si>
    <t>594.3</t>
  </si>
  <si>
    <t>528.3</t>
  </si>
  <si>
    <t>660.3</t>
  </si>
  <si>
    <t>65.0</t>
  </si>
  <si>
    <t>3386.0</t>
  </si>
  <si>
    <t>2267.2</t>
  </si>
  <si>
    <t>4863.1</t>
  </si>
  <si>
    <t>2906.4</t>
  </si>
  <si>
    <t>1061.3</t>
  </si>
  <si>
    <t>6326.3</t>
  </si>
  <si>
    <t>1352.1</t>
  </si>
  <si>
    <t>1175.0</t>
  </si>
  <si>
    <t>1548.4</t>
  </si>
  <si>
    <t>149.2</t>
  </si>
  <si>
    <t>387.3</t>
  </si>
  <si>
    <t>116.8</t>
  </si>
  <si>
    <t>164.9</t>
  </si>
  <si>
    <t>464.3</t>
  </si>
  <si>
    <t>618.7</t>
  </si>
  <si>
    <t>497.0</t>
  </si>
  <si>
    <t>210.3</t>
  </si>
  <si>
    <t>986.6</t>
  </si>
  <si>
    <t>1039.5</t>
  </si>
  <si>
    <t>774.8</t>
  </si>
  <si>
    <t>1365.2</t>
  </si>
  <si>
    <t>464.2</t>
  </si>
  <si>
    <t>1188.4</t>
  </si>
  <si>
    <t>421.1</t>
  </si>
  <si>
    <t>358.5</t>
  </si>
  <si>
    <t>483.6</t>
  </si>
  <si>
    <t>1931.0</t>
  </si>
  <si>
    <t>1422.3</t>
  </si>
  <si>
    <t>2562.0</t>
  </si>
  <si>
    <t>15488.4</t>
  </si>
  <si>
    <t>3093.0</t>
  </si>
  <si>
    <t>45508.0</t>
  </si>
  <si>
    <t>609.4</t>
  </si>
  <si>
    <t>1794.1</t>
  </si>
  <si>
    <t>1465.7</t>
  </si>
  <si>
    <t>1283.4</t>
  </si>
  <si>
    <t>59.2</t>
  </si>
  <si>
    <t>3207.0</t>
  </si>
  <si>
    <t>2094.4</t>
  </si>
  <si>
    <t>4699.2</t>
  </si>
  <si>
    <t>4537.8</t>
  </si>
  <si>
    <t>1953.9</t>
  </si>
  <si>
    <t>8941.7</t>
  </si>
  <si>
    <t>2857.8</t>
  </si>
  <si>
    <t>290.8</t>
  </si>
  <si>
    <t>154.5</t>
  </si>
  <si>
    <t>238.6</t>
  </si>
  <si>
    <t>70.6</t>
  </si>
  <si>
    <t>41.0</t>
  </si>
  <si>
    <t>113.4</t>
  </si>
  <si>
    <t>208.2</t>
  </si>
  <si>
    <t>339.6</t>
  </si>
  <si>
    <t>37.3</t>
  </si>
  <si>
    <t>301.3</t>
  </si>
  <si>
    <t>709.7</t>
  </si>
  <si>
    <t>348.7</t>
  </si>
  <si>
    <t>1278.6</t>
  </si>
  <si>
    <t>328.9</t>
  </si>
  <si>
    <t>1102.7</t>
  </si>
  <si>
    <t>837.8</t>
  </si>
  <si>
    <t>1424.4</t>
  </si>
  <si>
    <t>1424.2</t>
  </si>
  <si>
    <t>2549.1</t>
  </si>
  <si>
    <t>1052.4</t>
  </si>
  <si>
    <t>864.4</t>
  </si>
  <si>
    <t>1240.4</t>
  </si>
  <si>
    <t>128.4</t>
  </si>
  <si>
    <t>3465.4</t>
  </si>
  <si>
    <t>2777.4</t>
  </si>
  <si>
    <t>4271.7</t>
  </si>
  <si>
    <t>733.7</t>
  </si>
  <si>
    <t>181</t>
  </si>
  <si>
    <t>2714.6</t>
  </si>
  <si>
    <t>2313.9</t>
  </si>
  <si>
    <t>3115.3</t>
  </si>
  <si>
    <t>345.8</t>
  </si>
  <si>
    <t>525.4</t>
  </si>
  <si>
    <t>107</t>
  </si>
  <si>
    <t>5119.2</t>
  </si>
  <si>
    <t>3689.1</t>
  </si>
  <si>
    <t>6919.9</t>
  </si>
  <si>
    <t>1881.8</t>
  </si>
  <si>
    <t>378.2</t>
  </si>
  <si>
    <t>5498.2</t>
  </si>
  <si>
    <t>3318.4</t>
  </si>
  <si>
    <t>2646.8</t>
  </si>
  <si>
    <t>4108.5</t>
  </si>
  <si>
    <t>431.1</t>
  </si>
  <si>
    <t>331.2</t>
  </si>
  <si>
    <t>256.7</t>
  </si>
  <si>
    <t>209.4</t>
  </si>
  <si>
    <t>153.8</t>
  </si>
  <si>
    <t>140.5</t>
  </si>
  <si>
    <t>360.1</t>
  </si>
  <si>
    <t>89.0</t>
  </si>
  <si>
    <t>412.1</t>
  </si>
  <si>
    <t>298.5</t>
  </si>
  <si>
    <t>554.4</t>
  </si>
  <si>
    <t>172.6</t>
  </si>
  <si>
    <t>487.5</t>
  </si>
  <si>
    <t>374.6</t>
  </si>
  <si>
    <t>623.1</t>
  </si>
  <si>
    <t>991.6</t>
  </si>
  <si>
    <t>1635.9</t>
  </si>
  <si>
    <t>1500.2</t>
  </si>
  <si>
    <t>2684.7</t>
  </si>
  <si>
    <t>1966.1</t>
  </si>
  <si>
    <t>1618.1</t>
  </si>
  <si>
    <t>2314.1</t>
  </si>
  <si>
    <t>319.3</t>
  </si>
  <si>
    <t>658.1</t>
  </si>
  <si>
    <t>211</t>
  </si>
  <si>
    <t>101.0</t>
  </si>
  <si>
    <t>3271.4</t>
  </si>
  <si>
    <t>2596.0</t>
  </si>
  <si>
    <t>4068.3</t>
  </si>
  <si>
    <t>5130.2</t>
  </si>
  <si>
    <t>3197.6</t>
  </si>
  <si>
    <t>7791.2</t>
  </si>
  <si>
    <t>5208.5</t>
  </si>
  <si>
    <t>4475.4</t>
  </si>
  <si>
    <t>5941.5</t>
  </si>
  <si>
    <t>1238.4</t>
  </si>
  <si>
    <t>712.1</t>
  </si>
  <si>
    <t>1996.2</t>
  </si>
  <si>
    <t>439</t>
  </si>
  <si>
    <t>467.6</t>
  </si>
  <si>
    <t>423.8</t>
  </si>
  <si>
    <t>511.4</t>
  </si>
  <si>
    <t>9357.4</t>
  </si>
  <si>
    <t>7359.8</t>
  </si>
  <si>
    <t>11729.7</t>
  </si>
  <si>
    <t>6172.4</t>
  </si>
  <si>
    <t>2816.6</t>
  </si>
  <si>
    <t>11718.0</t>
  </si>
  <si>
    <t>9938.6</t>
  </si>
  <si>
    <t>8297.5</t>
  </si>
  <si>
    <t>11809.2</t>
  </si>
  <si>
    <t>1083.8</t>
  </si>
  <si>
    <t>395.8</t>
  </si>
  <si>
    <t>2359.1</t>
  </si>
  <si>
    <t>1687.6</t>
  </si>
  <si>
    <t>1524.6</t>
  </si>
  <si>
    <t>27.6</t>
  </si>
  <si>
    <t>69.9</t>
  </si>
  <si>
    <t>10.9</t>
  </si>
  <si>
    <t>199.6</t>
  </si>
  <si>
    <t>119.5</t>
  </si>
  <si>
    <t>65.9</t>
  </si>
  <si>
    <t>520.8</t>
  </si>
  <si>
    <t>332.8</t>
  </si>
  <si>
    <t>776.3</t>
  </si>
  <si>
    <t>620.0</t>
  </si>
  <si>
    <t>773.6</t>
  </si>
  <si>
    <t>549.7</t>
  </si>
  <si>
    <t>1058.0</t>
  </si>
  <si>
    <t>98.2</t>
  </si>
  <si>
    <t>83.2</t>
  </si>
  <si>
    <t>1836.7</t>
  </si>
  <si>
    <t>1316.6</t>
  </si>
  <si>
    <t>2493.5</t>
  </si>
  <si>
    <t>3730.9</t>
  </si>
  <si>
    <t>1970.6</t>
  </si>
  <si>
    <t>6404.1</t>
  </si>
  <si>
    <t>2387.6</t>
  </si>
  <si>
    <t>1860.0</t>
  </si>
  <si>
    <t>3017.3</t>
  </si>
  <si>
    <t>3978.2</t>
  </si>
  <si>
    <t>396.7</t>
  </si>
  <si>
    <t>354.6</t>
  </si>
  <si>
    <t>438.9</t>
  </si>
  <si>
    <t>2498.6</t>
  </si>
  <si>
    <t>5518.0</t>
  </si>
  <si>
    <t>5530.0</t>
  </si>
  <si>
    <t>2215.5</t>
  </si>
  <si>
    <t>11394.5</t>
  </si>
  <si>
    <t>4854.4</t>
  </si>
  <si>
    <t>3566.5</t>
  </si>
  <si>
    <t>6455.5</t>
  </si>
  <si>
    <t>300</t>
  </si>
  <si>
    <t>1387.8</t>
  </si>
  <si>
    <t>1235.1</t>
  </si>
  <si>
    <t>1554.0</t>
  </si>
  <si>
    <t>19.1</t>
  </si>
  <si>
    <t>44.7</t>
  </si>
  <si>
    <t>77.3</t>
  </si>
  <si>
    <t>226.6</t>
  </si>
  <si>
    <t>44.4</t>
  </si>
  <si>
    <t>667.7</t>
  </si>
  <si>
    <t>89.7</t>
  </si>
  <si>
    <t>166.4</t>
  </si>
  <si>
    <t>532.0</t>
  </si>
  <si>
    <t>583.3</t>
  </si>
  <si>
    <t>158.8</t>
  </si>
  <si>
    <t>787.2</t>
  </si>
  <si>
    <t>81.9</t>
  </si>
  <si>
    <t>743.3</t>
  </si>
  <si>
    <t>1620.4</t>
  </si>
  <si>
    <t>1066.9</t>
  </si>
  <si>
    <t>4499.8</t>
  </si>
  <si>
    <t>1686.2</t>
  </si>
  <si>
    <t>1252.0</t>
  </si>
  <si>
    <t>2221.4</t>
  </si>
  <si>
    <t>370.2</t>
  </si>
  <si>
    <t>3186.1</t>
  </si>
  <si>
    <t>4703.6</t>
  </si>
  <si>
    <t>4451.3</t>
  </si>
  <si>
    <t>1625.4</t>
  </si>
  <si>
    <t>9688.9</t>
  </si>
  <si>
    <t>4136.3</t>
  </si>
  <si>
    <t>2967.9</t>
  </si>
  <si>
    <t>5611.5</t>
  </si>
  <si>
    <t>1637.0</t>
  </si>
  <si>
    <t>1479.5</t>
  </si>
  <si>
    <t>1806.7</t>
  </si>
  <si>
    <t>113.8</t>
  </si>
  <si>
    <t>18.4</t>
  </si>
  <si>
    <t>155.6</t>
  </si>
  <si>
    <t>257.3</t>
  </si>
  <si>
    <t>212.4</t>
  </si>
  <si>
    <t>47.9</t>
  </si>
  <si>
    <t>655.7</t>
  </si>
  <si>
    <t>912.8</t>
  </si>
  <si>
    <t>334.7</t>
  </si>
  <si>
    <t>1987.2</t>
  </si>
  <si>
    <t>1031.8</t>
  </si>
  <si>
    <t>241</t>
  </si>
  <si>
    <t>117.1</t>
  </si>
  <si>
    <t>1492.6</t>
  </si>
  <si>
    <t>1044.2</t>
  </si>
  <si>
    <t>2067.9</t>
  </si>
  <si>
    <t>983.4</t>
  </si>
  <si>
    <t>2518.0</t>
  </si>
  <si>
    <t>1606.6</t>
  </si>
  <si>
    <t>2160.9</t>
  </si>
  <si>
    <t>651.7</t>
  </si>
  <si>
    <t>4098.1</t>
  </si>
  <si>
    <t>2783.9</t>
  </si>
  <si>
    <t>5817.2</t>
  </si>
  <si>
    <t>5680.2</t>
  </si>
  <si>
    <t>2275.6</t>
  </si>
  <si>
    <t>11703.9</t>
  </si>
  <si>
    <t>4625.1</t>
  </si>
  <si>
    <t>3303.8</t>
  </si>
  <si>
    <t>6298.3</t>
  </si>
  <si>
    <t>2158.6</t>
  </si>
  <si>
    <t>1974.8</t>
  </si>
  <si>
    <t>2355.0</t>
  </si>
  <si>
    <t>98.8</t>
  </si>
  <si>
    <t>763.5</t>
  </si>
  <si>
    <t>257.4</t>
  </si>
  <si>
    <t>221.6</t>
  </si>
  <si>
    <t>397.1</t>
  </si>
  <si>
    <t>678.2</t>
  </si>
  <si>
    <t>394.4</t>
  </si>
  <si>
    <t>1086.8</t>
  </si>
  <si>
    <t>1061.8</t>
  </si>
  <si>
    <t>283.7</t>
  </si>
  <si>
    <t>2730.6</t>
  </si>
  <si>
    <t>982.3</t>
  </si>
  <si>
    <t>640.0</t>
  </si>
  <si>
    <t>1441.6</t>
  </si>
  <si>
    <t>203.0</t>
  </si>
  <si>
    <t>264.0</t>
  </si>
  <si>
    <t>1157.5</t>
  </si>
  <si>
    <t>528.2</t>
  </si>
  <si>
    <t>2197.4</t>
  </si>
  <si>
    <t>1704.5</t>
  </si>
  <si>
    <t>2914.9</t>
  </si>
  <si>
    <t>670.5</t>
  </si>
  <si>
    <t>571.8</t>
  </si>
  <si>
    <t>781.3</t>
  </si>
  <si>
    <t>375</t>
  </si>
  <si>
    <t>94.8</t>
  </si>
  <si>
    <t>161.7</t>
  </si>
  <si>
    <t>264.9</t>
  </si>
  <si>
    <t>286.4</t>
  </si>
  <si>
    <t>176.5</t>
  </si>
  <si>
    <t>348.5</t>
  </si>
  <si>
    <t>1781</t>
  </si>
  <si>
    <t>693.9</t>
  </si>
  <si>
    <t>661.7</t>
  </si>
  <si>
    <t>726.2</t>
  </si>
  <si>
    <t>720.3</t>
  </si>
  <si>
    <t>647.6</t>
  </si>
  <si>
    <t>1334.7</t>
  </si>
  <si>
    <t>3861</t>
  </si>
  <si>
    <t>1856.9</t>
  </si>
  <si>
    <t>1798.3</t>
  </si>
  <si>
    <t>1915.5</t>
  </si>
  <si>
    <t>1803.0</t>
  </si>
  <si>
    <t>2628.0</t>
  </si>
  <si>
    <t>2254.2</t>
  </si>
  <si>
    <t>1208.5</t>
  </si>
  <si>
    <t>3817.9</t>
  </si>
  <si>
    <t>7379</t>
  </si>
  <si>
    <t>5454.2</t>
  </si>
  <si>
    <t>5328.0</t>
  </si>
  <si>
    <t>5580.3</t>
  </si>
  <si>
    <t>2174.9</t>
  </si>
  <si>
    <t>1975.1</t>
  </si>
  <si>
    <t>2374.7</t>
  </si>
  <si>
    <t>9724.3</t>
  </si>
  <si>
    <t>7408.3</t>
  </si>
  <si>
    <t>12443.6</t>
  </si>
  <si>
    <t>8592</t>
  </si>
  <si>
    <t>28908.1</t>
  </si>
  <si>
    <t>28296.6</t>
  </si>
  <si>
    <t>29519.7</t>
  </si>
  <si>
    <t>1751</t>
  </si>
  <si>
    <t>6118.3</t>
  </si>
  <si>
    <t>5831.4</t>
  </si>
  <si>
    <t>6405.1</t>
  </si>
  <si>
    <t>728</t>
  </si>
  <si>
    <t>10782.8</t>
  </si>
  <si>
    <t>9999.5</t>
  </si>
  <si>
    <t>11566.1</t>
  </si>
  <si>
    <t>2398.1</t>
  </si>
  <si>
    <t>2036.4</t>
  </si>
  <si>
    <t>2759.8</t>
  </si>
  <si>
    <t>2530.6</t>
  </si>
  <si>
    <t>1719.3</t>
  </si>
  <si>
    <t>3592.1</t>
  </si>
  <si>
    <t>4016</t>
  </si>
  <si>
    <t>71337.5</t>
  </si>
  <si>
    <t>69148.0</t>
  </si>
  <si>
    <t>73578.7</t>
  </si>
  <si>
    <t>849</t>
  </si>
  <si>
    <t>19081.3</t>
  </si>
  <si>
    <t>17819.2</t>
  </si>
  <si>
    <t>20409.2</t>
  </si>
  <si>
    <t>363</t>
  </si>
  <si>
    <t>34812.5</t>
  </si>
  <si>
    <t>31322.8</t>
  </si>
  <si>
    <t>38584.6</t>
  </si>
  <si>
    <t>7276.8</t>
  </si>
  <si>
    <t>5713.6</t>
  </si>
  <si>
    <t>9135.6</t>
  </si>
  <si>
    <t>7208.5</t>
  </si>
  <si>
    <t>3834.5</t>
  </si>
  <si>
    <t>12327.6</t>
  </si>
  <si>
    <t>54.5</t>
  </si>
  <si>
    <t>70.5</t>
  </si>
  <si>
    <t>206.1</t>
  </si>
  <si>
    <t>298.4</t>
  </si>
  <si>
    <t>133.5</t>
  </si>
  <si>
    <t>208.6</t>
  </si>
  <si>
    <t>187.8</t>
  </si>
  <si>
    <t>195.1</t>
  </si>
  <si>
    <t>246.9</t>
  </si>
  <si>
    <t>148.3</t>
  </si>
  <si>
    <t>386.1</t>
  </si>
  <si>
    <t>1177</t>
  </si>
  <si>
    <t>572.4</t>
  </si>
  <si>
    <t>539.7</t>
  </si>
  <si>
    <t>605.1</t>
  </si>
  <si>
    <t>577.2</t>
  </si>
  <si>
    <t>475.8</t>
  </si>
  <si>
    <t>678.5</t>
  </si>
  <si>
    <t>663.6</t>
  </si>
  <si>
    <t>516.8</t>
  </si>
  <si>
    <t>839.0</t>
  </si>
  <si>
    <t>2160</t>
  </si>
  <si>
    <t>1912.2</t>
  </si>
  <si>
    <t>1829.0</t>
  </si>
  <si>
    <t>1995.4</t>
  </si>
  <si>
    <t>779.6</t>
  </si>
  <si>
    <t>696.9</t>
  </si>
  <si>
    <t>862.3</t>
  </si>
  <si>
    <t>2340.6</t>
  </si>
  <si>
    <t>2050.2</t>
  </si>
  <si>
    <t>2631.0</t>
  </si>
  <si>
    <t>2855</t>
  </si>
  <si>
    <t>19569.1</t>
  </si>
  <si>
    <t>18772.7</t>
  </si>
  <si>
    <t>20365.5</t>
  </si>
  <si>
    <t>1262</t>
  </si>
  <si>
    <t>1664.9</t>
  </si>
  <si>
    <t>1571.0</t>
  </si>
  <si>
    <t>1758.9</t>
  </si>
  <si>
    <t>1400</t>
  </si>
  <si>
    <t>2515.2</t>
  </si>
  <si>
    <t>2376.8</t>
  </si>
  <si>
    <t>2177.7</t>
  </si>
  <si>
    <t>4687.8</t>
  </si>
  <si>
    <t>2428</t>
  </si>
  <si>
    <t>65733.1</t>
  </si>
  <si>
    <t>63117.0</t>
  </si>
  <si>
    <t>68349.3</t>
  </si>
  <si>
    <t>1148</t>
  </si>
  <si>
    <t>10496.3</t>
  </si>
  <si>
    <t>9888.4</t>
  </si>
  <si>
    <t>11104.1</t>
  </si>
  <si>
    <t>7848.2</t>
  </si>
  <si>
    <t>7579.6</t>
  </si>
  <si>
    <t>8116.7</t>
  </si>
  <si>
    <t>6592.4</t>
  </si>
  <si>
    <t>3406.3</t>
  </si>
  <si>
    <t>11515.7</t>
  </si>
  <si>
    <t>367</t>
  </si>
  <si>
    <t>3903.1</t>
  </si>
  <si>
    <t>3503.7</t>
  </si>
  <si>
    <t>4302.5</t>
  </si>
  <si>
    <t>1046</t>
  </si>
  <si>
    <t>107858.6</t>
  </si>
  <si>
    <t>101420.3</t>
  </si>
  <si>
    <t>114598.5</t>
  </si>
  <si>
    <t>575</t>
  </si>
  <si>
    <t>27863.1</t>
  </si>
  <si>
    <t>25631.8</t>
  </si>
  <si>
    <t>1615</t>
  </si>
  <si>
    <t>24486.1</t>
  </si>
  <si>
    <t>23306.3</t>
  </si>
  <si>
    <t>25710.2</t>
  </si>
  <si>
    <t>17351.5</t>
  </si>
  <si>
    <t>5591.7</t>
  </si>
  <si>
    <t>40492.5</t>
  </si>
  <si>
    <t>9730.8</t>
  </si>
  <si>
    <t>8158.5</t>
  </si>
  <si>
    <t>11517.7</t>
  </si>
  <si>
    <t>53.0</t>
  </si>
  <si>
    <t>115.0</t>
  </si>
  <si>
    <t>205.1</t>
  </si>
  <si>
    <t>248</t>
  </si>
  <si>
    <t>191.4</t>
  </si>
  <si>
    <t>142.0</t>
  </si>
  <si>
    <t>638</t>
  </si>
  <si>
    <t>534.1</t>
  </si>
  <si>
    <t>492.5</t>
  </si>
  <si>
    <t>575.6</t>
  </si>
  <si>
    <t>187.5</t>
  </si>
  <si>
    <t>712.9</t>
  </si>
  <si>
    <t>639.0</t>
  </si>
  <si>
    <t>404.5</t>
  </si>
  <si>
    <t>899</t>
  </si>
  <si>
    <t>3652.1</t>
  </si>
  <si>
    <t>3387.6</t>
  </si>
  <si>
    <t>3916.6</t>
  </si>
  <si>
    <t>537.1</t>
  </si>
  <si>
    <t>473.8</t>
  </si>
  <si>
    <t>600.5</t>
  </si>
  <si>
    <t>1113</t>
  </si>
  <si>
    <t>1011.0</t>
  </si>
  <si>
    <t>948.8</t>
  </si>
  <si>
    <t>768.5</t>
  </si>
  <si>
    <t>438.4</t>
  </si>
  <si>
    <t>654.9</t>
  </si>
  <si>
    <t>1545.5</t>
  </si>
  <si>
    <t>864</t>
  </si>
  <si>
    <t>13174.8</t>
  </si>
  <si>
    <t>12284.4</t>
  </si>
  <si>
    <t>14065.2</t>
  </si>
  <si>
    <t>7218.3</t>
  </si>
  <si>
    <t>6121.9</t>
  </si>
  <si>
    <t>8314.6</t>
  </si>
  <si>
    <t>3453</t>
  </si>
  <si>
    <t>2258.4</t>
  </si>
  <si>
    <t>2182.9</t>
  </si>
  <si>
    <t>2333.9</t>
  </si>
  <si>
    <t>2366.0</t>
  </si>
  <si>
    <t>1880.6</t>
  </si>
  <si>
    <t>2930.6</t>
  </si>
  <si>
    <t>3514.2</t>
  </si>
  <si>
    <t>2201.4</t>
  </si>
  <si>
    <t>5297.0</t>
  </si>
  <si>
    <t>29855.1</t>
  </si>
  <si>
    <t>27716.9</t>
  </si>
  <si>
    <t>31993.3</t>
  </si>
  <si>
    <t>23524.4</t>
  </si>
  <si>
    <t>19947.5</t>
  </si>
  <si>
    <t>27101.2</t>
  </si>
  <si>
    <t>4074</t>
  </si>
  <si>
    <t>8254.3</t>
  </si>
  <si>
    <t>8000.6</t>
  </si>
  <si>
    <t>8508.1</t>
  </si>
  <si>
    <t>3462.9</t>
  </si>
  <si>
    <t>3082.9</t>
  </si>
  <si>
    <t>3842.9</t>
  </si>
  <si>
    <t>4263.4</t>
  </si>
  <si>
    <t>3884.7</t>
  </si>
  <si>
    <t>4642.0</t>
  </si>
  <si>
    <t>49433.3</t>
  </si>
  <si>
    <t>44023.1</t>
  </si>
  <si>
    <t>55324.7</t>
  </si>
  <si>
    <t>40179.3</t>
  </si>
  <si>
    <t>31907.0</t>
  </si>
  <si>
    <t>49940.0</t>
  </si>
  <si>
    <t>1987</t>
  </si>
  <si>
    <t>24295.9</t>
  </si>
  <si>
    <t>23239.2</t>
  </si>
  <si>
    <t>25388.2</t>
  </si>
  <si>
    <t>10268.3</t>
  </si>
  <si>
    <t>8724.8</t>
  </si>
  <si>
    <t>12006.1</t>
  </si>
  <si>
    <t>12601.4</t>
  </si>
  <si>
    <t>10983.9</t>
  </si>
  <si>
    <t>14390.0</t>
  </si>
  <si>
    <t>53.1</t>
  </si>
  <si>
    <t>60.8</t>
  </si>
  <si>
    <t>39.8</t>
  </si>
  <si>
    <t>135.5</t>
  </si>
  <si>
    <t>177.9</t>
  </si>
  <si>
    <t>113.0</t>
  </si>
  <si>
    <t>182.1</t>
  </si>
  <si>
    <t>141</t>
  </si>
  <si>
    <t>212.3</t>
  </si>
  <si>
    <t>298.0</t>
  </si>
  <si>
    <t>217.0</t>
  </si>
  <si>
    <t>348.0</t>
  </si>
  <si>
    <t>208.1</t>
  </si>
  <si>
    <t>1007.6</t>
  </si>
  <si>
    <t>887.1</t>
  </si>
  <si>
    <t>1128.0</t>
  </si>
  <si>
    <t>597</t>
  </si>
  <si>
    <t>359.7</t>
  </si>
  <si>
    <t>388.7</t>
  </si>
  <si>
    <t>395.9</t>
  </si>
  <si>
    <t>292.9</t>
  </si>
  <si>
    <t>523.2</t>
  </si>
  <si>
    <t>502.1</t>
  </si>
  <si>
    <t>345.2</t>
  </si>
  <si>
    <t>705.8</t>
  </si>
  <si>
    <t>3301.3</t>
  </si>
  <si>
    <t>2978.1</t>
  </si>
  <si>
    <t>3624.4</t>
  </si>
  <si>
    <t>1346.4</t>
  </si>
  <si>
    <t>934.5</t>
  </si>
  <si>
    <t>1420</t>
  </si>
  <si>
    <t>881.3</t>
  </si>
  <si>
    <t>927.2</t>
  </si>
  <si>
    <t>570.2</t>
  </si>
  <si>
    <t>465.3</t>
  </si>
  <si>
    <t>675.1</t>
  </si>
  <si>
    <t>1328.5</t>
  </si>
  <si>
    <t>1043.0</t>
  </si>
  <si>
    <t>1668.1</t>
  </si>
  <si>
    <t>8040.1</t>
  </si>
  <si>
    <t>7260.2</t>
  </si>
  <si>
    <t>8820.0</t>
  </si>
  <si>
    <t>5993.4</t>
  </si>
  <si>
    <t>3952.6</t>
  </si>
  <si>
    <t>8702.0</t>
  </si>
  <si>
    <t>2667</t>
  </si>
  <si>
    <t>3716.2</t>
  </si>
  <si>
    <t>3569.6</t>
  </si>
  <si>
    <t>3862.8</t>
  </si>
  <si>
    <t>711</t>
  </si>
  <si>
    <t>1058.7</t>
  </si>
  <si>
    <t>980.2</t>
  </si>
  <si>
    <t>1137.2</t>
  </si>
  <si>
    <t>2611.9</t>
  </si>
  <si>
    <t>2319.1</t>
  </si>
  <si>
    <t>2904.6</t>
  </si>
  <si>
    <t>337</t>
  </si>
  <si>
    <t>17509.7</t>
  </si>
  <si>
    <t>15640.1</t>
  </si>
  <si>
    <t>19379.4</t>
  </si>
  <si>
    <t>22991.2</t>
  </si>
  <si>
    <t>16425.2</t>
  </si>
  <si>
    <t>31307.6</t>
  </si>
  <si>
    <t>2304</t>
  </si>
  <si>
    <t>20943.9</t>
  </si>
  <si>
    <t>20088.3</t>
  </si>
  <si>
    <t>21799.5</t>
  </si>
  <si>
    <t>4004.0</t>
  </si>
  <si>
    <t>3766.7</t>
  </si>
  <si>
    <t>4241.3</t>
  </si>
  <si>
    <t>1544</t>
  </si>
  <si>
    <t>5063.4</t>
  </si>
  <si>
    <t>4810.8</t>
  </si>
  <si>
    <t>5316.0</t>
  </si>
  <si>
    <t>29439.2</t>
  </si>
  <si>
    <t>24715.7</t>
  </si>
  <si>
    <t>34802.3</t>
  </si>
  <si>
    <t>35026.6</t>
  </si>
  <si>
    <t>20748.2</t>
  </si>
  <si>
    <t>55360.4</t>
  </si>
  <si>
    <t>1017</t>
  </si>
  <si>
    <t>45441.0</t>
  </si>
  <si>
    <t>42690.7</t>
  </si>
  <si>
    <t>48322.0</t>
  </si>
  <si>
    <t>515</t>
  </si>
  <si>
    <t>11985.1</t>
  </si>
  <si>
    <t>10972.2</t>
  </si>
  <si>
    <t>13066.4</t>
  </si>
  <si>
    <t>15404.0</t>
  </si>
  <si>
    <t>14323.2</t>
  </si>
  <si>
    <t>16544.7</t>
  </si>
  <si>
    <t>160</t>
  </si>
  <si>
    <t>41.6</t>
  </si>
  <si>
    <t>57.3</t>
  </si>
  <si>
    <t>65.5</t>
  </si>
  <si>
    <t>108.2</t>
  </si>
  <si>
    <t>116.5</t>
  </si>
  <si>
    <t>144</t>
  </si>
  <si>
    <t>270.1</t>
  </si>
  <si>
    <t>224.9</t>
  </si>
  <si>
    <t>40.7</t>
  </si>
  <si>
    <t>158.1</t>
  </si>
  <si>
    <t>220.9</t>
  </si>
  <si>
    <t>221.3</t>
  </si>
  <si>
    <t>273.7</t>
  </si>
  <si>
    <t>202.0</t>
  </si>
  <si>
    <t>362.4</t>
  </si>
  <si>
    <t>862.7</t>
  </si>
  <si>
    <t>978.7</t>
  </si>
  <si>
    <t>166.0</t>
  </si>
  <si>
    <t>735.8</t>
  </si>
  <si>
    <t>339.7</t>
  </si>
  <si>
    <t>310.6</t>
  </si>
  <si>
    <t>245.1</t>
  </si>
  <si>
    <t>202.5</t>
  </si>
  <si>
    <t>287.8</t>
  </si>
  <si>
    <t>678.1</t>
  </si>
  <si>
    <t>584.8</t>
  </si>
  <si>
    <t>771.5</t>
  </si>
  <si>
    <t>2503.7</t>
  </si>
  <si>
    <t>2213.1</t>
  </si>
  <si>
    <t>2794.2</t>
  </si>
  <si>
    <t>1462.5</t>
  </si>
  <si>
    <t>646.6</t>
  </si>
  <si>
    <t>2812.9</t>
  </si>
  <si>
    <t>826</t>
  </si>
  <si>
    <t>1614.1</t>
  </si>
  <si>
    <t>1492.7</t>
  </si>
  <si>
    <t>1735.6</t>
  </si>
  <si>
    <t>462.1</t>
  </si>
  <si>
    <t>415.0</t>
  </si>
  <si>
    <t>509.2</t>
  </si>
  <si>
    <t>588</t>
  </si>
  <si>
    <t>1020.6</t>
  </si>
  <si>
    <t>1210.6</t>
  </si>
  <si>
    <t>5492.0</t>
  </si>
  <si>
    <t>4837.0</t>
  </si>
  <si>
    <t>6147.0</t>
  </si>
  <si>
    <t>8402.2</t>
  </si>
  <si>
    <t>4761.2</t>
  </si>
  <si>
    <t>13704.9</t>
  </si>
  <si>
    <t>1066</t>
  </si>
  <si>
    <t>22520.6</t>
  </si>
  <si>
    <t>21115.9</t>
  </si>
  <si>
    <t>23925.2</t>
  </si>
  <si>
    <t>1835.9</t>
  </si>
  <si>
    <t>1681.6</t>
  </si>
  <si>
    <t>2343</t>
  </si>
  <si>
    <t>1917.9</t>
  </si>
  <si>
    <t>1840.1</t>
  </si>
  <si>
    <t>1995.8</t>
  </si>
  <si>
    <t>12440.4</t>
  </si>
  <si>
    <t>10825.4</t>
  </si>
  <si>
    <t>14055.4</t>
  </si>
  <si>
    <t>17061.0</t>
  </si>
  <si>
    <t>8810.9</t>
  </si>
  <si>
    <t>29809.4</t>
  </si>
  <si>
    <t>983</t>
  </si>
  <si>
    <t>61092.6</t>
  </si>
  <si>
    <t>57262.4</t>
  </si>
  <si>
    <t>64922.8</t>
  </si>
  <si>
    <t>10333.4</t>
  </si>
  <si>
    <t>9298.3</t>
  </si>
  <si>
    <t>11368.6</t>
  </si>
  <si>
    <t>4106</t>
  </si>
  <si>
    <t>6187.4</t>
  </si>
  <si>
    <t>6376.8</t>
  </si>
  <si>
    <t>23495.5</t>
  </si>
  <si>
    <t>19136.9</t>
  </si>
  <si>
    <t>28549.5</t>
  </si>
  <si>
    <t>92568.5</t>
  </si>
  <si>
    <t>83792.3</t>
  </si>
  <si>
    <t>102014.0</t>
  </si>
  <si>
    <t>22918.6</t>
  </si>
  <si>
    <t>19791.1</t>
  </si>
  <si>
    <t>26399.9</t>
  </si>
  <si>
    <t>1849</t>
  </si>
  <si>
    <t>17311.5</t>
  </si>
  <si>
    <t>16531.3</t>
  </si>
  <si>
    <t>18119.0</t>
  </si>
  <si>
    <t>121.3</t>
  </si>
  <si>
    <t>88.2</t>
  </si>
  <si>
    <t>20.1</t>
  </si>
  <si>
    <t>79.0</t>
  </si>
  <si>
    <t>125.7</t>
  </si>
  <si>
    <t>96.3</t>
  </si>
  <si>
    <t>161.2</t>
  </si>
  <si>
    <t>253.5</t>
  </si>
  <si>
    <t>368.0</t>
  </si>
  <si>
    <t>118.7</t>
  </si>
  <si>
    <t>146.3</t>
  </si>
  <si>
    <t>86.7</t>
  </si>
  <si>
    <t>194.1</t>
  </si>
  <si>
    <t>281.5</t>
  </si>
  <si>
    <t>829.9</t>
  </si>
  <si>
    <t>709.0</t>
  </si>
  <si>
    <t>950.8</t>
  </si>
  <si>
    <t>485.4</t>
  </si>
  <si>
    <t>174.2</t>
  </si>
  <si>
    <t>1063.7</t>
  </si>
  <si>
    <t>753.3</t>
  </si>
  <si>
    <t>855.5</t>
  </si>
  <si>
    <t>109.5</t>
  </si>
  <si>
    <t>418.8</t>
  </si>
  <si>
    <t>381.9</t>
  </si>
  <si>
    <t>455.7</t>
  </si>
  <si>
    <t>2114.6</t>
  </si>
  <si>
    <t>1841.5</t>
  </si>
  <si>
    <t>2387.8</t>
  </si>
  <si>
    <t>1787.6</t>
  </si>
  <si>
    <t>688.0</t>
  </si>
  <si>
    <t>3737.8</t>
  </si>
  <si>
    <t>6618.1</t>
  </si>
  <si>
    <t>5878.5</t>
  </si>
  <si>
    <t>7357.7</t>
  </si>
  <si>
    <t>674.4</t>
  </si>
  <si>
    <t>538.4</t>
  </si>
  <si>
    <t>810.4</t>
  </si>
  <si>
    <t>1358</t>
  </si>
  <si>
    <t>834.6</t>
  </si>
  <si>
    <t>790.0</t>
  </si>
  <si>
    <t>879.3</t>
  </si>
  <si>
    <t>5246.7</t>
  </si>
  <si>
    <t>4590.6</t>
  </si>
  <si>
    <t>5902.8</t>
  </si>
  <si>
    <t>4037.9</t>
  </si>
  <si>
    <t>1466.6</t>
  </si>
  <si>
    <t>8817.3</t>
  </si>
  <si>
    <t>30810.2</t>
  </si>
  <si>
    <t>27962.0</t>
  </si>
  <si>
    <t>33658.5</t>
  </si>
  <si>
    <t>7154.5</t>
  </si>
  <si>
    <t>5746.0</t>
  </si>
  <si>
    <t>8563.0</t>
  </si>
  <si>
    <t>3400</t>
  </si>
  <si>
    <t>2173.8</t>
  </si>
  <si>
    <t>2100.7</t>
  </si>
  <si>
    <t>2246.9</t>
  </si>
  <si>
    <t>12475.6</t>
  </si>
  <si>
    <t>10788.1</t>
  </si>
  <si>
    <t>14163.1</t>
  </si>
  <si>
    <t>11245.7</t>
  </si>
  <si>
    <t>4121.8</t>
  </si>
  <si>
    <t>24486.7</t>
  </si>
  <si>
    <t>406</t>
  </si>
  <si>
    <t>60523.4</t>
  </si>
  <si>
    <t>54607.7</t>
  </si>
  <si>
    <t>66439.1</t>
  </si>
  <si>
    <t>12229.7</t>
  </si>
  <si>
    <t>15778.3</t>
  </si>
  <si>
    <t>4678</t>
  </si>
  <si>
    <t>6826.7</t>
  </si>
  <si>
    <t>6631.0</t>
  </si>
  <si>
    <t>7022.4</t>
  </si>
  <si>
    <t>22164.9</t>
  </si>
  <si>
    <t>17752.6</t>
  </si>
  <si>
    <t>27340.8</t>
  </si>
  <si>
    <t>70730.4</t>
  </si>
  <si>
    <t>59536.9</t>
  </si>
  <si>
    <t>83416.5</t>
  </si>
  <si>
    <t>36116.7</t>
  </si>
  <si>
    <t>26439.4</t>
  </si>
  <si>
    <t>48176.0</t>
  </si>
  <si>
    <t>1971</t>
  </si>
  <si>
    <t>17280.7</t>
  </si>
  <si>
    <t>16526.1</t>
  </si>
  <si>
    <t>18060.9</t>
  </si>
  <si>
    <t>76.5</t>
  </si>
  <si>
    <t>130.0</t>
  </si>
  <si>
    <t>124.7</t>
  </si>
  <si>
    <t>385.4</t>
  </si>
  <si>
    <t>452.1</t>
  </si>
  <si>
    <t>25.9</t>
  </si>
  <si>
    <t>211.9</t>
  </si>
  <si>
    <t>162.5</t>
  </si>
  <si>
    <t>271.3</t>
  </si>
  <si>
    <t>91.5</t>
  </si>
  <si>
    <t>202</t>
  </si>
  <si>
    <t>919.5</t>
  </si>
  <si>
    <t>792.4</t>
  </si>
  <si>
    <t>2286.5</t>
  </si>
  <si>
    <t>1910.9</t>
  </si>
  <si>
    <t>2662.1</t>
  </si>
  <si>
    <t>253.1</t>
  </si>
  <si>
    <t>152.4</t>
  </si>
  <si>
    <t>393.9</t>
  </si>
  <si>
    <t>336.0</t>
  </si>
  <si>
    <t>359.9</t>
  </si>
  <si>
    <t>2058.9</t>
  </si>
  <si>
    <t>1787.9</t>
  </si>
  <si>
    <t>2329.9</t>
  </si>
  <si>
    <t>8488.7</t>
  </si>
  <si>
    <t>7294.0</t>
  </si>
  <si>
    <t>9683.4</t>
  </si>
  <si>
    <t>2086.0</t>
  </si>
  <si>
    <t>1391.7</t>
  </si>
  <si>
    <t>2986.7</t>
  </si>
  <si>
    <t>1797</t>
  </si>
  <si>
    <t>899.1</t>
  </si>
  <si>
    <t>857.5</t>
  </si>
  <si>
    <t>940.7</t>
  </si>
  <si>
    <t>4167.5</t>
  </si>
  <si>
    <t>3579.3</t>
  </si>
  <si>
    <t>4755.7</t>
  </si>
  <si>
    <t>3341.8</t>
  </si>
  <si>
    <t>665.7</t>
  </si>
  <si>
    <t>9823.2</t>
  </si>
  <si>
    <t>26919.1</t>
  </si>
  <si>
    <t>23696.8</t>
  </si>
  <si>
    <t>30141.4</t>
  </si>
  <si>
    <t>5515.1</t>
  </si>
  <si>
    <t>3396.6</t>
  </si>
  <si>
    <t>8454.4</t>
  </si>
  <si>
    <t>4159</t>
  </si>
  <si>
    <t>2535.2</t>
  </si>
  <si>
    <t>2458.1</t>
  </si>
  <si>
    <t>2612.4</t>
  </si>
  <si>
    <t>14226.4</t>
  </si>
  <si>
    <t>12422.7</t>
  </si>
  <si>
    <t>16030.2</t>
  </si>
  <si>
    <t>16344.3</t>
  </si>
  <si>
    <t>5268.5</t>
  </si>
  <si>
    <t>38218.3</t>
  </si>
  <si>
    <t>49797.8</t>
  </si>
  <si>
    <t>43403.2</t>
  </si>
  <si>
    <t>56192.3</t>
  </si>
  <si>
    <t>13719.3</t>
  </si>
  <si>
    <t>8482.8</t>
  </si>
  <si>
    <t>20984.9</t>
  </si>
  <si>
    <t>5508</t>
  </si>
  <si>
    <t>7707.6</t>
  </si>
  <si>
    <t>7504.0</t>
  </si>
  <si>
    <t>7911.2</t>
  </si>
  <si>
    <t>23477.4</t>
  </si>
  <si>
    <t>18925.5</t>
  </si>
  <si>
    <t>28793.4</t>
  </si>
  <si>
    <t>72872.5</t>
  </si>
  <si>
    <t>59354.3</t>
  </si>
  <si>
    <t>88547.8</t>
  </si>
  <si>
    <t>31574.2</t>
  </si>
  <si>
    <t>17658.7</t>
  </si>
  <si>
    <t>52080.1</t>
  </si>
  <si>
    <t>2435</t>
  </si>
  <si>
    <t>20194.8</t>
  </si>
  <si>
    <t>19400.6</t>
  </si>
  <si>
    <t>21013.2</t>
  </si>
  <si>
    <t>63.8</t>
  </si>
  <si>
    <t>93.0</t>
  </si>
  <si>
    <t>43.1</t>
  </si>
  <si>
    <t>261.2</t>
  </si>
  <si>
    <t>384.5</t>
  </si>
  <si>
    <t>520.7</t>
  </si>
  <si>
    <t>683.1</t>
  </si>
  <si>
    <t>50.5</t>
  </si>
  <si>
    <t>130.4</t>
  </si>
  <si>
    <t>112.9</t>
  </si>
  <si>
    <t>193</t>
  </si>
  <si>
    <t>918.2</t>
  </si>
  <si>
    <t>788.4</t>
  </si>
  <si>
    <t>1048.1</t>
  </si>
  <si>
    <t>2067.8</t>
  </si>
  <si>
    <t>1668.3</t>
  </si>
  <si>
    <t>2533.6</t>
  </si>
  <si>
    <t>469.2</t>
  </si>
  <si>
    <t>221.9</t>
  </si>
  <si>
    <t>867.8</t>
  </si>
  <si>
    <t>340.2</t>
  </si>
  <si>
    <t>363.7</t>
  </si>
  <si>
    <t>1915.9</t>
  </si>
  <si>
    <t>1651.3</t>
  </si>
  <si>
    <t>2180.5</t>
  </si>
  <si>
    <t>7701.4</t>
  </si>
  <si>
    <t>6437.6</t>
  </si>
  <si>
    <t>8965.1</t>
  </si>
  <si>
    <t>1154.9</t>
  </si>
  <si>
    <t>406.1</t>
  </si>
  <si>
    <t>1901</t>
  </si>
  <si>
    <t>939.6</t>
  </si>
  <si>
    <t>5315.9</t>
  </si>
  <si>
    <t>5994.2</t>
  </si>
  <si>
    <t>10258.9</t>
  </si>
  <si>
    <t>3228.7</t>
  </si>
  <si>
    <t>24143.0</t>
  </si>
  <si>
    <t>17319.6</t>
  </si>
  <si>
    <t>14466.0</t>
  </si>
  <si>
    <t>20173.3</t>
  </si>
  <si>
    <t>7819.3</t>
  </si>
  <si>
    <t>4249.7</t>
  </si>
  <si>
    <t>13157.1</t>
  </si>
  <si>
    <t>4369</t>
  </si>
  <si>
    <t>2643.8</t>
  </si>
  <si>
    <t>2565.3</t>
  </si>
  <si>
    <t>2722.2</t>
  </si>
  <si>
    <t>225</t>
  </si>
  <si>
    <t>13712.9</t>
  </si>
  <si>
    <t>11921.0</t>
  </si>
  <si>
    <t>15504.8</t>
  </si>
  <si>
    <t>21178.1</t>
  </si>
  <si>
    <t>5770.4</t>
  </si>
  <si>
    <t>54224.4</t>
  </si>
  <si>
    <t>45211.4</t>
  </si>
  <si>
    <t>38429.0</t>
  </si>
  <si>
    <t>51993.8</t>
  </si>
  <si>
    <t>15084.8</t>
  </si>
  <si>
    <t>7530.1</t>
  </si>
  <si>
    <t>26991.3</t>
  </si>
  <si>
    <t>5497</t>
  </si>
  <si>
    <t>7653.7</t>
  </si>
  <si>
    <t>7451.3</t>
  </si>
  <si>
    <t>7856.0</t>
  </si>
  <si>
    <t>24710.5</t>
  </si>
  <si>
    <t>19991.7</t>
  </si>
  <si>
    <t>30207.7</t>
  </si>
  <si>
    <t>82523.3</t>
  </si>
  <si>
    <t>66183.9</t>
  </si>
  <si>
    <t>101672.5</t>
  </si>
  <si>
    <t>18500.7</t>
  </si>
  <si>
    <t>4977.2</t>
  </si>
  <si>
    <t>47365.8</t>
  </si>
  <si>
    <t>2583</t>
  </si>
  <si>
    <t>21180.3</t>
  </si>
  <si>
    <t>20371.3</t>
  </si>
  <si>
    <t>22013.2</t>
  </si>
  <si>
    <t>63.7</t>
  </si>
  <si>
    <t>80.9</t>
  </si>
  <si>
    <t>62.6</t>
  </si>
  <si>
    <t>258.1</t>
  </si>
  <si>
    <t>322.1</t>
  </si>
  <si>
    <t>738.9</t>
  </si>
  <si>
    <t>197.7</t>
  </si>
  <si>
    <t>522.7</t>
  </si>
  <si>
    <t>943.9</t>
  </si>
  <si>
    <t>127.2</t>
  </si>
  <si>
    <t>376.1</t>
  </si>
  <si>
    <t>767.7</t>
  </si>
  <si>
    <t>645.8</t>
  </si>
  <si>
    <t>889.7</t>
  </si>
  <si>
    <t>1885.1</t>
  </si>
  <si>
    <t>1469.6</t>
  </si>
  <si>
    <t>2381.0</t>
  </si>
  <si>
    <t>622.3</t>
  </si>
  <si>
    <t>197.5</t>
  </si>
  <si>
    <t>1461.3</t>
  </si>
  <si>
    <t>887</t>
  </si>
  <si>
    <t>383.8</t>
  </si>
  <si>
    <t>409.1</t>
  </si>
  <si>
    <t>249</t>
  </si>
  <si>
    <t>2419.5</t>
  </si>
  <si>
    <t>2723.4</t>
  </si>
  <si>
    <t>6807.3</t>
  </si>
  <si>
    <t>5473.9</t>
  </si>
  <si>
    <t>8140.6</t>
  </si>
  <si>
    <t>1112.7</t>
  </si>
  <si>
    <t>3290.2</t>
  </si>
  <si>
    <t>2030</t>
  </si>
  <si>
    <t>1034.8</t>
  </si>
  <si>
    <t>1079.9</t>
  </si>
  <si>
    <t>238</t>
  </si>
  <si>
    <t>5274.5</t>
  </si>
  <si>
    <t>4592.8</t>
  </si>
  <si>
    <t>5956.2</t>
  </si>
  <si>
    <t>18321.0</t>
  </si>
  <si>
    <t>15142.8</t>
  </si>
  <si>
    <t>21499.2</t>
  </si>
  <si>
    <t>4468</t>
  </si>
  <si>
    <t>2796.0</t>
  </si>
  <si>
    <t>2714.0</t>
  </si>
  <si>
    <t>2878.1</t>
  </si>
  <si>
    <t>997.8</t>
  </si>
  <si>
    <t>372.3</t>
  </si>
  <si>
    <t>2107.1</t>
  </si>
  <si>
    <t>13399.6</t>
  </si>
  <si>
    <t>11587.1</t>
  </si>
  <si>
    <t>15212.1</t>
  </si>
  <si>
    <t>39169.1</t>
  </si>
  <si>
    <t>32295.8</t>
  </si>
  <si>
    <t>46042.4</t>
  </si>
  <si>
    <t>5750</t>
  </si>
  <si>
    <t>8455.7</t>
  </si>
  <si>
    <t>8237.1</t>
  </si>
  <si>
    <t>8674.3</t>
  </si>
  <si>
    <t>1025.2</t>
  </si>
  <si>
    <t>607.5</t>
  </si>
  <si>
    <t>1620.3</t>
  </si>
  <si>
    <t>21514.6</t>
  </si>
  <si>
    <t>17032.7</t>
  </si>
  <si>
    <t>26814.1</t>
  </si>
  <si>
    <t>62249.7</t>
  </si>
  <si>
    <t>47019.5</t>
  </si>
  <si>
    <t>80838.3</t>
  </si>
  <si>
    <t>21934.4</t>
  </si>
  <si>
    <t>21092.5</t>
  </si>
  <si>
    <t>22801.2</t>
  </si>
  <si>
    <t>4835.7</t>
  </si>
  <si>
    <t>2410.6</t>
  </si>
  <si>
    <t>8653.0</t>
  </si>
  <si>
    <t>67.5</t>
  </si>
  <si>
    <t>128.7</t>
  </si>
  <si>
    <t>229.0</t>
  </si>
  <si>
    <t>288.8</t>
  </si>
  <si>
    <t>704.1</t>
  </si>
  <si>
    <t>508.1</t>
  </si>
  <si>
    <t>950.3</t>
  </si>
  <si>
    <t>273</t>
  </si>
  <si>
    <t>172.1</t>
  </si>
  <si>
    <t>147.0</t>
  </si>
  <si>
    <t>291.7</t>
  </si>
  <si>
    <t>57.4</t>
  </si>
  <si>
    <t>859.0</t>
  </si>
  <si>
    <t>145</t>
  </si>
  <si>
    <t>712.4</t>
  </si>
  <si>
    <t>596.2</t>
  </si>
  <si>
    <t>828.7</t>
  </si>
  <si>
    <t>2000.6</t>
  </si>
  <si>
    <t>1559.7</t>
  </si>
  <si>
    <t>2526.8</t>
  </si>
  <si>
    <t>1668.8</t>
  </si>
  <si>
    <t>923</t>
  </si>
  <si>
    <t>401.0</t>
  </si>
  <si>
    <t>375.1</t>
  </si>
  <si>
    <t>422.4</t>
  </si>
  <si>
    <t>160.7</t>
  </si>
  <si>
    <t>740.7</t>
  </si>
  <si>
    <t>2242.7</t>
  </si>
  <si>
    <t>2531.4</t>
  </si>
  <si>
    <t>6760.4</t>
  </si>
  <si>
    <t>5413.5</t>
  </si>
  <si>
    <t>8107.4</t>
  </si>
  <si>
    <t>2055</t>
  </si>
  <si>
    <t>1035.6</t>
  </si>
  <si>
    <t>1129.3</t>
  </si>
  <si>
    <t>696.3</t>
  </si>
  <si>
    <t>459.3</t>
  </si>
  <si>
    <t>5342.5</t>
  </si>
  <si>
    <t>4662.5</t>
  </si>
  <si>
    <t>6022.5</t>
  </si>
  <si>
    <t>19212.6</t>
  </si>
  <si>
    <t>15840.3</t>
  </si>
  <si>
    <t>22585.0</t>
  </si>
  <si>
    <t>4545</t>
  </si>
  <si>
    <t>3685.3</t>
  </si>
  <si>
    <t>3577.5</t>
  </si>
  <si>
    <t>3793.2</t>
  </si>
  <si>
    <t>334</t>
  </si>
  <si>
    <t>906.0</t>
  </si>
  <si>
    <t>805.7</t>
  </si>
  <si>
    <t>1006.4</t>
  </si>
  <si>
    <t>1277.2</t>
  </si>
  <si>
    <t>2046.4</t>
  </si>
  <si>
    <t>12213.2</t>
  </si>
  <si>
    <t>10498.8</t>
  </si>
  <si>
    <t>13927.6</t>
  </si>
  <si>
    <t>32215.2</t>
  </si>
  <si>
    <t>8773.3</t>
  </si>
  <si>
    <t>82493.1</t>
  </si>
  <si>
    <t>42995.9</t>
  </si>
  <si>
    <t>35518.3</t>
  </si>
  <si>
    <t>50473.5</t>
  </si>
  <si>
    <t>20737.9</t>
  </si>
  <si>
    <t>8209.8</t>
  </si>
  <si>
    <t>42954.8</t>
  </si>
  <si>
    <t>5290</t>
  </si>
  <si>
    <t>14921.7</t>
  </si>
  <si>
    <t>14519.5</t>
  </si>
  <si>
    <t>15323.8</t>
  </si>
  <si>
    <t>857</t>
  </si>
  <si>
    <t>3056.9</t>
  </si>
  <si>
    <t>2852.1</t>
  </si>
  <si>
    <t>3261.6</t>
  </si>
  <si>
    <t>298</t>
  </si>
  <si>
    <t>3400.1</t>
  </si>
  <si>
    <t>3014.0</t>
  </si>
  <si>
    <t>3786.1</t>
  </si>
  <si>
    <t>24288.1</t>
  </si>
  <si>
    <t>19554.6</t>
  </si>
  <si>
    <t>29820.8</t>
  </si>
  <si>
    <t>64413.7</t>
  </si>
  <si>
    <t>48246.6</t>
  </si>
  <si>
    <t>84256.7</t>
  </si>
  <si>
    <t>2457</t>
  </si>
  <si>
    <t>35337.0</t>
  </si>
  <si>
    <t>33953.4</t>
  </si>
  <si>
    <t>36762.5</t>
  </si>
  <si>
    <t>9136.2</t>
  </si>
  <si>
    <t>8242.8</t>
  </si>
  <si>
    <t>10100.0</t>
  </si>
  <si>
    <t>11031.5</t>
  </si>
  <si>
    <t>9249.0</t>
  </si>
  <si>
    <t>13057.2</t>
  </si>
  <si>
    <t>41.5</t>
  </si>
  <si>
    <t>211.2</t>
  </si>
  <si>
    <t>294.4</t>
  </si>
  <si>
    <t>364.0</t>
  </si>
  <si>
    <t>424.1</t>
  </si>
  <si>
    <t>264.8</t>
  </si>
  <si>
    <t>643.4</t>
  </si>
  <si>
    <t>152.8</t>
  </si>
  <si>
    <t>133.7</t>
  </si>
  <si>
    <t>241.6</t>
  </si>
  <si>
    <t>375.2</t>
  </si>
  <si>
    <t>358.1</t>
  </si>
  <si>
    <t>530.5</t>
  </si>
  <si>
    <t>923.3</t>
  </si>
  <si>
    <t>788.5</t>
  </si>
  <si>
    <t>1058.1</t>
  </si>
  <si>
    <t>1692.0</t>
  </si>
  <si>
    <t>1268.5</t>
  </si>
  <si>
    <t>2210.8</t>
  </si>
  <si>
    <t>381.0</t>
  </si>
  <si>
    <t>439.1</t>
  </si>
  <si>
    <t>314.6</t>
  </si>
  <si>
    <t>457.9</t>
  </si>
  <si>
    <t>358.6</t>
  </si>
  <si>
    <t>576.0</t>
  </si>
  <si>
    <t>2324.0</t>
  </si>
  <si>
    <t>2020.6</t>
  </si>
  <si>
    <t>2627.4</t>
  </si>
  <si>
    <t>6190.5</t>
  </si>
  <si>
    <t>4911.2</t>
  </si>
  <si>
    <t>7695.6</t>
  </si>
  <si>
    <t>2831.6</t>
  </si>
  <si>
    <t>721.7</t>
  </si>
  <si>
    <t>7357.0</t>
  </si>
  <si>
    <t>1644</t>
  </si>
  <si>
    <t>1489.2</t>
  </si>
  <si>
    <t>1562.6</t>
  </si>
  <si>
    <t>445.2</t>
  </si>
  <si>
    <t>389.3</t>
  </si>
  <si>
    <t>501.1</t>
  </si>
  <si>
    <t>847.8</t>
  </si>
  <si>
    <t>1095.9</t>
  </si>
  <si>
    <t>5077.8</t>
  </si>
  <si>
    <t>4408.0</t>
  </si>
  <si>
    <t>5747.7</t>
  </si>
  <si>
    <t>11889.6</t>
  </si>
  <si>
    <t>2451.9</t>
  </si>
  <si>
    <t>34746.5</t>
  </si>
  <si>
    <t>14595.6</t>
  </si>
  <si>
    <t>11642.1</t>
  </si>
  <si>
    <t>18066.9</t>
  </si>
  <si>
    <t>6904.6</t>
  </si>
  <si>
    <t>28778.1</t>
  </si>
  <si>
    <t>3005</t>
  </si>
  <si>
    <t>8675.3</t>
  </si>
  <si>
    <t>8357.8</t>
  </si>
  <si>
    <t>8992.8</t>
  </si>
  <si>
    <t>695</t>
  </si>
  <si>
    <t>1217.1</t>
  </si>
  <si>
    <t>1125.9</t>
  </si>
  <si>
    <t>1308.4</t>
  </si>
  <si>
    <t>1824.2</t>
  </si>
  <si>
    <t>1720.1</t>
  </si>
  <si>
    <t>1928.3</t>
  </si>
  <si>
    <t>13984.3</t>
  </si>
  <si>
    <t>12106.2</t>
  </si>
  <si>
    <t>15862.5</t>
  </si>
  <si>
    <t>33897.9</t>
  </si>
  <si>
    <t>27100.1</t>
  </si>
  <si>
    <t>41879.6</t>
  </si>
  <si>
    <t>17425.2</t>
  </si>
  <si>
    <t>5624.2</t>
  </si>
  <si>
    <t>40731.4</t>
  </si>
  <si>
    <t>3233</t>
  </si>
  <si>
    <t>30858.2</t>
  </si>
  <si>
    <t>29792.8</t>
  </si>
  <si>
    <t>31923.6</t>
  </si>
  <si>
    <t>5179.4</t>
  </si>
  <si>
    <t>4787.2</t>
  </si>
  <si>
    <t>5571.6</t>
  </si>
  <si>
    <t>2357</t>
  </si>
  <si>
    <t>5074.3</t>
  </si>
  <si>
    <t>4869.4</t>
  </si>
  <si>
    <t>5279.2</t>
  </si>
  <si>
    <t>26167.3</t>
  </si>
  <si>
    <t>21119.7</t>
  </si>
  <si>
    <t>32057.1</t>
  </si>
  <si>
    <t>145084.3</t>
  </si>
  <si>
    <t>39032.0</t>
  </si>
  <si>
    <t>371447.9</t>
  </si>
  <si>
    <t>55671.8</t>
  </si>
  <si>
    <t>39583.1</t>
  </si>
  <si>
    <t>76107.7</t>
  </si>
  <si>
    <t>80986.6</t>
  </si>
  <si>
    <t>29572.8</t>
  </si>
  <si>
    <t>176279.5</t>
  </si>
  <si>
    <t>1530</t>
  </si>
  <si>
    <t>57441.8</t>
  </si>
  <si>
    <t>54599.2</t>
  </si>
  <si>
    <t>60394.0</t>
  </si>
  <si>
    <t>346</t>
  </si>
  <si>
    <t>14987.0</t>
  </si>
  <si>
    <t>13449.2</t>
  </si>
  <si>
    <t>16652.4</t>
  </si>
  <si>
    <t>1118</t>
  </si>
  <si>
    <t>15924.3</t>
  </si>
  <si>
    <t>15004.4</t>
  </si>
  <si>
    <t>16885.9</t>
  </si>
  <si>
    <t>74.9</t>
  </si>
  <si>
    <t>93.5</t>
  </si>
  <si>
    <t>110.5</t>
  </si>
  <si>
    <t>273.5</t>
  </si>
  <si>
    <t>217.1</t>
  </si>
  <si>
    <t>340.0</t>
  </si>
  <si>
    <t>305.0</t>
  </si>
  <si>
    <t>466.2</t>
  </si>
  <si>
    <t>124.6</t>
  </si>
  <si>
    <t>1198.9</t>
  </si>
  <si>
    <t>174.9</t>
  </si>
  <si>
    <t>200.8</t>
  </si>
  <si>
    <t>60.2</t>
  </si>
  <si>
    <t>266.0</t>
  </si>
  <si>
    <t>206.0</t>
  </si>
  <si>
    <t>337.7</t>
  </si>
  <si>
    <t>898.9</t>
  </si>
  <si>
    <t>766.6</t>
  </si>
  <si>
    <t>1031.2</t>
  </si>
  <si>
    <t>1994.1</t>
  </si>
  <si>
    <t>1515.5</t>
  </si>
  <si>
    <t>2575.3</t>
  </si>
  <si>
    <t>670.9</t>
  </si>
  <si>
    <t>1974.0</t>
  </si>
  <si>
    <t>552</t>
  </si>
  <si>
    <t>667.1</t>
  </si>
  <si>
    <t>788.6</t>
  </si>
  <si>
    <t>310.2</t>
  </si>
  <si>
    <t>395.6</t>
  </si>
  <si>
    <t>204</t>
  </si>
  <si>
    <t>1697.3</t>
  </si>
  <si>
    <t>2244.0</t>
  </si>
  <si>
    <t>5586.1</t>
  </si>
  <si>
    <t>7075.3</t>
  </si>
  <si>
    <t>2040.2</t>
  </si>
  <si>
    <t>389.9</t>
  </si>
  <si>
    <t>6037.0</t>
  </si>
  <si>
    <t>1059</t>
  </si>
  <si>
    <t>3781.9</t>
  </si>
  <si>
    <t>3543.2</t>
  </si>
  <si>
    <t>4020.5</t>
  </si>
  <si>
    <t>588.3</t>
  </si>
  <si>
    <t>520.4</t>
  </si>
  <si>
    <t>656.2</t>
  </si>
  <si>
    <t>997</t>
  </si>
  <si>
    <t>828.1</t>
  </si>
  <si>
    <t>776.0</t>
  </si>
  <si>
    <t>272</t>
  </si>
  <si>
    <t>5886.7</t>
  </si>
  <si>
    <t>5176.3</t>
  </si>
  <si>
    <t>6597.1</t>
  </si>
  <si>
    <t>15261.7</t>
  </si>
  <si>
    <t>4897.7</t>
  </si>
  <si>
    <t>35729.8</t>
  </si>
  <si>
    <t>14346.4</t>
  </si>
  <si>
    <t>11321.7</t>
  </si>
  <si>
    <t>17927.1</t>
  </si>
  <si>
    <t>9054.6</t>
  </si>
  <si>
    <t>3304.5</t>
  </si>
  <si>
    <t>19742.1</t>
  </si>
  <si>
    <t>18639.2</t>
  </si>
  <si>
    <t>17744.4</t>
  </si>
  <si>
    <t>19534.0</t>
  </si>
  <si>
    <t>3025.3</t>
  </si>
  <si>
    <t>2719.6</t>
  </si>
  <si>
    <t>3331.1</t>
  </si>
  <si>
    <t>2081.2</t>
  </si>
  <si>
    <t>2006.9</t>
  </si>
  <si>
    <t>2155.6</t>
  </si>
  <si>
    <t>16704.3</t>
  </si>
  <si>
    <t>14665.8</t>
  </si>
  <si>
    <t>18742.8</t>
  </si>
  <si>
    <t>46074.5</t>
  </si>
  <si>
    <t>37397.3</t>
  </si>
  <si>
    <t>54751.7</t>
  </si>
  <si>
    <t>21046.2</t>
  </si>
  <si>
    <t>7723.5</t>
  </si>
  <si>
    <t>45808.7</t>
  </si>
  <si>
    <t>1835</t>
  </si>
  <si>
    <t>45515.0</t>
  </si>
  <si>
    <t>43425.0</t>
  </si>
  <si>
    <t>47604.9</t>
  </si>
  <si>
    <t>11364.6</t>
  </si>
  <si>
    <t>10278.5</t>
  </si>
  <si>
    <t>12450.6</t>
  </si>
  <si>
    <t>4607</t>
  </si>
  <si>
    <t>7129.4</t>
  </si>
  <si>
    <t>6923.5</t>
  </si>
  <si>
    <t>7335.4</t>
  </si>
  <si>
    <t>26379.5</t>
  </si>
  <si>
    <t>21341.9</t>
  </si>
  <si>
    <t>32247.9</t>
  </si>
  <si>
    <t>53808.6</t>
  </si>
  <si>
    <t>37258.0</t>
  </si>
  <si>
    <t>75194.9</t>
  </si>
  <si>
    <t>884</t>
  </si>
  <si>
    <t>83155.6</t>
  </si>
  <si>
    <t>77763.4</t>
  </si>
  <si>
    <t>88823.2</t>
  </si>
  <si>
    <t>29101.0</t>
  </si>
  <si>
    <t>25825.5</t>
  </si>
  <si>
    <t>32676.7</t>
  </si>
  <si>
    <t>2220</t>
  </si>
  <si>
    <t>21461.2</t>
  </si>
  <si>
    <t>20577.6</t>
  </si>
  <si>
    <t>22373.0</t>
  </si>
  <si>
    <t>83.9</t>
  </si>
  <si>
    <t>30.8</t>
  </si>
  <si>
    <t>221.2</t>
  </si>
  <si>
    <t>282.4</t>
  </si>
  <si>
    <t>411.9</t>
  </si>
  <si>
    <t>660.7</t>
  </si>
  <si>
    <t>279.6</t>
  </si>
  <si>
    <t>527.9</t>
  </si>
  <si>
    <t>751.8</t>
  </si>
  <si>
    <t>1687.5</t>
  </si>
  <si>
    <t>1233.5</t>
  </si>
  <si>
    <t>2253.4</t>
  </si>
  <si>
    <t>2654.5</t>
  </si>
  <si>
    <t>945.2</t>
  </si>
  <si>
    <t>1187.8</t>
  </si>
  <si>
    <t>156.1</t>
  </si>
  <si>
    <t>285.9</t>
  </si>
  <si>
    <t>309.8</t>
  </si>
  <si>
    <t>2238.2</t>
  </si>
  <si>
    <t>1946.4</t>
  </si>
  <si>
    <t>4997.7</t>
  </si>
  <si>
    <t>3789.5</t>
  </si>
  <si>
    <t>6462.5</t>
  </si>
  <si>
    <t>10130.5</t>
  </si>
  <si>
    <t>530</t>
  </si>
  <si>
    <t>4583.0</t>
  </si>
  <si>
    <t>4183.1</t>
  </si>
  <si>
    <t>4982.9</t>
  </si>
  <si>
    <t>1430.7</t>
  </si>
  <si>
    <t>1136.9</t>
  </si>
  <si>
    <t>1773.8</t>
  </si>
  <si>
    <t>1593</t>
  </si>
  <si>
    <t>853.9</t>
  </si>
  <si>
    <t>812.0</t>
  </si>
  <si>
    <t>895.8</t>
  </si>
  <si>
    <t>264</t>
  </si>
  <si>
    <t>5812.6</t>
  </si>
  <si>
    <t>5101.4</t>
  </si>
  <si>
    <t>6523.9</t>
  </si>
  <si>
    <t>19761.8</t>
  </si>
  <si>
    <t>6400.2</t>
  </si>
  <si>
    <t>46150.1</t>
  </si>
  <si>
    <t>15938.6</t>
  </si>
  <si>
    <t>12709.4</t>
  </si>
  <si>
    <t>19733.9</t>
  </si>
  <si>
    <t>9788.9</t>
  </si>
  <si>
    <t>3122.1</t>
  </si>
  <si>
    <t>22955.5</t>
  </si>
  <si>
    <t>17100.5</t>
  </si>
  <si>
    <t>15927.8</t>
  </si>
  <si>
    <t>18273.2</t>
  </si>
  <si>
    <t>8008.2</t>
  </si>
  <si>
    <t>6702.1</t>
  </si>
  <si>
    <t>9314.4</t>
  </si>
  <si>
    <t>3982</t>
  </si>
  <si>
    <t>2471.3</t>
  </si>
  <si>
    <t>2394.6</t>
  </si>
  <si>
    <t>2548.1</t>
  </si>
  <si>
    <t>15610.4</t>
  </si>
  <si>
    <t>13622.7</t>
  </si>
  <si>
    <t>17598.1</t>
  </si>
  <si>
    <t>37722.8</t>
  </si>
  <si>
    <t>10058.9</t>
  </si>
  <si>
    <t>97056.0</t>
  </si>
  <si>
    <t>33808.9</t>
  </si>
  <si>
    <t>26481.3</t>
  </si>
  <si>
    <t>42532.9</t>
  </si>
  <si>
    <t>14750.3</t>
  </si>
  <si>
    <t>3012.6</t>
  </si>
  <si>
    <t>43177.2</t>
  </si>
  <si>
    <t>1030</t>
  </si>
  <si>
    <t>45946.8</t>
  </si>
  <si>
    <t>43134.3</t>
  </si>
  <si>
    <t>48759.3</t>
  </si>
  <si>
    <t>19305.4</t>
  </si>
  <si>
    <t>16242.0</t>
  </si>
  <si>
    <t>22368.8</t>
  </si>
  <si>
    <t>5717</t>
  </si>
  <si>
    <t>8231.4</t>
  </si>
  <si>
    <t>8017.9</t>
  </si>
  <si>
    <t>8444.8</t>
  </si>
  <si>
    <t>32834.1</t>
  </si>
  <si>
    <t>27154.1</t>
  </si>
  <si>
    <t>39351.2</t>
  </si>
  <si>
    <t>128458.3</t>
  </si>
  <si>
    <t>25818.0</t>
  </si>
  <si>
    <t>375333.2</t>
  </si>
  <si>
    <t>64593.5</t>
  </si>
  <si>
    <t>45473.4</t>
  </si>
  <si>
    <t>89036.6</t>
  </si>
  <si>
    <t>87218.7</t>
  </si>
  <si>
    <t>79478.3</t>
  </si>
  <si>
    <t>95509.3</t>
  </si>
  <si>
    <t>38857.3</t>
  </si>
  <si>
    <t>31204.6</t>
  </si>
  <si>
    <t>47817.9</t>
  </si>
  <si>
    <t>2747</t>
  </si>
  <si>
    <t>23607.5</t>
  </si>
  <si>
    <t>22732.8</t>
  </si>
  <si>
    <t>24507.2</t>
  </si>
  <si>
    <t>16.5</t>
  </si>
  <si>
    <t>286.7</t>
  </si>
  <si>
    <t>769.4</t>
  </si>
  <si>
    <t>259.5</t>
  </si>
  <si>
    <t>84.0</t>
  </si>
  <si>
    <t>540.2</t>
  </si>
  <si>
    <t>660.6</t>
  </si>
  <si>
    <t>1422.0</t>
  </si>
  <si>
    <t>988.6</t>
  </si>
  <si>
    <t>1980.2</t>
  </si>
  <si>
    <t>644.9</t>
  </si>
  <si>
    <t>874.1</t>
  </si>
  <si>
    <t>677.2</t>
  </si>
  <si>
    <t>570</t>
  </si>
  <si>
    <t>292.7</t>
  </si>
  <si>
    <t>268.6</t>
  </si>
  <si>
    <t>316.9</t>
  </si>
  <si>
    <t>1578.5</t>
  </si>
  <si>
    <t>1321.3</t>
  </si>
  <si>
    <t>1835.6</t>
  </si>
  <si>
    <t>2974.9</t>
  </si>
  <si>
    <t>2014.3</t>
  </si>
  <si>
    <t>4226.3</t>
  </si>
  <si>
    <t>315</t>
  </si>
  <si>
    <t>3359.3</t>
  </si>
  <si>
    <t>2979.0</t>
  </si>
  <si>
    <t>3739.7</t>
  </si>
  <si>
    <t>1438.8</t>
  </si>
  <si>
    <t>668.9</t>
  </si>
  <si>
    <t>2680.0</t>
  </si>
  <si>
    <t>1529</t>
  </si>
  <si>
    <t>870.6</t>
  </si>
  <si>
    <t>914.3</t>
  </si>
  <si>
    <t>4228.3</t>
  </si>
  <si>
    <t>3589.8</t>
  </si>
  <si>
    <t>4866.8</t>
  </si>
  <si>
    <t>8978.6</t>
  </si>
  <si>
    <t>12197.8</t>
  </si>
  <si>
    <t>11628.0</t>
  </si>
  <si>
    <t>10549.3</t>
  </si>
  <si>
    <t>12706.8</t>
  </si>
  <si>
    <t>5942.0</t>
  </si>
  <si>
    <t>3511.9</t>
  </si>
  <si>
    <t>9404.7</t>
  </si>
  <si>
    <t>3675</t>
  </si>
  <si>
    <t>2483.7</t>
  </si>
  <si>
    <t>2403.4</t>
  </si>
  <si>
    <t>2564.0</t>
  </si>
  <si>
    <t>11042.2</t>
  </si>
  <si>
    <t>9274.8</t>
  </si>
  <si>
    <t>12809.5</t>
  </si>
  <si>
    <t>24403.6</t>
  </si>
  <si>
    <t>17785.5</t>
  </si>
  <si>
    <t>32672.3</t>
  </si>
  <si>
    <t>28595.6</t>
  </si>
  <si>
    <t>26075.0</t>
  </si>
  <si>
    <t>31116.2</t>
  </si>
  <si>
    <t>23235.9</t>
  </si>
  <si>
    <t>16056.8</t>
  </si>
  <si>
    <t>32514.9</t>
  </si>
  <si>
    <t>8189.9</t>
  </si>
  <si>
    <t>7967.8</t>
  </si>
  <si>
    <t>8412.0</t>
  </si>
  <si>
    <t>23195.3</t>
  </si>
  <si>
    <t>18212.5</t>
  </si>
  <si>
    <t>29120.0</t>
  </si>
  <si>
    <t>39363.3</t>
  </si>
  <si>
    <t>23688.2</t>
  </si>
  <si>
    <t>61474.2</t>
  </si>
  <si>
    <t>60433.4</t>
  </si>
  <si>
    <t>53058.1</t>
  </si>
  <si>
    <t>68547.0</t>
  </si>
  <si>
    <t>41719.0</t>
  </si>
  <si>
    <t>23830.4</t>
  </si>
  <si>
    <t>67753.3</t>
  </si>
  <si>
    <t>2637</t>
  </si>
  <si>
    <t>24430.0</t>
  </si>
  <si>
    <t>23506.4</t>
  </si>
  <si>
    <t>25380.6</t>
  </si>
  <si>
    <t>106.6</t>
  </si>
  <si>
    <t>72.2</t>
  </si>
  <si>
    <t>151.6</t>
  </si>
  <si>
    <t>352.3</t>
  </si>
  <si>
    <t>191.6</t>
  </si>
  <si>
    <t>592.5</t>
  </si>
  <si>
    <t>328.3</t>
  </si>
  <si>
    <t>514.3</t>
  </si>
  <si>
    <t>966.9</t>
  </si>
  <si>
    <t>630.1</t>
  </si>
  <si>
    <t>1418.9</t>
  </si>
  <si>
    <t>611.9</t>
  </si>
  <si>
    <t>828.0</t>
  </si>
  <si>
    <t>615</t>
  </si>
  <si>
    <t>283.2</t>
  </si>
  <si>
    <t>260.7</t>
  </si>
  <si>
    <t>305.6</t>
  </si>
  <si>
    <t>1396.6</t>
  </si>
  <si>
    <t>1164.5</t>
  </si>
  <si>
    <t>3300.7</t>
  </si>
  <si>
    <t>2314.9</t>
  </si>
  <si>
    <t>4557.0</t>
  </si>
  <si>
    <t>2704.4</t>
  </si>
  <si>
    <t>2375.3</t>
  </si>
  <si>
    <t>3033.5</t>
  </si>
  <si>
    <t>1570.0</t>
  </si>
  <si>
    <t>478.8</t>
  </si>
  <si>
    <t>3725.3</t>
  </si>
  <si>
    <t>1713</t>
  </si>
  <si>
    <t>874.8</t>
  </si>
  <si>
    <t>833.3</t>
  </si>
  <si>
    <t>916.2</t>
  </si>
  <si>
    <t>3542.8</t>
  </si>
  <si>
    <t>2993.4</t>
  </si>
  <si>
    <t>4092.2</t>
  </si>
  <si>
    <t>10615.8</t>
  </si>
  <si>
    <t>7913.2</t>
  </si>
  <si>
    <t>13939.8</t>
  </si>
  <si>
    <t>403</t>
  </si>
  <si>
    <t>10027.9</t>
  </si>
  <si>
    <t>9044.0</t>
  </si>
  <si>
    <t>11011.8</t>
  </si>
  <si>
    <t>10288.0</t>
  </si>
  <si>
    <t>6174.4</t>
  </si>
  <si>
    <t>16093.7</t>
  </si>
  <si>
    <t>4235</t>
  </si>
  <si>
    <t>2570.0</t>
  </si>
  <si>
    <t>2492.6</t>
  </si>
  <si>
    <t>2647.4</t>
  </si>
  <si>
    <t>11334.0</t>
  </si>
  <si>
    <t>9630.0</t>
  </si>
  <si>
    <t>13037.9</t>
  </si>
  <si>
    <t>24483.7</t>
  </si>
  <si>
    <t>18045.0</t>
  </si>
  <si>
    <t>32470.7</t>
  </si>
  <si>
    <t>23018.0</t>
  </si>
  <si>
    <t>27693.7</t>
  </si>
  <si>
    <t>20640.0</t>
  </si>
  <si>
    <t>11766.0</t>
  </si>
  <si>
    <t>33564.1</t>
  </si>
  <si>
    <t>5799</t>
  </si>
  <si>
    <t>8176.4</t>
  </si>
  <si>
    <t>7966.0</t>
  </si>
  <si>
    <t>8386.9</t>
  </si>
  <si>
    <t>19408.8</t>
  </si>
  <si>
    <t>15070.9</t>
  </si>
  <si>
    <t>24605.7</t>
  </si>
  <si>
    <t>23152.5</t>
  </si>
  <si>
    <t>11949.4</t>
  </si>
  <si>
    <t>40445.5</t>
  </si>
  <si>
    <t>45087.8</t>
  </si>
  <si>
    <t>38824.0</t>
  </si>
  <si>
    <t>52074.2</t>
  </si>
  <si>
    <t>48592.0</t>
  </si>
  <si>
    <t>22173.2</t>
  </si>
  <si>
    <t>92248.9</t>
  </si>
  <si>
    <t>2972</t>
  </si>
  <si>
    <t>24696.2</t>
  </si>
  <si>
    <t>23816.2</t>
  </si>
  <si>
    <t>25600.4</t>
  </si>
  <si>
    <t>33.6</t>
  </si>
  <si>
    <t>114.9</t>
  </si>
  <si>
    <t>78.3</t>
  </si>
  <si>
    <t>518.5</t>
  </si>
  <si>
    <t>315.1</t>
  </si>
  <si>
    <t>339.1</t>
  </si>
  <si>
    <t>531.2</t>
  </si>
  <si>
    <t>417.3</t>
  </si>
  <si>
    <t>1118.1</t>
  </si>
  <si>
    <t>671.2</t>
  </si>
  <si>
    <t>564.1</t>
  </si>
  <si>
    <t>282.3</t>
  </si>
  <si>
    <t>259.6</t>
  </si>
  <si>
    <t>1009.5</t>
  </si>
  <si>
    <t>1452.7</t>
  </si>
  <si>
    <t>3730.7</t>
  </si>
  <si>
    <t>2642.6</t>
  </si>
  <si>
    <t>2246.4</t>
  </si>
  <si>
    <t>1935.9</t>
  </si>
  <si>
    <t>2556.9</t>
  </si>
  <si>
    <t>1776.5</t>
  </si>
  <si>
    <t>451.8</t>
  </si>
  <si>
    <t>4617.6</t>
  </si>
  <si>
    <t>1686</t>
  </si>
  <si>
    <t>886.6</t>
  </si>
  <si>
    <t>844.3</t>
  </si>
  <si>
    <t>929.0</t>
  </si>
  <si>
    <t>3329.0</t>
  </si>
  <si>
    <t>2789.7</t>
  </si>
  <si>
    <t>3868.2</t>
  </si>
  <si>
    <t>10696.4</t>
  </si>
  <si>
    <t>7946.7</t>
  </si>
  <si>
    <t>14085.5</t>
  </si>
  <si>
    <t>332</t>
  </si>
  <si>
    <t>9032.8</t>
  </si>
  <si>
    <t>8054.9</t>
  </si>
  <si>
    <t>10010.6</t>
  </si>
  <si>
    <t>4020.4</t>
  </si>
  <si>
    <t>1596.7</t>
  </si>
  <si>
    <t>8318.6</t>
  </si>
  <si>
    <t>4248</t>
  </si>
  <si>
    <t>2650.9</t>
  </si>
  <si>
    <t>2571.2</t>
  </si>
  <si>
    <t>11060.5</t>
  </si>
  <si>
    <t>9346.5</t>
  </si>
  <si>
    <t>12774.5</t>
  </si>
  <si>
    <t>221430.4</t>
  </si>
  <si>
    <t>71042.5</t>
  </si>
  <si>
    <t>518435.9</t>
  </si>
  <si>
    <t>20723.6</t>
  </si>
  <si>
    <t>14661.0</t>
  </si>
  <si>
    <t>28450.3</t>
  </si>
  <si>
    <t>318</t>
  </si>
  <si>
    <t>20167.0</t>
  </si>
  <si>
    <t>17948.2</t>
  </si>
  <si>
    <t>22385.7</t>
  </si>
  <si>
    <t>13264.7</t>
  </si>
  <si>
    <t>7247.0</t>
  </si>
  <si>
    <t>22263.5</t>
  </si>
  <si>
    <t>5880</t>
  </si>
  <si>
    <t>8525.5</t>
  </si>
  <si>
    <t>8307.6</t>
  </si>
  <si>
    <t>8743.5</t>
  </si>
  <si>
    <t>22778.0</t>
  </si>
  <si>
    <t>17975.3</t>
  </si>
  <si>
    <t>28469.1</t>
  </si>
  <si>
    <t>41395.1</t>
  </si>
  <si>
    <t>25274.5</t>
  </si>
  <si>
    <t>63935.0</t>
  </si>
  <si>
    <t>44163.7</t>
  </si>
  <si>
    <t>37585.1</t>
  </si>
  <si>
    <t>51562.1</t>
  </si>
  <si>
    <t>27424.1</t>
  </si>
  <si>
    <t>10986.8</t>
  </si>
  <si>
    <t>56507.0</t>
  </si>
  <si>
    <t>2847</t>
  </si>
  <si>
    <t>24284.0</t>
  </si>
  <si>
    <t>23400.0</t>
  </si>
  <si>
    <t>25192.7</t>
  </si>
  <si>
    <t>14.8</t>
  </si>
  <si>
    <t>17.6</t>
  </si>
  <si>
    <t>30.9</t>
  </si>
  <si>
    <t>284.1</t>
  </si>
  <si>
    <t>369.1</t>
  </si>
  <si>
    <t>750.6</t>
  </si>
  <si>
    <t>450.7</t>
  </si>
  <si>
    <t>1173.8</t>
  </si>
  <si>
    <t>565.0</t>
  </si>
  <si>
    <t>265.9</t>
  </si>
  <si>
    <t>244.3</t>
  </si>
  <si>
    <t>287.5</t>
  </si>
  <si>
    <t>1001.9</t>
  </si>
  <si>
    <t>803.8</t>
  </si>
  <si>
    <t>1200.1</t>
  </si>
  <si>
    <t>1126.1</t>
  </si>
  <si>
    <t>2902.4</t>
  </si>
  <si>
    <t>1837.7</t>
  </si>
  <si>
    <t>1560.9</t>
  </si>
  <si>
    <t>2114.4</t>
  </si>
  <si>
    <t>2940.3</t>
  </si>
  <si>
    <t>6976.6</t>
  </si>
  <si>
    <t>1478</t>
  </si>
  <si>
    <t>712.3</t>
  </si>
  <si>
    <t>2496.4</t>
  </si>
  <si>
    <t>2036.9</t>
  </si>
  <si>
    <t>2955.9</t>
  </si>
  <si>
    <t>5813.7</t>
  </si>
  <si>
    <t>3817.8</t>
  </si>
  <si>
    <t>8476.6</t>
  </si>
  <si>
    <t>6358.2</t>
  </si>
  <si>
    <t>5532.8</t>
  </si>
  <si>
    <t>7183.6</t>
  </si>
  <si>
    <t>10406.2</t>
  </si>
  <si>
    <t>18512.5</t>
  </si>
  <si>
    <t>3529</t>
  </si>
  <si>
    <t>2122.8</t>
  </si>
  <si>
    <t>2052.7</t>
  </si>
  <si>
    <t>2192.8</t>
  </si>
  <si>
    <t>6838.2</t>
  </si>
  <si>
    <t>5511.0</t>
  </si>
  <si>
    <t>8165.4</t>
  </si>
  <si>
    <t>19021.9</t>
  </si>
  <si>
    <t>13246.2</t>
  </si>
  <si>
    <t>26459.2</t>
  </si>
  <si>
    <t>47065.5</t>
  </si>
  <si>
    <t>9387.8</t>
  </si>
  <si>
    <t>138315.4</t>
  </si>
  <si>
    <t>15454.4</t>
  </si>
  <si>
    <t>13447.4</t>
  </si>
  <si>
    <t>17461.5</t>
  </si>
  <si>
    <t>16368.6</t>
  </si>
  <si>
    <t>9302.2</t>
  </si>
  <si>
    <t>26660.1</t>
  </si>
  <si>
    <t>5085</t>
  </si>
  <si>
    <t>7100.4</t>
  </si>
  <si>
    <t>6905.2</t>
  </si>
  <si>
    <t>7295.6</t>
  </si>
  <si>
    <t>17203.7</t>
  </si>
  <si>
    <t>13127.5</t>
  </si>
  <si>
    <t>22145.1</t>
  </si>
  <si>
    <t>28906.2</t>
  </si>
  <si>
    <t>15789.9</t>
  </si>
  <si>
    <t>48502.8</t>
  </si>
  <si>
    <t>32544.6</t>
  </si>
  <si>
    <t>26696.3</t>
  </si>
  <si>
    <t>39292.9</t>
  </si>
  <si>
    <t>13476.6</t>
  </si>
  <si>
    <t>3625.6</t>
  </si>
  <si>
    <t>34503.1</t>
  </si>
  <si>
    <t>2386</t>
  </si>
  <si>
    <t>19509.4</t>
  </si>
  <si>
    <t>18734.3</t>
  </si>
  <si>
    <t>20308.2</t>
  </si>
  <si>
    <t>736</t>
  </si>
  <si>
    <t>286.0</t>
  </si>
  <si>
    <t>265.3</t>
  </si>
  <si>
    <t>306.7</t>
  </si>
  <si>
    <t>122.3</t>
  </si>
  <si>
    <t>376.2</t>
  </si>
  <si>
    <t>269.3</t>
  </si>
  <si>
    <t>55.4</t>
  </si>
  <si>
    <t>787.4</t>
  </si>
  <si>
    <t>1695</t>
  </si>
  <si>
    <t>815.2</t>
  </si>
  <si>
    <t>623.3</t>
  </si>
  <si>
    <t>885.0</t>
  </si>
  <si>
    <t>903.4</t>
  </si>
  <si>
    <t>314.9</t>
  </si>
  <si>
    <t>1997.2</t>
  </si>
  <si>
    <t>3501</t>
  </si>
  <si>
    <t>2602.2</t>
  </si>
  <si>
    <t>2514.8</t>
  </si>
  <si>
    <t>2689.5</t>
  </si>
  <si>
    <t>763.4</t>
  </si>
  <si>
    <t>3453.8</t>
  </si>
  <si>
    <t>2149.3</t>
  </si>
  <si>
    <t>5153.5</t>
  </si>
  <si>
    <t>4461</t>
  </si>
  <si>
    <t>15011.4</t>
  </si>
  <si>
    <t>14570.6</t>
  </si>
  <si>
    <t>15452.1</t>
  </si>
  <si>
    <t>573</t>
  </si>
  <si>
    <t>2004.4</t>
  </si>
  <si>
    <t>2168.6</t>
  </si>
  <si>
    <t>4933.8</t>
  </si>
  <si>
    <t>4403.8</t>
  </si>
  <si>
    <t>5463.7</t>
  </si>
  <si>
    <t>415.6</t>
  </si>
  <si>
    <t>278.3</t>
  </si>
  <si>
    <t>326.3</t>
  </si>
  <si>
    <t>88.9</t>
  </si>
  <si>
    <t>835.6</t>
  </si>
  <si>
    <t>35988.5</t>
  </si>
  <si>
    <t>34438.3</t>
  </si>
  <si>
    <t>37590.5</t>
  </si>
  <si>
    <t>7079.6</t>
  </si>
  <si>
    <t>6319.3</t>
  </si>
  <si>
    <t>7906.3</t>
  </si>
  <si>
    <t>16207.5</t>
  </si>
  <si>
    <t>13855.8</t>
  </si>
  <si>
    <t>18843.8</t>
  </si>
  <si>
    <t>470.8</t>
  </si>
  <si>
    <t>1808.6</t>
  </si>
  <si>
    <t>1663.5</t>
  </si>
  <si>
    <t>4860.5</t>
  </si>
  <si>
    <t>39.3</t>
  </si>
  <si>
    <t>178.6</t>
  </si>
  <si>
    <t>160.3</t>
  </si>
  <si>
    <t>196.8</t>
  </si>
  <si>
    <t>188.5</t>
  </si>
  <si>
    <t>885</t>
  </si>
  <si>
    <t>727.5</t>
  </si>
  <si>
    <t>833.6</t>
  </si>
  <si>
    <t>66.5</t>
  </si>
  <si>
    <t>123.7</t>
  </si>
  <si>
    <t>469.5</t>
  </si>
  <si>
    <t>348.1</t>
  </si>
  <si>
    <t>619.4</t>
  </si>
  <si>
    <t>8497.0</t>
  </si>
  <si>
    <t>7969.5</t>
  </si>
  <si>
    <t>9024.4</t>
  </si>
  <si>
    <t>275.9</t>
  </si>
  <si>
    <t>237.2</t>
  </si>
  <si>
    <t>515.2</t>
  </si>
  <si>
    <t>576.5</t>
  </si>
  <si>
    <t>30950.5</t>
  </si>
  <si>
    <t>29155.9</t>
  </si>
  <si>
    <t>32745.1</t>
  </si>
  <si>
    <t>2557.0</t>
  </si>
  <si>
    <t>2256.6</t>
  </si>
  <si>
    <t>2857.3</t>
  </si>
  <si>
    <t>816</t>
  </si>
  <si>
    <t>1952.1</t>
  </si>
  <si>
    <t>1818.0</t>
  </si>
  <si>
    <t>2086.1</t>
  </si>
  <si>
    <t>319.8</t>
  </si>
  <si>
    <t>215.7</t>
  </si>
  <si>
    <t>456.5</t>
  </si>
  <si>
    <t>48567.3</t>
  </si>
  <si>
    <t>44279.5</t>
  </si>
  <si>
    <t>53158.2</t>
  </si>
  <si>
    <t>7268.6</t>
  </si>
  <si>
    <t>6151.9</t>
  </si>
  <si>
    <t>8529.4</t>
  </si>
  <si>
    <t>447</t>
  </si>
  <si>
    <t>6777.3</t>
  </si>
  <si>
    <t>6163.5</t>
  </si>
  <si>
    <t>7435.7</t>
  </si>
  <si>
    <t>551.2</t>
  </si>
  <si>
    <t>1693.3</t>
  </si>
  <si>
    <t>119.4</t>
  </si>
  <si>
    <t>855.0</t>
  </si>
  <si>
    <t>982.5</t>
  </si>
  <si>
    <t>50.7</t>
  </si>
  <si>
    <t>2579.2</t>
  </si>
  <si>
    <t>2181.7</t>
  </si>
  <si>
    <t>2976.6</t>
  </si>
  <si>
    <t>646.4</t>
  </si>
  <si>
    <t>341.9</t>
  </si>
  <si>
    <t>141.5</t>
  </si>
  <si>
    <t>122.6</t>
  </si>
  <si>
    <t>5776.6</t>
  </si>
  <si>
    <t>4836.3</t>
  </si>
  <si>
    <t>6716.8</t>
  </si>
  <si>
    <t>2411.8</t>
  </si>
  <si>
    <t>1402.5</t>
  </si>
  <si>
    <t>3865.1</t>
  </si>
  <si>
    <t>627.6</t>
  </si>
  <si>
    <t>775.7</t>
  </si>
  <si>
    <t>141.7</t>
  </si>
  <si>
    <t>11257.1</t>
  </si>
  <si>
    <t>8758.3</t>
  </si>
  <si>
    <t>14246.8</t>
  </si>
  <si>
    <t>2054.2</t>
  </si>
  <si>
    <t>1755.3</t>
  </si>
  <si>
    <t>2389.4</t>
  </si>
  <si>
    <t>327.0</t>
  </si>
  <si>
    <t>105.4</t>
  </si>
  <si>
    <t>763.1</t>
  </si>
  <si>
    <t>578.0</t>
  </si>
  <si>
    <t>276.7</t>
  </si>
  <si>
    <t>1063.1</t>
  </si>
  <si>
    <t>242.0</t>
  </si>
  <si>
    <t>344.9</t>
  </si>
  <si>
    <t>428.1</t>
  </si>
  <si>
    <t>646.1</t>
  </si>
  <si>
    <t>111.8</t>
  </si>
  <si>
    <t>14.9</t>
  </si>
  <si>
    <t>78.4</t>
  </si>
  <si>
    <t>1350.6</t>
  </si>
  <si>
    <t>882.2</t>
  </si>
  <si>
    <t>1978.9</t>
  </si>
  <si>
    <t>2874.2</t>
  </si>
  <si>
    <t>933.3</t>
  </si>
  <si>
    <t>6707.5</t>
  </si>
  <si>
    <t>727.1</t>
  </si>
  <si>
    <t>905.0</t>
  </si>
  <si>
    <t>3671.5</t>
  </si>
  <si>
    <t>1563.8</t>
  </si>
  <si>
    <t>2175.0</t>
  </si>
  <si>
    <t>116.4</t>
  </si>
  <si>
    <t>55.3</t>
  </si>
  <si>
    <t>146.2</t>
  </si>
  <si>
    <t>238.1</t>
  </si>
  <si>
    <t>347.8</t>
  </si>
  <si>
    <t>113.5</t>
  </si>
  <si>
    <t>429.7</t>
  </si>
  <si>
    <t>851.1</t>
  </si>
  <si>
    <t>1324.9</t>
  </si>
  <si>
    <t>818.8</t>
  </si>
  <si>
    <t>2027.1</t>
  </si>
  <si>
    <t>281.8</t>
  </si>
  <si>
    <t>29.0</t>
  </si>
  <si>
    <t>909.8</t>
  </si>
  <si>
    <t>244.8</t>
  </si>
  <si>
    <t>2329.2</t>
  </si>
  <si>
    <t>135.0</t>
  </si>
  <si>
    <t>118.4</t>
  </si>
  <si>
    <t>262.5</t>
  </si>
  <si>
    <t>737.9</t>
  </si>
  <si>
    <t>695.4</t>
  </si>
  <si>
    <t>1487.1</t>
  </si>
  <si>
    <t>2740.9</t>
  </si>
  <si>
    <t>166.6</t>
  </si>
  <si>
    <t>100.2</t>
  </si>
  <si>
    <t>90.8</t>
  </si>
  <si>
    <t>125.9</t>
  </si>
  <si>
    <t>242.5</t>
  </si>
  <si>
    <t>184.3</t>
  </si>
  <si>
    <t>374.0</t>
  </si>
  <si>
    <t>267.2</t>
  </si>
  <si>
    <t>509.0</t>
  </si>
  <si>
    <t>193.4</t>
  </si>
  <si>
    <t>458.2</t>
  </si>
  <si>
    <t>742.2</t>
  </si>
  <si>
    <t>510.3</t>
  </si>
  <si>
    <t>1041.9</t>
  </si>
  <si>
    <t>795.6</t>
  </si>
  <si>
    <t>341.0</t>
  </si>
  <si>
    <t>2144.9</t>
  </si>
  <si>
    <t>1502.3</t>
  </si>
  <si>
    <t>2969.5</t>
  </si>
  <si>
    <t>233.9</t>
  </si>
  <si>
    <t>269.4</t>
  </si>
  <si>
    <t>1020.8</t>
  </si>
  <si>
    <t>2613.4</t>
  </si>
  <si>
    <t>2886.0</t>
  </si>
  <si>
    <t>776.4</t>
  </si>
  <si>
    <t>7388.9</t>
  </si>
  <si>
    <t>555.7</t>
  </si>
  <si>
    <t>430.6</t>
  </si>
  <si>
    <t>705.7</t>
  </si>
  <si>
    <t>322.0</t>
  </si>
  <si>
    <t>249.8</t>
  </si>
  <si>
    <t>408.4</t>
  </si>
  <si>
    <t>324.1</t>
  </si>
  <si>
    <t>532.3</t>
  </si>
  <si>
    <t>858.4</t>
  </si>
  <si>
    <t>564.9</t>
  </si>
  <si>
    <t>275.7</t>
  </si>
  <si>
    <t>1649.8</t>
  </si>
  <si>
    <t>1293.9</t>
  </si>
  <si>
    <t>2072.1</t>
  </si>
  <si>
    <t>1581.3</t>
  </si>
  <si>
    <t>838.1</t>
  </si>
  <si>
    <t>2709.9</t>
  </si>
  <si>
    <t>175.8</t>
  </si>
  <si>
    <t>3591.0</t>
  </si>
  <si>
    <t>2733.6</t>
  </si>
  <si>
    <t>4632.2</t>
  </si>
  <si>
    <t>2244.6</t>
  </si>
  <si>
    <t>967.2</t>
  </si>
  <si>
    <t>4426.0</t>
  </si>
  <si>
    <t>336</t>
  </si>
  <si>
    <t>417.6</t>
  </si>
  <si>
    <t>517.6</t>
  </si>
  <si>
    <t>3901.7</t>
  </si>
  <si>
    <t>2182.1</t>
  </si>
  <si>
    <t>6435.6</t>
  </si>
  <si>
    <t>5626.6</t>
  </si>
  <si>
    <t>2054.6</t>
  </si>
  <si>
    <t>12247.1</t>
  </si>
  <si>
    <t>1197.2</t>
  </si>
  <si>
    <t>1010.9</t>
  </si>
  <si>
    <t>1407.9</t>
  </si>
  <si>
    <t>280.0</t>
  </si>
  <si>
    <t>150.3</t>
  </si>
  <si>
    <t>602.8</t>
  </si>
  <si>
    <t>460.6</t>
  </si>
  <si>
    <t>499.2</t>
  </si>
  <si>
    <t>209.2</t>
  </si>
  <si>
    <t>994.4</t>
  </si>
  <si>
    <t>1229.9</t>
  </si>
  <si>
    <t>926.2</t>
  </si>
  <si>
    <t>1600.0</t>
  </si>
  <si>
    <t>1512.3</t>
  </si>
  <si>
    <t>751.0</t>
  </si>
  <si>
    <t>2712.1</t>
  </si>
  <si>
    <t>3829.7</t>
  </si>
  <si>
    <t>2922.4</t>
  </si>
  <si>
    <t>4929.6</t>
  </si>
  <si>
    <t>2753.4</t>
  </si>
  <si>
    <t>1251.4</t>
  </si>
  <si>
    <t>5239.4</t>
  </si>
  <si>
    <t>689.0</t>
  </si>
  <si>
    <t>626.6</t>
  </si>
  <si>
    <t>751.3</t>
  </si>
  <si>
    <t>4085.1</t>
  </si>
  <si>
    <t>2284.7</t>
  </si>
  <si>
    <t>6738.1</t>
  </si>
  <si>
    <t>7781.2</t>
  </si>
  <si>
    <t>3117.4</t>
  </si>
  <si>
    <t>16033.1</t>
  </si>
  <si>
    <t>1320.5</t>
  </si>
  <si>
    <t>1546.3</t>
  </si>
  <si>
    <t>186.1</t>
  </si>
  <si>
    <t>131.5</t>
  </si>
  <si>
    <t>255.5</t>
  </si>
  <si>
    <t>523.1</t>
  </si>
  <si>
    <t>392.6</t>
  </si>
  <si>
    <t>682.6</t>
  </si>
  <si>
    <t>801.7</t>
  </si>
  <si>
    <t>1443.6</t>
  </si>
  <si>
    <t>92.1</t>
  </si>
  <si>
    <t>92.7</t>
  </si>
  <si>
    <t>891.1</t>
  </si>
  <si>
    <t>1209.9</t>
  </si>
  <si>
    <t>519.5</t>
  </si>
  <si>
    <t>2394.2</t>
  </si>
  <si>
    <t>327.4</t>
  </si>
  <si>
    <t>74.4</t>
  </si>
  <si>
    <t>3004.8</t>
  </si>
  <si>
    <t>3983.9</t>
  </si>
  <si>
    <t>1660.3</t>
  </si>
  <si>
    <t>6403.0</t>
  </si>
  <si>
    <t>1146.2</t>
  </si>
  <si>
    <t>1257.6</t>
  </si>
  <si>
    <t>164.1</t>
  </si>
  <si>
    <t>113.6</t>
  </si>
  <si>
    <t>208.8</t>
  </si>
  <si>
    <t>2402.1</t>
  </si>
  <si>
    <t>4560.3</t>
  </si>
  <si>
    <t>6076.8</t>
  </si>
  <si>
    <t>1958.3</t>
  </si>
  <si>
    <t>14181.1</t>
  </si>
  <si>
    <t>2962.7</t>
  </si>
  <si>
    <t>2571.9</t>
  </si>
  <si>
    <t>3396.1</t>
  </si>
  <si>
    <t>767.8</t>
  </si>
  <si>
    <t>490.3</t>
  </si>
  <si>
    <t>179.0</t>
  </si>
  <si>
    <t>1067.2</t>
  </si>
  <si>
    <t>321.8</t>
  </si>
  <si>
    <t>247.1</t>
  </si>
  <si>
    <t>39.6</t>
  </si>
  <si>
    <t>682.3</t>
  </si>
  <si>
    <t>737.0</t>
  </si>
  <si>
    <t>345.3</t>
  </si>
  <si>
    <t>1368.4</t>
  </si>
  <si>
    <t>173.1</t>
  </si>
  <si>
    <t>1497.6</t>
  </si>
  <si>
    <t>1155.2</t>
  </si>
  <si>
    <t>1279.6</t>
  </si>
  <si>
    <t>512.6</t>
  </si>
  <si>
    <t>2639.7</t>
  </si>
  <si>
    <t>988.5</t>
  </si>
  <si>
    <t>1217.0</t>
  </si>
  <si>
    <t>87.3</t>
  </si>
  <si>
    <t>113.1</t>
  </si>
  <si>
    <t>3738.3</t>
  </si>
  <si>
    <t>2831.3</t>
  </si>
  <si>
    <t>4843.4</t>
  </si>
  <si>
    <t>4317.1</t>
  </si>
  <si>
    <t>2150.7</t>
  </si>
  <si>
    <t>7731.4</t>
  </si>
  <si>
    <t>2676.5</t>
  </si>
  <si>
    <t>3341.0</t>
  </si>
  <si>
    <t>105.6</t>
  </si>
  <si>
    <t>237.9</t>
  </si>
  <si>
    <t>4220.5</t>
  </si>
  <si>
    <t>2360.4</t>
  </si>
  <si>
    <t>6961.6</t>
  </si>
  <si>
    <t>5556.5</t>
  </si>
  <si>
    <t>4697.3</t>
  </si>
  <si>
    <t>6527.3</t>
  </si>
  <si>
    <t>736.4</t>
  </si>
  <si>
    <t>428.7</t>
  </si>
  <si>
    <t>1179.0</t>
  </si>
  <si>
    <t>162.9</t>
  </si>
  <si>
    <t>422.6</t>
  </si>
  <si>
    <t>219.4</t>
  </si>
  <si>
    <t>375.7</t>
  </si>
  <si>
    <t>162.8</t>
  </si>
  <si>
    <t>52.2</t>
  </si>
  <si>
    <t>381.1</t>
  </si>
  <si>
    <t>71.4</t>
  </si>
  <si>
    <t>53.6</t>
  </si>
  <si>
    <t>93.2</t>
  </si>
  <si>
    <t>740.5</t>
  </si>
  <si>
    <t>582.7</t>
  </si>
  <si>
    <t>927.6</t>
  </si>
  <si>
    <t>523.9</t>
  </si>
  <si>
    <t>1091.5</t>
  </si>
  <si>
    <t>426.6</t>
  </si>
  <si>
    <t>1668.0</t>
  </si>
  <si>
    <t>1310.9</t>
  </si>
  <si>
    <t>2091.1</t>
  </si>
  <si>
    <t>614.9</t>
  </si>
  <si>
    <t>2841.0</t>
  </si>
  <si>
    <t>1606.8</t>
  </si>
  <si>
    <t>1345.0</t>
  </si>
  <si>
    <t>1868.7</t>
  </si>
  <si>
    <t>110.8</t>
  </si>
  <si>
    <t>69.2</t>
  </si>
  <si>
    <t>82.8</t>
  </si>
  <si>
    <t>5367.5</t>
  </si>
  <si>
    <t>4275.1</t>
  </si>
  <si>
    <t>6653.9</t>
  </si>
  <si>
    <t>6750.2</t>
  </si>
  <si>
    <t>3849.2</t>
  </si>
  <si>
    <t>10975.2</t>
  </si>
  <si>
    <t>5023.9</t>
  </si>
  <si>
    <t>4330.3</t>
  </si>
  <si>
    <t>5717.5</t>
  </si>
  <si>
    <t>427.5</t>
  </si>
  <si>
    <t>244.0</t>
  </si>
  <si>
    <t>207.8</t>
  </si>
  <si>
    <t>6108.9</t>
  </si>
  <si>
    <t>3827.1</t>
  </si>
  <si>
    <t>11078.2</t>
  </si>
  <si>
    <t>4438.2</t>
  </si>
  <si>
    <t>22826.6</t>
  </si>
  <si>
    <t>7807.6</t>
  </si>
  <si>
    <t>6218.5</t>
  </si>
  <si>
    <t>9678.8</t>
  </si>
  <si>
    <t>1017.5</t>
  </si>
  <si>
    <t>487.1</t>
  </si>
  <si>
    <t>1871.4</t>
  </si>
  <si>
    <t>725.0</t>
  </si>
  <si>
    <t>570.3</t>
  </si>
  <si>
    <t>908.9</t>
  </si>
  <si>
    <t>237.1</t>
  </si>
  <si>
    <t>315.5</t>
  </si>
  <si>
    <t>107.4</t>
  </si>
  <si>
    <t>552.9</t>
  </si>
  <si>
    <t>949.6</t>
  </si>
  <si>
    <t>767.3</t>
  </si>
  <si>
    <t>1161.7</t>
  </si>
  <si>
    <t>371.7</t>
  </si>
  <si>
    <t>1573.8</t>
  </si>
  <si>
    <t>741.8</t>
  </si>
  <si>
    <t>588.9</t>
  </si>
  <si>
    <t>921.5</t>
  </si>
  <si>
    <t>257.8</t>
  </si>
  <si>
    <t>55.2</t>
  </si>
  <si>
    <t>2040.8</t>
  </si>
  <si>
    <t>1641.5</t>
  </si>
  <si>
    <t>2506.8</t>
  </si>
  <si>
    <t>4167.1</t>
  </si>
  <si>
    <t>2600.9</t>
  </si>
  <si>
    <t>6323.5</t>
  </si>
  <si>
    <t>2867.6</t>
  </si>
  <si>
    <t>2386.8</t>
  </si>
  <si>
    <t>3348.4</t>
  </si>
  <si>
    <t>612.0</t>
  </si>
  <si>
    <t>303.0</t>
  </si>
  <si>
    <t>1098.8</t>
  </si>
  <si>
    <t>208.5</t>
  </si>
  <si>
    <t>230.8</t>
  </si>
  <si>
    <t>5272.6</t>
  </si>
  <si>
    <t>6562.4</t>
  </si>
  <si>
    <t>6338.2</t>
  </si>
  <si>
    <t>10644.3</t>
  </si>
  <si>
    <t>10143.8</t>
  </si>
  <si>
    <t>8824.1</t>
  </si>
  <si>
    <t>11463.6</t>
  </si>
  <si>
    <t>1617.7</t>
  </si>
  <si>
    <t>857.9</t>
  </si>
  <si>
    <t>2771.6</t>
  </si>
  <si>
    <t>852.9</t>
  </si>
  <si>
    <t>12909.1</t>
  </si>
  <si>
    <t>9450.2</t>
  </si>
  <si>
    <t>17219.5</t>
  </si>
  <si>
    <t>15711.9</t>
  </si>
  <si>
    <t>7169.6</t>
  </si>
  <si>
    <t>29828.1</t>
  </si>
  <si>
    <t>22646.9</t>
  </si>
  <si>
    <t>18791.4</t>
  </si>
  <si>
    <t>27060.5</t>
  </si>
  <si>
    <t>6985.6</t>
  </si>
  <si>
    <t>3990.3</t>
  </si>
  <si>
    <t>11344.9</t>
  </si>
  <si>
    <t>2681.3</t>
  </si>
  <si>
    <t>2392.0</t>
  </si>
  <si>
    <t>2996.0</t>
  </si>
  <si>
    <t>320.9</t>
  </si>
  <si>
    <t>229.4</t>
  </si>
  <si>
    <t>356.7</t>
  </si>
  <si>
    <t>850.5</t>
  </si>
  <si>
    <t>1187.4</t>
  </si>
  <si>
    <t>916.1</t>
  </si>
  <si>
    <t>3832.8</t>
  </si>
  <si>
    <t>1328.1</t>
  </si>
  <si>
    <t>984.2</t>
  </si>
  <si>
    <t>1752.9</t>
  </si>
  <si>
    <t>3091.8</t>
  </si>
  <si>
    <t>2228.2</t>
  </si>
  <si>
    <t>4179.4</t>
  </si>
  <si>
    <t>5753.3</t>
  </si>
  <si>
    <t>4298.0</t>
  </si>
  <si>
    <t>3379.2</t>
  </si>
  <si>
    <t>5389.3</t>
  </si>
  <si>
    <t>396.3</t>
  </si>
  <si>
    <t>5740.9</t>
  </si>
  <si>
    <t>781.6</t>
  </si>
  <si>
    <t>5328.6</t>
  </si>
  <si>
    <t>3102.3</t>
  </si>
  <si>
    <t>8532.2</t>
  </si>
  <si>
    <t>14502.3</t>
  </si>
  <si>
    <t>5810.0</t>
  </si>
  <si>
    <t>29881.8</t>
  </si>
  <si>
    <t>10488.4</t>
  </si>
  <si>
    <t>7558.3</t>
  </si>
  <si>
    <t>14177.8</t>
  </si>
  <si>
    <t>2705.2</t>
  </si>
  <si>
    <t>2403.8</t>
  </si>
  <si>
    <t>3033.9</t>
  </si>
  <si>
    <t>101.8</t>
  </si>
  <si>
    <t>161.6</t>
  </si>
  <si>
    <t>851.9</t>
  </si>
  <si>
    <t>1297.2</t>
  </si>
  <si>
    <t>473.7</t>
  </si>
  <si>
    <t>2827.8</t>
  </si>
  <si>
    <t>955.9</t>
  </si>
  <si>
    <t>1313.7</t>
  </si>
  <si>
    <t>197.4</t>
  </si>
  <si>
    <t>2075.1</t>
  </si>
  <si>
    <t>1409.9</t>
  </si>
  <si>
    <t>2945.5</t>
  </si>
  <si>
    <t>3060.5</t>
  </si>
  <si>
    <t>1120.9</t>
  </si>
  <si>
    <t>6665.4</t>
  </si>
  <si>
    <t>3023.1</t>
  </si>
  <si>
    <t>2270.1</t>
  </si>
  <si>
    <t>714.6</t>
  </si>
  <si>
    <t>844.7</t>
  </si>
  <si>
    <t>4281.3</t>
  </si>
  <si>
    <t>2394.5</t>
  </si>
  <si>
    <t>7061.9</t>
  </si>
  <si>
    <t>5118.1</t>
  </si>
  <si>
    <t>3166.9</t>
  </si>
  <si>
    <t>7823.9</t>
  </si>
  <si>
    <t>2783.7</t>
  </si>
  <si>
    <t>2493.6</t>
  </si>
  <si>
    <t>3098.4</t>
  </si>
  <si>
    <t>60.7</t>
  </si>
  <si>
    <t>208.3</t>
  </si>
  <si>
    <t>398.4</t>
  </si>
  <si>
    <t>208.4</t>
  </si>
  <si>
    <t>647.8</t>
  </si>
  <si>
    <t>1284.0</t>
  </si>
  <si>
    <t>466.0</t>
  </si>
  <si>
    <t>2804.3</t>
  </si>
  <si>
    <t>393.4</t>
  </si>
  <si>
    <t>936.6</t>
  </si>
  <si>
    <t>220.6</t>
  </si>
  <si>
    <t>2909.4</t>
  </si>
  <si>
    <t>2096.8</t>
  </si>
  <si>
    <t>3932.8</t>
  </si>
  <si>
    <t>594.4</t>
  </si>
  <si>
    <t>5598.9</t>
  </si>
  <si>
    <t>2851.5</t>
  </si>
  <si>
    <t>708</t>
  </si>
  <si>
    <t>1028.2</t>
  </si>
  <si>
    <t>1103.9</t>
  </si>
  <si>
    <t>5324.7</t>
  </si>
  <si>
    <t>3154.1</t>
  </si>
  <si>
    <t>8415.9</t>
  </si>
  <si>
    <t>10348.8</t>
  </si>
  <si>
    <t>3335.0</t>
  </si>
  <si>
    <t>24150.6</t>
  </si>
  <si>
    <t>8004.7</t>
  </si>
  <si>
    <t>5359.7</t>
  </si>
  <si>
    <t>11496.5</t>
  </si>
  <si>
    <t>398</t>
  </si>
  <si>
    <t>3394.8</t>
  </si>
  <si>
    <t>3069.4</t>
  </si>
  <si>
    <t>3745.3</t>
  </si>
  <si>
    <t>88.3</t>
  </si>
  <si>
    <t>205.9</t>
  </si>
  <si>
    <t>162.3</t>
  </si>
  <si>
    <t>342.7</t>
  </si>
  <si>
    <t>368.8</t>
  </si>
  <si>
    <t>1322.1</t>
  </si>
  <si>
    <t>2184.6</t>
  </si>
  <si>
    <t>5595.5</t>
  </si>
  <si>
    <t>1587.1</t>
  </si>
  <si>
    <t>364.5</t>
  </si>
  <si>
    <t>320.3</t>
  </si>
  <si>
    <t>408.8</t>
  </si>
  <si>
    <t>2867.3</t>
  </si>
  <si>
    <t>1372.7</t>
  </si>
  <si>
    <t>5273.4</t>
  </si>
  <si>
    <t>1237.5</t>
  </si>
  <si>
    <t>5148.7</t>
  </si>
  <si>
    <t>1023.0</t>
  </si>
  <si>
    <t>1421.6</t>
  </si>
  <si>
    <t>Count of deaths involving COVID-19</t>
  </si>
  <si>
    <t>Count of deaths non-COVID-19 deaths</t>
  </si>
  <si>
    <t>Count of all cause deaths</t>
  </si>
  <si>
    <t>10-14</t>
  </si>
  <si>
    <t>15-19</t>
  </si>
  <si>
    <t>20-24</t>
  </si>
  <si>
    <t>25-29</t>
  </si>
  <si>
    <t>30-34</t>
  </si>
  <si>
    <t>35-39</t>
  </si>
  <si>
    <t>40-44</t>
  </si>
  <si>
    <t>45-49</t>
  </si>
  <si>
    <t>50-54</t>
  </si>
  <si>
    <t>55-59</t>
  </si>
  <si>
    <t>60-64</t>
  </si>
  <si>
    <t>65-69</t>
  </si>
  <si>
    <t>70-74</t>
  </si>
  <si>
    <t>75-79</t>
  </si>
  <si>
    <t>80-84</t>
  </si>
  <si>
    <t>85-89</t>
  </si>
  <si>
    <t>Count of Deaths</t>
  </si>
  <si>
    <t>10-39</t>
  </si>
  <si>
    <t>1574</t>
  </si>
  <si>
    <t>3954</t>
  </si>
  <si>
    <t>7785</t>
  </si>
  <si>
    <t>14949</t>
  </si>
  <si>
    <t>19700</t>
  </si>
  <si>
    <t>5906</t>
  </si>
  <si>
    <t>12438</t>
  </si>
  <si>
    <t>4189</t>
  </si>
  <si>
    <t>673</t>
  </si>
  <si>
    <t>4547</t>
  </si>
  <si>
    <t>1297</t>
  </si>
  <si>
    <t>5869</t>
  </si>
  <si>
    <t>5267</t>
  </si>
  <si>
    <t>5848</t>
  </si>
  <si>
    <t>10816</t>
  </si>
  <si>
    <t>7421</t>
  </si>
  <si>
    <t>577</t>
  </si>
  <si>
    <t>1528</t>
  </si>
  <si>
    <t>1204</t>
  </si>
  <si>
    <t>2814</t>
  </si>
  <si>
    <t>1946</t>
  </si>
  <si>
    <t>7535</t>
  </si>
  <si>
    <t>1945</t>
  </si>
  <si>
    <t>11630</t>
  </si>
  <si>
    <t>7569</t>
  </si>
  <si>
    <t>477</t>
  </si>
  <si>
    <t>495</t>
  </si>
  <si>
    <t>1625</t>
  </si>
  <si>
    <t>988</t>
  </si>
  <si>
    <t>3368</t>
  </si>
  <si>
    <t>964</t>
  </si>
  <si>
    <t>7649</t>
  </si>
  <si>
    <t>1015</t>
  </si>
  <si>
    <t>11360</t>
  </si>
  <si>
    <t>7181</t>
  </si>
  <si>
    <t>1863</t>
  </si>
  <si>
    <t>3715</t>
  </si>
  <si>
    <t>759</t>
  </si>
  <si>
    <t>8078</t>
  </si>
  <si>
    <t>674</t>
  </si>
  <si>
    <t>12182</t>
  </si>
  <si>
    <t>7672</t>
  </si>
  <si>
    <t>647</t>
  </si>
  <si>
    <t>514</t>
  </si>
  <si>
    <t>1825</t>
  </si>
  <si>
    <t>546</t>
  </si>
  <si>
    <t>3746</t>
  </si>
  <si>
    <t>622</t>
  </si>
  <si>
    <t>8109</t>
  </si>
  <si>
    <t>11617</t>
  </si>
  <si>
    <t>343</t>
  </si>
  <si>
    <t>446</t>
  </si>
  <si>
    <t>801</t>
  </si>
  <si>
    <t>2102</t>
  </si>
  <si>
    <t>4174</t>
  </si>
  <si>
    <t>9107</t>
  </si>
  <si>
    <t>669</t>
  </si>
  <si>
    <t>12966</t>
  </si>
  <si>
    <t>8106</t>
  </si>
  <si>
    <t>317</t>
  </si>
  <si>
    <t>548</t>
  </si>
  <si>
    <t>4207</t>
  </si>
  <si>
    <t>9085</t>
  </si>
  <si>
    <t>644</t>
  </si>
  <si>
    <t>12834</t>
  </si>
  <si>
    <t>8207</t>
  </si>
  <si>
    <t>787</t>
  </si>
  <si>
    <t>2162</t>
  </si>
  <si>
    <t>593</t>
  </si>
  <si>
    <t>4328</t>
  </si>
  <si>
    <t>9323</t>
  </si>
  <si>
    <t>632</t>
  </si>
  <si>
    <t>13162</t>
  </si>
  <si>
    <t>8366</t>
  </si>
  <si>
    <t>388</t>
  </si>
  <si>
    <t>748</t>
  </si>
  <si>
    <t>2236</t>
  </si>
  <si>
    <t>4698</t>
  </si>
  <si>
    <t>623</t>
  </si>
  <si>
    <t>10061</t>
  </si>
  <si>
    <t>14752</t>
  </si>
  <si>
    <t>9331</t>
  </si>
  <si>
    <t>4619</t>
  </si>
  <si>
    <t>10028</t>
  </si>
  <si>
    <t>655</t>
  </si>
  <si>
    <t>14503</t>
  </si>
  <si>
    <t>362</t>
  </si>
  <si>
    <t>9514</t>
  </si>
  <si>
    <t>722</t>
  </si>
  <si>
    <t>2335</t>
  </si>
  <si>
    <t>4904</t>
  </si>
  <si>
    <t>715</t>
  </si>
  <si>
    <t>10736</t>
  </si>
  <si>
    <t>760</t>
  </si>
  <si>
    <t>15886</t>
  </si>
  <si>
    <t>10654</t>
  </si>
  <si>
    <t>351</t>
  </si>
  <si>
    <t>411</t>
  </si>
  <si>
    <t>566</t>
  </si>
  <si>
    <t>4659</t>
  </si>
  <si>
    <t>10154</t>
  </si>
  <si>
    <t>699</t>
  </si>
  <si>
    <t>15617</t>
  </si>
  <si>
    <t>10417</t>
  </si>
  <si>
    <t>539</t>
  </si>
  <si>
    <t>1862</t>
  </si>
  <si>
    <t>373</t>
  </si>
  <si>
    <t>3874</t>
  </si>
  <si>
    <t>8608</t>
  </si>
  <si>
    <t>13280</t>
  </si>
  <si>
    <t>8875</t>
  </si>
  <si>
    <t>563</t>
  </si>
  <si>
    <t>1872</t>
  </si>
  <si>
    <t>385</t>
  </si>
  <si>
    <t>4186</t>
  </si>
  <si>
    <t>9559</t>
  </si>
  <si>
    <t>14344</t>
  </si>
  <si>
    <t>9533</t>
  </si>
  <si>
    <t>1827</t>
  </si>
  <si>
    <t>4010</t>
  </si>
  <si>
    <t>9290</t>
  </si>
  <si>
    <t>14311</t>
  </si>
  <si>
    <t>9510</t>
  </si>
  <si>
    <t>483</t>
  </si>
  <si>
    <t>3586</t>
  </si>
  <si>
    <t>7815</t>
  </si>
  <si>
    <t>12236</t>
  </si>
  <si>
    <t>7608</t>
  </si>
  <si>
    <t>531</t>
  </si>
  <si>
    <t>1580</t>
  </si>
  <si>
    <t>3338</t>
  </si>
  <si>
    <t>6853</t>
  </si>
  <si>
    <t>9887</t>
  </si>
  <si>
    <t>5938</t>
  </si>
  <si>
    <t>1417</t>
  </si>
  <si>
    <t>1734</t>
  </si>
  <si>
    <t>2345</t>
  </si>
  <si>
    <t>993</t>
  </si>
  <si>
    <t>2521</t>
  </si>
  <si>
    <t>2481</t>
  </si>
  <si>
    <t>805</t>
  </si>
  <si>
    <t>528</t>
  </si>
  <si>
    <t>703</t>
  </si>
  <si>
    <t>930</t>
  </si>
  <si>
    <t>810</t>
  </si>
  <si>
    <t>957</t>
  </si>
  <si>
    <t>1750</t>
  </si>
  <si>
    <t>1125</t>
  </si>
  <si>
    <t>1130</t>
  </si>
  <si>
    <t>765</t>
  </si>
  <si>
    <t>611</t>
  </si>
  <si>
    <t>1198</t>
  </si>
  <si>
    <t>898</t>
  </si>
  <si>
    <t>1506</t>
  </si>
  <si>
    <t>1104</t>
  </si>
  <si>
    <t>308</t>
  </si>
  <si>
    <t>Week after vaccination</t>
  </si>
  <si>
    <t>Count of Deaths involving COVID-19</t>
  </si>
  <si>
    <t>Count of Non-COVID-19 Deaths</t>
  </si>
  <si>
    <t>1</t>
  </si>
  <si>
    <t>2</t>
  </si>
  <si>
    <t>12+</t>
  </si>
  <si>
    <t>328</t>
  </si>
  <si>
    <t>2498</t>
  </si>
  <si>
    <t>508</t>
  </si>
  <si>
    <t>5907</t>
  </si>
  <si>
    <t>843</t>
  </si>
  <si>
    <t>1263</t>
  </si>
  <si>
    <t>807</t>
  </si>
  <si>
    <t>635</t>
  </si>
  <si>
    <t>9670</t>
  </si>
  <si>
    <t>915</t>
  </si>
  <si>
    <t>585</t>
  </si>
  <si>
    <t>402</t>
  </si>
  <si>
    <t>5983</t>
  </si>
  <si>
    <t>Definitions of COVID-19 deaths used in this dataset and accompanying publication</t>
  </si>
  <si>
    <t>We use the term “involving COVID-19” when referring only to deaths where COVID-19 is mentioned anywhere on the death certificate. Information on cause of death coding is available in the User Guide to Mortality Statistics.</t>
  </si>
  <si>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neither U07.1 nor U07.2 are mentioned are also excluded.</t>
  </si>
  <si>
    <t>ICD-10 code</t>
  </si>
  <si>
    <t>Description</t>
  </si>
  <si>
    <t>U07.1 </t>
  </si>
  <si>
    <t>COVID-19, virus identified</t>
  </si>
  <si>
    <t>U07.2</t>
  </si>
  <si>
    <t>COVID-19, virus not identified</t>
  </si>
  <si>
    <t>Vaccination status and age</t>
  </si>
  <si>
    <t>Vaccination status is defined on each day for each person and is one of:</t>
  </si>
  <si>
    <t>Category Name</t>
  </si>
  <si>
    <t xml:space="preserve">     unvaccinated</t>
  </si>
  <si>
    <t>(Unvaccinated)</t>
  </si>
  <si>
    <t xml:space="preserve">     vaccinated with first dose only, less than 21 days after first vaccination</t>
  </si>
  <si>
    <t>(First dose, less than 21 days ago)</t>
  </si>
  <si>
    <t xml:space="preserve">     vaccinated with first dose only, at least 21 days after first vaccination</t>
  </si>
  <si>
    <t>(First dose, at least 21 days ago)</t>
  </si>
  <si>
    <t xml:space="preserve">     vaccinated with first and second doses, less than 21 days after second vaccination</t>
  </si>
  <si>
    <t>(Second dose, less than 21 days ago)</t>
  </si>
  <si>
    <t xml:space="preserve">     vaccinated with first and second doses, at least 21 days but less than 6 months after second vaccination</t>
  </si>
  <si>
    <t>(Second dose, between 21 days and 6 months ago)</t>
  </si>
  <si>
    <t xml:space="preserve">     vaccinated with first and second doses, at least 6 months after second vaccination</t>
  </si>
  <si>
    <t>(Second dose, at least 6 months ago)</t>
  </si>
  <si>
    <t>(Third dose or booster, less than 21 days ago)</t>
  </si>
  <si>
    <t>(Third dose or booster, at least 21 days ago)</t>
  </si>
  <si>
    <t>For the age-breakdowns, due to low numbers, the “vaccinated with first and second doses, at least 21 days but less than 6 months after second vaccination” and “vaccinated with first and second doses, at least 6 months after second vaccination” are combined into:</t>
  </si>
  <si>
    <t xml:space="preserve">     vaccinated with first and second doses, at least 21 days after second vaccination</t>
  </si>
  <si>
    <t>(Second dose, at least 21 days ago)</t>
  </si>
  <si>
    <t>We also include an "Ever vaccinated" category, which includes anyone who has had at least 1 dose of the vaccine, regardless of further doses.</t>
  </si>
  <si>
    <t>Age in years is defined on the first day of each month. Children aged &lt;10 each week are not included when calculating the ASMR as they would not be included in our dataset due to the linkage to the 2011 census.</t>
  </si>
  <si>
    <t>Worksheet Name</t>
  </si>
  <si>
    <t>Worksheet Title</t>
  </si>
  <si>
    <t>Note Number</t>
  </si>
  <si>
    <t>Note Text</t>
  </si>
  <si>
    <t>Applies to Tables</t>
  </si>
  <si>
    <t>Definitions</t>
  </si>
  <si>
    <t>Noted as Unreliable</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</si>
  <si>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</si>
  <si>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</si>
  <si>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</si>
  <si>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</si>
  <si>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</si>
  <si>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</si>
  <si>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</si>
  <si>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</si>
  <si>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</si>
  <si>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</si>
  <si>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</si>
  <si>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</si>
  <si>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</si>
  <si>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</si>
  <si>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</si>
  <si>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</si>
  <si>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</si>
  <si>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</si>
  <si>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Publication date: 6 July 2022</t>
  </si>
  <si>
    <t>Definitions used in 'Age-standardised mortality rates for deaths by vaccination status, England: deaths occurring between 1 January 2021 and 31 March 2022: 6 July 2022'</t>
  </si>
  <si>
    <t>Notes for 'Age-standardised mortality rates for deaths by vaccination status, England: deaths occurring between 1 January 2021 and 31 May 2022: 6 July 2022'</t>
  </si>
  <si>
    <t>All data relating to 'Age-standardised mortality rates for deaths by vaccination status, England: deaths occurring between 1 January 2021 and 31 May 2022: 6 July 2022'</t>
  </si>
  <si>
    <t>Contact e-mail: Health.Data@ons.gov.uk</t>
  </si>
  <si>
    <t>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t>
  </si>
  <si>
    <t xml:space="preserve">     vaccinated with at least first, second and third dose and/or booster, less than 21 days after third or booster vaccination</t>
  </si>
  <si>
    <t xml:space="preserve">     vaccinated with at least first, second and third dose and/or booster, at least 21 days after third or booster vaccination</t>
  </si>
  <si>
    <t>There were some people who were vaccinated but not included in the NIMS data as they died soon after vaccination. Of these, 1,436 linked to our Public health Data Asset dataset. We included the latest vaccination records for these people in our dataset. This data is provisional and extends up to the 25 May 2022. This will be updated in future releases.</t>
  </si>
  <si>
    <t>Office for National Statistics (ONS) figures based on deaths that occurred between 1 January 2021 and 31 May 2022 and were registered by 8 June 2022. These figures represent death occurrences, there can be a delay between the date a death occurred and the date a death was registered. More information can be found in our Impact of registration delays release.</t>
  </si>
  <si>
    <t xml:space="preserve">Unvaccinated </t>
  </si>
  <si>
    <t>Total</t>
  </si>
  <si>
    <t>Column1</t>
  </si>
  <si>
    <t>Column2</t>
  </si>
  <si>
    <t>Column3</t>
  </si>
  <si>
    <t>Column4</t>
  </si>
  <si>
    <t>Column5</t>
  </si>
  <si>
    <t>Column6</t>
  </si>
  <si>
    <t>Column7</t>
  </si>
  <si>
    <t>Column8</t>
  </si>
  <si>
    <t>Count of deaths2</t>
  </si>
  <si>
    <t>Table 2 Month Total</t>
  </si>
  <si>
    <t>Check Total 1</t>
  </si>
  <si>
    <t>Check Total 2</t>
  </si>
  <si>
    <t>Column9</t>
  </si>
  <si>
    <t>Column10</t>
  </si>
  <si>
    <t>Month Total Deaths</t>
  </si>
  <si>
    <t>EVER VAC Total</t>
  </si>
  <si>
    <t>Table 8 Month Total</t>
  </si>
  <si>
    <t>Column11</t>
  </si>
  <si>
    <t>Total Check</t>
  </si>
  <si>
    <t>More Deaths</t>
  </si>
  <si>
    <t>?????</t>
  </si>
  <si>
    <t>Date</t>
  </si>
  <si>
    <t>Total 3 Dose or more</t>
  </si>
  <si>
    <t>Total 1 Dose or More</t>
  </si>
  <si>
    <t>Total 2 Dose or more</t>
  </si>
  <si>
    <t>&lt;3 total</t>
  </si>
  <si>
    <t>Column12</t>
  </si>
  <si>
    <t>18-39
Unvaccinated</t>
  </si>
  <si>
    <t>18-39
First dose, less than 21 days ago</t>
  </si>
  <si>
    <t>18-39
 First dose, at least 21 days ago</t>
  </si>
  <si>
    <t>18-39 
Second dose, less than 21 days ago</t>
  </si>
  <si>
    <t>18-39
Second dose, at least 21 days ago</t>
  </si>
  <si>
    <t>18-39
Third dose or booster, less than 21 days ago</t>
  </si>
  <si>
    <t>18-39
Third dose or booster, at least 21 days ago</t>
  </si>
  <si>
    <t>18-39
Total Check</t>
  </si>
  <si>
    <t>18-39
Total 1 Dose or More</t>
  </si>
  <si>
    <t>18-39
Total 2 Dose or More</t>
  </si>
  <si>
    <t>18-39
Total 3 Dose or More</t>
  </si>
  <si>
    <t>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</si>
</sst>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 &quot;#,##0.00&quot; &quot;;&quot;-&quot;#,##0.00&quot; &quot;;&quot; &quot;&quot;-&quot;#&quot; &quot;;&quot; &quot;@&quot; &quot;"/>
  </numFmts>
  <fonts count="16" x14ac:knownFonts="1">
    <font>
      <sz val="12"/>
      <color rgb="FF000000"/>
      <name val="Arial"/>
    </font>
    <font>
      <sz val="11"/>
      <color theme="1"/>
      <name val="Calibri"/>
      <family val="2"/>
      <scheme val="minor"/>
    </font>
    <font>
      <b/>
      <sz val="14"/>
      <color rgb="FF000000"/>
      <name val="Arial"/>
      <family val="2"/>
    </font>
    <font>
      <b/>
      <sz val="12"/>
      <color rgb="FF000000"/>
      <name val="Arial"/>
      <family val="2"/>
    </font>
    <font>
      <b/>
      <sz val="11"/>
      <color theme="3"/>
      <name val="Arial"/>
      <family val="2"/>
    </font>
    <font>
      <u/>
      <sz val="12"/>
      <color theme="10"/>
      <name val="Arial"/>
      <family val="2"/>
    </font>
    <font>
      <sz val="12"/>
      <color rgb="FF000000"/>
      <name val="Arial"/>
      <family val="2"/>
    </font>
    <font>
      <b/>
      <sz val="13"/>
      <name val="Arial"/>
      <family val="2"/>
    </font>
    <font>
      <b/>
      <sz val="15"/>
      <name val="Arial"/>
      <family val="2"/>
    </font>
    <font>
      <b/>
      <sz val="12"/>
      <color rgb="FF000000"/>
      <name val="Arial"/>
      <family val="2"/>
    </font>
    <font>
      <sz val="8"/>
      <name val="Arial"/>
      <family val="2"/>
    </font>
    <font>
      <b/>
      <sz val="12"/>
      <name val="Arial"/>
      <family val="2"/>
    </font>
    <font>
      <u/>
      <sz val="12"/>
      <color theme="10"/>
      <name val="Arial"/>
      <family val="2"/>
    </font>
    <font>
      <sz val="12"/>
      <color rgb="FF000000"/>
      <name val="Arial"/>
      <family val="2"/>
    </font>
    <font>
      <sz val="12"/>
      <color rgb="FFFF0000"/>
      <name val="Arial"/>
      <family val="2"/>
    </font>
    <font>
      <sz val="11"/>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style="thin">
        <color indexed="64"/>
      </bottom>
      <diagonal/>
    </border>
  </borders>
  <cellStyleXfs count="12">
    <xf numFmtId="0" fontId="0" fillId="0" borderId="0"/>
    <xf numFmtId="0" fontId="8" fillId="0" borderId="1" applyNumberFormat="0" applyFill="0" applyAlignment="0" applyProtection="0"/>
    <xf numFmtId="0" fontId="7" fillId="0" borderId="2" applyNumberFormat="0" applyFill="0" applyAlignment="0" applyProtection="0"/>
    <xf numFmtId="0" fontId="4" fillId="0" borderId="3" applyNumberFormat="0" applyFill="0" applyAlignment="0" applyProtection="0"/>
    <xf numFmtId="0" fontId="5" fillId="0" borderId="0" applyNumberFormat="0" applyFill="0" applyBorder="0" applyAlignment="0" applyProtection="0"/>
    <xf numFmtId="0" fontId="6" fillId="0" borderId="0"/>
    <xf numFmtId="44" fontId="13"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164" fontId="15" fillId="0" borderId="0" applyFont="0" applyFill="0" applyBorder="0" applyAlignment="0" applyProtection="0"/>
    <xf numFmtId="44" fontId="6" fillId="0" borderId="0" applyFont="0" applyFill="0" applyBorder="0" applyAlignment="0" applyProtection="0"/>
  </cellStyleXfs>
  <cellXfs count="58">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3" fillId="0" borderId="0" xfId="0" applyFont="1" applyAlignment="1">
      <alignment wrapText="1"/>
    </xf>
    <xf numFmtId="0" fontId="3" fillId="0" borderId="0" xfId="0" applyFont="1" applyAlignment="1">
      <alignment horizontal="right" wrapText="1"/>
    </xf>
    <xf numFmtId="0" fontId="8" fillId="0" borderId="1" xfId="1" applyAlignment="1">
      <alignment wrapText="1"/>
    </xf>
    <xf numFmtId="0" fontId="9" fillId="0" borderId="0" xfId="0" applyFont="1" applyAlignment="1">
      <alignment horizontal="left" wrapText="1"/>
    </xf>
    <xf numFmtId="0" fontId="7" fillId="0" borderId="2" xfId="2" applyAlignment="1">
      <alignment wrapText="1"/>
    </xf>
    <xf numFmtId="0" fontId="8" fillId="0" borderId="1" xfId="1"/>
    <xf numFmtId="0" fontId="5" fillId="0" borderId="0" xfId="4" applyAlignment="1">
      <alignment horizontal="left" wrapText="1"/>
    </xf>
    <xf numFmtId="0" fontId="6" fillId="0" borderId="0" xfId="5"/>
    <xf numFmtId="0" fontId="5" fillId="0" borderId="0" xfId="4" applyBorder="1" applyAlignment="1">
      <alignment wrapText="1"/>
    </xf>
    <xf numFmtId="0" fontId="6" fillId="0" borderId="0" xfId="0" applyFont="1" applyAlignment="1">
      <alignment horizontal="left" wrapText="1"/>
    </xf>
    <xf numFmtId="0" fontId="6" fillId="0" borderId="0" xfId="5" applyAlignment="1">
      <alignment wrapText="1"/>
    </xf>
    <xf numFmtId="0" fontId="11" fillId="0" borderId="4" xfId="2" applyFont="1" applyBorder="1"/>
    <xf numFmtId="0" fontId="6" fillId="0" borderId="4" xfId="5" applyBorder="1"/>
    <xf numFmtId="0" fontId="11" fillId="0" borderId="0" xfId="3" applyFont="1" applyBorder="1"/>
    <xf numFmtId="0" fontId="11" fillId="0" borderId="0" xfId="3" applyFont="1" applyBorder="1" applyAlignment="1">
      <alignment wrapText="1"/>
    </xf>
    <xf numFmtId="0" fontId="12" fillId="0" borderId="0" xfId="4" applyFont="1" applyAlignment="1">
      <alignment wrapText="1"/>
    </xf>
    <xf numFmtId="1" fontId="0" fillId="0" borderId="0" xfId="0" applyNumberFormat="1"/>
    <xf numFmtId="1" fontId="0" fillId="0" borderId="0" xfId="0" applyNumberFormat="1" applyAlignment="1">
      <alignment horizontal="right" wrapText="1"/>
    </xf>
    <xf numFmtId="0" fontId="6" fillId="0" borderId="0" xfId="5" applyAlignment="1">
      <alignment vertical="center"/>
    </xf>
    <xf numFmtId="0" fontId="6" fillId="0" borderId="0" xfId="5" applyAlignment="1">
      <alignment vertical="center" wrapText="1"/>
    </xf>
    <xf numFmtId="44" fontId="0" fillId="0" borderId="0" xfId="6" applyFont="1" applyAlignment="1">
      <alignment horizontal="right" wrapText="1"/>
    </xf>
    <xf numFmtId="1" fontId="0" fillId="0" borderId="0" xfId="6" applyNumberFormat="1" applyFont="1" applyAlignment="1">
      <alignment horizontal="right" wrapText="1"/>
    </xf>
    <xf numFmtId="1" fontId="0" fillId="2" borderId="0" xfId="0" applyNumberFormat="1" applyFill="1" applyAlignment="1">
      <alignment horizontal="right" wrapText="1"/>
    </xf>
    <xf numFmtId="0" fontId="0" fillId="3" borderId="0" xfId="0" applyFill="1"/>
    <xf numFmtId="1" fontId="0" fillId="3" borderId="0" xfId="0" applyNumberFormat="1" applyFill="1" applyAlignment="1">
      <alignment horizontal="right" wrapText="1"/>
    </xf>
    <xf numFmtId="0" fontId="0" fillId="3" borderId="0" xfId="0" applyFill="1" applyAlignment="1">
      <alignment horizontal="right" wrapText="1"/>
    </xf>
    <xf numFmtId="0" fontId="0" fillId="3" borderId="0" xfId="0" applyFill="1" applyAlignment="1">
      <alignment wrapText="1"/>
    </xf>
    <xf numFmtId="0" fontId="0" fillId="2" borderId="0" xfId="0" applyFill="1"/>
    <xf numFmtId="0" fontId="0" fillId="2" borderId="0" xfId="0" applyFill="1" applyAlignment="1">
      <alignment horizontal="right" wrapText="1"/>
    </xf>
    <xf numFmtId="1" fontId="0" fillId="2" borderId="0" xfId="6" applyNumberFormat="1" applyFont="1" applyFill="1" applyAlignment="1">
      <alignment horizontal="right" wrapText="1"/>
    </xf>
    <xf numFmtId="0" fontId="0" fillId="2" borderId="0" xfId="0" applyFill="1" applyAlignment="1">
      <alignment wrapText="1"/>
    </xf>
    <xf numFmtId="0" fontId="6" fillId="0" borderId="0" xfId="0" applyFont="1"/>
    <xf numFmtId="0" fontId="14" fillId="0" borderId="0" xfId="5" applyFont="1"/>
    <xf numFmtId="0" fontId="3" fillId="0" borderId="0" xfId="0" applyFont="1"/>
    <xf numFmtId="0" fontId="3" fillId="4" borderId="0" xfId="0" applyFont="1" applyFill="1"/>
    <xf numFmtId="17" fontId="6" fillId="0" borderId="0" xfId="8" applyNumberFormat="1" applyFont="1"/>
    <xf numFmtId="0" fontId="6" fillId="0" borderId="0" xfId="5" applyAlignment="1">
      <alignment horizontal="left" vertical="center" wrapText="1"/>
    </xf>
    <xf numFmtId="0" fontId="6" fillId="0" borderId="0" xfId="0" applyFont="1" applyAlignment="1">
      <alignment wrapText="1"/>
    </xf>
    <xf numFmtId="0" fontId="6" fillId="0" borderId="0" xfId="0" applyFont="1" applyAlignment="1">
      <alignment horizontal="center" vertical="center" wrapText="1"/>
    </xf>
    <xf numFmtId="0" fontId="0" fillId="0" borderId="0" xfId="0" applyAlignment="1">
      <alignment horizontal="center"/>
    </xf>
    <xf numFmtId="0" fontId="0" fillId="2" borderId="0" xfId="0" applyFill="1" applyAlignment="1">
      <alignment horizontal="center"/>
    </xf>
    <xf numFmtId="1" fontId="0" fillId="0" borderId="0" xfId="0" applyNumberFormat="1" applyAlignment="1">
      <alignment horizontal="center"/>
    </xf>
    <xf numFmtId="0" fontId="6" fillId="0" borderId="0" xfId="0" applyFont="1" applyAlignment="1">
      <alignment horizontal="center"/>
    </xf>
    <xf numFmtId="0" fontId="0" fillId="3" borderId="0" xfId="0" applyFill="1" applyAlignment="1">
      <alignment horizontal="center"/>
    </xf>
    <xf numFmtId="1" fontId="6" fillId="0" borderId="0" xfId="0" applyNumberFormat="1" applyFont="1" applyAlignment="1">
      <alignment horizontal="center" vertical="center" wrapText="1"/>
    </xf>
    <xf numFmtId="1" fontId="6" fillId="0" borderId="0" xfId="0" applyNumberFormat="1" applyFont="1" applyAlignment="1">
      <alignment horizontal="center" wrapText="1"/>
    </xf>
    <xf numFmtId="1" fontId="0" fillId="2" borderId="0" xfId="0" applyNumberFormat="1" applyFill="1" applyAlignment="1">
      <alignment horizontal="center"/>
    </xf>
    <xf numFmtId="1" fontId="0" fillId="3" borderId="0" xfId="0" applyNumberFormat="1" applyFill="1"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3" fillId="4" borderId="0" xfId="0" applyFont="1" applyFill="1" applyAlignment="1">
      <alignment horizontal="center" vertical="center"/>
    </xf>
    <xf numFmtId="0" fontId="6" fillId="0" borderId="0" xfId="0" applyFont="1" applyAlignment="1">
      <alignment horizontal="right" wrapText="1"/>
    </xf>
  </cellXfs>
  <cellStyles count="12">
    <cellStyle name="Comma 15" xfId="10" xr:uid="{B5C2AD4B-92E7-4F4D-BE6C-CA695CABDE3A}"/>
    <cellStyle name="Currency" xfId="6" builtinId="4"/>
    <cellStyle name="Currency 2" xfId="11" xr:uid="{F95B4E8D-DAE1-405A-99B5-D91B185A8584}"/>
    <cellStyle name="Heading 1" xfId="1" builtinId="16" customBuiltin="1"/>
    <cellStyle name="Heading 2" xfId="2" builtinId="17" customBuiltin="1"/>
    <cellStyle name="Heading 3" xfId="3" builtinId="18"/>
    <cellStyle name="Hyperlink" xfId="4" builtinId="8"/>
    <cellStyle name="Normal" xfId="0" builtinId="0"/>
    <cellStyle name="Normal 2" xfId="5" xr:uid="{97E55316-EA5E-45AA-94C6-8AF56B50468A}"/>
    <cellStyle name="Normal 3" xfId="8" xr:uid="{1F4A9F1D-ED5C-4308-8A53-6C39D34CD68C}"/>
    <cellStyle name="Percent 2" xfId="9" xr:uid="{CAA33A0B-2CA2-4871-9B2E-2518A72F5ACD}"/>
    <cellStyle name="Percent 3" xfId="7" xr:uid="{3BB91234-01B4-45FB-BED3-1077B200804A}"/>
  </cellStyles>
  <dxfs count="19">
    <dxf>
      <alignment horizontal="center" textRotation="0" indent="0" justifyLastLine="0" shrinkToFit="0" readingOrder="0"/>
    </dxf>
    <dxf>
      <numFmt numFmtId="1" formatCode="0"/>
      <alignment horizontal="center" textRotation="0" indent="0" justifyLastLine="0" shrinkToFit="0" readingOrder="0"/>
    </dxf>
    <dxf>
      <numFmt numFmtId="0" formatCode="General"/>
    </dxf>
    <dxf>
      <numFmt numFmtId="1" formatCode="0"/>
      <alignment horizontal="center" textRotation="0" indent="0" justifyLastLine="0" shrinkToFit="0" readingOrder="0"/>
    </dxf>
    <dxf>
      <numFmt numFmtId="1" formatCode="0"/>
      <alignment horizontal="center" textRotation="0" indent="0" justifyLastLine="0" shrinkToFit="0" readingOrder="0"/>
    </dxf>
    <dxf>
      <numFmt numFmtId="1" formatCode="0"/>
      <alignment horizontal="center" textRotation="0" indent="0" justifyLastLine="0" shrinkToFit="0" readingOrder="0"/>
    </dxf>
    <dxf>
      <numFmt numFmtId="1" formatCode="0"/>
      <alignment horizontal="center" textRotation="0" indent="0" justifyLastLine="0" shrinkToFit="0" readingOrder="0"/>
    </dxf>
    <dxf>
      <numFmt numFmtId="1" formatCode="0"/>
      <alignment horizontal="center" vertical="bottom" textRotation="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4" totalsRowShown="0">
  <tableColumns count="2">
    <tableColumn id="1" xr3:uid="{00000000-0010-0000-0000-000001000000}" name="Worksheet Name"/>
    <tableColumn id="2" xr3:uid="{00000000-0010-0000-0000-000002000000}" name="Worksheet Titl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8" displayName="table_8" ref="A4:H480" totalsRowShown="0">
  <tableColumns count="8">
    <tableColumn id="1" xr3:uid="{00000000-0010-0000-0900-000001000000}" name="Cause of Death"/>
    <tableColumn id="2" xr3:uid="{00000000-0010-0000-0900-000002000000}" name="Year"/>
    <tableColumn id="3" xr3:uid="{00000000-0010-0000-0900-000003000000}" name="Month"/>
    <tableColumn id="4" xr3:uid="{00000000-0010-0000-0900-000004000000}" name="Age group"/>
    <tableColumn id="5" xr3:uid="{00000000-0010-0000-0900-000005000000}" name="Vaccination status"/>
    <tableColumn id="6" xr3:uid="{00000000-0010-0000-0900-000006000000}" name="Count of Deaths"/>
    <tableColumn id="7" xr3:uid="{A97D5D52-862C-4A74-8D37-B5C4174D978B}" name="Column1"/>
    <tableColumn id="8" xr3:uid="{9159B0AB-79A3-4313-B59A-62D8B2895883}" name="Column2"/>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9" displayName="table_9" ref="A4:D88" totalsRowShown="0">
  <tableColumns count="4">
    <tableColumn id="1" xr3:uid="{00000000-0010-0000-0A00-000001000000}" name="Week after vaccination"/>
    <tableColumn id="2" xr3:uid="{00000000-0010-0000-0A00-000002000000}" name="Age group"/>
    <tableColumn id="3" xr3:uid="{00000000-0010-0000-0A00-000003000000}" name="Count of Deaths involving COVID-19"/>
    <tableColumn id="4" xr3:uid="{00000000-0010-0000-0A00-000004000000}" name="Count of Non-COVID-19 Deaths"/>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C21" totalsRowShown="0">
  <tableColumns count="3">
    <tableColumn id="1" xr3:uid="{00000000-0010-0000-0100-000001000000}" name="Note Number"/>
    <tableColumn id="2" xr3:uid="{00000000-0010-0000-0100-000002000000}" name="Note Text"/>
    <tableColumn id="3" xr3:uid="{00000000-0010-0000-0100-000003000000}" name="Applies to Tables"/>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4:J463" totalsRowShown="0">
  <tableColumns count="10">
    <tableColumn id="1" xr3:uid="{00000000-0010-0000-0200-000001000000}" name="Cause of Death"/>
    <tableColumn id="2" xr3:uid="{00000000-0010-0000-0200-000002000000}" name="Year"/>
    <tableColumn id="3" xr3:uid="{00000000-0010-0000-0200-000003000000}" name="Month"/>
    <tableColumn id="4" xr3:uid="{00000000-0010-0000-0200-000004000000}" name="Vaccination status"/>
    <tableColumn id="5" xr3:uid="{00000000-0010-0000-0200-000005000000}" name="Count of deaths"/>
    <tableColumn id="6" xr3:uid="{00000000-0010-0000-0200-000006000000}" name="Person-years"/>
    <tableColumn id="7" xr3:uid="{00000000-0010-0000-0200-000007000000}" name="Age-standardised mortality rate / 100,000 person-years"/>
    <tableColumn id="8" xr3:uid="{00000000-0010-0000-0200-000008000000}" name="Noted as Unreliable"/>
    <tableColumn id="9" xr3:uid="{00000000-0010-0000-0200-000009000000}" name="Lower confidence limit"/>
    <tableColumn id="10" xr3:uid="{00000000-0010-0000-0200-00000A000000}" name="Upper confidence limit"/>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 displayName="table_2" ref="A4:AU2503" totalsRowShown="0">
  <tableColumns count="47">
    <tableColumn id="1" xr3:uid="{00000000-0010-0000-0300-000001000000}" name="Cause of Death"/>
    <tableColumn id="2" xr3:uid="{00000000-0010-0000-0300-000002000000}" name="Year"/>
    <tableColumn id="3" xr3:uid="{00000000-0010-0000-0300-000003000000}" name="Month"/>
    <tableColumn id="4" xr3:uid="{00000000-0010-0000-0300-000004000000}" name="Age group"/>
    <tableColumn id="5" xr3:uid="{00000000-0010-0000-0300-000005000000}" name="Vaccination status"/>
    <tableColumn id="6" xr3:uid="{00000000-0010-0000-0300-000006000000}" name="Count of deaths"/>
    <tableColumn id="7" xr3:uid="{00000000-0010-0000-0300-000007000000}" name="Person-years"/>
    <tableColumn id="8" xr3:uid="{00000000-0010-0000-0300-000008000000}" name="Age-standardised mortality rate / 100,000 person-years"/>
    <tableColumn id="9" xr3:uid="{00000000-0010-0000-0300-000009000000}" name="Noted as Unreliable"/>
    <tableColumn id="10" xr3:uid="{00000000-0010-0000-0300-00000A000000}" name="Lower confidence limit"/>
    <tableColumn id="11" xr3:uid="{00000000-0010-0000-0300-00000B000000}" name="Upper confidence limit"/>
    <tableColumn id="19" xr3:uid="{E48E0C62-C771-4703-9D42-96225CDC50EC}" name="Count of deaths2" dataDxfId="18">
      <calculatedColumnFormula>IF(F5="&lt;3",1,F5)</calculatedColumnFormula>
    </tableColumn>
    <tableColumn id="23" xr3:uid="{008C0B36-17D8-4C88-B654-957ED3E4580A}" name="&lt;3 total" dataDxfId="17"/>
    <tableColumn id="12" xr3:uid="{FDD14D20-8590-47DC-BC14-B9F7F0C6B819}" name="Column1"/>
    <tableColumn id="13" xr3:uid="{49B817AD-FC8C-4B85-9331-35AC028147BD}" name="Column2"/>
    <tableColumn id="14" xr3:uid="{6FB3A27C-1ED1-4BF8-8F28-6FB85FE86EF0}" name="Column3"/>
    <tableColumn id="15" xr3:uid="{C4372EDC-68DF-442E-9014-04D06359A80D}" name="Column4"/>
    <tableColumn id="16" xr3:uid="{3AACA0DB-2CBD-496D-844B-9A281F9A9CB2}" name="Column5"/>
    <tableColumn id="17" xr3:uid="{4C38C907-E3D9-4192-A330-54A2A8587AB3}" name="Column6"/>
    <tableColumn id="18" xr3:uid="{C14556F2-F08D-4405-B3A4-5A29F7D930F8}" name="Column7"/>
    <tableColumn id="20" xr3:uid="{25D72AC0-7EC0-42EC-AC51-F88DD6A8EF47}" name="Column8"/>
    <tableColumn id="21" xr3:uid="{3E9452FC-BA6F-414C-8A53-4048CA4C1050}" name="Column9"/>
    <tableColumn id="22" xr3:uid="{4D5990D7-BEDA-4943-9681-EEF85766F084}" name="Column10"/>
    <tableColumn id="24" xr3:uid="{B9A3BD59-6B87-4D1F-BA91-059FCCAF7A3A}" name="Column11"/>
    <tableColumn id="25" xr3:uid="{BE440ED9-0F36-4CA0-BC77-990598EE6F1E}" name="Date"/>
    <tableColumn id="48" xr3:uid="{77513A03-E800-4657-BF4D-2613F08B56AC}" name="18-39_x000a_Unvaccinated" dataDxfId="0"/>
    <tableColumn id="44" xr3:uid="{5CD700E0-9E9A-4138-9042-376CD55A9601}" name="18-39_x000a_First dose, less than 21 days ago" dataDxfId="1"/>
    <tableColumn id="45" xr3:uid="{8A594EA8-83AF-49FC-B7D2-075FDC0839A8}" name="18-39_x000a_ First dose, at least 21 days ago" dataDxfId="7"/>
    <tableColumn id="46" xr3:uid="{D6E7D1EE-1C26-4071-A08D-2F7E1B09D769}" name="18-39 _x000a_Second dose, less than 21 days ago" dataDxfId="6"/>
    <tableColumn id="47" xr3:uid="{80E58C92-4D25-48C3-AD9F-21C37B2CF1FD}" name="18-39_x000a_Second dose, at least 21 days ago" dataDxfId="5"/>
    <tableColumn id="40" xr3:uid="{57CF2B04-570E-4EA7-8FF8-85C00C24C1C0}" name="18-39_x000a_Third dose or booster, less than 21 days ago" dataDxfId="4"/>
    <tableColumn id="41" xr3:uid="{403555FD-B7CD-44DC-B5D5-E489E5C3ED69}" name="18-39_x000a_Third dose or booster, at least 21 days ago" dataDxfId="3"/>
    <tableColumn id="39" xr3:uid="{3F5734B2-6D42-40D6-9D8B-F7FF1780C907}" name="18-39_x000a_Total Check"/>
    <tableColumn id="38" xr3:uid="{4D746FD1-5856-401B-BD9A-DA7C94E2A32F}" name="18-39_x000a_Total 1 Dose or More"/>
    <tableColumn id="37" xr3:uid="{C2F753EB-300B-49CC-86BD-80071BC7839C}" name="18-39_x000a_Total 2 Dose or More"/>
    <tableColumn id="36" xr3:uid="{05C1AB87-8E44-44B4-8FEA-7C1A9C6BDA31}" name="18-39_x000a_Total 3 Dose or More"/>
    <tableColumn id="49" xr3:uid="{17DD1855-EC9D-49B3-B036-133FFF0C0351}" name="Column12"/>
    <tableColumn id="26" xr3:uid="{F1A78C42-F9F0-4663-9E88-5A43D9B16F91}" name="Unvaccinated " dataDxfId="2">
      <calculatedColumnFormula>N52</calculatedColumnFormula>
    </tableColumn>
    <tableColumn id="27" xr3:uid="{D8A9A28E-1E33-43CC-B200-B7B5CADCD65C}" name="First dose, less than 21 days ago" dataDxfId="16">
      <calculatedColumnFormula>O100</calculatedColumnFormula>
    </tableColumn>
    <tableColumn id="28" xr3:uid="{3863541D-B00B-410D-8385-E97D38BDF523}" name="First dose, at least 21 days ago" dataDxfId="15">
      <calculatedColumnFormula>P100</calculatedColumnFormula>
    </tableColumn>
    <tableColumn id="29" xr3:uid="{CD5D4978-6AE1-4E4E-8BAD-5087E8B5FA1C}" name="Second dose, less than 21 days ago" dataDxfId="14">
      <calculatedColumnFormula>Q100</calculatedColumnFormula>
    </tableColumn>
    <tableColumn id="30" xr3:uid="{A55A5533-7A39-4A0F-8F73-BB213C92938E}" name="Second dose, at least 21 days ago" dataDxfId="13">
      <calculatedColumnFormula>R100</calculatedColumnFormula>
    </tableColumn>
    <tableColumn id="31" xr3:uid="{641D3243-2EB9-449B-BECC-D6849A9941A2}" name="Third dose or booster, less than 21 days ago" dataDxfId="12">
      <calculatedColumnFormula>S100</calculatedColumnFormula>
    </tableColumn>
    <tableColumn id="32" xr3:uid="{FB1F04F2-23A9-421D-8C45-EC17A6F92AF3}" name="Third dose or booster, at least 21 days ago" dataDxfId="11">
      <calculatedColumnFormula>T100</calculatedColumnFormula>
    </tableColumn>
    <tableColumn id="33" xr3:uid="{30BA5A75-76F7-45B6-8615-A516B2C112DC}" name="Total Check" dataDxfId="10"/>
    <tableColumn id="34" xr3:uid="{18AC4B20-0A2E-4FFD-917A-98AA60E5F849}" name="Total 1 Dose or More" dataDxfId="9">
      <calculatedColumnFormula>SUM(table_2[[#This Row],[First dose, less than 21 days ago]:[Third dose or booster, at least 21 days ago]])</calculatedColumnFormula>
    </tableColumn>
    <tableColumn id="35" xr3:uid="{67E3859C-5237-474D-9F13-CC761580B336}" name="Total 2 Dose or more" dataDxfId="8">
      <calculatedColumnFormula>SUM(table_2[[#This Row],[Second dose, less than 21 days ago]:[Third dose or booster, at least 21 days ago]])</calculatedColumnFormula>
    </tableColumn>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3" displayName="table_3" ref="A4:G31" totalsRowShown="0">
  <tableColumns count="7">
    <tableColumn id="1" xr3:uid="{00000000-0010-0000-0400-000001000000}" name="Cause of Death"/>
    <tableColumn id="2" xr3:uid="{00000000-0010-0000-0400-000002000000}" name="Vaccination status"/>
    <tableColumn id="3" xr3:uid="{00000000-0010-0000-0400-000003000000}" name="Count of deaths"/>
    <tableColumn id="4" xr3:uid="{00000000-0010-0000-0400-000004000000}" name="Person-years"/>
    <tableColumn id="5" xr3:uid="{00000000-0010-0000-0400-000005000000}" name="Age-standardised mortality rate / 100,000 person-years"/>
    <tableColumn id="6" xr3:uid="{00000000-0010-0000-0400-000006000000}" name="Lower confidence limit"/>
    <tableColumn id="7" xr3:uid="{00000000-0010-0000-0400-000007000000}" name="Upper confidence limit"/>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4" displayName="table_4" ref="A4:K922" totalsRowShown="0">
  <tableColumns count="11">
    <tableColumn id="1" xr3:uid="{00000000-0010-0000-0500-000001000000}" name="Sex"/>
    <tableColumn id="2" xr3:uid="{00000000-0010-0000-0500-000002000000}" name="Cause of Death"/>
    <tableColumn id="3" xr3:uid="{00000000-0010-0000-0500-000003000000}" name="Year"/>
    <tableColumn id="4" xr3:uid="{00000000-0010-0000-0500-000004000000}" name="Month"/>
    <tableColumn id="5" xr3:uid="{00000000-0010-0000-0500-000005000000}" name="Vaccination status"/>
    <tableColumn id="6" xr3:uid="{00000000-0010-0000-0500-000006000000}" name="Count of deaths"/>
    <tableColumn id="7" xr3:uid="{00000000-0010-0000-0500-000007000000}" name="Person-years"/>
    <tableColumn id="8" xr3:uid="{00000000-0010-0000-0500-000008000000}" name="Age-standardised mortality rate / 100,000 person-years"/>
    <tableColumn id="9" xr3:uid="{00000000-0010-0000-0500-000009000000}" name="Noted as Unreliable"/>
    <tableColumn id="10" xr3:uid="{00000000-0010-0000-0500-00000A000000}" name="Lower confidence limit"/>
    <tableColumn id="11" xr3:uid="{00000000-0010-0000-0500-00000B000000}" name="Upper confidence limit"/>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 displayName="table_5" ref="A4:L3336" totalsRowShown="0">
  <tableColumns count="12">
    <tableColumn id="1" xr3:uid="{00000000-0010-0000-0600-000001000000}" name="Sex"/>
    <tableColumn id="2" xr3:uid="{00000000-0010-0000-0600-000002000000}" name="Cause of Death"/>
    <tableColumn id="3" xr3:uid="{00000000-0010-0000-0600-000003000000}" name="Year"/>
    <tableColumn id="4" xr3:uid="{00000000-0010-0000-0600-000004000000}" name="Month"/>
    <tableColumn id="5" xr3:uid="{00000000-0010-0000-0600-000005000000}" name="Age group"/>
    <tableColumn id="6" xr3:uid="{00000000-0010-0000-0600-000006000000}" name="Vaccination status"/>
    <tableColumn id="7" xr3:uid="{00000000-0010-0000-0600-000007000000}" name="Count of deaths"/>
    <tableColumn id="8" xr3:uid="{00000000-0010-0000-0600-000008000000}" name="Person-years"/>
    <tableColumn id="9" xr3:uid="{00000000-0010-0000-0600-000009000000}" name="Age-standardised mortality rate / 100,000 person-years"/>
    <tableColumn id="10" xr3:uid="{00000000-0010-0000-0600-00000A000000}" name="Noted as Unreliable"/>
    <tableColumn id="11" xr3:uid="{00000000-0010-0000-0600-00000B000000}" name="Lower confidence limit"/>
    <tableColumn id="12" xr3:uid="{00000000-0010-0000-0600-00000C000000}" name="Upper confidence limit"/>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6" displayName="table_6" ref="A4:F140" totalsRowShown="0">
  <tableColumns count="6">
    <tableColumn id="1" xr3:uid="{00000000-0010-0000-0700-000001000000}" name="Age group"/>
    <tableColumn id="2" xr3:uid="{00000000-0010-0000-0700-000002000000}" name="Vaccination status"/>
    <tableColumn id="3" xr3:uid="{00000000-0010-0000-0700-000003000000}" name="Person-years"/>
    <tableColumn id="4" xr3:uid="{00000000-0010-0000-0700-000004000000}" name="Count of deaths involving COVID-19"/>
    <tableColumn id="5" xr3:uid="{00000000-0010-0000-0700-000005000000}" name="Count of deaths non-COVID-19 deaths"/>
    <tableColumn id="6" xr3:uid="{00000000-0010-0000-0700-000006000000}" name="Count of all cause deaths"/>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7" displayName="table_7" ref="A4:D116" totalsRowShown="0">
  <tableColumns count="4">
    <tableColumn id="1" xr3:uid="{00000000-0010-0000-0800-000001000000}" name="Cause of Death"/>
    <tableColumn id="2" xr3:uid="{00000000-0010-0000-0800-000002000000}" name="Age group"/>
    <tableColumn id="3" xr3:uid="{00000000-0010-0000-0800-000003000000}" name="Vaccination status"/>
    <tableColumn id="4" xr3:uid="{00000000-0010-0000-0800-000004000000}" name="Count of Deaths"/>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news/jcvi-advises-a-spring-covid-19-vaccine-dose-for-the-most-vulnerable" TargetMode="External"/><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5" sqref="A5"/>
    </sheetView>
  </sheetViews>
  <sheetFormatPr defaultColWidth="11.08984375" defaultRowHeight="15" x14ac:dyDescent="0.25"/>
  <cols>
    <col min="1" max="1" width="80.7265625" customWidth="1"/>
  </cols>
  <sheetData>
    <row r="1" spans="1:1" ht="58.2" thickBot="1" x14ac:dyDescent="0.4">
      <c r="A1" s="7" t="s">
        <v>11457</v>
      </c>
    </row>
    <row r="2" spans="1:1" ht="34.049999999999997" customHeight="1" thickTop="1" thickBot="1" x14ac:dyDescent="0.35">
      <c r="A2" s="9" t="s">
        <v>0</v>
      </c>
    </row>
    <row r="3" spans="1:1" ht="15.6" thickTop="1" x14ac:dyDescent="0.25">
      <c r="A3" s="42" t="s">
        <v>11454</v>
      </c>
    </row>
    <row r="4" spans="1:1" ht="34.049999999999997" customHeight="1" x14ac:dyDescent="0.3">
      <c r="A4" s="2" t="s">
        <v>11458</v>
      </c>
    </row>
    <row r="5" spans="1:1" x14ac:dyDescent="0.25">
      <c r="A5" s="42" t="s">
        <v>1</v>
      </c>
    </row>
    <row r="6" spans="1:1" ht="34.049999999999997" customHeight="1" x14ac:dyDescent="0.3">
      <c r="A6" s="2" t="s">
        <v>2</v>
      </c>
    </row>
    <row r="7" spans="1:1" x14ac:dyDescent="0.25">
      <c r="A7" s="1"/>
    </row>
    <row r="8" spans="1:1" ht="34.049999999999997" customHeight="1" x14ac:dyDescent="0.3">
      <c r="A8" s="2"/>
    </row>
    <row r="9" spans="1:1" x14ac:dyDescent="0.25">
      <c r="A9" s="1"/>
    </row>
    <row r="10" spans="1:1" ht="34.049999999999997" customHeight="1" x14ac:dyDescent="0.3">
      <c r="A10" s="2"/>
    </row>
    <row r="11" spans="1:1" x14ac:dyDescent="0.25">
      <c r="A11" s="1"/>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0"/>
  <sheetViews>
    <sheetView workbookViewId="0"/>
  </sheetViews>
  <sheetFormatPr defaultColWidth="11.08984375" defaultRowHeight="15" x14ac:dyDescent="0.25"/>
  <cols>
    <col min="1" max="6" width="16.7265625" customWidth="1"/>
  </cols>
  <sheetData>
    <row r="1" spans="1:6" ht="19.8" thickBot="1" x14ac:dyDescent="0.4">
      <c r="A1" s="10" t="s">
        <v>17</v>
      </c>
    </row>
    <row r="2" spans="1:6" ht="15.6" thickTop="1" x14ac:dyDescent="0.25">
      <c r="A2" t="s">
        <v>4</v>
      </c>
    </row>
    <row r="3" spans="1:6" x14ac:dyDescent="0.25">
      <c r="A3" t="s">
        <v>50</v>
      </c>
    </row>
    <row r="4" spans="1:6" ht="46.8" x14ac:dyDescent="0.3">
      <c r="A4" s="5" t="s">
        <v>1088</v>
      </c>
      <c r="B4" s="5" t="s">
        <v>54</v>
      </c>
      <c r="C4" s="6" t="s">
        <v>56</v>
      </c>
      <c r="D4" s="6" t="s">
        <v>11202</v>
      </c>
      <c r="E4" s="6" t="s">
        <v>11203</v>
      </c>
      <c r="F4" s="6" t="s">
        <v>11204</v>
      </c>
    </row>
    <row r="5" spans="1:6" x14ac:dyDescent="0.25">
      <c r="A5" s="1" t="s">
        <v>11205</v>
      </c>
      <c r="B5" s="1" t="s">
        <v>62</v>
      </c>
      <c r="C5" s="4">
        <v>2881265</v>
      </c>
      <c r="D5" s="4">
        <v>9</v>
      </c>
      <c r="E5" s="4">
        <v>175</v>
      </c>
      <c r="F5" s="4">
        <v>184</v>
      </c>
    </row>
    <row r="6" spans="1:6" ht="30" x14ac:dyDescent="0.25">
      <c r="A6" s="1" t="s">
        <v>11205</v>
      </c>
      <c r="B6" s="1" t="s">
        <v>66</v>
      </c>
      <c r="C6" s="4">
        <v>61754</v>
      </c>
      <c r="D6" s="4">
        <v>2</v>
      </c>
      <c r="E6" s="4">
        <v>2</v>
      </c>
      <c r="F6" s="4">
        <v>4</v>
      </c>
    </row>
    <row r="7" spans="1:6" ht="30" x14ac:dyDescent="0.25">
      <c r="A7" s="1" t="s">
        <v>11205</v>
      </c>
      <c r="B7" s="1" t="s">
        <v>70</v>
      </c>
      <c r="C7" s="4">
        <v>280645</v>
      </c>
      <c r="D7" s="4">
        <v>0</v>
      </c>
      <c r="E7" s="4">
        <v>14</v>
      </c>
      <c r="F7" s="4">
        <v>14</v>
      </c>
    </row>
    <row r="8" spans="1:6" ht="30" x14ac:dyDescent="0.25">
      <c r="A8" s="1" t="s">
        <v>11205</v>
      </c>
      <c r="B8" s="1" t="s">
        <v>74</v>
      </c>
      <c r="C8" s="4">
        <v>36646</v>
      </c>
      <c r="D8" s="4">
        <v>0</v>
      </c>
      <c r="E8" s="4">
        <v>0</v>
      </c>
      <c r="F8" s="4">
        <v>0</v>
      </c>
    </row>
    <row r="9" spans="1:6" ht="45" x14ac:dyDescent="0.25">
      <c r="A9" s="1" t="s">
        <v>11205</v>
      </c>
      <c r="B9" s="1" t="s">
        <v>78</v>
      </c>
      <c r="C9" s="4">
        <v>135989</v>
      </c>
      <c r="D9" s="4">
        <v>0</v>
      </c>
      <c r="E9" s="4">
        <v>13</v>
      </c>
      <c r="F9" s="4">
        <v>13</v>
      </c>
    </row>
    <row r="10" spans="1:6" ht="30" x14ac:dyDescent="0.25">
      <c r="A10" s="1" t="s">
        <v>11205</v>
      </c>
      <c r="B10" s="1" t="s">
        <v>82</v>
      </c>
      <c r="C10" s="4">
        <v>1028</v>
      </c>
      <c r="D10" s="4">
        <v>0</v>
      </c>
      <c r="E10" s="4">
        <v>1</v>
      </c>
      <c r="F10" s="4">
        <v>1</v>
      </c>
    </row>
    <row r="11" spans="1:6" ht="45" x14ac:dyDescent="0.25">
      <c r="A11" s="1" t="s">
        <v>11205</v>
      </c>
      <c r="B11" s="1" t="s">
        <v>84</v>
      </c>
      <c r="C11" s="4">
        <v>723</v>
      </c>
      <c r="D11" s="4">
        <v>0</v>
      </c>
      <c r="E11" s="4">
        <v>1</v>
      </c>
      <c r="F11" s="4">
        <v>1</v>
      </c>
    </row>
    <row r="12" spans="1:6" ht="45" x14ac:dyDescent="0.25">
      <c r="A12" s="1" t="s">
        <v>11205</v>
      </c>
      <c r="B12" s="1" t="s">
        <v>85</v>
      </c>
      <c r="C12" s="4">
        <v>2422</v>
      </c>
      <c r="D12" s="4">
        <v>1</v>
      </c>
      <c r="E12" s="4">
        <v>6</v>
      </c>
      <c r="F12" s="4">
        <v>7</v>
      </c>
    </row>
    <row r="13" spans="1:6" x14ac:dyDescent="0.25">
      <c r="A13" s="1" t="s">
        <v>11206</v>
      </c>
      <c r="B13" s="1" t="s">
        <v>62</v>
      </c>
      <c r="C13" s="4">
        <v>1991761</v>
      </c>
      <c r="D13" s="4">
        <v>24</v>
      </c>
      <c r="E13" s="4">
        <v>265</v>
      </c>
      <c r="F13" s="4">
        <v>289</v>
      </c>
    </row>
    <row r="14" spans="1:6" ht="30" x14ac:dyDescent="0.25">
      <c r="A14" s="1" t="s">
        <v>11206</v>
      </c>
      <c r="B14" s="1" t="s">
        <v>66</v>
      </c>
      <c r="C14" s="4">
        <v>115758</v>
      </c>
      <c r="D14" s="4">
        <v>0</v>
      </c>
      <c r="E14" s="4">
        <v>13</v>
      </c>
      <c r="F14" s="4">
        <v>13</v>
      </c>
    </row>
    <row r="15" spans="1:6" ht="30" x14ac:dyDescent="0.25">
      <c r="A15" s="1" t="s">
        <v>11206</v>
      </c>
      <c r="B15" s="1" t="s">
        <v>70</v>
      </c>
      <c r="C15" s="4">
        <v>465610</v>
      </c>
      <c r="D15" s="4">
        <v>2</v>
      </c>
      <c r="E15" s="4">
        <v>79</v>
      </c>
      <c r="F15" s="4">
        <v>81</v>
      </c>
    </row>
    <row r="16" spans="1:6" ht="30" x14ac:dyDescent="0.25">
      <c r="A16" s="1" t="s">
        <v>11206</v>
      </c>
      <c r="B16" s="1" t="s">
        <v>74</v>
      </c>
      <c r="C16" s="4">
        <v>97554</v>
      </c>
      <c r="D16" s="4">
        <v>1</v>
      </c>
      <c r="E16" s="4">
        <v>3</v>
      </c>
      <c r="F16" s="4">
        <v>4</v>
      </c>
    </row>
    <row r="17" spans="1:6" ht="45" x14ac:dyDescent="0.25">
      <c r="A17" s="1" t="s">
        <v>11206</v>
      </c>
      <c r="B17" s="1" t="s">
        <v>78</v>
      </c>
      <c r="C17" s="4">
        <v>520292</v>
      </c>
      <c r="D17" s="4">
        <v>2</v>
      </c>
      <c r="E17" s="4">
        <v>74</v>
      </c>
      <c r="F17" s="4">
        <v>76</v>
      </c>
    </row>
    <row r="18" spans="1:6" ht="30" x14ac:dyDescent="0.25">
      <c r="A18" s="1" t="s">
        <v>11206</v>
      </c>
      <c r="B18" s="1" t="s">
        <v>82</v>
      </c>
      <c r="C18" s="4">
        <v>63581</v>
      </c>
      <c r="D18" s="4">
        <v>0</v>
      </c>
      <c r="E18" s="4">
        <v>23</v>
      </c>
      <c r="F18" s="4">
        <v>23</v>
      </c>
    </row>
    <row r="19" spans="1:6" ht="45" x14ac:dyDescent="0.25">
      <c r="A19" s="1" t="s">
        <v>11206</v>
      </c>
      <c r="B19" s="1" t="s">
        <v>84</v>
      </c>
      <c r="C19" s="4">
        <v>35398</v>
      </c>
      <c r="D19" s="4">
        <v>1</v>
      </c>
      <c r="E19" s="4">
        <v>2</v>
      </c>
      <c r="F19" s="4">
        <v>3</v>
      </c>
    </row>
    <row r="20" spans="1:6" ht="45" x14ac:dyDescent="0.25">
      <c r="A20" s="1" t="s">
        <v>11206</v>
      </c>
      <c r="B20" s="1" t="s">
        <v>85</v>
      </c>
      <c r="C20" s="4">
        <v>160272</v>
      </c>
      <c r="D20" s="4">
        <v>1</v>
      </c>
      <c r="E20" s="4">
        <v>31</v>
      </c>
      <c r="F20" s="4">
        <v>32</v>
      </c>
    </row>
    <row r="21" spans="1:6" x14ac:dyDescent="0.25">
      <c r="A21" s="1" t="s">
        <v>11207</v>
      </c>
      <c r="B21" s="1" t="s">
        <v>62</v>
      </c>
      <c r="C21" s="4">
        <v>1531301</v>
      </c>
      <c r="D21" s="4">
        <v>43</v>
      </c>
      <c r="E21" s="4">
        <v>335</v>
      </c>
      <c r="F21" s="4">
        <v>378</v>
      </c>
    </row>
    <row r="22" spans="1:6" ht="30" x14ac:dyDescent="0.25">
      <c r="A22" s="1" t="s">
        <v>11207</v>
      </c>
      <c r="B22" s="1" t="s">
        <v>66</v>
      </c>
      <c r="C22" s="4">
        <v>116923</v>
      </c>
      <c r="D22" s="4">
        <v>1</v>
      </c>
      <c r="E22" s="4">
        <v>21</v>
      </c>
      <c r="F22" s="4">
        <v>22</v>
      </c>
    </row>
    <row r="23" spans="1:6" ht="30" x14ac:dyDescent="0.25">
      <c r="A23" s="1" t="s">
        <v>11207</v>
      </c>
      <c r="B23" s="1" t="s">
        <v>70</v>
      </c>
      <c r="C23" s="4">
        <v>342619</v>
      </c>
      <c r="D23" s="4">
        <v>5</v>
      </c>
      <c r="E23" s="4">
        <v>104</v>
      </c>
      <c r="F23" s="4">
        <v>109</v>
      </c>
    </row>
    <row r="24" spans="1:6" ht="30" x14ac:dyDescent="0.25">
      <c r="A24" s="1" t="s">
        <v>11207</v>
      </c>
      <c r="B24" s="1" t="s">
        <v>74</v>
      </c>
      <c r="C24" s="4">
        <v>110074</v>
      </c>
      <c r="D24" s="4">
        <v>0</v>
      </c>
      <c r="E24" s="4">
        <v>20</v>
      </c>
      <c r="F24" s="4">
        <v>20</v>
      </c>
    </row>
    <row r="25" spans="1:6" ht="45" x14ac:dyDescent="0.25">
      <c r="A25" s="1" t="s">
        <v>11207</v>
      </c>
      <c r="B25" s="1" t="s">
        <v>78</v>
      </c>
      <c r="C25" s="4">
        <v>710759</v>
      </c>
      <c r="D25" s="4">
        <v>4</v>
      </c>
      <c r="E25" s="4">
        <v>151</v>
      </c>
      <c r="F25" s="4">
        <v>155</v>
      </c>
    </row>
    <row r="26" spans="1:6" ht="30" x14ac:dyDescent="0.25">
      <c r="A26" s="1" t="s">
        <v>11207</v>
      </c>
      <c r="B26" s="1" t="s">
        <v>82</v>
      </c>
      <c r="C26" s="4">
        <v>209425</v>
      </c>
      <c r="D26" s="4">
        <v>2</v>
      </c>
      <c r="E26" s="4">
        <v>41</v>
      </c>
      <c r="F26" s="4">
        <v>43</v>
      </c>
    </row>
    <row r="27" spans="1:6" ht="45" x14ac:dyDescent="0.25">
      <c r="A27" s="1" t="s">
        <v>11207</v>
      </c>
      <c r="B27" s="1" t="s">
        <v>84</v>
      </c>
      <c r="C27" s="4">
        <v>67390</v>
      </c>
      <c r="D27" s="4">
        <v>0</v>
      </c>
      <c r="E27" s="4">
        <v>12</v>
      </c>
      <c r="F27" s="4">
        <v>12</v>
      </c>
    </row>
    <row r="28" spans="1:6" ht="45" x14ac:dyDescent="0.25">
      <c r="A28" s="1" t="s">
        <v>11207</v>
      </c>
      <c r="B28" s="1" t="s">
        <v>85</v>
      </c>
      <c r="C28" s="4">
        <v>414003</v>
      </c>
      <c r="D28" s="4">
        <v>4</v>
      </c>
      <c r="E28" s="4">
        <v>48</v>
      </c>
      <c r="F28" s="4">
        <v>52</v>
      </c>
    </row>
    <row r="29" spans="1:6" x14ac:dyDescent="0.25">
      <c r="A29" s="1" t="s">
        <v>11208</v>
      </c>
      <c r="B29" s="1" t="s">
        <v>62</v>
      </c>
      <c r="C29" s="4">
        <v>1567892</v>
      </c>
      <c r="D29" s="4">
        <v>68</v>
      </c>
      <c r="E29" s="4">
        <v>525</v>
      </c>
      <c r="F29" s="4">
        <v>593</v>
      </c>
    </row>
    <row r="30" spans="1:6" ht="30" x14ac:dyDescent="0.25">
      <c r="A30" s="1" t="s">
        <v>11208</v>
      </c>
      <c r="B30" s="1" t="s">
        <v>66</v>
      </c>
      <c r="C30" s="4">
        <v>117976</v>
      </c>
      <c r="D30" s="4">
        <v>2</v>
      </c>
      <c r="E30" s="4">
        <v>30</v>
      </c>
      <c r="F30" s="4">
        <v>32</v>
      </c>
    </row>
    <row r="31" spans="1:6" ht="30" x14ac:dyDescent="0.25">
      <c r="A31" s="1" t="s">
        <v>11208</v>
      </c>
      <c r="B31" s="1" t="s">
        <v>70</v>
      </c>
      <c r="C31" s="4">
        <v>339758</v>
      </c>
      <c r="D31" s="4">
        <v>5</v>
      </c>
      <c r="E31" s="4">
        <v>145</v>
      </c>
      <c r="F31" s="4">
        <v>150</v>
      </c>
    </row>
    <row r="32" spans="1:6" ht="30" x14ac:dyDescent="0.25">
      <c r="A32" s="1" t="s">
        <v>11208</v>
      </c>
      <c r="B32" s="1" t="s">
        <v>74</v>
      </c>
      <c r="C32" s="4">
        <v>112913</v>
      </c>
      <c r="D32" s="4">
        <v>0</v>
      </c>
      <c r="E32" s="4">
        <v>19</v>
      </c>
      <c r="F32" s="4">
        <v>19</v>
      </c>
    </row>
    <row r="33" spans="1:6" ht="45" x14ac:dyDescent="0.25">
      <c r="A33" s="1" t="s">
        <v>11208</v>
      </c>
      <c r="B33" s="1" t="s">
        <v>78</v>
      </c>
      <c r="C33" s="4">
        <v>748987</v>
      </c>
      <c r="D33" s="4">
        <v>11</v>
      </c>
      <c r="E33" s="4">
        <v>189</v>
      </c>
      <c r="F33" s="4">
        <v>200</v>
      </c>
    </row>
    <row r="34" spans="1:6" ht="30" x14ac:dyDescent="0.25">
      <c r="A34" s="1" t="s">
        <v>11208</v>
      </c>
      <c r="B34" s="1" t="s">
        <v>82</v>
      </c>
      <c r="C34" s="4">
        <v>228001</v>
      </c>
      <c r="D34" s="4">
        <v>3</v>
      </c>
      <c r="E34" s="4">
        <v>92</v>
      </c>
      <c r="F34" s="4">
        <v>95</v>
      </c>
    </row>
    <row r="35" spans="1:6" ht="45" x14ac:dyDescent="0.25">
      <c r="A35" s="1" t="s">
        <v>11208</v>
      </c>
      <c r="B35" s="1" t="s">
        <v>84</v>
      </c>
      <c r="C35" s="4">
        <v>73969</v>
      </c>
      <c r="D35" s="4">
        <v>0</v>
      </c>
      <c r="E35" s="4">
        <v>7</v>
      </c>
      <c r="F35" s="4">
        <v>7</v>
      </c>
    </row>
    <row r="36" spans="1:6" ht="45" x14ac:dyDescent="0.25">
      <c r="A36" s="1" t="s">
        <v>11208</v>
      </c>
      <c r="B36" s="1" t="s">
        <v>85</v>
      </c>
      <c r="C36" s="4">
        <v>475006</v>
      </c>
      <c r="D36" s="4">
        <v>5</v>
      </c>
      <c r="E36" s="4">
        <v>95</v>
      </c>
      <c r="F36" s="4">
        <v>100</v>
      </c>
    </row>
    <row r="37" spans="1:6" x14ac:dyDescent="0.25">
      <c r="A37" s="1" t="s">
        <v>11209</v>
      </c>
      <c r="B37" s="1" t="s">
        <v>62</v>
      </c>
      <c r="C37" s="4">
        <v>1432230</v>
      </c>
      <c r="D37" s="4">
        <v>129</v>
      </c>
      <c r="E37" s="4">
        <v>649</v>
      </c>
      <c r="F37" s="4">
        <v>778</v>
      </c>
    </row>
    <row r="38" spans="1:6" ht="30" x14ac:dyDescent="0.25">
      <c r="A38" s="1" t="s">
        <v>11209</v>
      </c>
      <c r="B38" s="1" t="s">
        <v>66</v>
      </c>
      <c r="C38" s="4">
        <v>116485</v>
      </c>
      <c r="D38" s="4">
        <v>3</v>
      </c>
      <c r="E38" s="4">
        <v>46</v>
      </c>
      <c r="F38" s="4">
        <v>49</v>
      </c>
    </row>
    <row r="39" spans="1:6" ht="30" x14ac:dyDescent="0.25">
      <c r="A39" s="1" t="s">
        <v>11209</v>
      </c>
      <c r="B39" s="1" t="s">
        <v>70</v>
      </c>
      <c r="C39" s="4">
        <v>330087</v>
      </c>
      <c r="D39" s="4">
        <v>9</v>
      </c>
      <c r="E39" s="4">
        <v>222</v>
      </c>
      <c r="F39" s="4">
        <v>231</v>
      </c>
    </row>
    <row r="40" spans="1:6" ht="30" x14ac:dyDescent="0.25">
      <c r="A40" s="1" t="s">
        <v>11209</v>
      </c>
      <c r="B40" s="1" t="s">
        <v>74</v>
      </c>
      <c r="C40" s="4">
        <v>112049</v>
      </c>
      <c r="D40" s="4">
        <v>0</v>
      </c>
      <c r="E40" s="4">
        <v>22</v>
      </c>
      <c r="F40" s="4">
        <v>22</v>
      </c>
    </row>
    <row r="41" spans="1:6" ht="45" x14ac:dyDescent="0.25">
      <c r="A41" s="1" t="s">
        <v>11209</v>
      </c>
      <c r="B41" s="1" t="s">
        <v>78</v>
      </c>
      <c r="C41" s="4">
        <v>757164</v>
      </c>
      <c r="D41" s="4">
        <v>10</v>
      </c>
      <c r="E41" s="4">
        <v>297</v>
      </c>
      <c r="F41" s="4">
        <v>307</v>
      </c>
    </row>
    <row r="42" spans="1:6" ht="30" x14ac:dyDescent="0.25">
      <c r="A42" s="1" t="s">
        <v>11209</v>
      </c>
      <c r="B42" s="1" t="s">
        <v>82</v>
      </c>
      <c r="C42" s="4">
        <v>219824</v>
      </c>
      <c r="D42" s="4">
        <v>13</v>
      </c>
      <c r="E42" s="4">
        <v>116</v>
      </c>
      <c r="F42" s="4">
        <v>129</v>
      </c>
    </row>
    <row r="43" spans="1:6" ht="45" x14ac:dyDescent="0.25">
      <c r="A43" s="1" t="s">
        <v>11209</v>
      </c>
      <c r="B43" s="1" t="s">
        <v>84</v>
      </c>
      <c r="C43" s="4">
        <v>77326</v>
      </c>
      <c r="D43" s="4">
        <v>1</v>
      </c>
      <c r="E43" s="4">
        <v>15</v>
      </c>
      <c r="F43" s="4">
        <v>16</v>
      </c>
    </row>
    <row r="44" spans="1:6" ht="45" x14ac:dyDescent="0.25">
      <c r="A44" s="1" t="s">
        <v>11209</v>
      </c>
      <c r="B44" s="1" t="s">
        <v>85</v>
      </c>
      <c r="C44" s="4">
        <v>510682</v>
      </c>
      <c r="D44" s="4">
        <v>4</v>
      </c>
      <c r="E44" s="4">
        <v>168</v>
      </c>
      <c r="F44" s="4">
        <v>172</v>
      </c>
    </row>
    <row r="45" spans="1:6" x14ac:dyDescent="0.25">
      <c r="A45" s="1" t="s">
        <v>11210</v>
      </c>
      <c r="B45" s="1" t="s">
        <v>62</v>
      </c>
      <c r="C45" s="4">
        <v>1351742</v>
      </c>
      <c r="D45" s="4">
        <v>238</v>
      </c>
      <c r="E45" s="4">
        <v>903</v>
      </c>
      <c r="F45" s="4">
        <v>1141</v>
      </c>
    </row>
    <row r="46" spans="1:6" ht="30" x14ac:dyDescent="0.25">
      <c r="A46" s="1" t="s">
        <v>11210</v>
      </c>
      <c r="B46" s="1" t="s">
        <v>66</v>
      </c>
      <c r="C46" s="4">
        <v>126946</v>
      </c>
      <c r="D46" s="4">
        <v>9</v>
      </c>
      <c r="E46" s="4">
        <v>62</v>
      </c>
      <c r="F46" s="4">
        <v>71</v>
      </c>
    </row>
    <row r="47" spans="1:6" ht="30" x14ac:dyDescent="0.25">
      <c r="A47" s="1" t="s">
        <v>11210</v>
      </c>
      <c r="B47" s="1" t="s">
        <v>70</v>
      </c>
      <c r="C47" s="4">
        <v>341664</v>
      </c>
      <c r="D47" s="4">
        <v>15</v>
      </c>
      <c r="E47" s="4">
        <v>364</v>
      </c>
      <c r="F47" s="4">
        <v>379</v>
      </c>
    </row>
    <row r="48" spans="1:6" ht="30" x14ac:dyDescent="0.25">
      <c r="A48" s="1" t="s">
        <v>11210</v>
      </c>
      <c r="B48" s="1" t="s">
        <v>74</v>
      </c>
      <c r="C48" s="4">
        <v>123317</v>
      </c>
      <c r="D48" s="4">
        <v>1</v>
      </c>
      <c r="E48" s="4">
        <v>45</v>
      </c>
      <c r="F48" s="4">
        <v>46</v>
      </c>
    </row>
    <row r="49" spans="1:6" ht="45" x14ac:dyDescent="0.25">
      <c r="A49" s="1" t="s">
        <v>11210</v>
      </c>
      <c r="B49" s="1" t="s">
        <v>78</v>
      </c>
      <c r="C49" s="4">
        <v>853238</v>
      </c>
      <c r="D49" s="4">
        <v>24</v>
      </c>
      <c r="E49" s="4">
        <v>463</v>
      </c>
      <c r="F49" s="4">
        <v>487</v>
      </c>
    </row>
    <row r="50" spans="1:6" ht="30" x14ac:dyDescent="0.25">
      <c r="A50" s="1" t="s">
        <v>11210</v>
      </c>
      <c r="B50" s="1" t="s">
        <v>82</v>
      </c>
      <c r="C50" s="4">
        <v>225736</v>
      </c>
      <c r="D50" s="4">
        <v>11</v>
      </c>
      <c r="E50" s="4">
        <v>183</v>
      </c>
      <c r="F50" s="4">
        <v>194</v>
      </c>
    </row>
    <row r="51" spans="1:6" ht="45" x14ac:dyDescent="0.25">
      <c r="A51" s="1" t="s">
        <v>11210</v>
      </c>
      <c r="B51" s="1" t="s">
        <v>84</v>
      </c>
      <c r="C51" s="4">
        <v>91720</v>
      </c>
      <c r="D51" s="4">
        <v>1</v>
      </c>
      <c r="E51" s="4">
        <v>28</v>
      </c>
      <c r="F51" s="4">
        <v>29</v>
      </c>
    </row>
    <row r="52" spans="1:6" ht="45" x14ac:dyDescent="0.25">
      <c r="A52" s="1" t="s">
        <v>11210</v>
      </c>
      <c r="B52" s="1" t="s">
        <v>85</v>
      </c>
      <c r="C52" s="4">
        <v>620364</v>
      </c>
      <c r="D52" s="4">
        <v>10</v>
      </c>
      <c r="E52" s="4">
        <v>265</v>
      </c>
      <c r="F52" s="4">
        <v>275</v>
      </c>
    </row>
    <row r="53" spans="1:6" x14ac:dyDescent="0.25">
      <c r="A53" s="1" t="s">
        <v>11211</v>
      </c>
      <c r="B53" s="1" t="s">
        <v>62</v>
      </c>
      <c r="C53" s="4">
        <v>1158559</v>
      </c>
      <c r="D53" s="4">
        <v>299</v>
      </c>
      <c r="E53" s="4">
        <v>1225</v>
      </c>
      <c r="F53" s="4">
        <v>1524</v>
      </c>
    </row>
    <row r="54" spans="1:6" ht="30" x14ac:dyDescent="0.25">
      <c r="A54" s="1" t="s">
        <v>11211</v>
      </c>
      <c r="B54" s="1" t="s">
        <v>66</v>
      </c>
      <c r="C54" s="4">
        <v>133705</v>
      </c>
      <c r="D54" s="4">
        <v>3</v>
      </c>
      <c r="E54" s="4">
        <v>79</v>
      </c>
      <c r="F54" s="4">
        <v>82</v>
      </c>
    </row>
    <row r="55" spans="1:6" ht="30" x14ac:dyDescent="0.25">
      <c r="A55" s="1" t="s">
        <v>11211</v>
      </c>
      <c r="B55" s="1" t="s">
        <v>70</v>
      </c>
      <c r="C55" s="4">
        <v>354401</v>
      </c>
      <c r="D55" s="4">
        <v>13</v>
      </c>
      <c r="E55" s="4">
        <v>557</v>
      </c>
      <c r="F55" s="4">
        <v>570</v>
      </c>
    </row>
    <row r="56" spans="1:6" ht="30" x14ac:dyDescent="0.25">
      <c r="A56" s="1" t="s">
        <v>11211</v>
      </c>
      <c r="B56" s="1" t="s">
        <v>74</v>
      </c>
      <c r="C56" s="4">
        <v>131852</v>
      </c>
      <c r="D56" s="4">
        <v>0</v>
      </c>
      <c r="E56" s="4">
        <v>75</v>
      </c>
      <c r="F56" s="4">
        <v>75</v>
      </c>
    </row>
    <row r="57" spans="1:6" ht="45" x14ac:dyDescent="0.25">
      <c r="A57" s="1" t="s">
        <v>11211</v>
      </c>
      <c r="B57" s="1" t="s">
        <v>78</v>
      </c>
      <c r="C57" s="4">
        <v>951898</v>
      </c>
      <c r="D57" s="4">
        <v>40</v>
      </c>
      <c r="E57" s="4">
        <v>865</v>
      </c>
      <c r="F57" s="4">
        <v>905</v>
      </c>
    </row>
    <row r="58" spans="1:6" ht="30" x14ac:dyDescent="0.25">
      <c r="A58" s="1" t="s">
        <v>11211</v>
      </c>
      <c r="B58" s="1" t="s">
        <v>82</v>
      </c>
      <c r="C58" s="4">
        <v>226923</v>
      </c>
      <c r="D58" s="4">
        <v>39</v>
      </c>
      <c r="E58" s="4">
        <v>344</v>
      </c>
      <c r="F58" s="4">
        <v>383</v>
      </c>
    </row>
    <row r="59" spans="1:6" ht="45" x14ac:dyDescent="0.25">
      <c r="A59" s="1" t="s">
        <v>11211</v>
      </c>
      <c r="B59" s="1" t="s">
        <v>84</v>
      </c>
      <c r="C59" s="4">
        <v>105778</v>
      </c>
      <c r="D59" s="4">
        <v>1</v>
      </c>
      <c r="E59" s="4">
        <v>44</v>
      </c>
      <c r="F59" s="4">
        <v>45</v>
      </c>
    </row>
    <row r="60" spans="1:6" ht="45" x14ac:dyDescent="0.25">
      <c r="A60" s="1" t="s">
        <v>11211</v>
      </c>
      <c r="B60" s="1" t="s">
        <v>85</v>
      </c>
      <c r="C60" s="4">
        <v>745195</v>
      </c>
      <c r="D60" s="4">
        <v>25</v>
      </c>
      <c r="E60" s="4">
        <v>516</v>
      </c>
      <c r="F60" s="4">
        <v>541</v>
      </c>
    </row>
    <row r="61" spans="1:6" x14ac:dyDescent="0.25">
      <c r="A61" s="1" t="s">
        <v>11212</v>
      </c>
      <c r="B61" s="1" t="s">
        <v>62</v>
      </c>
      <c r="C61" s="4">
        <v>1015441</v>
      </c>
      <c r="D61" s="4">
        <v>597</v>
      </c>
      <c r="E61" s="4">
        <v>1965</v>
      </c>
      <c r="F61" s="4">
        <v>2562</v>
      </c>
    </row>
    <row r="62" spans="1:6" ht="30" x14ac:dyDescent="0.25">
      <c r="A62" s="1" t="s">
        <v>11212</v>
      </c>
      <c r="B62" s="1" t="s">
        <v>66</v>
      </c>
      <c r="C62" s="4">
        <v>147654</v>
      </c>
      <c r="D62" s="4">
        <v>13</v>
      </c>
      <c r="E62" s="4">
        <v>166</v>
      </c>
      <c r="F62" s="4">
        <v>179</v>
      </c>
    </row>
    <row r="63" spans="1:6" ht="30" x14ac:dyDescent="0.25">
      <c r="A63" s="1" t="s">
        <v>11212</v>
      </c>
      <c r="B63" s="1" t="s">
        <v>70</v>
      </c>
      <c r="C63" s="4">
        <v>390029</v>
      </c>
      <c r="D63" s="4">
        <v>39</v>
      </c>
      <c r="E63" s="4">
        <v>926</v>
      </c>
      <c r="F63" s="4">
        <v>965</v>
      </c>
    </row>
    <row r="64" spans="1:6" ht="30" x14ac:dyDescent="0.25">
      <c r="A64" s="1" t="s">
        <v>11212</v>
      </c>
      <c r="B64" s="1" t="s">
        <v>74</v>
      </c>
      <c r="C64" s="4">
        <v>144704</v>
      </c>
      <c r="D64" s="4">
        <v>1</v>
      </c>
      <c r="E64" s="4">
        <v>145</v>
      </c>
      <c r="F64" s="4">
        <v>146</v>
      </c>
    </row>
    <row r="65" spans="1:6" ht="45" x14ac:dyDescent="0.25">
      <c r="A65" s="1" t="s">
        <v>11212</v>
      </c>
      <c r="B65" s="1" t="s">
        <v>78</v>
      </c>
      <c r="C65" s="4">
        <v>1056962</v>
      </c>
      <c r="D65" s="4">
        <v>65</v>
      </c>
      <c r="E65" s="4">
        <v>1556</v>
      </c>
      <c r="F65" s="4">
        <v>1621</v>
      </c>
    </row>
    <row r="66" spans="1:6" ht="30" x14ac:dyDescent="0.25">
      <c r="A66" s="1" t="s">
        <v>11212</v>
      </c>
      <c r="B66" s="1" t="s">
        <v>82</v>
      </c>
      <c r="C66" s="4">
        <v>222412</v>
      </c>
      <c r="D66" s="4">
        <v>60</v>
      </c>
      <c r="E66" s="4">
        <v>563</v>
      </c>
      <c r="F66" s="4">
        <v>623</v>
      </c>
    </row>
    <row r="67" spans="1:6" ht="45" x14ac:dyDescent="0.25">
      <c r="A67" s="1" t="s">
        <v>11212</v>
      </c>
      <c r="B67" s="1" t="s">
        <v>84</v>
      </c>
      <c r="C67" s="4">
        <v>119884</v>
      </c>
      <c r="D67" s="4">
        <v>6</v>
      </c>
      <c r="E67" s="4">
        <v>85</v>
      </c>
      <c r="F67" s="4">
        <v>91</v>
      </c>
    </row>
    <row r="68" spans="1:6" ht="45" x14ac:dyDescent="0.25">
      <c r="A68" s="1" t="s">
        <v>11212</v>
      </c>
      <c r="B68" s="1" t="s">
        <v>85</v>
      </c>
      <c r="C68" s="4">
        <v>854328</v>
      </c>
      <c r="D68" s="4">
        <v>39</v>
      </c>
      <c r="E68" s="4">
        <v>975</v>
      </c>
      <c r="F68" s="4">
        <v>1014</v>
      </c>
    </row>
    <row r="69" spans="1:6" x14ac:dyDescent="0.25">
      <c r="A69" s="1" t="s">
        <v>11213</v>
      </c>
      <c r="B69" s="1" t="s">
        <v>62</v>
      </c>
      <c r="C69" s="4">
        <v>892001</v>
      </c>
      <c r="D69" s="4">
        <v>1069</v>
      </c>
      <c r="E69" s="4">
        <v>3014</v>
      </c>
      <c r="F69" s="4">
        <v>4083</v>
      </c>
    </row>
    <row r="70" spans="1:6" ht="30" x14ac:dyDescent="0.25">
      <c r="A70" s="1" t="s">
        <v>11213</v>
      </c>
      <c r="B70" s="1" t="s">
        <v>66</v>
      </c>
      <c r="C70" s="4">
        <v>170638</v>
      </c>
      <c r="D70" s="4">
        <v>21</v>
      </c>
      <c r="E70" s="4">
        <v>250</v>
      </c>
      <c r="F70" s="4">
        <v>271</v>
      </c>
    </row>
    <row r="71" spans="1:6" ht="30" x14ac:dyDescent="0.25">
      <c r="A71" s="1" t="s">
        <v>11213</v>
      </c>
      <c r="B71" s="1" t="s">
        <v>70</v>
      </c>
      <c r="C71" s="4">
        <v>461101</v>
      </c>
      <c r="D71" s="4">
        <v>66</v>
      </c>
      <c r="E71" s="4">
        <v>1640</v>
      </c>
      <c r="F71" s="4">
        <v>1706</v>
      </c>
    </row>
    <row r="72" spans="1:6" ht="30" x14ac:dyDescent="0.25">
      <c r="A72" s="1" t="s">
        <v>11213</v>
      </c>
      <c r="B72" s="1" t="s">
        <v>74</v>
      </c>
      <c r="C72" s="4">
        <v>169954</v>
      </c>
      <c r="D72" s="4">
        <v>0</v>
      </c>
      <c r="E72" s="4">
        <v>225</v>
      </c>
      <c r="F72" s="4">
        <v>225</v>
      </c>
    </row>
    <row r="73" spans="1:6" ht="45" x14ac:dyDescent="0.25">
      <c r="A73" s="1" t="s">
        <v>11213</v>
      </c>
      <c r="B73" s="1" t="s">
        <v>78</v>
      </c>
      <c r="C73" s="4">
        <v>1281727</v>
      </c>
      <c r="D73" s="4">
        <v>120</v>
      </c>
      <c r="E73" s="4">
        <v>2926</v>
      </c>
      <c r="F73" s="4">
        <v>3046</v>
      </c>
    </row>
    <row r="74" spans="1:6" ht="30" x14ac:dyDescent="0.25">
      <c r="A74" s="1" t="s">
        <v>11213</v>
      </c>
      <c r="B74" s="1" t="s">
        <v>82</v>
      </c>
      <c r="C74" s="4">
        <v>239007</v>
      </c>
      <c r="D74" s="4">
        <v>110</v>
      </c>
      <c r="E74" s="4">
        <v>1161</v>
      </c>
      <c r="F74" s="4">
        <v>1271</v>
      </c>
    </row>
    <row r="75" spans="1:6" ht="45" x14ac:dyDescent="0.25">
      <c r="A75" s="1" t="s">
        <v>11213</v>
      </c>
      <c r="B75" s="1" t="s">
        <v>84</v>
      </c>
      <c r="C75" s="4">
        <v>149814</v>
      </c>
      <c r="D75" s="4">
        <v>5</v>
      </c>
      <c r="E75" s="4">
        <v>160</v>
      </c>
      <c r="F75" s="4">
        <v>165</v>
      </c>
    </row>
    <row r="76" spans="1:6" ht="45" x14ac:dyDescent="0.25">
      <c r="A76" s="1" t="s">
        <v>11213</v>
      </c>
      <c r="B76" s="1" t="s">
        <v>85</v>
      </c>
      <c r="C76" s="4">
        <v>1134549</v>
      </c>
      <c r="D76" s="4">
        <v>85</v>
      </c>
      <c r="E76" s="4">
        <v>2109</v>
      </c>
      <c r="F76" s="4">
        <v>2194</v>
      </c>
    </row>
    <row r="77" spans="1:6" x14ac:dyDescent="0.25">
      <c r="A77" s="1" t="s">
        <v>11214</v>
      </c>
      <c r="B77" s="1" t="s">
        <v>62</v>
      </c>
      <c r="C77" s="4">
        <v>811218</v>
      </c>
      <c r="D77" s="4">
        <v>1626</v>
      </c>
      <c r="E77" s="4">
        <v>4084</v>
      </c>
      <c r="F77" s="4">
        <v>5710</v>
      </c>
    </row>
    <row r="78" spans="1:6" ht="30" x14ac:dyDescent="0.25">
      <c r="A78" s="1" t="s">
        <v>11214</v>
      </c>
      <c r="B78" s="1" t="s">
        <v>66</v>
      </c>
      <c r="C78" s="4">
        <v>173094</v>
      </c>
      <c r="D78" s="4">
        <v>44</v>
      </c>
      <c r="E78" s="4">
        <v>391</v>
      </c>
      <c r="F78" s="4">
        <v>435</v>
      </c>
    </row>
    <row r="79" spans="1:6" ht="30" x14ac:dyDescent="0.25">
      <c r="A79" s="1" t="s">
        <v>11214</v>
      </c>
      <c r="B79" s="1" t="s">
        <v>70</v>
      </c>
      <c r="C79" s="4">
        <v>469286</v>
      </c>
      <c r="D79" s="4">
        <v>113</v>
      </c>
      <c r="E79" s="4">
        <v>2494</v>
      </c>
      <c r="F79" s="4">
        <v>2607</v>
      </c>
    </row>
    <row r="80" spans="1:6" ht="30" x14ac:dyDescent="0.25">
      <c r="A80" s="1" t="s">
        <v>11214</v>
      </c>
      <c r="B80" s="1" t="s">
        <v>74</v>
      </c>
      <c r="C80" s="4">
        <v>173062</v>
      </c>
      <c r="D80" s="4">
        <v>2</v>
      </c>
      <c r="E80" s="4">
        <v>341</v>
      </c>
      <c r="F80" s="4">
        <v>343</v>
      </c>
    </row>
    <row r="81" spans="1:6" ht="45" x14ac:dyDescent="0.25">
      <c r="A81" s="1" t="s">
        <v>11214</v>
      </c>
      <c r="B81" s="1" t="s">
        <v>78</v>
      </c>
      <c r="C81" s="4">
        <v>1318673</v>
      </c>
      <c r="D81" s="4">
        <v>239</v>
      </c>
      <c r="E81" s="4">
        <v>4690</v>
      </c>
      <c r="F81" s="4">
        <v>4929</v>
      </c>
    </row>
    <row r="82" spans="1:6" ht="30" x14ac:dyDescent="0.25">
      <c r="A82" s="1" t="s">
        <v>11214</v>
      </c>
      <c r="B82" s="1" t="s">
        <v>82</v>
      </c>
      <c r="C82" s="4">
        <v>220215</v>
      </c>
      <c r="D82" s="4">
        <v>181</v>
      </c>
      <c r="E82" s="4">
        <v>1965</v>
      </c>
      <c r="F82" s="4">
        <v>2146</v>
      </c>
    </row>
    <row r="83" spans="1:6" ht="45" x14ac:dyDescent="0.25">
      <c r="A83" s="1" t="s">
        <v>11214</v>
      </c>
      <c r="B83" s="1" t="s">
        <v>84</v>
      </c>
      <c r="C83" s="4">
        <v>159483</v>
      </c>
      <c r="D83" s="4">
        <v>7</v>
      </c>
      <c r="E83" s="4">
        <v>314</v>
      </c>
      <c r="F83" s="4">
        <v>321</v>
      </c>
    </row>
    <row r="84" spans="1:6" ht="45" x14ac:dyDescent="0.25">
      <c r="A84" s="1" t="s">
        <v>11214</v>
      </c>
      <c r="B84" s="1" t="s">
        <v>85</v>
      </c>
      <c r="C84" s="4">
        <v>1244053</v>
      </c>
      <c r="D84" s="4">
        <v>168</v>
      </c>
      <c r="E84" s="4">
        <v>3708</v>
      </c>
      <c r="F84" s="4">
        <v>3876</v>
      </c>
    </row>
    <row r="85" spans="1:6" x14ac:dyDescent="0.25">
      <c r="A85" s="1" t="s">
        <v>11215</v>
      </c>
      <c r="B85" s="1" t="s">
        <v>62</v>
      </c>
      <c r="C85" s="4">
        <v>619004</v>
      </c>
      <c r="D85" s="4">
        <v>2425</v>
      </c>
      <c r="E85" s="4">
        <v>5135</v>
      </c>
      <c r="F85" s="4">
        <v>7560</v>
      </c>
    </row>
    <row r="86" spans="1:6" ht="30" x14ac:dyDescent="0.25">
      <c r="A86" s="1" t="s">
        <v>11215</v>
      </c>
      <c r="B86" s="1" t="s">
        <v>66</v>
      </c>
      <c r="C86" s="4">
        <v>153232</v>
      </c>
      <c r="D86" s="4">
        <v>67</v>
      </c>
      <c r="E86" s="4">
        <v>544</v>
      </c>
      <c r="F86" s="4">
        <v>611</v>
      </c>
    </row>
    <row r="87" spans="1:6" ht="30" x14ac:dyDescent="0.25">
      <c r="A87" s="1" t="s">
        <v>11215</v>
      </c>
      <c r="B87" s="1" t="s">
        <v>70</v>
      </c>
      <c r="C87" s="4">
        <v>417699</v>
      </c>
      <c r="D87" s="4">
        <v>176</v>
      </c>
      <c r="E87" s="4">
        <v>3463</v>
      </c>
      <c r="F87" s="4">
        <v>3639</v>
      </c>
    </row>
    <row r="88" spans="1:6" ht="30" x14ac:dyDescent="0.25">
      <c r="A88" s="1" t="s">
        <v>11215</v>
      </c>
      <c r="B88" s="1" t="s">
        <v>74</v>
      </c>
      <c r="C88" s="4">
        <v>153930</v>
      </c>
      <c r="D88" s="4">
        <v>2</v>
      </c>
      <c r="E88" s="4">
        <v>514</v>
      </c>
      <c r="F88" s="4">
        <v>516</v>
      </c>
    </row>
    <row r="89" spans="1:6" ht="45" x14ac:dyDescent="0.25">
      <c r="A89" s="1" t="s">
        <v>11215</v>
      </c>
      <c r="B89" s="1" t="s">
        <v>78</v>
      </c>
      <c r="C89" s="4">
        <v>1178767</v>
      </c>
      <c r="D89" s="4">
        <v>345</v>
      </c>
      <c r="E89" s="4">
        <v>6761</v>
      </c>
      <c r="F89" s="4">
        <v>7106</v>
      </c>
    </row>
    <row r="90" spans="1:6" ht="30" x14ac:dyDescent="0.25">
      <c r="A90" s="1" t="s">
        <v>11215</v>
      </c>
      <c r="B90" s="1" t="s">
        <v>82</v>
      </c>
      <c r="C90" s="4">
        <v>175218</v>
      </c>
      <c r="D90" s="4">
        <v>290</v>
      </c>
      <c r="E90" s="4">
        <v>2774</v>
      </c>
      <c r="F90" s="4">
        <v>3064</v>
      </c>
    </row>
    <row r="91" spans="1:6" ht="45" x14ac:dyDescent="0.25">
      <c r="A91" s="1" t="s">
        <v>11215</v>
      </c>
      <c r="B91" s="1" t="s">
        <v>84</v>
      </c>
      <c r="C91" s="4">
        <v>146505</v>
      </c>
      <c r="D91" s="4">
        <v>17</v>
      </c>
      <c r="E91" s="4">
        <v>475</v>
      </c>
      <c r="F91" s="4">
        <v>492</v>
      </c>
    </row>
    <row r="92" spans="1:6" ht="45" x14ac:dyDescent="0.25">
      <c r="A92" s="1" t="s">
        <v>11215</v>
      </c>
      <c r="B92" s="1" t="s">
        <v>85</v>
      </c>
      <c r="C92" s="4">
        <v>1180409</v>
      </c>
      <c r="D92" s="4">
        <v>265</v>
      </c>
      <c r="E92" s="4">
        <v>5866</v>
      </c>
      <c r="F92" s="4">
        <v>6131</v>
      </c>
    </row>
    <row r="93" spans="1:6" x14ac:dyDescent="0.25">
      <c r="A93" s="1" t="s">
        <v>11216</v>
      </c>
      <c r="B93" s="1" t="s">
        <v>62</v>
      </c>
      <c r="C93" s="4">
        <v>429644</v>
      </c>
      <c r="D93" s="4">
        <v>3051</v>
      </c>
      <c r="E93" s="4">
        <v>6303</v>
      </c>
      <c r="F93" s="4">
        <v>9354</v>
      </c>
    </row>
    <row r="94" spans="1:6" ht="30" x14ac:dyDescent="0.25">
      <c r="A94" s="1" t="s">
        <v>11216</v>
      </c>
      <c r="B94" s="1" t="s">
        <v>66</v>
      </c>
      <c r="C94" s="4">
        <v>134086</v>
      </c>
      <c r="D94" s="4">
        <v>122</v>
      </c>
      <c r="E94" s="4">
        <v>796</v>
      </c>
      <c r="F94" s="4">
        <v>918</v>
      </c>
    </row>
    <row r="95" spans="1:6" ht="30" x14ac:dyDescent="0.25">
      <c r="A95" s="1" t="s">
        <v>11216</v>
      </c>
      <c r="B95" s="1" t="s">
        <v>70</v>
      </c>
      <c r="C95" s="4">
        <v>361884</v>
      </c>
      <c r="D95" s="4">
        <v>242</v>
      </c>
      <c r="E95" s="4">
        <v>4686</v>
      </c>
      <c r="F95" s="4">
        <v>4928</v>
      </c>
    </row>
    <row r="96" spans="1:6" ht="30" x14ac:dyDescent="0.25">
      <c r="A96" s="1" t="s">
        <v>11216</v>
      </c>
      <c r="B96" s="1" t="s">
        <v>74</v>
      </c>
      <c r="C96" s="4">
        <v>134189</v>
      </c>
      <c r="D96" s="4">
        <v>9</v>
      </c>
      <c r="E96" s="4">
        <v>681</v>
      </c>
      <c r="F96" s="4">
        <v>690</v>
      </c>
    </row>
    <row r="97" spans="1:6" ht="45" x14ac:dyDescent="0.25">
      <c r="A97" s="1" t="s">
        <v>11216</v>
      </c>
      <c r="B97" s="1" t="s">
        <v>78</v>
      </c>
      <c r="C97" s="4">
        <v>1026322</v>
      </c>
      <c r="D97" s="4">
        <v>445</v>
      </c>
      <c r="E97" s="4">
        <v>9597</v>
      </c>
      <c r="F97" s="4">
        <v>10042</v>
      </c>
    </row>
    <row r="98" spans="1:6" ht="30" x14ac:dyDescent="0.25">
      <c r="A98" s="1" t="s">
        <v>11216</v>
      </c>
      <c r="B98" s="1" t="s">
        <v>82</v>
      </c>
      <c r="C98" s="4">
        <v>142579</v>
      </c>
      <c r="D98" s="4">
        <v>436</v>
      </c>
      <c r="E98" s="4">
        <v>3778</v>
      </c>
      <c r="F98" s="4">
        <v>4214</v>
      </c>
    </row>
    <row r="99" spans="1:6" ht="45" x14ac:dyDescent="0.25">
      <c r="A99" s="1" t="s">
        <v>11216</v>
      </c>
      <c r="B99" s="1" t="s">
        <v>84</v>
      </c>
      <c r="C99" s="4">
        <v>129293</v>
      </c>
      <c r="D99" s="4">
        <v>32</v>
      </c>
      <c r="E99" s="4">
        <v>698</v>
      </c>
      <c r="F99" s="4">
        <v>730</v>
      </c>
    </row>
    <row r="100" spans="1:6" ht="45" x14ac:dyDescent="0.25">
      <c r="A100" s="1" t="s">
        <v>11216</v>
      </c>
      <c r="B100" s="1" t="s">
        <v>85</v>
      </c>
      <c r="C100" s="4">
        <v>1089793</v>
      </c>
      <c r="D100" s="4">
        <v>490</v>
      </c>
      <c r="E100" s="4">
        <v>9186</v>
      </c>
      <c r="F100" s="4">
        <v>9676</v>
      </c>
    </row>
    <row r="101" spans="1:6" x14ac:dyDescent="0.25">
      <c r="A101" s="1" t="s">
        <v>11217</v>
      </c>
      <c r="B101" s="1" t="s">
        <v>62</v>
      </c>
      <c r="C101" s="4">
        <v>322630</v>
      </c>
      <c r="D101" s="4">
        <v>4194</v>
      </c>
      <c r="E101" s="4">
        <v>8090</v>
      </c>
      <c r="F101" s="4">
        <v>12284</v>
      </c>
    </row>
    <row r="102" spans="1:6" ht="30" x14ac:dyDescent="0.25">
      <c r="A102" s="1" t="s">
        <v>11217</v>
      </c>
      <c r="B102" s="1" t="s">
        <v>66</v>
      </c>
      <c r="C102" s="4">
        <v>137755</v>
      </c>
      <c r="D102" s="4">
        <v>235</v>
      </c>
      <c r="E102" s="4">
        <v>1355</v>
      </c>
      <c r="F102" s="4">
        <v>1590</v>
      </c>
    </row>
    <row r="103" spans="1:6" ht="30" x14ac:dyDescent="0.25">
      <c r="A103" s="1" t="s">
        <v>11217</v>
      </c>
      <c r="B103" s="1" t="s">
        <v>70</v>
      </c>
      <c r="C103" s="4">
        <v>372505</v>
      </c>
      <c r="D103" s="4">
        <v>413</v>
      </c>
      <c r="E103" s="4">
        <v>7651</v>
      </c>
      <c r="F103" s="4">
        <v>8064</v>
      </c>
    </row>
    <row r="104" spans="1:6" ht="30" x14ac:dyDescent="0.25">
      <c r="A104" s="1" t="s">
        <v>11217</v>
      </c>
      <c r="B104" s="1" t="s">
        <v>74</v>
      </c>
      <c r="C104" s="4">
        <v>137947</v>
      </c>
      <c r="D104" s="4">
        <v>12</v>
      </c>
      <c r="E104" s="4">
        <v>1193</v>
      </c>
      <c r="F104" s="4">
        <v>1205</v>
      </c>
    </row>
    <row r="105" spans="1:6" ht="45" x14ac:dyDescent="0.25">
      <c r="A105" s="1" t="s">
        <v>11217</v>
      </c>
      <c r="B105" s="1" t="s">
        <v>78</v>
      </c>
      <c r="C105" s="4">
        <v>1049233</v>
      </c>
      <c r="D105" s="4">
        <v>708</v>
      </c>
      <c r="E105" s="4">
        <v>16101</v>
      </c>
      <c r="F105" s="4">
        <v>16809</v>
      </c>
    </row>
    <row r="106" spans="1:6" ht="30" x14ac:dyDescent="0.25">
      <c r="A106" s="1" t="s">
        <v>11217</v>
      </c>
      <c r="B106" s="1" t="s">
        <v>82</v>
      </c>
      <c r="C106" s="4">
        <v>136845</v>
      </c>
      <c r="D106" s="4">
        <v>673</v>
      </c>
      <c r="E106" s="4">
        <v>6201</v>
      </c>
      <c r="F106" s="4">
        <v>6874</v>
      </c>
    </row>
    <row r="107" spans="1:6" ht="45" x14ac:dyDescent="0.25">
      <c r="A107" s="1" t="s">
        <v>11217</v>
      </c>
      <c r="B107" s="1" t="s">
        <v>84</v>
      </c>
      <c r="C107" s="4">
        <v>131781</v>
      </c>
      <c r="D107" s="4">
        <v>44</v>
      </c>
      <c r="E107" s="4">
        <v>1196</v>
      </c>
      <c r="F107" s="4">
        <v>1240</v>
      </c>
    </row>
    <row r="108" spans="1:6" ht="45" x14ac:dyDescent="0.25">
      <c r="A108" s="1" t="s">
        <v>11217</v>
      </c>
      <c r="B108" s="1" t="s">
        <v>85</v>
      </c>
      <c r="C108" s="4">
        <v>1149162</v>
      </c>
      <c r="D108" s="4">
        <v>946</v>
      </c>
      <c r="E108" s="4">
        <v>15934</v>
      </c>
      <c r="F108" s="4">
        <v>16880</v>
      </c>
    </row>
    <row r="109" spans="1:6" x14ac:dyDescent="0.25">
      <c r="A109" s="1" t="s">
        <v>11218</v>
      </c>
      <c r="B109" s="1" t="s">
        <v>62</v>
      </c>
      <c r="C109" s="4">
        <v>181758</v>
      </c>
      <c r="D109" s="4">
        <v>5044</v>
      </c>
      <c r="E109" s="4">
        <v>8515</v>
      </c>
      <c r="F109" s="4">
        <v>13559</v>
      </c>
    </row>
    <row r="110" spans="1:6" ht="30" x14ac:dyDescent="0.25">
      <c r="A110" s="1" t="s">
        <v>11218</v>
      </c>
      <c r="B110" s="1" t="s">
        <v>66</v>
      </c>
      <c r="C110" s="4">
        <v>99957</v>
      </c>
      <c r="D110" s="4">
        <v>467</v>
      </c>
      <c r="E110" s="4">
        <v>1738</v>
      </c>
      <c r="F110" s="4">
        <v>2205</v>
      </c>
    </row>
    <row r="111" spans="1:6" ht="30" x14ac:dyDescent="0.25">
      <c r="A111" s="1" t="s">
        <v>11218</v>
      </c>
      <c r="B111" s="1" t="s">
        <v>70</v>
      </c>
      <c r="C111" s="4">
        <v>272819</v>
      </c>
      <c r="D111" s="4">
        <v>810</v>
      </c>
      <c r="E111" s="4">
        <v>9579</v>
      </c>
      <c r="F111" s="4">
        <v>10389</v>
      </c>
    </row>
    <row r="112" spans="1:6" ht="30" x14ac:dyDescent="0.25">
      <c r="A112" s="1" t="s">
        <v>11218</v>
      </c>
      <c r="B112" s="1" t="s">
        <v>74</v>
      </c>
      <c r="C112" s="4">
        <v>101660</v>
      </c>
      <c r="D112" s="4">
        <v>16</v>
      </c>
      <c r="E112" s="4">
        <v>1556</v>
      </c>
      <c r="F112" s="4">
        <v>1572</v>
      </c>
    </row>
    <row r="113" spans="1:6" ht="45" x14ac:dyDescent="0.25">
      <c r="A113" s="1" t="s">
        <v>11218</v>
      </c>
      <c r="B113" s="1" t="s">
        <v>78</v>
      </c>
      <c r="C113" s="4">
        <v>793830</v>
      </c>
      <c r="D113" s="4">
        <v>825</v>
      </c>
      <c r="E113" s="4">
        <v>20720</v>
      </c>
      <c r="F113" s="4">
        <v>21545</v>
      </c>
    </row>
    <row r="114" spans="1:6" ht="30" x14ac:dyDescent="0.25">
      <c r="A114" s="1" t="s">
        <v>11218</v>
      </c>
      <c r="B114" s="1" t="s">
        <v>82</v>
      </c>
      <c r="C114" s="4">
        <v>109217</v>
      </c>
      <c r="D114" s="4">
        <v>928</v>
      </c>
      <c r="E114" s="4">
        <v>8302</v>
      </c>
      <c r="F114" s="4">
        <v>9230</v>
      </c>
    </row>
    <row r="115" spans="1:6" ht="45" x14ac:dyDescent="0.25">
      <c r="A115" s="1" t="s">
        <v>11218</v>
      </c>
      <c r="B115" s="1" t="s">
        <v>84</v>
      </c>
      <c r="C115" s="4">
        <v>103909</v>
      </c>
      <c r="D115" s="4">
        <v>74</v>
      </c>
      <c r="E115" s="4">
        <v>1599</v>
      </c>
      <c r="F115" s="4">
        <v>1673</v>
      </c>
    </row>
    <row r="116" spans="1:6" ht="45" x14ac:dyDescent="0.25">
      <c r="A116" s="1" t="s">
        <v>11218</v>
      </c>
      <c r="B116" s="1" t="s">
        <v>85</v>
      </c>
      <c r="C116" s="4">
        <v>986552</v>
      </c>
      <c r="D116" s="4">
        <v>1592</v>
      </c>
      <c r="E116" s="4">
        <v>23794</v>
      </c>
      <c r="F116" s="4">
        <v>25386</v>
      </c>
    </row>
    <row r="117" spans="1:6" x14ac:dyDescent="0.25">
      <c r="A117" s="1" t="s">
        <v>11219</v>
      </c>
      <c r="B117" s="1" t="s">
        <v>62</v>
      </c>
      <c r="C117" s="4">
        <v>89993</v>
      </c>
      <c r="D117" s="4">
        <v>5841</v>
      </c>
      <c r="E117" s="4">
        <v>8887</v>
      </c>
      <c r="F117" s="4">
        <v>14728</v>
      </c>
    </row>
    <row r="118" spans="1:6" ht="30" x14ac:dyDescent="0.25">
      <c r="A118" s="1" t="s">
        <v>11219</v>
      </c>
      <c r="B118" s="1" t="s">
        <v>66</v>
      </c>
      <c r="C118" s="4">
        <v>60797</v>
      </c>
      <c r="D118" s="4">
        <v>803</v>
      </c>
      <c r="E118" s="4">
        <v>2153</v>
      </c>
      <c r="F118" s="4">
        <v>2956</v>
      </c>
    </row>
    <row r="119" spans="1:6" ht="30" x14ac:dyDescent="0.25">
      <c r="A119" s="1" t="s">
        <v>11219</v>
      </c>
      <c r="B119" s="1" t="s">
        <v>70</v>
      </c>
      <c r="C119" s="4">
        <v>169997</v>
      </c>
      <c r="D119" s="4">
        <v>1414</v>
      </c>
      <c r="E119" s="4">
        <v>11035</v>
      </c>
      <c r="F119" s="4">
        <v>12449</v>
      </c>
    </row>
    <row r="120" spans="1:6" ht="30" x14ac:dyDescent="0.25">
      <c r="A120" s="1" t="s">
        <v>11219</v>
      </c>
      <c r="B120" s="1" t="s">
        <v>74</v>
      </c>
      <c r="C120" s="4">
        <v>71225</v>
      </c>
      <c r="D120" s="4">
        <v>44</v>
      </c>
      <c r="E120" s="4">
        <v>1937</v>
      </c>
      <c r="F120" s="4">
        <v>1981</v>
      </c>
    </row>
    <row r="121" spans="1:6" ht="45" x14ac:dyDescent="0.25">
      <c r="A121" s="1" t="s">
        <v>11219</v>
      </c>
      <c r="B121" s="1" t="s">
        <v>78</v>
      </c>
      <c r="C121" s="4">
        <v>545087</v>
      </c>
      <c r="D121" s="4">
        <v>852</v>
      </c>
      <c r="E121" s="4">
        <v>25161</v>
      </c>
      <c r="F121" s="4">
        <v>26013</v>
      </c>
    </row>
    <row r="122" spans="1:6" ht="30" x14ac:dyDescent="0.25">
      <c r="A122" s="1" t="s">
        <v>11219</v>
      </c>
      <c r="B122" s="1" t="s">
        <v>82</v>
      </c>
      <c r="C122" s="4">
        <v>114217</v>
      </c>
      <c r="D122" s="4">
        <v>1228</v>
      </c>
      <c r="E122" s="4">
        <v>11737</v>
      </c>
      <c r="F122" s="4">
        <v>12965</v>
      </c>
    </row>
    <row r="123" spans="1:6" ht="45" x14ac:dyDescent="0.25">
      <c r="A123" s="1" t="s">
        <v>11219</v>
      </c>
      <c r="B123" s="1" t="s">
        <v>84</v>
      </c>
      <c r="C123" s="4">
        <v>68864</v>
      </c>
      <c r="D123" s="4">
        <v>81</v>
      </c>
      <c r="E123" s="4">
        <v>2041</v>
      </c>
      <c r="F123" s="4">
        <v>2122</v>
      </c>
    </row>
    <row r="124" spans="1:6" ht="45" x14ac:dyDescent="0.25">
      <c r="A124" s="1" t="s">
        <v>11219</v>
      </c>
      <c r="B124" s="1" t="s">
        <v>85</v>
      </c>
      <c r="C124" s="4">
        <v>662376</v>
      </c>
      <c r="D124" s="4">
        <v>2198</v>
      </c>
      <c r="E124" s="4">
        <v>30106</v>
      </c>
      <c r="F124" s="4">
        <v>32304</v>
      </c>
    </row>
    <row r="125" spans="1:6" x14ac:dyDescent="0.25">
      <c r="A125" s="1" t="s">
        <v>11220</v>
      </c>
      <c r="B125" s="1" t="s">
        <v>62</v>
      </c>
      <c r="C125" s="4">
        <v>58281</v>
      </c>
      <c r="D125" s="4">
        <v>6437</v>
      </c>
      <c r="E125" s="4">
        <v>9707</v>
      </c>
      <c r="F125" s="4">
        <v>16144</v>
      </c>
    </row>
    <row r="126" spans="1:6" ht="30" x14ac:dyDescent="0.25">
      <c r="A126" s="1" t="s">
        <v>11220</v>
      </c>
      <c r="B126" s="1" t="s">
        <v>66</v>
      </c>
      <c r="C126" s="4">
        <v>37103</v>
      </c>
      <c r="D126" s="4">
        <v>961</v>
      </c>
      <c r="E126" s="4">
        <v>2595</v>
      </c>
      <c r="F126" s="4">
        <v>3556</v>
      </c>
    </row>
    <row r="127" spans="1:6" ht="30" x14ac:dyDescent="0.25">
      <c r="A127" s="1" t="s">
        <v>11220</v>
      </c>
      <c r="B127" s="1" t="s">
        <v>70</v>
      </c>
      <c r="C127" s="4">
        <v>104886</v>
      </c>
      <c r="D127" s="4">
        <v>1797</v>
      </c>
      <c r="E127" s="4">
        <v>12234</v>
      </c>
      <c r="F127" s="4">
        <v>14031</v>
      </c>
    </row>
    <row r="128" spans="1:6" ht="30" x14ac:dyDescent="0.25">
      <c r="A128" s="1" t="s">
        <v>11220</v>
      </c>
      <c r="B128" s="1" t="s">
        <v>74</v>
      </c>
      <c r="C128" s="4">
        <v>43168</v>
      </c>
      <c r="D128" s="4">
        <v>62</v>
      </c>
      <c r="E128" s="4">
        <v>2156</v>
      </c>
      <c r="F128" s="4">
        <v>2218</v>
      </c>
    </row>
    <row r="129" spans="1:6" ht="45" x14ac:dyDescent="0.25">
      <c r="A129" s="1" t="s">
        <v>11220</v>
      </c>
      <c r="B129" s="1" t="s">
        <v>78</v>
      </c>
      <c r="C129" s="4">
        <v>334788</v>
      </c>
      <c r="D129" s="4">
        <v>835</v>
      </c>
      <c r="E129" s="4">
        <v>27721</v>
      </c>
      <c r="F129" s="4">
        <v>28556</v>
      </c>
    </row>
    <row r="130" spans="1:6" ht="30" x14ac:dyDescent="0.25">
      <c r="A130" s="1" t="s">
        <v>11220</v>
      </c>
      <c r="B130" s="1" t="s">
        <v>82</v>
      </c>
      <c r="C130" s="4">
        <v>81233</v>
      </c>
      <c r="D130" s="4">
        <v>1326</v>
      </c>
      <c r="E130" s="4">
        <v>12935</v>
      </c>
      <c r="F130" s="4">
        <v>14261</v>
      </c>
    </row>
    <row r="131" spans="1:6" ht="45" x14ac:dyDescent="0.25">
      <c r="A131" s="1" t="s">
        <v>11220</v>
      </c>
      <c r="B131" s="1" t="s">
        <v>84</v>
      </c>
      <c r="C131" s="4">
        <v>42875</v>
      </c>
      <c r="D131" s="4">
        <v>106</v>
      </c>
      <c r="E131" s="4">
        <v>2414</v>
      </c>
      <c r="F131" s="4">
        <v>2520</v>
      </c>
    </row>
    <row r="132" spans="1:6" ht="45" x14ac:dyDescent="0.25">
      <c r="A132" s="1" t="s">
        <v>11220</v>
      </c>
      <c r="B132" s="1" t="s">
        <v>85</v>
      </c>
      <c r="C132" s="4">
        <v>413276</v>
      </c>
      <c r="D132" s="4">
        <v>2783</v>
      </c>
      <c r="E132" s="4">
        <v>34908</v>
      </c>
      <c r="F132" s="4">
        <v>37691</v>
      </c>
    </row>
    <row r="133" spans="1:6" x14ac:dyDescent="0.25">
      <c r="A133" s="1" t="s">
        <v>1183</v>
      </c>
      <c r="B133" s="1" t="s">
        <v>62</v>
      </c>
      <c r="C133" s="4">
        <v>40762</v>
      </c>
      <c r="D133" s="4">
        <v>7191</v>
      </c>
      <c r="E133" s="4">
        <v>11829</v>
      </c>
      <c r="F133" s="4">
        <v>19020</v>
      </c>
    </row>
    <row r="134" spans="1:6" ht="30" x14ac:dyDescent="0.25">
      <c r="A134" s="1" t="s">
        <v>1183</v>
      </c>
      <c r="B134" s="1" t="s">
        <v>66</v>
      </c>
      <c r="C134" s="4">
        <v>21725</v>
      </c>
      <c r="D134" s="4">
        <v>1284</v>
      </c>
      <c r="E134" s="4">
        <v>3421</v>
      </c>
      <c r="F134" s="4">
        <v>4705</v>
      </c>
    </row>
    <row r="135" spans="1:6" ht="30" x14ac:dyDescent="0.25">
      <c r="A135" s="1" t="s">
        <v>1183</v>
      </c>
      <c r="B135" s="1" t="s">
        <v>70</v>
      </c>
      <c r="C135" s="4">
        <v>61706</v>
      </c>
      <c r="D135" s="4">
        <v>2151</v>
      </c>
      <c r="E135" s="4">
        <v>14737</v>
      </c>
      <c r="F135" s="4">
        <v>16888</v>
      </c>
    </row>
    <row r="136" spans="1:6" ht="30" x14ac:dyDescent="0.25">
      <c r="A136" s="1" t="s">
        <v>1183</v>
      </c>
      <c r="B136" s="1" t="s">
        <v>74</v>
      </c>
      <c r="C136" s="4">
        <v>24443</v>
      </c>
      <c r="D136" s="4">
        <v>50</v>
      </c>
      <c r="E136" s="4">
        <v>2854</v>
      </c>
      <c r="F136" s="4">
        <v>2904</v>
      </c>
    </row>
    <row r="137" spans="1:6" ht="45" x14ac:dyDescent="0.25">
      <c r="A137" s="1" t="s">
        <v>1183</v>
      </c>
      <c r="B137" s="1" t="s">
        <v>78</v>
      </c>
      <c r="C137" s="4">
        <v>190688</v>
      </c>
      <c r="D137" s="4">
        <v>937</v>
      </c>
      <c r="E137" s="4">
        <v>33790</v>
      </c>
      <c r="F137" s="4">
        <v>34727</v>
      </c>
    </row>
    <row r="138" spans="1:6" ht="30" x14ac:dyDescent="0.25">
      <c r="A138" s="1" t="s">
        <v>1183</v>
      </c>
      <c r="B138" s="1" t="s">
        <v>82</v>
      </c>
      <c r="C138" s="4">
        <v>49520</v>
      </c>
      <c r="D138" s="4">
        <v>1364</v>
      </c>
      <c r="E138" s="4">
        <v>14910</v>
      </c>
      <c r="F138" s="4">
        <v>16274</v>
      </c>
    </row>
    <row r="139" spans="1:6" ht="45" x14ac:dyDescent="0.25">
      <c r="A139" s="1" t="s">
        <v>1183</v>
      </c>
      <c r="B139" s="1" t="s">
        <v>84</v>
      </c>
      <c r="C139" s="4">
        <v>24392</v>
      </c>
      <c r="D139" s="4">
        <v>118</v>
      </c>
      <c r="E139" s="4">
        <v>3283</v>
      </c>
      <c r="F139" s="4">
        <v>3401</v>
      </c>
    </row>
    <row r="140" spans="1:6" ht="45" x14ac:dyDescent="0.25">
      <c r="A140" s="1" t="s">
        <v>1183</v>
      </c>
      <c r="B140" s="1" t="s">
        <v>85</v>
      </c>
      <c r="C140" s="4">
        <v>229050</v>
      </c>
      <c r="D140" s="4">
        <v>3432</v>
      </c>
      <c r="E140" s="4">
        <v>43275</v>
      </c>
      <c r="F140" s="4">
        <v>46707</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6"/>
  <sheetViews>
    <sheetView workbookViewId="0"/>
  </sheetViews>
  <sheetFormatPr defaultColWidth="11.08984375" defaultRowHeight="15" x14ac:dyDescent="0.25"/>
  <cols>
    <col min="1" max="4" width="16.7265625" customWidth="1"/>
  </cols>
  <sheetData>
    <row r="1" spans="1:4" ht="19.8" thickBot="1" x14ac:dyDescent="0.4">
      <c r="A1" s="10" t="s">
        <v>19</v>
      </c>
    </row>
    <row r="2" spans="1:4" ht="15.6" thickTop="1" x14ac:dyDescent="0.25">
      <c r="A2" t="s">
        <v>4</v>
      </c>
    </row>
    <row r="3" spans="1:4" x14ac:dyDescent="0.25">
      <c r="A3" t="s">
        <v>50</v>
      </c>
    </row>
    <row r="4" spans="1:4" ht="31.2" x14ac:dyDescent="0.3">
      <c r="A4" s="5" t="s">
        <v>51</v>
      </c>
      <c r="B4" s="5" t="s">
        <v>1088</v>
      </c>
      <c r="C4" s="5" t="s">
        <v>54</v>
      </c>
      <c r="D4" s="6" t="s">
        <v>11221</v>
      </c>
    </row>
    <row r="5" spans="1:4" x14ac:dyDescent="0.25">
      <c r="A5" s="1" t="s">
        <v>60</v>
      </c>
      <c r="B5" s="1" t="s">
        <v>11222</v>
      </c>
      <c r="C5" s="1" t="s">
        <v>62</v>
      </c>
      <c r="D5" s="4">
        <v>5678</v>
      </c>
    </row>
    <row r="6" spans="1:4" ht="30" x14ac:dyDescent="0.25">
      <c r="A6" s="1" t="s">
        <v>60</v>
      </c>
      <c r="B6" s="1" t="s">
        <v>11222</v>
      </c>
      <c r="C6" s="1" t="s">
        <v>66</v>
      </c>
      <c r="D6" s="4">
        <v>243</v>
      </c>
    </row>
    <row r="7" spans="1:4" ht="30" x14ac:dyDescent="0.25">
      <c r="A7" s="1" t="s">
        <v>60</v>
      </c>
      <c r="B7" s="1" t="s">
        <v>11222</v>
      </c>
      <c r="C7" s="1" t="s">
        <v>70</v>
      </c>
      <c r="D7" s="4">
        <v>1316</v>
      </c>
    </row>
    <row r="8" spans="1:4" ht="30" x14ac:dyDescent="0.25">
      <c r="A8" s="1" t="s">
        <v>60</v>
      </c>
      <c r="B8" s="1" t="s">
        <v>11222</v>
      </c>
      <c r="C8" s="1" t="s">
        <v>74</v>
      </c>
      <c r="D8" s="4">
        <v>159</v>
      </c>
    </row>
    <row r="9" spans="1:4" ht="45" x14ac:dyDescent="0.25">
      <c r="A9" s="1" t="s">
        <v>60</v>
      </c>
      <c r="B9" s="1" t="s">
        <v>11222</v>
      </c>
      <c r="C9" s="1" t="s">
        <v>78</v>
      </c>
      <c r="D9" s="4">
        <v>1607</v>
      </c>
    </row>
    <row r="10" spans="1:4" ht="30" x14ac:dyDescent="0.25">
      <c r="A10" s="1" t="s">
        <v>60</v>
      </c>
      <c r="B10" s="1" t="s">
        <v>11222</v>
      </c>
      <c r="C10" s="1" t="s">
        <v>82</v>
      </c>
      <c r="D10" s="4">
        <v>630</v>
      </c>
    </row>
    <row r="11" spans="1:4" ht="45" x14ac:dyDescent="0.25">
      <c r="A11" s="1" t="s">
        <v>60</v>
      </c>
      <c r="B11" s="1" t="s">
        <v>11222</v>
      </c>
      <c r="C11" s="1" t="s">
        <v>84</v>
      </c>
      <c r="D11" s="4">
        <v>78</v>
      </c>
    </row>
    <row r="12" spans="1:4" ht="45" x14ac:dyDescent="0.25">
      <c r="A12" s="1" t="s">
        <v>60</v>
      </c>
      <c r="B12" s="1" t="s">
        <v>11222</v>
      </c>
      <c r="C12" s="1" t="s">
        <v>85</v>
      </c>
      <c r="D12" s="4">
        <v>746</v>
      </c>
    </row>
    <row r="13" spans="1:4" x14ac:dyDescent="0.25">
      <c r="A13" s="1" t="s">
        <v>60</v>
      </c>
      <c r="B13" s="1" t="s">
        <v>1104</v>
      </c>
      <c r="C13" s="1" t="s">
        <v>62</v>
      </c>
      <c r="D13" s="4">
        <v>6908</v>
      </c>
    </row>
    <row r="14" spans="1:4" ht="30" x14ac:dyDescent="0.25">
      <c r="A14" s="1" t="s">
        <v>60</v>
      </c>
      <c r="B14" s="1" t="s">
        <v>1104</v>
      </c>
      <c r="C14" s="1" t="s">
        <v>66</v>
      </c>
      <c r="D14" s="4">
        <v>360</v>
      </c>
    </row>
    <row r="15" spans="1:4" ht="30" x14ac:dyDescent="0.25">
      <c r="A15" s="1" t="s">
        <v>60</v>
      </c>
      <c r="B15" s="1" t="s">
        <v>1104</v>
      </c>
      <c r="C15" s="1" t="s">
        <v>70</v>
      </c>
      <c r="D15" s="4">
        <v>2225</v>
      </c>
    </row>
    <row r="16" spans="1:4" ht="30" x14ac:dyDescent="0.25">
      <c r="A16" s="1" t="s">
        <v>60</v>
      </c>
      <c r="B16" s="1" t="s">
        <v>1104</v>
      </c>
      <c r="C16" s="1" t="s">
        <v>74</v>
      </c>
      <c r="D16" s="4">
        <v>298</v>
      </c>
    </row>
    <row r="17" spans="1:4" ht="45" x14ac:dyDescent="0.25">
      <c r="A17" s="1" t="s">
        <v>60</v>
      </c>
      <c r="B17" s="1" t="s">
        <v>1104</v>
      </c>
      <c r="C17" s="1" t="s">
        <v>78</v>
      </c>
      <c r="D17" s="4">
        <v>3281</v>
      </c>
    </row>
    <row r="18" spans="1:4" ht="30" x14ac:dyDescent="0.25">
      <c r="A18" s="1" t="s">
        <v>60</v>
      </c>
      <c r="B18" s="1" t="s">
        <v>1104</v>
      </c>
      <c r="C18" s="1" t="s">
        <v>82</v>
      </c>
      <c r="D18" s="4">
        <v>1332</v>
      </c>
    </row>
    <row r="19" spans="1:4" ht="45" x14ac:dyDescent="0.25">
      <c r="A19" s="1" t="s">
        <v>60</v>
      </c>
      <c r="B19" s="1" t="s">
        <v>1104</v>
      </c>
      <c r="C19" s="1" t="s">
        <v>84</v>
      </c>
      <c r="D19" s="4">
        <v>161</v>
      </c>
    </row>
    <row r="20" spans="1:4" ht="45" x14ac:dyDescent="0.25">
      <c r="A20" s="1" t="s">
        <v>60</v>
      </c>
      <c r="B20" s="1" t="s">
        <v>1104</v>
      </c>
      <c r="C20" s="1" t="s">
        <v>85</v>
      </c>
      <c r="D20" s="4">
        <v>1900</v>
      </c>
    </row>
    <row r="21" spans="1:4" x14ac:dyDescent="0.25">
      <c r="A21" s="1" t="s">
        <v>60</v>
      </c>
      <c r="B21" s="1" t="s">
        <v>1116</v>
      </c>
      <c r="C21" s="1" t="s">
        <v>62</v>
      </c>
      <c r="D21" s="4">
        <v>14466</v>
      </c>
    </row>
    <row r="22" spans="1:4" ht="30" x14ac:dyDescent="0.25">
      <c r="A22" s="1" t="s">
        <v>60</v>
      </c>
      <c r="B22" s="1" t="s">
        <v>1116</v>
      </c>
      <c r="C22" s="1" t="s">
        <v>66</v>
      </c>
      <c r="D22" s="4">
        <v>882</v>
      </c>
    </row>
    <row r="23" spans="1:4" ht="30" x14ac:dyDescent="0.25">
      <c r="A23" s="1" t="s">
        <v>60</v>
      </c>
      <c r="B23" s="1" t="s">
        <v>1116</v>
      </c>
      <c r="C23" s="1" t="s">
        <v>70</v>
      </c>
      <c r="D23" s="4">
        <v>5699</v>
      </c>
    </row>
    <row r="24" spans="1:4" ht="30" x14ac:dyDescent="0.25">
      <c r="A24" s="1" t="s">
        <v>60</v>
      </c>
      <c r="B24" s="1" t="s">
        <v>1116</v>
      </c>
      <c r="C24" s="1" t="s">
        <v>74</v>
      </c>
      <c r="D24" s="4">
        <v>709</v>
      </c>
    </row>
    <row r="25" spans="1:4" ht="45" x14ac:dyDescent="0.25">
      <c r="A25" s="1" t="s">
        <v>60</v>
      </c>
      <c r="B25" s="1" t="s">
        <v>1116</v>
      </c>
      <c r="C25" s="1" t="s">
        <v>78</v>
      </c>
      <c r="D25" s="4">
        <v>9923</v>
      </c>
    </row>
    <row r="26" spans="1:4" ht="30" x14ac:dyDescent="0.25">
      <c r="A26" s="1" t="s">
        <v>60</v>
      </c>
      <c r="B26" s="1" t="s">
        <v>1116</v>
      </c>
      <c r="C26" s="1" t="s">
        <v>82</v>
      </c>
      <c r="D26" s="4">
        <v>4381</v>
      </c>
    </row>
    <row r="27" spans="1:4" ht="45" x14ac:dyDescent="0.25">
      <c r="A27" s="1" t="s">
        <v>60</v>
      </c>
      <c r="B27" s="1" t="s">
        <v>1116</v>
      </c>
      <c r="C27" s="1" t="s">
        <v>84</v>
      </c>
      <c r="D27" s="4">
        <v>600</v>
      </c>
    </row>
    <row r="28" spans="1:4" ht="45" x14ac:dyDescent="0.25">
      <c r="A28" s="1" t="s">
        <v>60</v>
      </c>
      <c r="B28" s="1" t="s">
        <v>1116</v>
      </c>
      <c r="C28" s="1" t="s">
        <v>85</v>
      </c>
      <c r="D28" s="4">
        <v>7333</v>
      </c>
    </row>
    <row r="29" spans="1:4" x14ac:dyDescent="0.25">
      <c r="A29" s="1" t="s">
        <v>60</v>
      </c>
      <c r="B29" s="1" t="s">
        <v>1132</v>
      </c>
      <c r="C29" s="1" t="s">
        <v>62</v>
      </c>
      <c r="D29" s="4">
        <v>22133</v>
      </c>
    </row>
    <row r="30" spans="1:4" ht="30" x14ac:dyDescent="0.25">
      <c r="A30" s="1" t="s">
        <v>60</v>
      </c>
      <c r="B30" s="1" t="s">
        <v>1132</v>
      </c>
      <c r="C30" s="1" t="s">
        <v>66</v>
      </c>
      <c r="D30" s="4">
        <v>1794</v>
      </c>
    </row>
    <row r="31" spans="1:4" ht="30" x14ac:dyDescent="0.25">
      <c r="A31" s="1" t="s">
        <v>60</v>
      </c>
      <c r="B31" s="1" t="s">
        <v>1132</v>
      </c>
      <c r="C31" s="1" t="s">
        <v>70</v>
      </c>
      <c r="D31" s="4">
        <v>10333</v>
      </c>
    </row>
    <row r="32" spans="1:4" ht="30" x14ac:dyDescent="0.25">
      <c r="A32" s="1" t="s">
        <v>60</v>
      </c>
      <c r="B32" s="1" t="s">
        <v>1132</v>
      </c>
      <c r="C32" s="1" t="s">
        <v>74</v>
      </c>
      <c r="D32" s="4">
        <v>1436</v>
      </c>
    </row>
    <row r="33" spans="1:4" ht="45" x14ac:dyDescent="0.25">
      <c r="A33" s="1" t="s">
        <v>60</v>
      </c>
      <c r="B33" s="1" t="s">
        <v>1132</v>
      </c>
      <c r="C33" s="1" t="s">
        <v>78</v>
      </c>
      <c r="D33" s="4">
        <v>20247</v>
      </c>
    </row>
    <row r="34" spans="1:4" ht="30" x14ac:dyDescent="0.25">
      <c r="A34" s="1" t="s">
        <v>60</v>
      </c>
      <c r="B34" s="1" t="s">
        <v>1132</v>
      </c>
      <c r="C34" s="1" t="s">
        <v>82</v>
      </c>
      <c r="D34" s="4">
        <v>8795</v>
      </c>
    </row>
    <row r="35" spans="1:4" ht="45" x14ac:dyDescent="0.25">
      <c r="A35" s="1" t="s">
        <v>60</v>
      </c>
      <c r="B35" s="1" t="s">
        <v>1132</v>
      </c>
      <c r="C35" s="1" t="s">
        <v>84</v>
      </c>
      <c r="D35" s="4">
        <v>1410</v>
      </c>
    </row>
    <row r="36" spans="1:4" ht="45" x14ac:dyDescent="0.25">
      <c r="A36" s="1" t="s">
        <v>60</v>
      </c>
      <c r="B36" s="1" t="s">
        <v>1132</v>
      </c>
      <c r="C36" s="1" t="s">
        <v>85</v>
      </c>
      <c r="D36" s="4">
        <v>18413</v>
      </c>
    </row>
    <row r="37" spans="1:4" x14ac:dyDescent="0.25">
      <c r="A37" s="1" t="s">
        <v>60</v>
      </c>
      <c r="B37" s="1" t="s">
        <v>1147</v>
      </c>
      <c r="C37" s="1" t="s">
        <v>62</v>
      </c>
      <c r="D37" s="4">
        <v>31333</v>
      </c>
    </row>
    <row r="38" spans="1:4" ht="30" x14ac:dyDescent="0.25">
      <c r="A38" s="1" t="s">
        <v>60</v>
      </c>
      <c r="B38" s="1" t="s">
        <v>1147</v>
      </c>
      <c r="C38" s="1" t="s">
        <v>66</v>
      </c>
      <c r="D38" s="4">
        <v>4312</v>
      </c>
    </row>
    <row r="39" spans="1:4" ht="30" x14ac:dyDescent="0.25">
      <c r="A39" s="1" t="s">
        <v>60</v>
      </c>
      <c r="B39" s="1" t="s">
        <v>1147</v>
      </c>
      <c r="C39" s="1" t="s">
        <v>70</v>
      </c>
      <c r="D39" s="4">
        <v>21214</v>
      </c>
    </row>
    <row r="40" spans="1:4" ht="30" x14ac:dyDescent="0.25">
      <c r="A40" s="1" t="s">
        <v>60</v>
      </c>
      <c r="B40" s="1" t="s">
        <v>1147</v>
      </c>
      <c r="C40" s="1" t="s">
        <v>74</v>
      </c>
      <c r="D40" s="4">
        <v>3128</v>
      </c>
    </row>
    <row r="41" spans="1:4" ht="45" x14ac:dyDescent="0.25">
      <c r="A41" s="1" t="s">
        <v>60</v>
      </c>
      <c r="B41" s="1" t="s">
        <v>1147</v>
      </c>
      <c r="C41" s="1" t="s">
        <v>78</v>
      </c>
      <c r="D41" s="4">
        <v>43738</v>
      </c>
    </row>
    <row r="42" spans="1:4" ht="30" x14ac:dyDescent="0.25">
      <c r="A42" s="1" t="s">
        <v>60</v>
      </c>
      <c r="B42" s="1" t="s">
        <v>1147</v>
      </c>
      <c r="C42" s="1" t="s">
        <v>82</v>
      </c>
      <c r="D42" s="4">
        <v>18453</v>
      </c>
    </row>
    <row r="43" spans="1:4" ht="45" x14ac:dyDescent="0.25">
      <c r="A43" s="1" t="s">
        <v>60</v>
      </c>
      <c r="B43" s="1" t="s">
        <v>1147</v>
      </c>
      <c r="C43" s="1" t="s">
        <v>84</v>
      </c>
      <c r="D43" s="4">
        <v>3279</v>
      </c>
    </row>
    <row r="44" spans="1:4" ht="45" x14ac:dyDescent="0.25">
      <c r="A44" s="1" t="s">
        <v>60</v>
      </c>
      <c r="B44" s="1" t="s">
        <v>1147</v>
      </c>
      <c r="C44" s="1" t="s">
        <v>85</v>
      </c>
      <c r="D44" s="4">
        <v>47630</v>
      </c>
    </row>
    <row r="45" spans="1:4" x14ac:dyDescent="0.25">
      <c r="A45" s="1" t="s">
        <v>60</v>
      </c>
      <c r="B45" s="1" t="s">
        <v>1162</v>
      </c>
      <c r="C45" s="1" t="s">
        <v>62</v>
      </c>
      <c r="D45" s="4">
        <v>36259</v>
      </c>
    </row>
    <row r="46" spans="1:4" ht="30" x14ac:dyDescent="0.25">
      <c r="A46" s="1" t="s">
        <v>60</v>
      </c>
      <c r="B46" s="1" t="s">
        <v>1162</v>
      </c>
      <c r="C46" s="1" t="s">
        <v>66</v>
      </c>
      <c r="D46" s="4">
        <v>7362</v>
      </c>
    </row>
    <row r="47" spans="1:4" ht="30" x14ac:dyDescent="0.25">
      <c r="A47" s="1" t="s">
        <v>60</v>
      </c>
      <c r="B47" s="1" t="s">
        <v>1162</v>
      </c>
      <c r="C47" s="1" t="s">
        <v>70</v>
      </c>
      <c r="D47" s="4">
        <v>29945</v>
      </c>
    </row>
    <row r="48" spans="1:4" ht="30" x14ac:dyDescent="0.25">
      <c r="A48" s="1" t="s">
        <v>60</v>
      </c>
      <c r="B48" s="1" t="s">
        <v>1162</v>
      </c>
      <c r="C48" s="1" t="s">
        <v>74</v>
      </c>
      <c r="D48" s="4">
        <v>4730</v>
      </c>
    </row>
    <row r="49" spans="1:4" ht="45" x14ac:dyDescent="0.25">
      <c r="A49" s="1" t="s">
        <v>60</v>
      </c>
      <c r="B49" s="1" t="s">
        <v>1162</v>
      </c>
      <c r="C49" s="1" t="s">
        <v>78</v>
      </c>
      <c r="D49" s="4">
        <v>61294</v>
      </c>
    </row>
    <row r="50" spans="1:4" ht="30" x14ac:dyDescent="0.25">
      <c r="A50" s="1" t="s">
        <v>60</v>
      </c>
      <c r="B50" s="1" t="s">
        <v>1162</v>
      </c>
      <c r="C50" s="1" t="s">
        <v>82</v>
      </c>
      <c r="D50" s="4">
        <v>30668</v>
      </c>
    </row>
    <row r="51" spans="1:4" ht="45" x14ac:dyDescent="0.25">
      <c r="A51" s="1" t="s">
        <v>60</v>
      </c>
      <c r="B51" s="1" t="s">
        <v>1162</v>
      </c>
      <c r="C51" s="1" t="s">
        <v>84</v>
      </c>
      <c r="D51" s="4">
        <v>5187</v>
      </c>
    </row>
    <row r="52" spans="1:4" ht="45" x14ac:dyDescent="0.25">
      <c r="A52" s="1" t="s">
        <v>60</v>
      </c>
      <c r="B52" s="1" t="s">
        <v>1162</v>
      </c>
      <c r="C52" s="1" t="s">
        <v>85</v>
      </c>
      <c r="D52" s="4">
        <v>78216</v>
      </c>
    </row>
    <row r="53" spans="1:4" x14ac:dyDescent="0.25">
      <c r="A53" s="1" t="s">
        <v>60</v>
      </c>
      <c r="B53" s="1" t="s">
        <v>1183</v>
      </c>
      <c r="C53" s="1" t="s">
        <v>62</v>
      </c>
      <c r="D53" s="4">
        <v>21927</v>
      </c>
    </row>
    <row r="54" spans="1:4" ht="30" x14ac:dyDescent="0.25">
      <c r="A54" s="1" t="s">
        <v>60</v>
      </c>
      <c r="B54" s="1" t="s">
        <v>1183</v>
      </c>
      <c r="C54" s="1" t="s">
        <v>66</v>
      </c>
      <c r="D54" s="4">
        <v>5286</v>
      </c>
    </row>
    <row r="55" spans="1:4" ht="30" x14ac:dyDescent="0.25">
      <c r="A55" s="1" t="s">
        <v>60</v>
      </c>
      <c r="B55" s="1" t="s">
        <v>1183</v>
      </c>
      <c r="C55" s="1" t="s">
        <v>70</v>
      </c>
      <c r="D55" s="4">
        <v>19056</v>
      </c>
    </row>
    <row r="56" spans="1:4" ht="30" x14ac:dyDescent="0.25">
      <c r="A56" s="1" t="s">
        <v>60</v>
      </c>
      <c r="B56" s="1" t="s">
        <v>1183</v>
      </c>
      <c r="C56" s="1" t="s">
        <v>74</v>
      </c>
      <c r="D56" s="4">
        <v>3242</v>
      </c>
    </row>
    <row r="57" spans="1:4" ht="45" x14ac:dyDescent="0.25">
      <c r="A57" s="1" t="s">
        <v>60</v>
      </c>
      <c r="B57" s="1" t="s">
        <v>1183</v>
      </c>
      <c r="C57" s="1" t="s">
        <v>78</v>
      </c>
      <c r="D57" s="4">
        <v>39061</v>
      </c>
    </row>
    <row r="58" spans="1:4" ht="30" x14ac:dyDescent="0.25">
      <c r="A58" s="1" t="s">
        <v>60</v>
      </c>
      <c r="B58" s="1" t="s">
        <v>1183</v>
      </c>
      <c r="C58" s="1" t="s">
        <v>82</v>
      </c>
      <c r="D58" s="4">
        <v>18277</v>
      </c>
    </row>
    <row r="59" spans="1:4" ht="45" x14ac:dyDescent="0.25">
      <c r="A59" s="1" t="s">
        <v>60</v>
      </c>
      <c r="B59" s="1" t="s">
        <v>1183</v>
      </c>
      <c r="C59" s="1" t="s">
        <v>84</v>
      </c>
      <c r="D59" s="4">
        <v>3814</v>
      </c>
    </row>
    <row r="60" spans="1:4" ht="45" x14ac:dyDescent="0.25">
      <c r="A60" s="1" t="s">
        <v>60</v>
      </c>
      <c r="B60" s="1" t="s">
        <v>1183</v>
      </c>
      <c r="C60" s="1" t="s">
        <v>85</v>
      </c>
      <c r="D60" s="4">
        <v>52353</v>
      </c>
    </row>
    <row r="61" spans="1:4" ht="30" x14ac:dyDescent="0.25">
      <c r="A61" s="1" t="s">
        <v>460</v>
      </c>
      <c r="B61" s="1" t="s">
        <v>11222</v>
      </c>
      <c r="C61" s="1" t="s">
        <v>62</v>
      </c>
      <c r="D61" s="4">
        <v>795</v>
      </c>
    </row>
    <row r="62" spans="1:4" ht="30" x14ac:dyDescent="0.25">
      <c r="A62" s="1" t="s">
        <v>460</v>
      </c>
      <c r="B62" s="1" t="s">
        <v>11222</v>
      </c>
      <c r="C62" s="1" t="s">
        <v>66</v>
      </c>
      <c r="D62" s="4">
        <v>14</v>
      </c>
    </row>
    <row r="63" spans="1:4" ht="30" x14ac:dyDescent="0.25">
      <c r="A63" s="1" t="s">
        <v>460</v>
      </c>
      <c r="B63" s="1" t="s">
        <v>11222</v>
      </c>
      <c r="C63" s="1" t="s">
        <v>70</v>
      </c>
      <c r="D63" s="4">
        <v>47</v>
      </c>
    </row>
    <row r="64" spans="1:4" ht="30" x14ac:dyDescent="0.25">
      <c r="A64" s="1" t="s">
        <v>460</v>
      </c>
      <c r="B64" s="1" t="s">
        <v>11222</v>
      </c>
      <c r="C64" s="1" t="s">
        <v>74</v>
      </c>
      <c r="D64" s="4">
        <v>3</v>
      </c>
    </row>
    <row r="65" spans="1:4" ht="45" x14ac:dyDescent="0.25">
      <c r="A65" s="1" t="s">
        <v>460</v>
      </c>
      <c r="B65" s="1" t="s">
        <v>11222</v>
      </c>
      <c r="C65" s="1" t="s">
        <v>78</v>
      </c>
      <c r="D65" s="4">
        <v>62</v>
      </c>
    </row>
    <row r="66" spans="1:4" ht="30" x14ac:dyDescent="0.25">
      <c r="A66" s="1" t="s">
        <v>460</v>
      </c>
      <c r="B66" s="1" t="s">
        <v>11222</v>
      </c>
      <c r="C66" s="1" t="s">
        <v>82</v>
      </c>
      <c r="D66" s="4">
        <v>39</v>
      </c>
    </row>
    <row r="67" spans="1:4" ht="45" x14ac:dyDescent="0.25">
      <c r="A67" s="1" t="s">
        <v>460</v>
      </c>
      <c r="B67" s="1" t="s">
        <v>11222</v>
      </c>
      <c r="C67" s="1" t="s">
        <v>84</v>
      </c>
      <c r="D67" s="4">
        <v>4</v>
      </c>
    </row>
    <row r="68" spans="1:4" ht="45" x14ac:dyDescent="0.25">
      <c r="A68" s="1" t="s">
        <v>460</v>
      </c>
      <c r="B68" s="1" t="s">
        <v>11222</v>
      </c>
      <c r="C68" s="1" t="s">
        <v>85</v>
      </c>
      <c r="D68" s="4">
        <v>33</v>
      </c>
    </row>
    <row r="69" spans="1:4" ht="30" x14ac:dyDescent="0.25">
      <c r="A69" s="1" t="s">
        <v>460</v>
      </c>
      <c r="B69" s="1" t="s">
        <v>1104</v>
      </c>
      <c r="C69" s="1" t="s">
        <v>62</v>
      </c>
      <c r="D69" s="4">
        <v>1441</v>
      </c>
    </row>
    <row r="70" spans="1:4" ht="30" x14ac:dyDescent="0.25">
      <c r="A70" s="1" t="s">
        <v>460</v>
      </c>
      <c r="B70" s="1" t="s">
        <v>1104</v>
      </c>
      <c r="C70" s="1" t="s">
        <v>66</v>
      </c>
      <c r="D70" s="4">
        <v>19</v>
      </c>
    </row>
    <row r="71" spans="1:4" ht="30" x14ac:dyDescent="0.25">
      <c r="A71" s="1" t="s">
        <v>460</v>
      </c>
      <c r="B71" s="1" t="s">
        <v>1104</v>
      </c>
      <c r="C71" s="1" t="s">
        <v>70</v>
      </c>
      <c r="D71" s="4">
        <v>86</v>
      </c>
    </row>
    <row r="72" spans="1:4" ht="30" x14ac:dyDescent="0.25">
      <c r="A72" s="1" t="s">
        <v>460</v>
      </c>
      <c r="B72" s="1" t="s">
        <v>1104</v>
      </c>
      <c r="C72" s="1" t="s">
        <v>74</v>
      </c>
      <c r="D72" s="4">
        <v>4</v>
      </c>
    </row>
    <row r="73" spans="1:4" ht="45" x14ac:dyDescent="0.25">
      <c r="A73" s="1" t="s">
        <v>460</v>
      </c>
      <c r="B73" s="1" t="s">
        <v>1104</v>
      </c>
      <c r="C73" s="1" t="s">
        <v>78</v>
      </c>
      <c r="D73" s="4">
        <v>134</v>
      </c>
    </row>
    <row r="74" spans="1:4" ht="30" x14ac:dyDescent="0.25">
      <c r="A74" s="1" t="s">
        <v>460</v>
      </c>
      <c r="B74" s="1" t="s">
        <v>1104</v>
      </c>
      <c r="C74" s="1" t="s">
        <v>82</v>
      </c>
      <c r="D74" s="4">
        <v>126</v>
      </c>
    </row>
    <row r="75" spans="1:4" ht="45" x14ac:dyDescent="0.25">
      <c r="A75" s="1" t="s">
        <v>460</v>
      </c>
      <c r="B75" s="1" t="s">
        <v>1104</v>
      </c>
      <c r="C75" s="1" t="s">
        <v>84</v>
      </c>
      <c r="D75" s="4">
        <v>10</v>
      </c>
    </row>
    <row r="76" spans="1:4" ht="45" x14ac:dyDescent="0.25">
      <c r="A76" s="1" t="s">
        <v>460</v>
      </c>
      <c r="B76" s="1" t="s">
        <v>1104</v>
      </c>
      <c r="C76" s="1" t="s">
        <v>85</v>
      </c>
      <c r="D76" s="4">
        <v>76</v>
      </c>
    </row>
    <row r="77" spans="1:4" ht="30" x14ac:dyDescent="0.25">
      <c r="A77" s="1" t="s">
        <v>460</v>
      </c>
      <c r="B77" s="1" t="s">
        <v>1116</v>
      </c>
      <c r="C77" s="1" t="s">
        <v>62</v>
      </c>
      <c r="D77" s="4">
        <v>3743</v>
      </c>
    </row>
    <row r="78" spans="1:4" ht="30" x14ac:dyDescent="0.25">
      <c r="A78" s="1" t="s">
        <v>460</v>
      </c>
      <c r="B78" s="1" t="s">
        <v>1116</v>
      </c>
      <c r="C78" s="1" t="s">
        <v>66</v>
      </c>
      <c r="D78" s="4">
        <v>79</v>
      </c>
    </row>
    <row r="79" spans="1:4" ht="30" x14ac:dyDescent="0.25">
      <c r="A79" s="1" t="s">
        <v>460</v>
      </c>
      <c r="B79" s="1" t="s">
        <v>1116</v>
      </c>
      <c r="C79" s="1" t="s">
        <v>70</v>
      </c>
      <c r="D79" s="4">
        <v>239</v>
      </c>
    </row>
    <row r="80" spans="1:4" ht="30" x14ac:dyDescent="0.25">
      <c r="A80" s="1" t="s">
        <v>460</v>
      </c>
      <c r="B80" s="1" t="s">
        <v>1116</v>
      </c>
      <c r="C80" s="1" t="s">
        <v>74</v>
      </c>
      <c r="D80" s="4">
        <v>3</v>
      </c>
    </row>
    <row r="81" spans="1:4" ht="45" x14ac:dyDescent="0.25">
      <c r="A81" s="1" t="s">
        <v>460</v>
      </c>
      <c r="B81" s="1" t="s">
        <v>1116</v>
      </c>
      <c r="C81" s="1" t="s">
        <v>78</v>
      </c>
      <c r="D81" s="4">
        <v>418</v>
      </c>
    </row>
    <row r="82" spans="1:4" ht="30" x14ac:dyDescent="0.25">
      <c r="A82" s="1" t="s">
        <v>460</v>
      </c>
      <c r="B82" s="1" t="s">
        <v>1116</v>
      </c>
      <c r="C82" s="1" t="s">
        <v>82</v>
      </c>
      <c r="D82" s="4">
        <v>350</v>
      </c>
    </row>
    <row r="83" spans="1:4" ht="45" x14ac:dyDescent="0.25">
      <c r="A83" s="1" t="s">
        <v>460</v>
      </c>
      <c r="B83" s="1" t="s">
        <v>1116</v>
      </c>
      <c r="C83" s="1" t="s">
        <v>84</v>
      </c>
      <c r="D83" s="4">
        <v>17</v>
      </c>
    </row>
    <row r="84" spans="1:4" ht="45" x14ac:dyDescent="0.25">
      <c r="A84" s="1" t="s">
        <v>460</v>
      </c>
      <c r="B84" s="1" t="s">
        <v>1116</v>
      </c>
      <c r="C84" s="1" t="s">
        <v>85</v>
      </c>
      <c r="D84" s="4">
        <v>297</v>
      </c>
    </row>
    <row r="85" spans="1:4" ht="30" x14ac:dyDescent="0.25">
      <c r="A85" s="1" t="s">
        <v>460</v>
      </c>
      <c r="B85" s="1" t="s">
        <v>1132</v>
      </c>
      <c r="C85" s="1" t="s">
        <v>62</v>
      </c>
      <c r="D85" s="4">
        <v>6937</v>
      </c>
    </row>
    <row r="86" spans="1:4" ht="30" x14ac:dyDescent="0.25">
      <c r="A86" s="1" t="s">
        <v>460</v>
      </c>
      <c r="B86" s="1" t="s">
        <v>1132</v>
      </c>
      <c r="C86" s="1" t="s">
        <v>66</v>
      </c>
      <c r="D86" s="4">
        <v>218</v>
      </c>
    </row>
    <row r="87" spans="1:4" ht="30" x14ac:dyDescent="0.25">
      <c r="A87" s="1" t="s">
        <v>460</v>
      </c>
      <c r="B87" s="1" t="s">
        <v>1132</v>
      </c>
      <c r="C87" s="1" t="s">
        <v>70</v>
      </c>
      <c r="D87" s="4">
        <v>506</v>
      </c>
    </row>
    <row r="88" spans="1:4" ht="30" x14ac:dyDescent="0.25">
      <c r="A88" s="1" t="s">
        <v>460</v>
      </c>
      <c r="B88" s="1" t="s">
        <v>1132</v>
      </c>
      <c r="C88" s="1" t="s">
        <v>74</v>
      </c>
      <c r="D88" s="4">
        <v>14</v>
      </c>
    </row>
    <row r="89" spans="1:4" ht="45" x14ac:dyDescent="0.25">
      <c r="A89" s="1" t="s">
        <v>460</v>
      </c>
      <c r="B89" s="1" t="s">
        <v>1132</v>
      </c>
      <c r="C89" s="1" t="s">
        <v>78</v>
      </c>
      <c r="D89" s="4">
        <v>933</v>
      </c>
    </row>
    <row r="90" spans="1:4" ht="30" x14ac:dyDescent="0.25">
      <c r="A90" s="1" t="s">
        <v>460</v>
      </c>
      <c r="B90" s="1" t="s">
        <v>1132</v>
      </c>
      <c r="C90" s="1" t="s">
        <v>82</v>
      </c>
      <c r="D90" s="4">
        <v>865</v>
      </c>
    </row>
    <row r="91" spans="1:4" ht="45" x14ac:dyDescent="0.25">
      <c r="A91" s="1" t="s">
        <v>460</v>
      </c>
      <c r="B91" s="1" t="s">
        <v>1132</v>
      </c>
      <c r="C91" s="1" t="s">
        <v>84</v>
      </c>
      <c r="D91" s="4">
        <v>59</v>
      </c>
    </row>
    <row r="92" spans="1:4" ht="45" x14ac:dyDescent="0.25">
      <c r="A92" s="1" t="s">
        <v>460</v>
      </c>
      <c r="B92" s="1" t="s">
        <v>1132</v>
      </c>
      <c r="C92" s="1" t="s">
        <v>85</v>
      </c>
      <c r="D92" s="4">
        <v>862</v>
      </c>
    </row>
    <row r="93" spans="1:4" ht="30" x14ac:dyDescent="0.25">
      <c r="A93" s="1" t="s">
        <v>460</v>
      </c>
      <c r="B93" s="1" t="s">
        <v>1147</v>
      </c>
      <c r="C93" s="1" t="s">
        <v>62</v>
      </c>
      <c r="D93" s="4">
        <v>11011</v>
      </c>
    </row>
    <row r="94" spans="1:4" ht="30" x14ac:dyDescent="0.25">
      <c r="A94" s="1" t="s">
        <v>460</v>
      </c>
      <c r="B94" s="1" t="s">
        <v>1147</v>
      </c>
      <c r="C94" s="1" t="s">
        <v>66</v>
      </c>
      <c r="D94" s="4">
        <v>787</v>
      </c>
    </row>
    <row r="95" spans="1:4" ht="30" x14ac:dyDescent="0.25">
      <c r="A95" s="1" t="s">
        <v>460</v>
      </c>
      <c r="B95" s="1" t="s">
        <v>1147</v>
      </c>
      <c r="C95" s="1" t="s">
        <v>70</v>
      </c>
      <c r="D95" s="4">
        <v>1410</v>
      </c>
    </row>
    <row r="96" spans="1:4" ht="30" x14ac:dyDescent="0.25">
      <c r="A96" s="1" t="s">
        <v>460</v>
      </c>
      <c r="B96" s="1" t="s">
        <v>1147</v>
      </c>
      <c r="C96" s="1" t="s">
        <v>74</v>
      </c>
      <c r="D96" s="4">
        <v>31</v>
      </c>
    </row>
    <row r="97" spans="1:4" ht="45" x14ac:dyDescent="0.25">
      <c r="A97" s="1" t="s">
        <v>460</v>
      </c>
      <c r="B97" s="1" t="s">
        <v>1147</v>
      </c>
      <c r="C97" s="1" t="s">
        <v>78</v>
      </c>
      <c r="D97" s="4">
        <v>1744</v>
      </c>
    </row>
    <row r="98" spans="1:4" ht="30" x14ac:dyDescent="0.25">
      <c r="A98" s="1" t="s">
        <v>460</v>
      </c>
      <c r="B98" s="1" t="s">
        <v>1147</v>
      </c>
      <c r="C98" s="1" t="s">
        <v>82</v>
      </c>
      <c r="D98" s="4">
        <v>1804</v>
      </c>
    </row>
    <row r="99" spans="1:4" ht="45" x14ac:dyDescent="0.25">
      <c r="A99" s="1" t="s">
        <v>460</v>
      </c>
      <c r="B99" s="1" t="s">
        <v>1147</v>
      </c>
      <c r="C99" s="1" t="s">
        <v>84</v>
      </c>
      <c r="D99" s="4">
        <v>141</v>
      </c>
    </row>
    <row r="100" spans="1:4" ht="45" x14ac:dyDescent="0.25">
      <c r="A100" s="1" t="s">
        <v>460</v>
      </c>
      <c r="B100" s="1" t="s">
        <v>1147</v>
      </c>
      <c r="C100" s="1" t="s">
        <v>85</v>
      </c>
      <c r="D100" s="4">
        <v>2830</v>
      </c>
    </row>
    <row r="101" spans="1:4" ht="30" x14ac:dyDescent="0.25">
      <c r="A101" s="1" t="s">
        <v>460</v>
      </c>
      <c r="B101" s="1" t="s">
        <v>1162</v>
      </c>
      <c r="C101" s="1" t="s">
        <v>62</v>
      </c>
      <c r="D101" s="4">
        <v>14248</v>
      </c>
    </row>
    <row r="102" spans="1:4" ht="30" x14ac:dyDescent="0.25">
      <c r="A102" s="1" t="s">
        <v>460</v>
      </c>
      <c r="B102" s="1" t="s">
        <v>1162</v>
      </c>
      <c r="C102" s="1" t="s">
        <v>66</v>
      </c>
      <c r="D102" s="4">
        <v>2007</v>
      </c>
    </row>
    <row r="103" spans="1:4" ht="30" x14ac:dyDescent="0.25">
      <c r="A103" s="1" t="s">
        <v>460</v>
      </c>
      <c r="B103" s="1" t="s">
        <v>1162</v>
      </c>
      <c r="C103" s="1" t="s">
        <v>70</v>
      </c>
      <c r="D103" s="4">
        <v>3637</v>
      </c>
    </row>
    <row r="104" spans="1:4" ht="30" x14ac:dyDescent="0.25">
      <c r="A104" s="1" t="s">
        <v>460</v>
      </c>
      <c r="B104" s="1" t="s">
        <v>1162</v>
      </c>
      <c r="C104" s="1" t="s">
        <v>74</v>
      </c>
      <c r="D104" s="4">
        <v>121</v>
      </c>
    </row>
    <row r="105" spans="1:4" ht="45" x14ac:dyDescent="0.25">
      <c r="A105" s="1" t="s">
        <v>460</v>
      </c>
      <c r="B105" s="1" t="s">
        <v>1162</v>
      </c>
      <c r="C105" s="1" t="s">
        <v>78</v>
      </c>
      <c r="D105" s="4">
        <v>1923</v>
      </c>
    </row>
    <row r="106" spans="1:4" ht="30" x14ac:dyDescent="0.25">
      <c r="A106" s="1" t="s">
        <v>460</v>
      </c>
      <c r="B106" s="1" t="s">
        <v>1162</v>
      </c>
      <c r="C106" s="1" t="s">
        <v>82</v>
      </c>
      <c r="D106" s="4">
        <v>2878</v>
      </c>
    </row>
    <row r="107" spans="1:4" ht="45" x14ac:dyDescent="0.25">
      <c r="A107" s="1" t="s">
        <v>460</v>
      </c>
      <c r="B107" s="1" t="s">
        <v>1162</v>
      </c>
      <c r="C107" s="1" t="s">
        <v>84</v>
      </c>
      <c r="D107" s="4">
        <v>203</v>
      </c>
    </row>
    <row r="108" spans="1:4" ht="45" x14ac:dyDescent="0.25">
      <c r="A108" s="1" t="s">
        <v>460</v>
      </c>
      <c r="B108" s="1" t="s">
        <v>1162</v>
      </c>
      <c r="C108" s="1" t="s">
        <v>85</v>
      </c>
      <c r="D108" s="4">
        <v>5566</v>
      </c>
    </row>
    <row r="109" spans="1:4" ht="30" x14ac:dyDescent="0.25">
      <c r="A109" s="1" t="s">
        <v>460</v>
      </c>
      <c r="B109" s="1" t="s">
        <v>1183</v>
      </c>
      <c r="C109" s="1" t="s">
        <v>62</v>
      </c>
      <c r="D109" s="4">
        <v>8187</v>
      </c>
    </row>
    <row r="110" spans="1:4" ht="30" x14ac:dyDescent="0.25">
      <c r="A110" s="1" t="s">
        <v>460</v>
      </c>
      <c r="B110" s="1" t="s">
        <v>1183</v>
      </c>
      <c r="C110" s="1" t="s">
        <v>66</v>
      </c>
      <c r="D110" s="4">
        <v>1459</v>
      </c>
    </row>
    <row r="111" spans="1:4" ht="30" x14ac:dyDescent="0.25">
      <c r="A111" s="1" t="s">
        <v>460</v>
      </c>
      <c r="B111" s="1" t="s">
        <v>1183</v>
      </c>
      <c r="C111" s="1" t="s">
        <v>70</v>
      </c>
      <c r="D111" s="4">
        <v>2447</v>
      </c>
    </row>
    <row r="112" spans="1:4" ht="30" x14ac:dyDescent="0.25">
      <c r="A112" s="1" t="s">
        <v>460</v>
      </c>
      <c r="B112" s="1" t="s">
        <v>1183</v>
      </c>
      <c r="C112" s="1" t="s">
        <v>74</v>
      </c>
      <c r="D112" s="4">
        <v>58</v>
      </c>
    </row>
    <row r="113" spans="1:4" ht="45" x14ac:dyDescent="0.25">
      <c r="A113" s="1" t="s">
        <v>460</v>
      </c>
      <c r="B113" s="1" t="s">
        <v>1183</v>
      </c>
      <c r="C113" s="1" t="s">
        <v>78</v>
      </c>
      <c r="D113" s="4">
        <v>1058</v>
      </c>
    </row>
    <row r="114" spans="1:4" ht="30" x14ac:dyDescent="0.25">
      <c r="A114" s="1" t="s">
        <v>460</v>
      </c>
      <c r="B114" s="1" t="s">
        <v>1183</v>
      </c>
      <c r="C114" s="1" t="s">
        <v>82</v>
      </c>
      <c r="D114" s="4">
        <v>1534</v>
      </c>
    </row>
    <row r="115" spans="1:4" ht="45" x14ac:dyDescent="0.25">
      <c r="A115" s="1" t="s">
        <v>460</v>
      </c>
      <c r="B115" s="1" t="s">
        <v>1183</v>
      </c>
      <c r="C115" s="1" t="s">
        <v>84</v>
      </c>
      <c r="D115" s="4">
        <v>131</v>
      </c>
    </row>
    <row r="116" spans="1:4" ht="45" x14ac:dyDescent="0.25">
      <c r="A116" s="1" t="s">
        <v>460</v>
      </c>
      <c r="B116" s="1" t="s">
        <v>1183</v>
      </c>
      <c r="C116" s="1" t="s">
        <v>85</v>
      </c>
      <c r="D116" s="4">
        <v>3830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80"/>
  <sheetViews>
    <sheetView workbookViewId="0">
      <selection activeCell="J17" sqref="J17"/>
    </sheetView>
  </sheetViews>
  <sheetFormatPr defaultColWidth="11.08984375" defaultRowHeight="15" x14ac:dyDescent="0.25"/>
  <cols>
    <col min="1" max="6" width="16.7265625" customWidth="1"/>
    <col min="7" max="7" width="16.54296875" bestFit="1" customWidth="1"/>
    <col min="8" max="8" width="14.453125" bestFit="1" customWidth="1"/>
  </cols>
  <sheetData>
    <row r="1" spans="1:8" ht="19.8" thickBot="1" x14ac:dyDescent="0.4">
      <c r="A1" s="10" t="s">
        <v>21</v>
      </c>
    </row>
    <row r="2" spans="1:8" ht="15.6" thickTop="1" x14ac:dyDescent="0.25">
      <c r="A2" t="s">
        <v>4</v>
      </c>
    </row>
    <row r="3" spans="1:8" x14ac:dyDescent="0.25">
      <c r="A3" t="s">
        <v>50</v>
      </c>
    </row>
    <row r="4" spans="1:8" ht="31.2" x14ac:dyDescent="0.3">
      <c r="A4" s="5" t="s">
        <v>51</v>
      </c>
      <c r="B4" s="6" t="s">
        <v>52</v>
      </c>
      <c r="C4" s="5" t="s">
        <v>53</v>
      </c>
      <c r="D4" s="5" t="s">
        <v>1088</v>
      </c>
      <c r="E4" s="5" t="s">
        <v>54</v>
      </c>
      <c r="F4" s="6" t="s">
        <v>11221</v>
      </c>
      <c r="G4" t="s">
        <v>11466</v>
      </c>
      <c r="H4" t="s">
        <v>11467</v>
      </c>
    </row>
    <row r="5" spans="1:8" x14ac:dyDescent="0.25">
      <c r="A5" s="1" t="s">
        <v>60</v>
      </c>
      <c r="B5" s="4">
        <v>2021</v>
      </c>
      <c r="C5" s="1" t="s">
        <v>61</v>
      </c>
      <c r="D5" s="1" t="s">
        <v>11222</v>
      </c>
      <c r="E5" s="1" t="s">
        <v>62</v>
      </c>
      <c r="F5" s="4" t="s">
        <v>5426</v>
      </c>
    </row>
    <row r="6" spans="1:8" x14ac:dyDescent="0.25">
      <c r="A6" s="1" t="s">
        <v>60</v>
      </c>
      <c r="B6" s="4">
        <v>2021</v>
      </c>
      <c r="C6" s="1" t="s">
        <v>61</v>
      </c>
      <c r="D6" s="1" t="s">
        <v>11222</v>
      </c>
      <c r="E6" s="1" t="s">
        <v>86</v>
      </c>
      <c r="F6" s="4" t="s">
        <v>527</v>
      </c>
    </row>
    <row r="7" spans="1:8" x14ac:dyDescent="0.25">
      <c r="A7" s="1" t="s">
        <v>60</v>
      </c>
      <c r="B7" s="4">
        <v>2021</v>
      </c>
      <c r="C7" s="1" t="s">
        <v>61</v>
      </c>
      <c r="D7" s="1" t="s">
        <v>1104</v>
      </c>
      <c r="E7" s="1" t="s">
        <v>62</v>
      </c>
      <c r="F7" s="4" t="s">
        <v>11223</v>
      </c>
    </row>
    <row r="8" spans="1:8" x14ac:dyDescent="0.25">
      <c r="A8" s="1" t="s">
        <v>60</v>
      </c>
      <c r="B8" s="4">
        <v>2021</v>
      </c>
      <c r="C8" s="1" t="s">
        <v>61</v>
      </c>
      <c r="D8" s="1" t="s">
        <v>1104</v>
      </c>
      <c r="E8" s="1" t="s">
        <v>86</v>
      </c>
      <c r="F8" s="4" t="s">
        <v>2621</v>
      </c>
    </row>
    <row r="9" spans="1:8" x14ac:dyDescent="0.25">
      <c r="A9" s="1" t="s">
        <v>60</v>
      </c>
      <c r="B9" s="4">
        <v>2021</v>
      </c>
      <c r="C9" s="1" t="s">
        <v>61</v>
      </c>
      <c r="D9" s="1" t="s">
        <v>1116</v>
      </c>
      <c r="E9" s="1" t="s">
        <v>62</v>
      </c>
      <c r="F9" s="4" t="s">
        <v>11224</v>
      </c>
    </row>
    <row r="10" spans="1:8" x14ac:dyDescent="0.25">
      <c r="A10" s="1" t="s">
        <v>60</v>
      </c>
      <c r="B10" s="4">
        <v>2021</v>
      </c>
      <c r="C10" s="1" t="s">
        <v>61</v>
      </c>
      <c r="D10" s="1" t="s">
        <v>1116</v>
      </c>
      <c r="E10" s="1" t="s">
        <v>86</v>
      </c>
      <c r="F10" s="4" t="s">
        <v>4464</v>
      </c>
    </row>
    <row r="11" spans="1:8" x14ac:dyDescent="0.25">
      <c r="A11" s="1" t="s">
        <v>60</v>
      </c>
      <c r="B11" s="4">
        <v>2021</v>
      </c>
      <c r="C11" s="1" t="s">
        <v>61</v>
      </c>
      <c r="D11" s="1" t="s">
        <v>1132</v>
      </c>
      <c r="E11" s="1" t="s">
        <v>62</v>
      </c>
      <c r="F11" s="4" t="s">
        <v>11225</v>
      </c>
    </row>
    <row r="12" spans="1:8" x14ac:dyDescent="0.25">
      <c r="A12" s="1" t="s">
        <v>60</v>
      </c>
      <c r="B12" s="4">
        <v>2021</v>
      </c>
      <c r="C12" s="1" t="s">
        <v>61</v>
      </c>
      <c r="D12" s="1" t="s">
        <v>1132</v>
      </c>
      <c r="E12" s="1" t="s">
        <v>86</v>
      </c>
      <c r="F12" s="4" t="s">
        <v>8698</v>
      </c>
    </row>
    <row r="13" spans="1:8" x14ac:dyDescent="0.25">
      <c r="A13" s="1" t="s">
        <v>60</v>
      </c>
      <c r="B13" s="4">
        <v>2021</v>
      </c>
      <c r="C13" s="1" t="s">
        <v>61</v>
      </c>
      <c r="D13" s="1" t="s">
        <v>1147</v>
      </c>
      <c r="E13" s="1" t="s">
        <v>62</v>
      </c>
      <c r="F13" s="4" t="s">
        <v>11226</v>
      </c>
    </row>
    <row r="14" spans="1:8" x14ac:dyDescent="0.25">
      <c r="A14" s="1" t="s">
        <v>60</v>
      </c>
      <c r="B14" s="4">
        <v>2021</v>
      </c>
      <c r="C14" s="1" t="s">
        <v>61</v>
      </c>
      <c r="D14" s="1" t="s">
        <v>1147</v>
      </c>
      <c r="E14" s="1" t="s">
        <v>86</v>
      </c>
      <c r="F14" s="4" t="s">
        <v>4396</v>
      </c>
    </row>
    <row r="15" spans="1:8" x14ac:dyDescent="0.25">
      <c r="A15" s="1" t="s">
        <v>60</v>
      </c>
      <c r="B15" s="4">
        <v>2021</v>
      </c>
      <c r="C15" s="1" t="s">
        <v>61</v>
      </c>
      <c r="D15" s="1" t="s">
        <v>1162</v>
      </c>
      <c r="E15" s="1" t="s">
        <v>62</v>
      </c>
      <c r="F15" s="4" t="s">
        <v>11227</v>
      </c>
    </row>
    <row r="16" spans="1:8" x14ac:dyDescent="0.25">
      <c r="A16" s="1" t="s">
        <v>60</v>
      </c>
      <c r="B16" s="4">
        <v>2021</v>
      </c>
      <c r="C16" s="1" t="s">
        <v>61</v>
      </c>
      <c r="D16" s="1" t="s">
        <v>1162</v>
      </c>
      <c r="E16" s="1" t="s">
        <v>86</v>
      </c>
      <c r="F16" s="4" t="s">
        <v>11228</v>
      </c>
    </row>
    <row r="17" spans="1:8" x14ac:dyDescent="0.25">
      <c r="A17" s="1" t="s">
        <v>60</v>
      </c>
      <c r="B17" s="4">
        <v>2021</v>
      </c>
      <c r="C17" s="1" t="s">
        <v>61</v>
      </c>
      <c r="D17" s="1" t="s">
        <v>1183</v>
      </c>
      <c r="E17" s="1" t="s">
        <v>62</v>
      </c>
      <c r="F17" s="4" t="s">
        <v>11229</v>
      </c>
      <c r="G17" s="37" t="s">
        <v>11480</v>
      </c>
      <c r="H17" s="37" t="s">
        <v>11481</v>
      </c>
    </row>
    <row r="18" spans="1:8" x14ac:dyDescent="0.25">
      <c r="A18" s="1" t="s">
        <v>60</v>
      </c>
      <c r="B18" s="4">
        <v>2021</v>
      </c>
      <c r="C18" s="1" t="s">
        <v>61</v>
      </c>
      <c r="D18" s="1" t="s">
        <v>1183</v>
      </c>
      <c r="E18" s="1" t="s">
        <v>86</v>
      </c>
      <c r="F18" s="4" t="s">
        <v>11230</v>
      </c>
      <c r="G18" s="37">
        <f>table_8[[#This Row],[Count of Deaths]]+F17+F16+F15+F14+F13+F12+F11+F10+F9+F8+F7+F6+F5</f>
        <v>73177</v>
      </c>
      <c r="H18" s="37">
        <f>table_8[[#This Row],[Count of Deaths]]+F16+F14+F12+F10+F8+F6</f>
        <v>11808</v>
      </c>
    </row>
    <row r="19" spans="1:8" x14ac:dyDescent="0.25">
      <c r="A19" s="1" t="s">
        <v>60</v>
      </c>
      <c r="B19" s="4">
        <v>2021</v>
      </c>
      <c r="C19" s="1" t="s">
        <v>90</v>
      </c>
      <c r="D19" s="1" t="s">
        <v>11222</v>
      </c>
      <c r="E19" s="1" t="s">
        <v>62</v>
      </c>
      <c r="F19" s="4" t="s">
        <v>11231</v>
      </c>
    </row>
    <row r="20" spans="1:8" x14ac:dyDescent="0.25">
      <c r="A20" s="1" t="s">
        <v>60</v>
      </c>
      <c r="B20" s="4">
        <v>2021</v>
      </c>
      <c r="C20" s="1" t="s">
        <v>90</v>
      </c>
      <c r="D20" s="1" t="s">
        <v>11222</v>
      </c>
      <c r="E20" s="1" t="s">
        <v>86</v>
      </c>
      <c r="F20" s="4" t="s">
        <v>3561</v>
      </c>
    </row>
    <row r="21" spans="1:8" x14ac:dyDescent="0.25">
      <c r="A21" s="1" t="s">
        <v>60</v>
      </c>
      <c r="B21" s="4">
        <v>2021</v>
      </c>
      <c r="C21" s="1" t="s">
        <v>90</v>
      </c>
      <c r="D21" s="1" t="s">
        <v>1104</v>
      </c>
      <c r="E21" s="1" t="s">
        <v>62</v>
      </c>
      <c r="F21" s="4" t="s">
        <v>3952</v>
      </c>
    </row>
    <row r="22" spans="1:8" x14ac:dyDescent="0.25">
      <c r="A22" s="1" t="s">
        <v>60</v>
      </c>
      <c r="B22" s="4">
        <v>2021</v>
      </c>
      <c r="C22" s="1" t="s">
        <v>90</v>
      </c>
      <c r="D22" s="1" t="s">
        <v>1104</v>
      </c>
      <c r="E22" s="1" t="s">
        <v>86</v>
      </c>
      <c r="F22" s="4" t="s">
        <v>2893</v>
      </c>
    </row>
    <row r="23" spans="1:8" x14ac:dyDescent="0.25">
      <c r="A23" s="1" t="s">
        <v>60</v>
      </c>
      <c r="B23" s="4">
        <v>2021</v>
      </c>
      <c r="C23" s="1" t="s">
        <v>90</v>
      </c>
      <c r="D23" s="1" t="s">
        <v>1116</v>
      </c>
      <c r="E23" s="1" t="s">
        <v>62</v>
      </c>
      <c r="F23" s="4" t="s">
        <v>3156</v>
      </c>
    </row>
    <row r="24" spans="1:8" x14ac:dyDescent="0.25">
      <c r="A24" s="1" t="s">
        <v>60</v>
      </c>
      <c r="B24" s="4">
        <v>2021</v>
      </c>
      <c r="C24" s="1" t="s">
        <v>90</v>
      </c>
      <c r="D24" s="1" t="s">
        <v>1116</v>
      </c>
      <c r="E24" s="1" t="s">
        <v>86</v>
      </c>
      <c r="F24" s="4" t="s">
        <v>4428</v>
      </c>
    </row>
    <row r="25" spans="1:8" x14ac:dyDescent="0.25">
      <c r="A25" s="1" t="s">
        <v>60</v>
      </c>
      <c r="B25" s="4">
        <v>2021</v>
      </c>
      <c r="C25" s="1" t="s">
        <v>90</v>
      </c>
      <c r="D25" s="1" t="s">
        <v>1132</v>
      </c>
      <c r="E25" s="1" t="s">
        <v>62</v>
      </c>
      <c r="F25" s="4" t="s">
        <v>11232</v>
      </c>
    </row>
    <row r="26" spans="1:8" x14ac:dyDescent="0.25">
      <c r="A26" s="1" t="s">
        <v>60</v>
      </c>
      <c r="B26" s="4">
        <v>2021</v>
      </c>
      <c r="C26" s="1" t="s">
        <v>90</v>
      </c>
      <c r="D26" s="1" t="s">
        <v>1132</v>
      </c>
      <c r="E26" s="1" t="s">
        <v>86</v>
      </c>
      <c r="F26" s="4" t="s">
        <v>11233</v>
      </c>
    </row>
    <row r="27" spans="1:8" x14ac:dyDescent="0.25">
      <c r="A27" s="1" t="s">
        <v>60</v>
      </c>
      <c r="B27" s="4">
        <v>2021</v>
      </c>
      <c r="C27" s="1" t="s">
        <v>90</v>
      </c>
      <c r="D27" s="1" t="s">
        <v>1147</v>
      </c>
      <c r="E27" s="1" t="s">
        <v>62</v>
      </c>
      <c r="F27" s="4" t="s">
        <v>11234</v>
      </c>
    </row>
    <row r="28" spans="1:8" x14ac:dyDescent="0.25">
      <c r="A28" s="1" t="s">
        <v>60</v>
      </c>
      <c r="B28" s="4">
        <v>2021</v>
      </c>
      <c r="C28" s="1" t="s">
        <v>90</v>
      </c>
      <c r="D28" s="1" t="s">
        <v>1147</v>
      </c>
      <c r="E28" s="1" t="s">
        <v>86</v>
      </c>
      <c r="F28" s="4" t="s">
        <v>11235</v>
      </c>
    </row>
    <row r="29" spans="1:8" x14ac:dyDescent="0.25">
      <c r="A29" s="1" t="s">
        <v>60</v>
      </c>
      <c r="B29" s="4">
        <v>2021</v>
      </c>
      <c r="C29" s="1" t="s">
        <v>90</v>
      </c>
      <c r="D29" s="1" t="s">
        <v>1162</v>
      </c>
      <c r="E29" s="1" t="s">
        <v>62</v>
      </c>
      <c r="F29" s="4" t="s">
        <v>11236</v>
      </c>
    </row>
    <row r="30" spans="1:8" x14ac:dyDescent="0.25">
      <c r="A30" s="1" t="s">
        <v>60</v>
      </c>
      <c r="B30" s="4">
        <v>2021</v>
      </c>
      <c r="C30" s="1" t="s">
        <v>90</v>
      </c>
      <c r="D30" s="1" t="s">
        <v>1162</v>
      </c>
      <c r="E30" s="1" t="s">
        <v>86</v>
      </c>
      <c r="F30" s="4" t="s">
        <v>11237</v>
      </c>
    </row>
    <row r="31" spans="1:8" x14ac:dyDescent="0.25">
      <c r="A31" s="1" t="s">
        <v>60</v>
      </c>
      <c r="B31" s="4">
        <v>2021</v>
      </c>
      <c r="C31" s="1" t="s">
        <v>90</v>
      </c>
      <c r="D31" s="1" t="s">
        <v>1183</v>
      </c>
      <c r="E31" s="1" t="s">
        <v>62</v>
      </c>
      <c r="F31" s="4" t="s">
        <v>7981</v>
      </c>
      <c r="G31" s="37" t="s">
        <v>11480</v>
      </c>
      <c r="H31" s="37" t="s">
        <v>11481</v>
      </c>
    </row>
    <row r="32" spans="1:8" x14ac:dyDescent="0.25">
      <c r="A32" s="1" t="s">
        <v>60</v>
      </c>
      <c r="B32" s="4">
        <v>2021</v>
      </c>
      <c r="C32" s="1" t="s">
        <v>90</v>
      </c>
      <c r="D32" s="1" t="s">
        <v>1183</v>
      </c>
      <c r="E32" s="1" t="s">
        <v>86</v>
      </c>
      <c r="F32" s="4" t="s">
        <v>11238</v>
      </c>
      <c r="G32" s="37">
        <f>table_8[[#This Row],[Count of Deaths]]+F31+F30+F29+F28+F27+F26+F25+F24+F23+F22+F21+F20+F19</f>
        <v>49425</v>
      </c>
      <c r="H32" s="37">
        <f>table_8[[#This Row],[Count of Deaths]]+F30+F28+F26+F24+F22+F20</f>
        <v>25487</v>
      </c>
    </row>
    <row r="33" spans="1:8" x14ac:dyDescent="0.25">
      <c r="A33" s="1" t="s">
        <v>60</v>
      </c>
      <c r="B33" s="4">
        <v>2021</v>
      </c>
      <c r="C33" s="1" t="s">
        <v>109</v>
      </c>
      <c r="D33" s="1" t="s">
        <v>11222</v>
      </c>
      <c r="E33" s="1" t="s">
        <v>62</v>
      </c>
      <c r="F33" s="4" t="s">
        <v>11239</v>
      </c>
    </row>
    <row r="34" spans="1:8" x14ac:dyDescent="0.25">
      <c r="A34" s="1" t="s">
        <v>60</v>
      </c>
      <c r="B34" s="4">
        <v>2021</v>
      </c>
      <c r="C34" s="1" t="s">
        <v>109</v>
      </c>
      <c r="D34" s="1" t="s">
        <v>11222</v>
      </c>
      <c r="E34" s="1" t="s">
        <v>86</v>
      </c>
      <c r="F34" s="4" t="s">
        <v>2211</v>
      </c>
    </row>
    <row r="35" spans="1:8" x14ac:dyDescent="0.25">
      <c r="A35" s="1" t="s">
        <v>60</v>
      </c>
      <c r="B35" s="4">
        <v>2021</v>
      </c>
      <c r="C35" s="1" t="s">
        <v>109</v>
      </c>
      <c r="D35" s="1" t="s">
        <v>1104</v>
      </c>
      <c r="E35" s="1" t="s">
        <v>62</v>
      </c>
      <c r="F35" s="4" t="s">
        <v>11167</v>
      </c>
    </row>
    <row r="36" spans="1:8" x14ac:dyDescent="0.25">
      <c r="A36" s="1" t="s">
        <v>60</v>
      </c>
      <c r="B36" s="4">
        <v>2021</v>
      </c>
      <c r="C36" s="1" t="s">
        <v>109</v>
      </c>
      <c r="D36" s="1" t="s">
        <v>1104</v>
      </c>
      <c r="E36" s="1" t="s">
        <v>86</v>
      </c>
      <c r="F36" s="4" t="s">
        <v>4814</v>
      </c>
    </row>
    <row r="37" spans="1:8" x14ac:dyDescent="0.25">
      <c r="A37" s="1" t="s">
        <v>60</v>
      </c>
      <c r="B37" s="4">
        <v>2021</v>
      </c>
      <c r="C37" s="1" t="s">
        <v>109</v>
      </c>
      <c r="D37" s="1" t="s">
        <v>1116</v>
      </c>
      <c r="E37" s="1" t="s">
        <v>62</v>
      </c>
      <c r="F37" s="4" t="s">
        <v>11240</v>
      </c>
    </row>
    <row r="38" spans="1:8" x14ac:dyDescent="0.25">
      <c r="A38" s="1" t="s">
        <v>60</v>
      </c>
      <c r="B38" s="4">
        <v>2021</v>
      </c>
      <c r="C38" s="1" t="s">
        <v>109</v>
      </c>
      <c r="D38" s="1" t="s">
        <v>1116</v>
      </c>
      <c r="E38" s="1" t="s">
        <v>86</v>
      </c>
      <c r="F38" s="4" t="s">
        <v>11241</v>
      </c>
    </row>
    <row r="39" spans="1:8" x14ac:dyDescent="0.25">
      <c r="A39" s="1" t="s">
        <v>60</v>
      </c>
      <c r="B39" s="4">
        <v>2021</v>
      </c>
      <c r="C39" s="1" t="s">
        <v>109</v>
      </c>
      <c r="D39" s="1" t="s">
        <v>1132</v>
      </c>
      <c r="E39" s="1" t="s">
        <v>62</v>
      </c>
      <c r="F39" s="4" t="s">
        <v>8212</v>
      </c>
    </row>
    <row r="40" spans="1:8" x14ac:dyDescent="0.25">
      <c r="A40" s="1" t="s">
        <v>60</v>
      </c>
      <c r="B40" s="4">
        <v>2021</v>
      </c>
      <c r="C40" s="1" t="s">
        <v>109</v>
      </c>
      <c r="D40" s="1" t="s">
        <v>1132</v>
      </c>
      <c r="E40" s="1" t="s">
        <v>86</v>
      </c>
      <c r="F40" s="4" t="s">
        <v>11242</v>
      </c>
    </row>
    <row r="41" spans="1:8" x14ac:dyDescent="0.25">
      <c r="A41" s="1" t="s">
        <v>60</v>
      </c>
      <c r="B41" s="4">
        <v>2021</v>
      </c>
      <c r="C41" s="1" t="s">
        <v>109</v>
      </c>
      <c r="D41" s="1" t="s">
        <v>1147</v>
      </c>
      <c r="E41" s="1" t="s">
        <v>62</v>
      </c>
      <c r="F41" s="4" t="s">
        <v>11243</v>
      </c>
    </row>
    <row r="42" spans="1:8" x14ac:dyDescent="0.25">
      <c r="A42" s="1" t="s">
        <v>60</v>
      </c>
      <c r="B42" s="4">
        <v>2021</v>
      </c>
      <c r="C42" s="1" t="s">
        <v>109</v>
      </c>
      <c r="D42" s="1" t="s">
        <v>1147</v>
      </c>
      <c r="E42" s="1" t="s">
        <v>86</v>
      </c>
      <c r="F42" s="4" t="s">
        <v>11244</v>
      </c>
    </row>
    <row r="43" spans="1:8" x14ac:dyDescent="0.25">
      <c r="A43" s="1" t="s">
        <v>60</v>
      </c>
      <c r="B43" s="4">
        <v>2021</v>
      </c>
      <c r="C43" s="1" t="s">
        <v>109</v>
      </c>
      <c r="D43" s="1" t="s">
        <v>1162</v>
      </c>
      <c r="E43" s="1" t="s">
        <v>62</v>
      </c>
      <c r="F43" s="4" t="s">
        <v>11245</v>
      </c>
    </row>
    <row r="44" spans="1:8" x14ac:dyDescent="0.25">
      <c r="A44" s="1" t="s">
        <v>60</v>
      </c>
      <c r="B44" s="4">
        <v>2021</v>
      </c>
      <c r="C44" s="1" t="s">
        <v>109</v>
      </c>
      <c r="D44" s="1" t="s">
        <v>1162</v>
      </c>
      <c r="E44" s="1" t="s">
        <v>86</v>
      </c>
      <c r="F44" s="4" t="s">
        <v>11246</v>
      </c>
    </row>
    <row r="45" spans="1:8" x14ac:dyDescent="0.25">
      <c r="A45" s="1" t="s">
        <v>60</v>
      </c>
      <c r="B45" s="4">
        <v>2021</v>
      </c>
      <c r="C45" s="1" t="s">
        <v>109</v>
      </c>
      <c r="D45" s="1" t="s">
        <v>1183</v>
      </c>
      <c r="E45" s="1" t="s">
        <v>62</v>
      </c>
      <c r="F45" s="4" t="s">
        <v>9574</v>
      </c>
      <c r="G45" s="37" t="s">
        <v>11480</v>
      </c>
      <c r="H45" s="37" t="s">
        <v>11481</v>
      </c>
    </row>
    <row r="46" spans="1:8" x14ac:dyDescent="0.25">
      <c r="A46" s="1" t="s">
        <v>60</v>
      </c>
      <c r="B46" s="4">
        <v>2021</v>
      </c>
      <c r="C46" s="1" t="s">
        <v>109</v>
      </c>
      <c r="D46" s="1" t="s">
        <v>1183</v>
      </c>
      <c r="E46" s="1" t="s">
        <v>86</v>
      </c>
      <c r="F46" s="4" t="s">
        <v>11247</v>
      </c>
      <c r="G46" s="37">
        <f>table_8[[#This Row],[Count of Deaths]]+F45+F44+F43+F42+F41+F40+F39+F38+F37+F36+F35+F34+F33</f>
        <v>41071</v>
      </c>
      <c r="H46" s="37">
        <f>table_8[[#This Row],[Count of Deaths]]+F44+F42+F40+F38+F36+F34</f>
        <v>31283</v>
      </c>
    </row>
    <row r="47" spans="1:8" x14ac:dyDescent="0.25">
      <c r="A47" s="1" t="s">
        <v>60</v>
      </c>
      <c r="B47" s="4">
        <v>2021</v>
      </c>
      <c r="C47" s="1" t="s">
        <v>128</v>
      </c>
      <c r="D47" s="1" t="s">
        <v>11222</v>
      </c>
      <c r="E47" s="1" t="s">
        <v>62</v>
      </c>
      <c r="F47" s="4" t="s">
        <v>11248</v>
      </c>
    </row>
    <row r="48" spans="1:8" x14ac:dyDescent="0.25">
      <c r="A48" s="1" t="s">
        <v>60</v>
      </c>
      <c r="B48" s="4">
        <v>2021</v>
      </c>
      <c r="C48" s="1" t="s">
        <v>128</v>
      </c>
      <c r="D48" s="1" t="s">
        <v>11222</v>
      </c>
      <c r="E48" s="1" t="s">
        <v>86</v>
      </c>
      <c r="F48" s="4" t="s">
        <v>2189</v>
      </c>
    </row>
    <row r="49" spans="1:8" x14ac:dyDescent="0.25">
      <c r="A49" s="1" t="s">
        <v>60</v>
      </c>
      <c r="B49" s="4">
        <v>2021</v>
      </c>
      <c r="C49" s="1" t="s">
        <v>128</v>
      </c>
      <c r="D49" s="1" t="s">
        <v>1104</v>
      </c>
      <c r="E49" s="1" t="s">
        <v>62</v>
      </c>
      <c r="F49" s="4" t="s">
        <v>11249</v>
      </c>
    </row>
    <row r="50" spans="1:8" x14ac:dyDescent="0.25">
      <c r="A50" s="1" t="s">
        <v>60</v>
      </c>
      <c r="B50" s="4">
        <v>2021</v>
      </c>
      <c r="C50" s="1" t="s">
        <v>128</v>
      </c>
      <c r="D50" s="1" t="s">
        <v>1104</v>
      </c>
      <c r="E50" s="1" t="s">
        <v>86</v>
      </c>
      <c r="F50" s="4" t="s">
        <v>4061</v>
      </c>
    </row>
    <row r="51" spans="1:8" x14ac:dyDescent="0.25">
      <c r="A51" s="1" t="s">
        <v>60</v>
      </c>
      <c r="B51" s="4">
        <v>2021</v>
      </c>
      <c r="C51" s="1" t="s">
        <v>128</v>
      </c>
      <c r="D51" s="1" t="s">
        <v>1116</v>
      </c>
      <c r="E51" s="1" t="s">
        <v>62</v>
      </c>
      <c r="F51" s="4" t="s">
        <v>7411</v>
      </c>
    </row>
    <row r="52" spans="1:8" x14ac:dyDescent="0.25">
      <c r="A52" s="1" t="s">
        <v>60</v>
      </c>
      <c r="B52" s="4">
        <v>2021</v>
      </c>
      <c r="C52" s="1" t="s">
        <v>128</v>
      </c>
      <c r="D52" s="1" t="s">
        <v>1116</v>
      </c>
      <c r="E52" s="1" t="s">
        <v>86</v>
      </c>
      <c r="F52" s="4" t="s">
        <v>11250</v>
      </c>
    </row>
    <row r="53" spans="1:8" x14ac:dyDescent="0.25">
      <c r="A53" s="1" t="s">
        <v>60</v>
      </c>
      <c r="B53" s="4">
        <v>2021</v>
      </c>
      <c r="C53" s="1" t="s">
        <v>128</v>
      </c>
      <c r="D53" s="1" t="s">
        <v>1132</v>
      </c>
      <c r="E53" s="1" t="s">
        <v>62</v>
      </c>
      <c r="F53" s="4" t="s">
        <v>11251</v>
      </c>
    </row>
    <row r="54" spans="1:8" x14ac:dyDescent="0.25">
      <c r="A54" s="1" t="s">
        <v>60</v>
      </c>
      <c r="B54" s="4">
        <v>2021</v>
      </c>
      <c r="C54" s="1" t="s">
        <v>128</v>
      </c>
      <c r="D54" s="1" t="s">
        <v>1132</v>
      </c>
      <c r="E54" s="1" t="s">
        <v>86</v>
      </c>
      <c r="F54" s="4" t="s">
        <v>11252</v>
      </c>
    </row>
    <row r="55" spans="1:8" x14ac:dyDescent="0.25">
      <c r="A55" s="1" t="s">
        <v>60</v>
      </c>
      <c r="B55" s="4">
        <v>2021</v>
      </c>
      <c r="C55" s="1" t="s">
        <v>128</v>
      </c>
      <c r="D55" s="1" t="s">
        <v>1147</v>
      </c>
      <c r="E55" s="1" t="s">
        <v>62</v>
      </c>
      <c r="F55" s="4" t="s">
        <v>11253</v>
      </c>
    </row>
    <row r="56" spans="1:8" x14ac:dyDescent="0.25">
      <c r="A56" s="1" t="s">
        <v>60</v>
      </c>
      <c r="B56" s="4">
        <v>2021</v>
      </c>
      <c r="C56" s="1" t="s">
        <v>128</v>
      </c>
      <c r="D56" s="1" t="s">
        <v>1147</v>
      </c>
      <c r="E56" s="1" t="s">
        <v>86</v>
      </c>
      <c r="F56" s="4" t="s">
        <v>11254</v>
      </c>
    </row>
    <row r="57" spans="1:8" x14ac:dyDescent="0.25">
      <c r="A57" s="1" t="s">
        <v>60</v>
      </c>
      <c r="B57" s="4">
        <v>2021</v>
      </c>
      <c r="C57" s="1" t="s">
        <v>128</v>
      </c>
      <c r="D57" s="1" t="s">
        <v>1162</v>
      </c>
      <c r="E57" s="1" t="s">
        <v>62</v>
      </c>
      <c r="F57" s="4" t="s">
        <v>11255</v>
      </c>
    </row>
    <row r="58" spans="1:8" x14ac:dyDescent="0.25">
      <c r="A58" s="1" t="s">
        <v>60</v>
      </c>
      <c r="B58" s="4">
        <v>2021</v>
      </c>
      <c r="C58" s="1" t="s">
        <v>128</v>
      </c>
      <c r="D58" s="1" t="s">
        <v>1162</v>
      </c>
      <c r="E58" s="1" t="s">
        <v>86</v>
      </c>
      <c r="F58" s="4" t="s">
        <v>11256</v>
      </c>
    </row>
    <row r="59" spans="1:8" x14ac:dyDescent="0.25">
      <c r="A59" s="1" t="s">
        <v>60</v>
      </c>
      <c r="B59" s="4">
        <v>2021</v>
      </c>
      <c r="C59" s="1" t="s">
        <v>128</v>
      </c>
      <c r="D59" s="1" t="s">
        <v>1183</v>
      </c>
      <c r="E59" s="1" t="s">
        <v>62</v>
      </c>
      <c r="F59" s="4" t="s">
        <v>1648</v>
      </c>
      <c r="G59" s="37" t="s">
        <v>11480</v>
      </c>
      <c r="H59" s="37" t="s">
        <v>11481</v>
      </c>
    </row>
    <row r="60" spans="1:8" x14ac:dyDescent="0.25">
      <c r="A60" s="1" t="s">
        <v>60</v>
      </c>
      <c r="B60" s="4">
        <v>2021</v>
      </c>
      <c r="C60" s="1" t="s">
        <v>128</v>
      </c>
      <c r="D60" s="1" t="s">
        <v>1183</v>
      </c>
      <c r="E60" s="1" t="s">
        <v>86</v>
      </c>
      <c r="F60" s="4" t="s">
        <v>11257</v>
      </c>
      <c r="G60" s="37">
        <f>table_8[[#This Row],[Count of Deaths]]+F59+F58+F57+F56+F55+F54+F53+F52+F51+F50+F49+F48+F47</f>
        <v>37142</v>
      </c>
      <c r="H60" s="37">
        <f>table_8[[#This Row],[Count of Deaths]]+F58+F56+F54+F52+F50+F48</f>
        <v>31930</v>
      </c>
    </row>
    <row r="61" spans="1:8" x14ac:dyDescent="0.25">
      <c r="A61" s="1" t="s">
        <v>60</v>
      </c>
      <c r="B61" s="4">
        <v>2021</v>
      </c>
      <c r="C61" s="1" t="s">
        <v>147</v>
      </c>
      <c r="D61" s="1" t="s">
        <v>11222</v>
      </c>
      <c r="E61" s="1" t="s">
        <v>62</v>
      </c>
      <c r="F61" s="4" t="s">
        <v>5207</v>
      </c>
    </row>
    <row r="62" spans="1:8" x14ac:dyDescent="0.25">
      <c r="A62" s="1" t="s">
        <v>60</v>
      </c>
      <c r="B62" s="4">
        <v>2021</v>
      </c>
      <c r="C62" s="1" t="s">
        <v>147</v>
      </c>
      <c r="D62" s="1" t="s">
        <v>11222</v>
      </c>
      <c r="E62" s="1" t="s">
        <v>86</v>
      </c>
      <c r="F62" s="4" t="s">
        <v>1309</v>
      </c>
    </row>
    <row r="63" spans="1:8" x14ac:dyDescent="0.25">
      <c r="A63" s="1" t="s">
        <v>60</v>
      </c>
      <c r="B63" s="4">
        <v>2021</v>
      </c>
      <c r="C63" s="1" t="s">
        <v>147</v>
      </c>
      <c r="D63" s="1" t="s">
        <v>1104</v>
      </c>
      <c r="E63" s="1" t="s">
        <v>62</v>
      </c>
      <c r="F63" s="4" t="s">
        <v>1953</v>
      </c>
    </row>
    <row r="64" spans="1:8" x14ac:dyDescent="0.25">
      <c r="A64" s="1" t="s">
        <v>60</v>
      </c>
      <c r="B64" s="4">
        <v>2021</v>
      </c>
      <c r="C64" s="1" t="s">
        <v>147</v>
      </c>
      <c r="D64" s="1" t="s">
        <v>1104</v>
      </c>
      <c r="E64" s="1" t="s">
        <v>86</v>
      </c>
      <c r="F64" s="4" t="s">
        <v>1518</v>
      </c>
    </row>
    <row r="65" spans="1:8" x14ac:dyDescent="0.25">
      <c r="A65" s="1" t="s">
        <v>60</v>
      </c>
      <c r="B65" s="4">
        <v>2021</v>
      </c>
      <c r="C65" s="1" t="s">
        <v>147</v>
      </c>
      <c r="D65" s="1" t="s">
        <v>1116</v>
      </c>
      <c r="E65" s="1" t="s">
        <v>62</v>
      </c>
      <c r="F65" s="4" t="s">
        <v>3262</v>
      </c>
    </row>
    <row r="66" spans="1:8" x14ac:dyDescent="0.25">
      <c r="A66" s="1" t="s">
        <v>60</v>
      </c>
      <c r="B66" s="4">
        <v>2021</v>
      </c>
      <c r="C66" s="1" t="s">
        <v>147</v>
      </c>
      <c r="D66" s="1" t="s">
        <v>1116</v>
      </c>
      <c r="E66" s="1" t="s">
        <v>86</v>
      </c>
      <c r="F66" s="4" t="s">
        <v>11258</v>
      </c>
    </row>
    <row r="67" spans="1:8" x14ac:dyDescent="0.25">
      <c r="A67" s="1" t="s">
        <v>60</v>
      </c>
      <c r="B67" s="4">
        <v>2021</v>
      </c>
      <c r="C67" s="1" t="s">
        <v>147</v>
      </c>
      <c r="D67" s="1" t="s">
        <v>1132</v>
      </c>
      <c r="E67" s="1" t="s">
        <v>62</v>
      </c>
      <c r="F67" s="4" t="s">
        <v>4217</v>
      </c>
    </row>
    <row r="68" spans="1:8" x14ac:dyDescent="0.25">
      <c r="A68" s="1" t="s">
        <v>60</v>
      </c>
      <c r="B68" s="4">
        <v>2021</v>
      </c>
      <c r="C68" s="1" t="s">
        <v>147</v>
      </c>
      <c r="D68" s="1" t="s">
        <v>1132</v>
      </c>
      <c r="E68" s="1" t="s">
        <v>86</v>
      </c>
      <c r="F68" s="4" t="s">
        <v>11259</v>
      </c>
    </row>
    <row r="69" spans="1:8" x14ac:dyDescent="0.25">
      <c r="A69" s="1" t="s">
        <v>60</v>
      </c>
      <c r="B69" s="4">
        <v>2021</v>
      </c>
      <c r="C69" s="1" t="s">
        <v>147</v>
      </c>
      <c r="D69" s="1" t="s">
        <v>1147</v>
      </c>
      <c r="E69" s="1" t="s">
        <v>62</v>
      </c>
      <c r="F69" s="4" t="s">
        <v>11260</v>
      </c>
    </row>
    <row r="70" spans="1:8" x14ac:dyDescent="0.25">
      <c r="A70" s="1" t="s">
        <v>60</v>
      </c>
      <c r="B70" s="4">
        <v>2021</v>
      </c>
      <c r="C70" s="1" t="s">
        <v>147</v>
      </c>
      <c r="D70" s="1" t="s">
        <v>1147</v>
      </c>
      <c r="E70" s="1" t="s">
        <v>86</v>
      </c>
      <c r="F70" s="4" t="s">
        <v>11261</v>
      </c>
    </row>
    <row r="71" spans="1:8" x14ac:dyDescent="0.25">
      <c r="A71" s="1" t="s">
        <v>60</v>
      </c>
      <c r="B71" s="4">
        <v>2021</v>
      </c>
      <c r="C71" s="1" t="s">
        <v>147</v>
      </c>
      <c r="D71" s="1" t="s">
        <v>1162</v>
      </c>
      <c r="E71" s="1" t="s">
        <v>62</v>
      </c>
      <c r="F71" s="4" t="s">
        <v>11262</v>
      </c>
    </row>
    <row r="72" spans="1:8" x14ac:dyDescent="0.25">
      <c r="A72" s="1" t="s">
        <v>60</v>
      </c>
      <c r="B72" s="4">
        <v>2021</v>
      </c>
      <c r="C72" s="1" t="s">
        <v>147</v>
      </c>
      <c r="D72" s="1" t="s">
        <v>1162</v>
      </c>
      <c r="E72" s="1" t="s">
        <v>86</v>
      </c>
      <c r="F72" s="4" t="s">
        <v>11263</v>
      </c>
    </row>
    <row r="73" spans="1:8" x14ac:dyDescent="0.25">
      <c r="A73" s="1" t="s">
        <v>60</v>
      </c>
      <c r="B73" s="4">
        <v>2021</v>
      </c>
      <c r="C73" s="1" t="s">
        <v>147</v>
      </c>
      <c r="D73" s="1" t="s">
        <v>1183</v>
      </c>
      <c r="E73" s="1" t="s">
        <v>62</v>
      </c>
      <c r="F73" s="4" t="s">
        <v>2507</v>
      </c>
      <c r="G73" s="37" t="s">
        <v>11480</v>
      </c>
      <c r="H73" s="37" t="s">
        <v>11481</v>
      </c>
    </row>
    <row r="74" spans="1:8" x14ac:dyDescent="0.25">
      <c r="A74" s="1" t="s">
        <v>60</v>
      </c>
      <c r="B74" s="4">
        <v>2021</v>
      </c>
      <c r="C74" s="1" t="s">
        <v>147</v>
      </c>
      <c r="D74" s="1" t="s">
        <v>1183</v>
      </c>
      <c r="E74" s="1" t="s">
        <v>86</v>
      </c>
      <c r="F74" s="4" t="s">
        <v>11264</v>
      </c>
      <c r="G74" s="37">
        <f>table_8[[#This Row],[Count of Deaths]]+F73+F72+F71+F70+F69+F68+F67+F66+F65+F64+F63+F62+F61</f>
        <v>38359</v>
      </c>
      <c r="H74" s="37">
        <f>table_8[[#This Row],[Count of Deaths]]+F72+F70+F68+F66+F64+F62</f>
        <v>34410</v>
      </c>
    </row>
    <row r="75" spans="1:8" x14ac:dyDescent="0.25">
      <c r="A75" s="1" t="s">
        <v>60</v>
      </c>
      <c r="B75" s="4">
        <v>2021</v>
      </c>
      <c r="C75" s="1" t="s">
        <v>166</v>
      </c>
      <c r="D75" s="1" t="s">
        <v>11222</v>
      </c>
      <c r="E75" s="1" t="s">
        <v>62</v>
      </c>
      <c r="F75" s="4" t="s">
        <v>7440</v>
      </c>
    </row>
    <row r="76" spans="1:8" x14ac:dyDescent="0.25">
      <c r="A76" s="1" t="s">
        <v>60</v>
      </c>
      <c r="B76" s="4">
        <v>2021</v>
      </c>
      <c r="C76" s="1" t="s">
        <v>166</v>
      </c>
      <c r="D76" s="1" t="s">
        <v>11222</v>
      </c>
      <c r="E76" s="1" t="s">
        <v>86</v>
      </c>
      <c r="F76" s="4" t="s">
        <v>3247</v>
      </c>
    </row>
    <row r="77" spans="1:8" x14ac:dyDescent="0.25">
      <c r="A77" s="1" t="s">
        <v>60</v>
      </c>
      <c r="B77" s="4">
        <v>2021</v>
      </c>
      <c r="C77" s="1" t="s">
        <v>166</v>
      </c>
      <c r="D77" s="1" t="s">
        <v>1104</v>
      </c>
      <c r="E77" s="1" t="s">
        <v>62</v>
      </c>
      <c r="F77" s="4" t="s">
        <v>7496</v>
      </c>
    </row>
    <row r="78" spans="1:8" x14ac:dyDescent="0.25">
      <c r="A78" s="1" t="s">
        <v>60</v>
      </c>
      <c r="B78" s="4">
        <v>2021</v>
      </c>
      <c r="C78" s="1" t="s">
        <v>166</v>
      </c>
      <c r="D78" s="1" t="s">
        <v>1104</v>
      </c>
      <c r="E78" s="1" t="s">
        <v>86</v>
      </c>
      <c r="F78" s="4" t="s">
        <v>11265</v>
      </c>
    </row>
    <row r="79" spans="1:8" x14ac:dyDescent="0.25">
      <c r="A79" s="1" t="s">
        <v>60</v>
      </c>
      <c r="B79" s="4">
        <v>2021</v>
      </c>
      <c r="C79" s="1" t="s">
        <v>166</v>
      </c>
      <c r="D79" s="1" t="s">
        <v>1116</v>
      </c>
      <c r="E79" s="1" t="s">
        <v>62</v>
      </c>
      <c r="F79" s="4" t="s">
        <v>11266</v>
      </c>
    </row>
    <row r="80" spans="1:8" x14ac:dyDescent="0.25">
      <c r="A80" s="1" t="s">
        <v>60</v>
      </c>
      <c r="B80" s="4">
        <v>2021</v>
      </c>
      <c r="C80" s="1" t="s">
        <v>166</v>
      </c>
      <c r="D80" s="1" t="s">
        <v>1116</v>
      </c>
      <c r="E80" s="1" t="s">
        <v>86</v>
      </c>
      <c r="F80" s="4" t="s">
        <v>11267</v>
      </c>
    </row>
    <row r="81" spans="1:8" x14ac:dyDescent="0.25">
      <c r="A81" s="1" t="s">
        <v>60</v>
      </c>
      <c r="B81" s="4">
        <v>2021</v>
      </c>
      <c r="C81" s="1" t="s">
        <v>166</v>
      </c>
      <c r="D81" s="1" t="s">
        <v>1132</v>
      </c>
      <c r="E81" s="1" t="s">
        <v>62</v>
      </c>
      <c r="F81" s="4" t="s">
        <v>11268</v>
      </c>
    </row>
    <row r="82" spans="1:8" x14ac:dyDescent="0.25">
      <c r="A82" s="1" t="s">
        <v>60</v>
      </c>
      <c r="B82" s="4">
        <v>2021</v>
      </c>
      <c r="C82" s="1" t="s">
        <v>166</v>
      </c>
      <c r="D82" s="1" t="s">
        <v>1132</v>
      </c>
      <c r="E82" s="1" t="s">
        <v>86</v>
      </c>
      <c r="F82" s="4" t="s">
        <v>11269</v>
      </c>
    </row>
    <row r="83" spans="1:8" x14ac:dyDescent="0.25">
      <c r="A83" s="1" t="s">
        <v>60</v>
      </c>
      <c r="B83" s="4">
        <v>2021</v>
      </c>
      <c r="C83" s="1" t="s">
        <v>166</v>
      </c>
      <c r="D83" s="1" t="s">
        <v>1147</v>
      </c>
      <c r="E83" s="1" t="s">
        <v>62</v>
      </c>
      <c r="F83" s="4" t="s">
        <v>11270</v>
      </c>
    </row>
    <row r="84" spans="1:8" x14ac:dyDescent="0.25">
      <c r="A84" s="1" t="s">
        <v>60</v>
      </c>
      <c r="B84" s="4">
        <v>2021</v>
      </c>
      <c r="C84" s="1" t="s">
        <v>166</v>
      </c>
      <c r="D84" s="1" t="s">
        <v>1147</v>
      </c>
      <c r="E84" s="1" t="s">
        <v>86</v>
      </c>
      <c r="F84" s="4" t="s">
        <v>11271</v>
      </c>
    </row>
    <row r="85" spans="1:8" x14ac:dyDescent="0.25">
      <c r="A85" s="1" t="s">
        <v>60</v>
      </c>
      <c r="B85" s="4">
        <v>2021</v>
      </c>
      <c r="C85" s="1" t="s">
        <v>166</v>
      </c>
      <c r="D85" s="1" t="s">
        <v>1162</v>
      </c>
      <c r="E85" s="1" t="s">
        <v>62</v>
      </c>
      <c r="F85" s="4" t="s">
        <v>4034</v>
      </c>
    </row>
    <row r="86" spans="1:8" x14ac:dyDescent="0.25">
      <c r="A86" s="1" t="s">
        <v>60</v>
      </c>
      <c r="B86" s="4">
        <v>2021</v>
      </c>
      <c r="C86" s="1" t="s">
        <v>166</v>
      </c>
      <c r="D86" s="1" t="s">
        <v>1162</v>
      </c>
      <c r="E86" s="1" t="s">
        <v>86</v>
      </c>
      <c r="F86" s="4" t="s">
        <v>11272</v>
      </c>
    </row>
    <row r="87" spans="1:8" x14ac:dyDescent="0.25">
      <c r="A87" s="1" t="s">
        <v>60</v>
      </c>
      <c r="B87" s="4">
        <v>2021</v>
      </c>
      <c r="C87" s="1" t="s">
        <v>166</v>
      </c>
      <c r="D87" s="1" t="s">
        <v>1183</v>
      </c>
      <c r="E87" s="1" t="s">
        <v>62</v>
      </c>
      <c r="F87" s="4" t="s">
        <v>11273</v>
      </c>
      <c r="G87" s="37" t="s">
        <v>11480</v>
      </c>
      <c r="H87" s="37" t="s">
        <v>11481</v>
      </c>
    </row>
    <row r="88" spans="1:8" x14ac:dyDescent="0.25">
      <c r="A88" s="1" t="s">
        <v>60</v>
      </c>
      <c r="B88" s="4">
        <v>2021</v>
      </c>
      <c r="C88" s="1" t="s">
        <v>166</v>
      </c>
      <c r="D88" s="1" t="s">
        <v>1183</v>
      </c>
      <c r="E88" s="1" t="s">
        <v>86</v>
      </c>
      <c r="F88" s="4" t="s">
        <v>5617</v>
      </c>
      <c r="G88" s="37">
        <f>table_8[[#This Row],[Count of Deaths]]+F87+F86+F85+F84+F83+F82+F81+F80+F79+F78+F77+F76+F75</f>
        <v>36530</v>
      </c>
      <c r="H88" s="37">
        <f>table_8[[#This Row],[Count of Deaths]]+F86+F84+F82+F80+F78+F76</f>
        <v>33187</v>
      </c>
    </row>
    <row r="89" spans="1:8" x14ac:dyDescent="0.25">
      <c r="A89" s="1" t="s">
        <v>60</v>
      </c>
      <c r="B89" s="4">
        <v>2021</v>
      </c>
      <c r="C89" s="1" t="s">
        <v>185</v>
      </c>
      <c r="D89" s="1" t="s">
        <v>11222</v>
      </c>
      <c r="E89" s="1" t="s">
        <v>62</v>
      </c>
      <c r="F89" s="4" t="s">
        <v>3150</v>
      </c>
    </row>
    <row r="90" spans="1:8" x14ac:dyDescent="0.25">
      <c r="A90" s="1" t="s">
        <v>60</v>
      </c>
      <c r="B90" s="4">
        <v>2021</v>
      </c>
      <c r="C90" s="1" t="s">
        <v>185</v>
      </c>
      <c r="D90" s="1" t="s">
        <v>11222</v>
      </c>
      <c r="E90" s="1" t="s">
        <v>86</v>
      </c>
      <c r="F90" s="4" t="s">
        <v>11274</v>
      </c>
    </row>
    <row r="91" spans="1:8" x14ac:dyDescent="0.25">
      <c r="A91" s="1" t="s">
        <v>60</v>
      </c>
      <c r="B91" s="4">
        <v>2021</v>
      </c>
      <c r="C91" s="1" t="s">
        <v>185</v>
      </c>
      <c r="D91" s="1" t="s">
        <v>1104</v>
      </c>
      <c r="E91" s="1" t="s">
        <v>62</v>
      </c>
      <c r="F91" s="4" t="s">
        <v>10528</v>
      </c>
    </row>
    <row r="92" spans="1:8" x14ac:dyDescent="0.25">
      <c r="A92" s="1" t="s">
        <v>60</v>
      </c>
      <c r="B92" s="4">
        <v>2021</v>
      </c>
      <c r="C92" s="1" t="s">
        <v>185</v>
      </c>
      <c r="D92" s="1" t="s">
        <v>1104</v>
      </c>
      <c r="E92" s="1" t="s">
        <v>86</v>
      </c>
      <c r="F92" s="4" t="s">
        <v>11275</v>
      </c>
    </row>
    <row r="93" spans="1:8" x14ac:dyDescent="0.25">
      <c r="A93" s="1" t="s">
        <v>60</v>
      </c>
      <c r="B93" s="4">
        <v>2021</v>
      </c>
      <c r="C93" s="1" t="s">
        <v>185</v>
      </c>
      <c r="D93" s="1" t="s">
        <v>1116</v>
      </c>
      <c r="E93" s="1" t="s">
        <v>62</v>
      </c>
      <c r="F93" s="4" t="s">
        <v>8694</v>
      </c>
    </row>
    <row r="94" spans="1:8" x14ac:dyDescent="0.25">
      <c r="A94" s="1" t="s">
        <v>60</v>
      </c>
      <c r="B94" s="4">
        <v>2021</v>
      </c>
      <c r="C94" s="1" t="s">
        <v>185</v>
      </c>
      <c r="D94" s="1" t="s">
        <v>1116</v>
      </c>
      <c r="E94" s="1" t="s">
        <v>86</v>
      </c>
      <c r="F94" s="4" t="s">
        <v>11276</v>
      </c>
    </row>
    <row r="95" spans="1:8" x14ac:dyDescent="0.25">
      <c r="A95" s="1" t="s">
        <v>60</v>
      </c>
      <c r="B95" s="4">
        <v>2021</v>
      </c>
      <c r="C95" s="1" t="s">
        <v>185</v>
      </c>
      <c r="D95" s="1" t="s">
        <v>1132</v>
      </c>
      <c r="E95" s="1" t="s">
        <v>62</v>
      </c>
      <c r="F95" s="4" t="s">
        <v>4556</v>
      </c>
    </row>
    <row r="96" spans="1:8" x14ac:dyDescent="0.25">
      <c r="A96" s="1" t="s">
        <v>60</v>
      </c>
      <c r="B96" s="4">
        <v>2021</v>
      </c>
      <c r="C96" s="1" t="s">
        <v>185</v>
      </c>
      <c r="D96" s="1" t="s">
        <v>1132</v>
      </c>
      <c r="E96" s="1" t="s">
        <v>86</v>
      </c>
      <c r="F96" s="4" t="s">
        <v>11277</v>
      </c>
    </row>
    <row r="97" spans="1:8" x14ac:dyDescent="0.25">
      <c r="A97" s="1" t="s">
        <v>60</v>
      </c>
      <c r="B97" s="4">
        <v>2021</v>
      </c>
      <c r="C97" s="1" t="s">
        <v>185</v>
      </c>
      <c r="D97" s="1" t="s">
        <v>1147</v>
      </c>
      <c r="E97" s="1" t="s">
        <v>62</v>
      </c>
      <c r="F97" s="4" t="s">
        <v>4034</v>
      </c>
    </row>
    <row r="98" spans="1:8" x14ac:dyDescent="0.25">
      <c r="A98" s="1" t="s">
        <v>60</v>
      </c>
      <c r="B98" s="4">
        <v>2021</v>
      </c>
      <c r="C98" s="1" t="s">
        <v>185</v>
      </c>
      <c r="D98" s="1" t="s">
        <v>1147</v>
      </c>
      <c r="E98" s="1" t="s">
        <v>86</v>
      </c>
      <c r="F98" s="4" t="s">
        <v>11278</v>
      </c>
    </row>
    <row r="99" spans="1:8" x14ac:dyDescent="0.25">
      <c r="A99" s="1" t="s">
        <v>60</v>
      </c>
      <c r="B99" s="4">
        <v>2021</v>
      </c>
      <c r="C99" s="1" t="s">
        <v>185</v>
      </c>
      <c r="D99" s="1" t="s">
        <v>1162</v>
      </c>
      <c r="E99" s="1" t="s">
        <v>62</v>
      </c>
      <c r="F99" s="4" t="s">
        <v>11279</v>
      </c>
    </row>
    <row r="100" spans="1:8" x14ac:dyDescent="0.25">
      <c r="A100" s="1" t="s">
        <v>60</v>
      </c>
      <c r="B100" s="4">
        <v>2021</v>
      </c>
      <c r="C100" s="1" t="s">
        <v>185</v>
      </c>
      <c r="D100" s="1" t="s">
        <v>1162</v>
      </c>
      <c r="E100" s="1" t="s">
        <v>86</v>
      </c>
      <c r="F100" s="4" t="s">
        <v>11280</v>
      </c>
    </row>
    <row r="101" spans="1:8" x14ac:dyDescent="0.25">
      <c r="A101" s="1" t="s">
        <v>60</v>
      </c>
      <c r="B101" s="4">
        <v>2021</v>
      </c>
      <c r="C101" s="1" t="s">
        <v>185</v>
      </c>
      <c r="D101" s="1" t="s">
        <v>1183</v>
      </c>
      <c r="E101" s="1" t="s">
        <v>62</v>
      </c>
      <c r="F101" s="4" t="s">
        <v>3687</v>
      </c>
      <c r="G101" s="37" t="s">
        <v>11480</v>
      </c>
      <c r="H101" s="37" t="s">
        <v>11481</v>
      </c>
    </row>
    <row r="102" spans="1:8" x14ac:dyDescent="0.25">
      <c r="A102" s="1" t="s">
        <v>60</v>
      </c>
      <c r="B102" s="4">
        <v>2021</v>
      </c>
      <c r="C102" s="1" t="s">
        <v>185</v>
      </c>
      <c r="D102" s="1" t="s">
        <v>1183</v>
      </c>
      <c r="E102" s="1" t="s">
        <v>86</v>
      </c>
      <c r="F102" s="4" t="s">
        <v>11281</v>
      </c>
      <c r="G102" s="37">
        <f>table_8[[#This Row],[Count of Deaths]]+F101+F100+F99+F98+F97+F96+F95+F94+F93+F92+F91+F90+F89</f>
        <v>41141</v>
      </c>
      <c r="H102" s="37">
        <f>table_8[[#This Row],[Count of Deaths]]+F100+F98+F96+F94+F92+F90</f>
        <v>37702</v>
      </c>
    </row>
    <row r="103" spans="1:8" x14ac:dyDescent="0.25">
      <c r="A103" s="1" t="s">
        <v>60</v>
      </c>
      <c r="B103" s="4">
        <v>2021</v>
      </c>
      <c r="C103" s="1" t="s">
        <v>207</v>
      </c>
      <c r="D103" s="1" t="s">
        <v>11222</v>
      </c>
      <c r="E103" s="1" t="s">
        <v>62</v>
      </c>
      <c r="F103" s="4" t="s">
        <v>3203</v>
      </c>
    </row>
    <row r="104" spans="1:8" x14ac:dyDescent="0.25">
      <c r="A104" s="1" t="s">
        <v>60</v>
      </c>
      <c r="B104" s="4">
        <v>2021</v>
      </c>
      <c r="C104" s="1" t="s">
        <v>207</v>
      </c>
      <c r="D104" s="1" t="s">
        <v>11222</v>
      </c>
      <c r="E104" s="1" t="s">
        <v>86</v>
      </c>
      <c r="F104" s="4" t="s">
        <v>9677</v>
      </c>
    </row>
    <row r="105" spans="1:8" x14ac:dyDescent="0.25">
      <c r="A105" s="1" t="s">
        <v>60</v>
      </c>
      <c r="B105" s="4">
        <v>2021</v>
      </c>
      <c r="C105" s="1" t="s">
        <v>207</v>
      </c>
      <c r="D105" s="1" t="s">
        <v>1104</v>
      </c>
      <c r="E105" s="1" t="s">
        <v>62</v>
      </c>
      <c r="F105" s="4" t="s">
        <v>11282</v>
      </c>
    </row>
    <row r="106" spans="1:8" x14ac:dyDescent="0.25">
      <c r="A106" s="1" t="s">
        <v>60</v>
      </c>
      <c r="B106" s="4">
        <v>2021</v>
      </c>
      <c r="C106" s="1" t="s">
        <v>207</v>
      </c>
      <c r="D106" s="1" t="s">
        <v>1104</v>
      </c>
      <c r="E106" s="1" t="s">
        <v>86</v>
      </c>
      <c r="F106" s="4" t="s">
        <v>5199</v>
      </c>
    </row>
    <row r="107" spans="1:8" x14ac:dyDescent="0.25">
      <c r="A107" s="1" t="s">
        <v>60</v>
      </c>
      <c r="B107" s="4">
        <v>2021</v>
      </c>
      <c r="C107" s="1" t="s">
        <v>207</v>
      </c>
      <c r="D107" s="1" t="s">
        <v>1116</v>
      </c>
      <c r="E107" s="1" t="s">
        <v>62</v>
      </c>
      <c r="F107" s="4" t="s">
        <v>11283</v>
      </c>
    </row>
    <row r="108" spans="1:8" x14ac:dyDescent="0.25">
      <c r="A108" s="1" t="s">
        <v>60</v>
      </c>
      <c r="B108" s="4">
        <v>2021</v>
      </c>
      <c r="C108" s="1" t="s">
        <v>207</v>
      </c>
      <c r="D108" s="1" t="s">
        <v>1116</v>
      </c>
      <c r="E108" s="1" t="s">
        <v>86</v>
      </c>
      <c r="F108" s="4" t="s">
        <v>3322</v>
      </c>
    </row>
    <row r="109" spans="1:8" x14ac:dyDescent="0.25">
      <c r="A109" s="1" t="s">
        <v>60</v>
      </c>
      <c r="B109" s="4">
        <v>2021</v>
      </c>
      <c r="C109" s="1" t="s">
        <v>207</v>
      </c>
      <c r="D109" s="1" t="s">
        <v>1132</v>
      </c>
      <c r="E109" s="1" t="s">
        <v>62</v>
      </c>
      <c r="F109" s="4" t="s">
        <v>1629</v>
      </c>
    </row>
    <row r="110" spans="1:8" x14ac:dyDescent="0.25">
      <c r="A110" s="1" t="s">
        <v>60</v>
      </c>
      <c r="B110" s="4">
        <v>2021</v>
      </c>
      <c r="C110" s="1" t="s">
        <v>207</v>
      </c>
      <c r="D110" s="1" t="s">
        <v>1132</v>
      </c>
      <c r="E110" s="1" t="s">
        <v>86</v>
      </c>
      <c r="F110" s="4" t="s">
        <v>11284</v>
      </c>
    </row>
    <row r="111" spans="1:8" x14ac:dyDescent="0.25">
      <c r="A111" s="1" t="s">
        <v>60</v>
      </c>
      <c r="B111" s="4">
        <v>2021</v>
      </c>
      <c r="C111" s="1" t="s">
        <v>207</v>
      </c>
      <c r="D111" s="1" t="s">
        <v>1147</v>
      </c>
      <c r="E111" s="1" t="s">
        <v>62</v>
      </c>
      <c r="F111" s="4" t="s">
        <v>1747</v>
      </c>
    </row>
    <row r="112" spans="1:8" x14ac:dyDescent="0.25">
      <c r="A112" s="1" t="s">
        <v>60</v>
      </c>
      <c r="B112" s="4">
        <v>2021</v>
      </c>
      <c r="C112" s="1" t="s">
        <v>207</v>
      </c>
      <c r="D112" s="1" t="s">
        <v>1147</v>
      </c>
      <c r="E112" s="1" t="s">
        <v>86</v>
      </c>
      <c r="F112" s="4" t="s">
        <v>11285</v>
      </c>
    </row>
    <row r="113" spans="1:8" x14ac:dyDescent="0.25">
      <c r="A113" s="1" t="s">
        <v>60</v>
      </c>
      <c r="B113" s="4">
        <v>2021</v>
      </c>
      <c r="C113" s="1" t="s">
        <v>207</v>
      </c>
      <c r="D113" s="1" t="s">
        <v>1162</v>
      </c>
      <c r="E113" s="1" t="s">
        <v>62</v>
      </c>
      <c r="F113" s="4" t="s">
        <v>11286</v>
      </c>
    </row>
    <row r="114" spans="1:8" x14ac:dyDescent="0.25">
      <c r="A114" s="1" t="s">
        <v>60</v>
      </c>
      <c r="B114" s="4">
        <v>2021</v>
      </c>
      <c r="C114" s="1" t="s">
        <v>207</v>
      </c>
      <c r="D114" s="1" t="s">
        <v>1162</v>
      </c>
      <c r="E114" s="1" t="s">
        <v>86</v>
      </c>
      <c r="F114" s="4" t="s">
        <v>11287</v>
      </c>
    </row>
    <row r="115" spans="1:8" x14ac:dyDescent="0.25">
      <c r="A115" s="1" t="s">
        <v>60</v>
      </c>
      <c r="B115" s="4">
        <v>2021</v>
      </c>
      <c r="C115" s="1" t="s">
        <v>207</v>
      </c>
      <c r="D115" s="1" t="s">
        <v>1183</v>
      </c>
      <c r="E115" s="1" t="s">
        <v>62</v>
      </c>
      <c r="F115" s="4" t="s">
        <v>1739</v>
      </c>
      <c r="G115" s="37" t="s">
        <v>11480</v>
      </c>
      <c r="H115" s="37" t="s">
        <v>11481</v>
      </c>
    </row>
    <row r="116" spans="1:8" x14ac:dyDescent="0.25">
      <c r="A116" s="1" t="s">
        <v>60</v>
      </c>
      <c r="B116" s="4">
        <v>2021</v>
      </c>
      <c r="C116" s="1" t="s">
        <v>207</v>
      </c>
      <c r="D116" s="1" t="s">
        <v>1183</v>
      </c>
      <c r="E116" s="1" t="s">
        <v>86</v>
      </c>
      <c r="F116" s="4" t="s">
        <v>11288</v>
      </c>
      <c r="G116" s="37">
        <f>table_8[[#This Row],[Count of Deaths]]+F115+F114+F113+F112+F111+F110+F109+F108+F107+F106+F105+F104+F103</f>
        <v>40933</v>
      </c>
      <c r="H116" s="37">
        <f>table_8[[#This Row],[Count of Deaths]]+F114+F112+F110+F108+F106+F104</f>
        <v>37488</v>
      </c>
    </row>
    <row r="117" spans="1:8" x14ac:dyDescent="0.25">
      <c r="A117" s="1" t="s">
        <v>60</v>
      </c>
      <c r="B117" s="4">
        <v>2021</v>
      </c>
      <c r="C117" s="1" t="s">
        <v>229</v>
      </c>
      <c r="D117" s="1" t="s">
        <v>11222</v>
      </c>
      <c r="E117" s="1" t="s">
        <v>62</v>
      </c>
      <c r="F117" s="4" t="s">
        <v>9936</v>
      </c>
    </row>
    <row r="118" spans="1:8" x14ac:dyDescent="0.25">
      <c r="A118" s="1" t="s">
        <v>60</v>
      </c>
      <c r="B118" s="4">
        <v>2021</v>
      </c>
      <c r="C118" s="1" t="s">
        <v>229</v>
      </c>
      <c r="D118" s="1" t="s">
        <v>11222</v>
      </c>
      <c r="E118" s="1" t="s">
        <v>86</v>
      </c>
      <c r="F118" s="4" t="s">
        <v>2207</v>
      </c>
    </row>
    <row r="119" spans="1:8" x14ac:dyDescent="0.25">
      <c r="A119" s="1" t="s">
        <v>60</v>
      </c>
      <c r="B119" s="4">
        <v>2021</v>
      </c>
      <c r="C119" s="1" t="s">
        <v>229</v>
      </c>
      <c r="D119" s="1" t="s">
        <v>1104</v>
      </c>
      <c r="E119" s="1" t="s">
        <v>62</v>
      </c>
      <c r="F119" s="4" t="s">
        <v>1342</v>
      </c>
    </row>
    <row r="120" spans="1:8" x14ac:dyDescent="0.25">
      <c r="A120" s="1" t="s">
        <v>60</v>
      </c>
      <c r="B120" s="4">
        <v>2021</v>
      </c>
      <c r="C120" s="1" t="s">
        <v>229</v>
      </c>
      <c r="D120" s="1" t="s">
        <v>1104</v>
      </c>
      <c r="E120" s="1" t="s">
        <v>86</v>
      </c>
      <c r="F120" s="4" t="s">
        <v>11289</v>
      </c>
    </row>
    <row r="121" spans="1:8" x14ac:dyDescent="0.25">
      <c r="A121" s="1" t="s">
        <v>60</v>
      </c>
      <c r="B121" s="4">
        <v>2021</v>
      </c>
      <c r="C121" s="1" t="s">
        <v>229</v>
      </c>
      <c r="D121" s="1" t="s">
        <v>1116</v>
      </c>
      <c r="E121" s="1" t="s">
        <v>62</v>
      </c>
      <c r="F121" s="4" t="s">
        <v>4578</v>
      </c>
    </row>
    <row r="122" spans="1:8" x14ac:dyDescent="0.25">
      <c r="A122" s="1" t="s">
        <v>60</v>
      </c>
      <c r="B122" s="4">
        <v>2021</v>
      </c>
      <c r="C122" s="1" t="s">
        <v>229</v>
      </c>
      <c r="D122" s="1" t="s">
        <v>1116</v>
      </c>
      <c r="E122" s="1" t="s">
        <v>86</v>
      </c>
      <c r="F122" s="4" t="s">
        <v>11290</v>
      </c>
    </row>
    <row r="123" spans="1:8" x14ac:dyDescent="0.25">
      <c r="A123" s="1" t="s">
        <v>60</v>
      </c>
      <c r="B123" s="4">
        <v>2021</v>
      </c>
      <c r="C123" s="1" t="s">
        <v>229</v>
      </c>
      <c r="D123" s="1" t="s">
        <v>1132</v>
      </c>
      <c r="E123" s="1" t="s">
        <v>62</v>
      </c>
      <c r="F123" s="4" t="s">
        <v>11291</v>
      </c>
    </row>
    <row r="124" spans="1:8" x14ac:dyDescent="0.25">
      <c r="A124" s="1" t="s">
        <v>60</v>
      </c>
      <c r="B124" s="4">
        <v>2021</v>
      </c>
      <c r="C124" s="1" t="s">
        <v>229</v>
      </c>
      <c r="D124" s="1" t="s">
        <v>1132</v>
      </c>
      <c r="E124" s="1" t="s">
        <v>86</v>
      </c>
      <c r="F124" s="4" t="s">
        <v>11292</v>
      </c>
    </row>
    <row r="125" spans="1:8" x14ac:dyDescent="0.25">
      <c r="A125" s="1" t="s">
        <v>60</v>
      </c>
      <c r="B125" s="4">
        <v>2021</v>
      </c>
      <c r="C125" s="1" t="s">
        <v>229</v>
      </c>
      <c r="D125" s="1" t="s">
        <v>1147</v>
      </c>
      <c r="E125" s="1" t="s">
        <v>62</v>
      </c>
      <c r="F125" s="4" t="s">
        <v>3396</v>
      </c>
    </row>
    <row r="126" spans="1:8" x14ac:dyDescent="0.25">
      <c r="A126" s="1" t="s">
        <v>60</v>
      </c>
      <c r="B126" s="4">
        <v>2021</v>
      </c>
      <c r="C126" s="1" t="s">
        <v>229</v>
      </c>
      <c r="D126" s="1" t="s">
        <v>1147</v>
      </c>
      <c r="E126" s="1" t="s">
        <v>86</v>
      </c>
      <c r="F126" s="4" t="s">
        <v>11293</v>
      </c>
    </row>
    <row r="127" spans="1:8" x14ac:dyDescent="0.25">
      <c r="A127" s="1" t="s">
        <v>60</v>
      </c>
      <c r="B127" s="4">
        <v>2021</v>
      </c>
      <c r="C127" s="1" t="s">
        <v>229</v>
      </c>
      <c r="D127" s="1" t="s">
        <v>1162</v>
      </c>
      <c r="E127" s="1" t="s">
        <v>62</v>
      </c>
      <c r="F127" s="4" t="s">
        <v>11294</v>
      </c>
    </row>
    <row r="128" spans="1:8" x14ac:dyDescent="0.25">
      <c r="A128" s="1" t="s">
        <v>60</v>
      </c>
      <c r="B128" s="4">
        <v>2021</v>
      </c>
      <c r="C128" s="1" t="s">
        <v>229</v>
      </c>
      <c r="D128" s="1" t="s">
        <v>1162</v>
      </c>
      <c r="E128" s="1" t="s">
        <v>86</v>
      </c>
      <c r="F128" s="4" t="s">
        <v>11295</v>
      </c>
    </row>
    <row r="129" spans="1:8" x14ac:dyDescent="0.25">
      <c r="A129" s="1" t="s">
        <v>60</v>
      </c>
      <c r="B129" s="4">
        <v>2021</v>
      </c>
      <c r="C129" s="1" t="s">
        <v>229</v>
      </c>
      <c r="D129" s="1" t="s">
        <v>1183</v>
      </c>
      <c r="E129" s="1" t="s">
        <v>62</v>
      </c>
      <c r="F129" s="4" t="s">
        <v>11282</v>
      </c>
      <c r="G129" s="37" t="s">
        <v>11480</v>
      </c>
      <c r="H129" s="37" t="s">
        <v>11481</v>
      </c>
    </row>
    <row r="130" spans="1:8" x14ac:dyDescent="0.25">
      <c r="A130" s="1" t="s">
        <v>60</v>
      </c>
      <c r="B130" s="4">
        <v>2021</v>
      </c>
      <c r="C130" s="1" t="s">
        <v>229</v>
      </c>
      <c r="D130" s="1" t="s">
        <v>1183</v>
      </c>
      <c r="E130" s="1" t="s">
        <v>86</v>
      </c>
      <c r="F130" s="4" t="s">
        <v>11296</v>
      </c>
      <c r="G130" s="37">
        <f>table_8[[#This Row],[Count of Deaths]]+F129+F128+F127+F126+F125+F124+F123+F122+F121+F120+F119+F118+F117</f>
        <v>41746</v>
      </c>
      <c r="H130" s="37">
        <f>table_8[[#This Row],[Count of Deaths]]+F128+F126+F124+F122+F120+F118</f>
        <v>38517</v>
      </c>
    </row>
    <row r="131" spans="1:8" x14ac:dyDescent="0.25">
      <c r="A131" s="1" t="s">
        <v>60</v>
      </c>
      <c r="B131" s="4">
        <v>2021</v>
      </c>
      <c r="C131" s="1" t="s">
        <v>255</v>
      </c>
      <c r="D131" s="1" t="s">
        <v>11222</v>
      </c>
      <c r="E131" s="1" t="s">
        <v>62</v>
      </c>
      <c r="F131" s="4" t="s">
        <v>1309</v>
      </c>
    </row>
    <row r="132" spans="1:8" x14ac:dyDescent="0.25">
      <c r="A132" s="1" t="s">
        <v>60</v>
      </c>
      <c r="B132" s="4">
        <v>2021</v>
      </c>
      <c r="C132" s="1" t="s">
        <v>255</v>
      </c>
      <c r="D132" s="1" t="s">
        <v>11222</v>
      </c>
      <c r="E132" s="1" t="s">
        <v>86</v>
      </c>
      <c r="F132" s="4" t="s">
        <v>11297</v>
      </c>
    </row>
    <row r="133" spans="1:8" x14ac:dyDescent="0.25">
      <c r="A133" s="1" t="s">
        <v>60</v>
      </c>
      <c r="B133" s="4">
        <v>2021</v>
      </c>
      <c r="C133" s="1" t="s">
        <v>255</v>
      </c>
      <c r="D133" s="1" t="s">
        <v>1104</v>
      </c>
      <c r="E133" s="1" t="s">
        <v>62</v>
      </c>
      <c r="F133" s="4" t="s">
        <v>3661</v>
      </c>
    </row>
    <row r="134" spans="1:8" x14ac:dyDescent="0.25">
      <c r="A134" s="1" t="s">
        <v>60</v>
      </c>
      <c r="B134" s="4">
        <v>2021</v>
      </c>
      <c r="C134" s="1" t="s">
        <v>255</v>
      </c>
      <c r="D134" s="1" t="s">
        <v>1104</v>
      </c>
      <c r="E134" s="1" t="s">
        <v>86</v>
      </c>
      <c r="F134" s="4" t="s">
        <v>11298</v>
      </c>
    </row>
    <row r="135" spans="1:8" x14ac:dyDescent="0.25">
      <c r="A135" s="1" t="s">
        <v>60</v>
      </c>
      <c r="B135" s="4">
        <v>2021</v>
      </c>
      <c r="C135" s="1" t="s">
        <v>255</v>
      </c>
      <c r="D135" s="1" t="s">
        <v>1116</v>
      </c>
      <c r="E135" s="1" t="s">
        <v>62</v>
      </c>
      <c r="F135" s="4" t="s">
        <v>2520</v>
      </c>
    </row>
    <row r="136" spans="1:8" x14ac:dyDescent="0.25">
      <c r="A136" s="1" t="s">
        <v>60</v>
      </c>
      <c r="B136" s="4">
        <v>2021</v>
      </c>
      <c r="C136" s="1" t="s">
        <v>255</v>
      </c>
      <c r="D136" s="1" t="s">
        <v>1116</v>
      </c>
      <c r="E136" s="1" t="s">
        <v>86</v>
      </c>
      <c r="F136" s="4" t="s">
        <v>11299</v>
      </c>
    </row>
    <row r="137" spans="1:8" x14ac:dyDescent="0.25">
      <c r="A137" s="1" t="s">
        <v>60</v>
      </c>
      <c r="B137" s="4">
        <v>2021</v>
      </c>
      <c r="C137" s="1" t="s">
        <v>255</v>
      </c>
      <c r="D137" s="1" t="s">
        <v>1132</v>
      </c>
      <c r="E137" s="1" t="s">
        <v>62</v>
      </c>
      <c r="F137" s="4" t="s">
        <v>4034</v>
      </c>
    </row>
    <row r="138" spans="1:8" x14ac:dyDescent="0.25">
      <c r="A138" s="1" t="s">
        <v>60</v>
      </c>
      <c r="B138" s="4">
        <v>2021</v>
      </c>
      <c r="C138" s="1" t="s">
        <v>255</v>
      </c>
      <c r="D138" s="1" t="s">
        <v>1132</v>
      </c>
      <c r="E138" s="1" t="s">
        <v>86</v>
      </c>
      <c r="F138" s="4" t="s">
        <v>11300</v>
      </c>
    </row>
    <row r="139" spans="1:8" x14ac:dyDescent="0.25">
      <c r="A139" s="1" t="s">
        <v>60</v>
      </c>
      <c r="B139" s="4">
        <v>2021</v>
      </c>
      <c r="C139" s="1" t="s">
        <v>255</v>
      </c>
      <c r="D139" s="1" t="s">
        <v>1147</v>
      </c>
      <c r="E139" s="1" t="s">
        <v>62</v>
      </c>
      <c r="F139" s="4" t="s">
        <v>11301</v>
      </c>
    </row>
    <row r="140" spans="1:8" x14ac:dyDescent="0.25">
      <c r="A140" s="1" t="s">
        <v>60</v>
      </c>
      <c r="B140" s="4">
        <v>2021</v>
      </c>
      <c r="C140" s="1" t="s">
        <v>255</v>
      </c>
      <c r="D140" s="1" t="s">
        <v>1147</v>
      </c>
      <c r="E140" s="1" t="s">
        <v>86</v>
      </c>
      <c r="F140" s="4" t="s">
        <v>11302</v>
      </c>
    </row>
    <row r="141" spans="1:8" x14ac:dyDescent="0.25">
      <c r="A141" s="1" t="s">
        <v>60</v>
      </c>
      <c r="B141" s="4">
        <v>2021</v>
      </c>
      <c r="C141" s="1" t="s">
        <v>255</v>
      </c>
      <c r="D141" s="1" t="s">
        <v>1162</v>
      </c>
      <c r="E141" s="1" t="s">
        <v>62</v>
      </c>
      <c r="F141" s="4" t="s">
        <v>2796</v>
      </c>
    </row>
    <row r="142" spans="1:8" x14ac:dyDescent="0.25">
      <c r="A142" s="1" t="s">
        <v>60</v>
      </c>
      <c r="B142" s="4">
        <v>2021</v>
      </c>
      <c r="C142" s="1" t="s">
        <v>255</v>
      </c>
      <c r="D142" s="1" t="s">
        <v>1162</v>
      </c>
      <c r="E142" s="1" t="s">
        <v>86</v>
      </c>
      <c r="F142" s="4" t="s">
        <v>11303</v>
      </c>
    </row>
    <row r="143" spans="1:8" x14ac:dyDescent="0.25">
      <c r="A143" s="1" t="s">
        <v>60</v>
      </c>
      <c r="B143" s="4">
        <v>2021</v>
      </c>
      <c r="C143" s="1" t="s">
        <v>255</v>
      </c>
      <c r="D143" s="1" t="s">
        <v>1183</v>
      </c>
      <c r="E143" s="1" t="s">
        <v>62</v>
      </c>
      <c r="F143" s="4" t="s">
        <v>4343</v>
      </c>
      <c r="G143" s="37" t="s">
        <v>11480</v>
      </c>
      <c r="H143" s="37" t="s">
        <v>11481</v>
      </c>
    </row>
    <row r="144" spans="1:8" x14ac:dyDescent="0.25">
      <c r="A144" s="1" t="s">
        <v>60</v>
      </c>
      <c r="B144" s="4">
        <v>2021</v>
      </c>
      <c r="C144" s="1" t="s">
        <v>255</v>
      </c>
      <c r="D144" s="1" t="s">
        <v>1183</v>
      </c>
      <c r="E144" s="1" t="s">
        <v>86</v>
      </c>
      <c r="F144" s="4" t="s">
        <v>11304</v>
      </c>
      <c r="G144" s="37">
        <f>table_8[[#This Row],[Count of Deaths]]+F143+F142+F141+F140+F139+F138+F137+F136+F135+F134+F133+F132+F131</f>
        <v>45405</v>
      </c>
      <c r="H144" s="37">
        <f>table_8[[#This Row],[Count of Deaths]]+F142+F140+F138+F136+F134+F132</f>
        <v>42214</v>
      </c>
    </row>
    <row r="145" spans="1:8" x14ac:dyDescent="0.25">
      <c r="A145" s="1" t="s">
        <v>60</v>
      </c>
      <c r="B145" s="4">
        <v>2021</v>
      </c>
      <c r="C145" s="1" t="s">
        <v>283</v>
      </c>
      <c r="D145" s="1" t="s">
        <v>11222</v>
      </c>
      <c r="E145" s="1" t="s">
        <v>62</v>
      </c>
      <c r="F145" s="4" t="s">
        <v>8876</v>
      </c>
    </row>
    <row r="146" spans="1:8" x14ac:dyDescent="0.25">
      <c r="A146" s="1" t="s">
        <v>60</v>
      </c>
      <c r="B146" s="4">
        <v>2021</v>
      </c>
      <c r="C146" s="1" t="s">
        <v>283</v>
      </c>
      <c r="D146" s="1" t="s">
        <v>11222</v>
      </c>
      <c r="E146" s="1" t="s">
        <v>86</v>
      </c>
      <c r="F146" s="4" t="s">
        <v>2650</v>
      </c>
    </row>
    <row r="147" spans="1:8" x14ac:dyDescent="0.25">
      <c r="A147" s="1" t="s">
        <v>60</v>
      </c>
      <c r="B147" s="4">
        <v>2021</v>
      </c>
      <c r="C147" s="1" t="s">
        <v>283</v>
      </c>
      <c r="D147" s="1" t="s">
        <v>1104</v>
      </c>
      <c r="E147" s="1" t="s">
        <v>62</v>
      </c>
      <c r="F147" s="4" t="s">
        <v>7751</v>
      </c>
    </row>
    <row r="148" spans="1:8" x14ac:dyDescent="0.25">
      <c r="A148" s="1" t="s">
        <v>60</v>
      </c>
      <c r="B148" s="4">
        <v>2021</v>
      </c>
      <c r="C148" s="1" t="s">
        <v>283</v>
      </c>
      <c r="D148" s="1" t="s">
        <v>1104</v>
      </c>
      <c r="E148" s="1" t="s">
        <v>86</v>
      </c>
      <c r="F148" s="4" t="s">
        <v>3677</v>
      </c>
    </row>
    <row r="149" spans="1:8" x14ac:dyDescent="0.25">
      <c r="A149" s="1" t="s">
        <v>60</v>
      </c>
      <c r="B149" s="4">
        <v>2021</v>
      </c>
      <c r="C149" s="1" t="s">
        <v>283</v>
      </c>
      <c r="D149" s="1" t="s">
        <v>1116</v>
      </c>
      <c r="E149" s="1" t="s">
        <v>62</v>
      </c>
      <c r="F149" s="4" t="s">
        <v>1464</v>
      </c>
    </row>
    <row r="150" spans="1:8" x14ac:dyDescent="0.25">
      <c r="A150" s="1" t="s">
        <v>60</v>
      </c>
      <c r="B150" s="4">
        <v>2021</v>
      </c>
      <c r="C150" s="1" t="s">
        <v>283</v>
      </c>
      <c r="D150" s="1" t="s">
        <v>1116</v>
      </c>
      <c r="E150" s="1" t="s">
        <v>86</v>
      </c>
      <c r="F150" s="4" t="s">
        <v>11299</v>
      </c>
    </row>
    <row r="151" spans="1:8" x14ac:dyDescent="0.25">
      <c r="A151" s="1" t="s">
        <v>60</v>
      </c>
      <c r="B151" s="4">
        <v>2021</v>
      </c>
      <c r="C151" s="1" t="s">
        <v>283</v>
      </c>
      <c r="D151" s="1" t="s">
        <v>1132</v>
      </c>
      <c r="E151" s="1" t="s">
        <v>62</v>
      </c>
      <c r="F151" s="4" t="s">
        <v>2553</v>
      </c>
    </row>
    <row r="152" spans="1:8" x14ac:dyDescent="0.25">
      <c r="A152" s="1" t="s">
        <v>60</v>
      </c>
      <c r="B152" s="4">
        <v>2021</v>
      </c>
      <c r="C152" s="1" t="s">
        <v>283</v>
      </c>
      <c r="D152" s="1" t="s">
        <v>1132</v>
      </c>
      <c r="E152" s="1" t="s">
        <v>86</v>
      </c>
      <c r="F152" s="4" t="s">
        <v>11305</v>
      </c>
    </row>
    <row r="153" spans="1:8" x14ac:dyDescent="0.25">
      <c r="A153" s="1" t="s">
        <v>60</v>
      </c>
      <c r="B153" s="4">
        <v>2021</v>
      </c>
      <c r="C153" s="1" t="s">
        <v>283</v>
      </c>
      <c r="D153" s="1" t="s">
        <v>1147</v>
      </c>
      <c r="E153" s="1" t="s">
        <v>62</v>
      </c>
      <c r="F153" s="4" t="s">
        <v>4556</v>
      </c>
    </row>
    <row r="154" spans="1:8" x14ac:dyDescent="0.25">
      <c r="A154" s="1" t="s">
        <v>60</v>
      </c>
      <c r="B154" s="4">
        <v>2021</v>
      </c>
      <c r="C154" s="1" t="s">
        <v>283</v>
      </c>
      <c r="D154" s="1" t="s">
        <v>1147</v>
      </c>
      <c r="E154" s="1" t="s">
        <v>86</v>
      </c>
      <c r="F154" s="4" t="s">
        <v>11306</v>
      </c>
    </row>
    <row r="155" spans="1:8" x14ac:dyDescent="0.25">
      <c r="A155" s="1" t="s">
        <v>60</v>
      </c>
      <c r="B155" s="4">
        <v>2021</v>
      </c>
      <c r="C155" s="1" t="s">
        <v>283</v>
      </c>
      <c r="D155" s="1" t="s">
        <v>1162</v>
      </c>
      <c r="E155" s="1" t="s">
        <v>62</v>
      </c>
      <c r="F155" s="4" t="s">
        <v>11307</v>
      </c>
    </row>
    <row r="156" spans="1:8" x14ac:dyDescent="0.25">
      <c r="A156" s="1" t="s">
        <v>60</v>
      </c>
      <c r="B156" s="4">
        <v>2021</v>
      </c>
      <c r="C156" s="1" t="s">
        <v>283</v>
      </c>
      <c r="D156" s="1" t="s">
        <v>1162</v>
      </c>
      <c r="E156" s="1" t="s">
        <v>86</v>
      </c>
      <c r="F156" s="4" t="s">
        <v>11308</v>
      </c>
    </row>
    <row r="157" spans="1:8" x14ac:dyDescent="0.25">
      <c r="A157" s="1" t="s">
        <v>60</v>
      </c>
      <c r="B157" s="4">
        <v>2021</v>
      </c>
      <c r="C157" s="1" t="s">
        <v>283</v>
      </c>
      <c r="D157" s="1" t="s">
        <v>1183</v>
      </c>
      <c r="E157" s="1" t="s">
        <v>62</v>
      </c>
      <c r="F157" s="4" t="s">
        <v>11309</v>
      </c>
      <c r="G157" s="37" t="s">
        <v>11480</v>
      </c>
      <c r="H157" s="37" t="s">
        <v>11481</v>
      </c>
    </row>
    <row r="158" spans="1:8" x14ac:dyDescent="0.25">
      <c r="A158" s="1" t="s">
        <v>60</v>
      </c>
      <c r="B158" s="4">
        <v>2021</v>
      </c>
      <c r="C158" s="1" t="s">
        <v>283</v>
      </c>
      <c r="D158" s="1" t="s">
        <v>1183</v>
      </c>
      <c r="E158" s="1" t="s">
        <v>86</v>
      </c>
      <c r="F158" s="4" t="s">
        <v>11310</v>
      </c>
      <c r="G158" s="37">
        <f>table_8[[#This Row],[Count of Deaths]]+F157+F156+F155+F154+F153+F152+F151+F150+F149+F148+F147+F146+F145</f>
        <v>45150</v>
      </c>
      <c r="H158" s="37">
        <f>table_8[[#This Row],[Count of Deaths]]+F156+F154+F152+F150+F148+F146</f>
        <v>41992</v>
      </c>
    </row>
    <row r="159" spans="1:8" x14ac:dyDescent="0.25">
      <c r="A159" s="1" t="s">
        <v>60</v>
      </c>
      <c r="B159" s="4">
        <v>2021</v>
      </c>
      <c r="C159" s="1" t="s">
        <v>311</v>
      </c>
      <c r="D159" s="1" t="s">
        <v>11222</v>
      </c>
      <c r="E159" s="1" t="s">
        <v>62</v>
      </c>
      <c r="F159" s="4" t="s">
        <v>10271</v>
      </c>
    </row>
    <row r="160" spans="1:8" x14ac:dyDescent="0.25">
      <c r="A160" s="1" t="s">
        <v>60</v>
      </c>
      <c r="B160" s="4">
        <v>2021</v>
      </c>
      <c r="C160" s="1" t="s">
        <v>311</v>
      </c>
      <c r="D160" s="1" t="s">
        <v>11222</v>
      </c>
      <c r="E160" s="1" t="s">
        <v>86</v>
      </c>
      <c r="F160" s="4" t="s">
        <v>1957</v>
      </c>
    </row>
    <row r="161" spans="1:8" x14ac:dyDescent="0.25">
      <c r="A161" s="1" t="s">
        <v>60</v>
      </c>
      <c r="B161" s="4">
        <v>2021</v>
      </c>
      <c r="C161" s="1" t="s">
        <v>311</v>
      </c>
      <c r="D161" s="1" t="s">
        <v>1104</v>
      </c>
      <c r="E161" s="1" t="s">
        <v>62</v>
      </c>
      <c r="F161" s="4" t="s">
        <v>3708</v>
      </c>
    </row>
    <row r="162" spans="1:8" x14ac:dyDescent="0.25">
      <c r="A162" s="1" t="s">
        <v>60</v>
      </c>
      <c r="B162" s="4">
        <v>2021</v>
      </c>
      <c r="C162" s="1" t="s">
        <v>311</v>
      </c>
      <c r="D162" s="1" t="s">
        <v>1104</v>
      </c>
      <c r="E162" s="1" t="s">
        <v>86</v>
      </c>
      <c r="F162" s="4" t="s">
        <v>11311</v>
      </c>
    </row>
    <row r="163" spans="1:8" x14ac:dyDescent="0.25">
      <c r="A163" s="1" t="s">
        <v>60</v>
      </c>
      <c r="B163" s="4">
        <v>2021</v>
      </c>
      <c r="C163" s="1" t="s">
        <v>311</v>
      </c>
      <c r="D163" s="1" t="s">
        <v>1116</v>
      </c>
      <c r="E163" s="1" t="s">
        <v>62</v>
      </c>
      <c r="F163" s="4" t="s">
        <v>2069</v>
      </c>
    </row>
    <row r="164" spans="1:8" x14ac:dyDescent="0.25">
      <c r="A164" s="1" t="s">
        <v>60</v>
      </c>
      <c r="B164" s="4">
        <v>2021</v>
      </c>
      <c r="C164" s="1" t="s">
        <v>311</v>
      </c>
      <c r="D164" s="1" t="s">
        <v>1116</v>
      </c>
      <c r="E164" s="1" t="s">
        <v>86</v>
      </c>
      <c r="F164" s="4" t="s">
        <v>11312</v>
      </c>
    </row>
    <row r="165" spans="1:8" x14ac:dyDescent="0.25">
      <c r="A165" s="1" t="s">
        <v>60</v>
      </c>
      <c r="B165" s="4">
        <v>2021</v>
      </c>
      <c r="C165" s="1" t="s">
        <v>311</v>
      </c>
      <c r="D165" s="1" t="s">
        <v>1132</v>
      </c>
      <c r="E165" s="1" t="s">
        <v>62</v>
      </c>
      <c r="F165" s="4" t="s">
        <v>10428</v>
      </c>
    </row>
    <row r="166" spans="1:8" x14ac:dyDescent="0.25">
      <c r="A166" s="1" t="s">
        <v>60</v>
      </c>
      <c r="B166" s="4">
        <v>2021</v>
      </c>
      <c r="C166" s="1" t="s">
        <v>311</v>
      </c>
      <c r="D166" s="1" t="s">
        <v>1132</v>
      </c>
      <c r="E166" s="1" t="s">
        <v>86</v>
      </c>
      <c r="F166" s="4" t="s">
        <v>11313</v>
      </c>
    </row>
    <row r="167" spans="1:8" x14ac:dyDescent="0.25">
      <c r="A167" s="1" t="s">
        <v>60</v>
      </c>
      <c r="B167" s="4">
        <v>2021</v>
      </c>
      <c r="C167" s="1" t="s">
        <v>311</v>
      </c>
      <c r="D167" s="1" t="s">
        <v>1147</v>
      </c>
      <c r="E167" s="1" t="s">
        <v>62</v>
      </c>
      <c r="F167" s="4" t="s">
        <v>11314</v>
      </c>
    </row>
    <row r="168" spans="1:8" x14ac:dyDescent="0.25">
      <c r="A168" s="1" t="s">
        <v>60</v>
      </c>
      <c r="B168" s="4">
        <v>2021</v>
      </c>
      <c r="C168" s="1" t="s">
        <v>311</v>
      </c>
      <c r="D168" s="1" t="s">
        <v>1147</v>
      </c>
      <c r="E168" s="1" t="s">
        <v>86</v>
      </c>
      <c r="F168" s="4" t="s">
        <v>11315</v>
      </c>
    </row>
    <row r="169" spans="1:8" x14ac:dyDescent="0.25">
      <c r="A169" s="1" t="s">
        <v>60</v>
      </c>
      <c r="B169" s="4">
        <v>2021</v>
      </c>
      <c r="C169" s="1" t="s">
        <v>311</v>
      </c>
      <c r="D169" s="1" t="s">
        <v>1162</v>
      </c>
      <c r="E169" s="1" t="s">
        <v>62</v>
      </c>
      <c r="F169" s="4" t="s">
        <v>11316</v>
      </c>
    </row>
    <row r="170" spans="1:8" x14ac:dyDescent="0.25">
      <c r="A170" s="1" t="s">
        <v>60</v>
      </c>
      <c r="B170" s="4">
        <v>2021</v>
      </c>
      <c r="C170" s="1" t="s">
        <v>311</v>
      </c>
      <c r="D170" s="1" t="s">
        <v>1162</v>
      </c>
      <c r="E170" s="1" t="s">
        <v>86</v>
      </c>
      <c r="F170" s="4" t="s">
        <v>11317</v>
      </c>
    </row>
    <row r="171" spans="1:8" x14ac:dyDescent="0.25">
      <c r="A171" s="1" t="s">
        <v>60</v>
      </c>
      <c r="B171" s="4">
        <v>2021</v>
      </c>
      <c r="C171" s="1" t="s">
        <v>311</v>
      </c>
      <c r="D171" s="1" t="s">
        <v>1183</v>
      </c>
      <c r="E171" s="1" t="s">
        <v>62</v>
      </c>
      <c r="F171" s="4" t="s">
        <v>7689</v>
      </c>
      <c r="G171" s="37" t="s">
        <v>11480</v>
      </c>
      <c r="H171" s="37" t="s">
        <v>11481</v>
      </c>
    </row>
    <row r="172" spans="1:8" x14ac:dyDescent="0.25">
      <c r="A172" s="1" t="s">
        <v>60</v>
      </c>
      <c r="B172" s="4">
        <v>2021</v>
      </c>
      <c r="C172" s="1" t="s">
        <v>311</v>
      </c>
      <c r="D172" s="1" t="s">
        <v>1183</v>
      </c>
      <c r="E172" s="1" t="s">
        <v>86</v>
      </c>
      <c r="F172" s="4" t="s">
        <v>11318</v>
      </c>
      <c r="G172" s="37">
        <f>table_8[[#This Row],[Count of Deaths]]+F171+F170+F169+F168+F167+F166+F165+F164+F163+F162+F161+F160+F159</f>
        <v>49106</v>
      </c>
      <c r="H172" s="37">
        <f>table_8[[#This Row],[Count of Deaths]]+F170+F168+F166+F164+F162+F160</f>
        <v>45562</v>
      </c>
    </row>
    <row r="173" spans="1:8" x14ac:dyDescent="0.25">
      <c r="A173" s="1" t="s">
        <v>60</v>
      </c>
      <c r="B173" s="4">
        <v>2022</v>
      </c>
      <c r="C173" s="1" t="s">
        <v>61</v>
      </c>
      <c r="D173" s="1" t="s">
        <v>11222</v>
      </c>
      <c r="E173" s="1" t="s">
        <v>62</v>
      </c>
      <c r="F173" s="4" t="s">
        <v>9524</v>
      </c>
    </row>
    <row r="174" spans="1:8" x14ac:dyDescent="0.25">
      <c r="A174" s="1" t="s">
        <v>60</v>
      </c>
      <c r="B174" s="4">
        <v>2022</v>
      </c>
      <c r="C174" s="1" t="s">
        <v>61</v>
      </c>
      <c r="D174" s="1" t="s">
        <v>11222</v>
      </c>
      <c r="E174" s="1" t="s">
        <v>86</v>
      </c>
      <c r="F174" s="4" t="s">
        <v>11319</v>
      </c>
    </row>
    <row r="175" spans="1:8" x14ac:dyDescent="0.25">
      <c r="A175" s="1" t="s">
        <v>60</v>
      </c>
      <c r="B175" s="4">
        <v>2022</v>
      </c>
      <c r="C175" s="1" t="s">
        <v>61</v>
      </c>
      <c r="D175" s="1" t="s">
        <v>1104</v>
      </c>
      <c r="E175" s="1" t="s">
        <v>62</v>
      </c>
      <c r="F175" s="4" t="s">
        <v>4420</v>
      </c>
    </row>
    <row r="176" spans="1:8" x14ac:dyDescent="0.25">
      <c r="A176" s="1" t="s">
        <v>60</v>
      </c>
      <c r="B176" s="4">
        <v>2022</v>
      </c>
      <c r="C176" s="1" t="s">
        <v>61</v>
      </c>
      <c r="D176" s="1" t="s">
        <v>1104</v>
      </c>
      <c r="E176" s="1" t="s">
        <v>86</v>
      </c>
      <c r="F176" s="4" t="s">
        <v>1747</v>
      </c>
    </row>
    <row r="177" spans="1:8" x14ac:dyDescent="0.25">
      <c r="A177" s="1" t="s">
        <v>60</v>
      </c>
      <c r="B177" s="4">
        <v>2022</v>
      </c>
      <c r="C177" s="1" t="s">
        <v>61</v>
      </c>
      <c r="D177" s="1" t="s">
        <v>1116</v>
      </c>
      <c r="E177" s="1" t="s">
        <v>62</v>
      </c>
      <c r="F177" s="4" t="s">
        <v>11320</v>
      </c>
    </row>
    <row r="178" spans="1:8" x14ac:dyDescent="0.25">
      <c r="A178" s="1" t="s">
        <v>60</v>
      </c>
      <c r="B178" s="4">
        <v>2022</v>
      </c>
      <c r="C178" s="1" t="s">
        <v>61</v>
      </c>
      <c r="D178" s="1" t="s">
        <v>1116</v>
      </c>
      <c r="E178" s="1" t="s">
        <v>86</v>
      </c>
      <c r="F178" s="4" t="s">
        <v>11290</v>
      </c>
    </row>
    <row r="179" spans="1:8" x14ac:dyDescent="0.25">
      <c r="A179" s="1" t="s">
        <v>60</v>
      </c>
      <c r="B179" s="4">
        <v>2022</v>
      </c>
      <c r="C179" s="1" t="s">
        <v>61</v>
      </c>
      <c r="D179" s="1" t="s">
        <v>1132</v>
      </c>
      <c r="E179" s="1" t="s">
        <v>62</v>
      </c>
      <c r="F179" s="4" t="s">
        <v>11321</v>
      </c>
    </row>
    <row r="180" spans="1:8" x14ac:dyDescent="0.25">
      <c r="A180" s="1" t="s">
        <v>60</v>
      </c>
      <c r="B180" s="4">
        <v>2022</v>
      </c>
      <c r="C180" s="1" t="s">
        <v>61</v>
      </c>
      <c r="D180" s="1" t="s">
        <v>1132</v>
      </c>
      <c r="E180" s="1" t="s">
        <v>86</v>
      </c>
      <c r="F180" s="4" t="s">
        <v>11322</v>
      </c>
    </row>
    <row r="181" spans="1:8" x14ac:dyDescent="0.25">
      <c r="A181" s="1" t="s">
        <v>60</v>
      </c>
      <c r="B181" s="4">
        <v>2022</v>
      </c>
      <c r="C181" s="1" t="s">
        <v>61</v>
      </c>
      <c r="D181" s="1" t="s">
        <v>1147</v>
      </c>
      <c r="E181" s="1" t="s">
        <v>62</v>
      </c>
      <c r="F181" s="4" t="s">
        <v>11314</v>
      </c>
    </row>
    <row r="182" spans="1:8" x14ac:dyDescent="0.25">
      <c r="A182" s="1" t="s">
        <v>60</v>
      </c>
      <c r="B182" s="4">
        <v>2022</v>
      </c>
      <c r="C182" s="1" t="s">
        <v>61</v>
      </c>
      <c r="D182" s="1" t="s">
        <v>1147</v>
      </c>
      <c r="E182" s="1" t="s">
        <v>86</v>
      </c>
      <c r="F182" s="4" t="s">
        <v>11323</v>
      </c>
    </row>
    <row r="183" spans="1:8" x14ac:dyDescent="0.25">
      <c r="A183" s="1" t="s">
        <v>60</v>
      </c>
      <c r="B183" s="4">
        <v>2022</v>
      </c>
      <c r="C183" s="1" t="s">
        <v>61</v>
      </c>
      <c r="D183" s="1" t="s">
        <v>1162</v>
      </c>
      <c r="E183" s="1" t="s">
        <v>62</v>
      </c>
      <c r="F183" s="4" t="s">
        <v>11324</v>
      </c>
    </row>
    <row r="184" spans="1:8" x14ac:dyDescent="0.25">
      <c r="A184" s="1" t="s">
        <v>60</v>
      </c>
      <c r="B184" s="4">
        <v>2022</v>
      </c>
      <c r="C184" s="1" t="s">
        <v>61</v>
      </c>
      <c r="D184" s="1" t="s">
        <v>1162</v>
      </c>
      <c r="E184" s="1" t="s">
        <v>86</v>
      </c>
      <c r="F184" s="4" t="s">
        <v>11325</v>
      </c>
    </row>
    <row r="185" spans="1:8" x14ac:dyDescent="0.25">
      <c r="A185" s="1" t="s">
        <v>60</v>
      </c>
      <c r="B185" s="4">
        <v>2022</v>
      </c>
      <c r="C185" s="1" t="s">
        <v>61</v>
      </c>
      <c r="D185" s="1" t="s">
        <v>1183</v>
      </c>
      <c r="E185" s="1" t="s">
        <v>62</v>
      </c>
      <c r="F185" s="4" t="s">
        <v>1359</v>
      </c>
      <c r="G185" s="37" t="s">
        <v>11480</v>
      </c>
      <c r="H185" s="37" t="s">
        <v>11481</v>
      </c>
    </row>
    <row r="186" spans="1:8" x14ac:dyDescent="0.25">
      <c r="A186" s="1" t="s">
        <v>60</v>
      </c>
      <c r="B186" s="4">
        <v>2022</v>
      </c>
      <c r="C186" s="1" t="s">
        <v>61</v>
      </c>
      <c r="D186" s="1" t="s">
        <v>1183</v>
      </c>
      <c r="E186" s="1" t="s">
        <v>86</v>
      </c>
      <c r="F186" s="4" t="s">
        <v>11326</v>
      </c>
      <c r="G186" s="37">
        <f>table_8[[#This Row],[Count of Deaths]]+F185+F184+F183+F182+F181+F180+F179+F178+F177+F176+F175+F174+F173</f>
        <v>47264</v>
      </c>
      <c r="H186" s="37">
        <f>table_8[[#This Row],[Count of Deaths]]+F184+F182+F180+F178+F176+F174</f>
        <v>44026</v>
      </c>
    </row>
    <row r="187" spans="1:8" x14ac:dyDescent="0.25">
      <c r="A187" s="1" t="s">
        <v>60</v>
      </c>
      <c r="B187" s="4">
        <v>2022</v>
      </c>
      <c r="C187" s="1" t="s">
        <v>90</v>
      </c>
      <c r="D187" s="1" t="s">
        <v>11222</v>
      </c>
      <c r="E187" s="1" t="s">
        <v>62</v>
      </c>
      <c r="F187" s="4" t="s">
        <v>1698</v>
      </c>
    </row>
    <row r="188" spans="1:8" x14ac:dyDescent="0.25">
      <c r="A188" s="1" t="s">
        <v>60</v>
      </c>
      <c r="B188" s="4">
        <v>2022</v>
      </c>
      <c r="C188" s="1" t="s">
        <v>90</v>
      </c>
      <c r="D188" s="1" t="s">
        <v>11222</v>
      </c>
      <c r="E188" s="1" t="s">
        <v>86</v>
      </c>
      <c r="F188" s="4" t="s">
        <v>3661</v>
      </c>
    </row>
    <row r="189" spans="1:8" x14ac:dyDescent="0.25">
      <c r="A189" s="1" t="s">
        <v>60</v>
      </c>
      <c r="B189" s="4">
        <v>2022</v>
      </c>
      <c r="C189" s="1" t="s">
        <v>90</v>
      </c>
      <c r="D189" s="1" t="s">
        <v>1104</v>
      </c>
      <c r="E189" s="1" t="s">
        <v>62</v>
      </c>
      <c r="F189" s="4" t="s">
        <v>2042</v>
      </c>
    </row>
    <row r="190" spans="1:8" x14ac:dyDescent="0.25">
      <c r="A190" s="1" t="s">
        <v>60</v>
      </c>
      <c r="B190" s="4">
        <v>2022</v>
      </c>
      <c r="C190" s="1" t="s">
        <v>90</v>
      </c>
      <c r="D190" s="1" t="s">
        <v>1104</v>
      </c>
      <c r="E190" s="1" t="s">
        <v>86</v>
      </c>
      <c r="F190" s="4" t="s">
        <v>11327</v>
      </c>
    </row>
    <row r="191" spans="1:8" x14ac:dyDescent="0.25">
      <c r="A191" s="1" t="s">
        <v>60</v>
      </c>
      <c r="B191" s="4">
        <v>2022</v>
      </c>
      <c r="C191" s="1" t="s">
        <v>90</v>
      </c>
      <c r="D191" s="1" t="s">
        <v>1116</v>
      </c>
      <c r="E191" s="1" t="s">
        <v>62</v>
      </c>
      <c r="F191" s="4" t="s">
        <v>3150</v>
      </c>
    </row>
    <row r="192" spans="1:8" x14ac:dyDescent="0.25">
      <c r="A192" s="1" t="s">
        <v>60</v>
      </c>
      <c r="B192" s="4">
        <v>2022</v>
      </c>
      <c r="C192" s="1" t="s">
        <v>90</v>
      </c>
      <c r="D192" s="1" t="s">
        <v>1116</v>
      </c>
      <c r="E192" s="1" t="s">
        <v>86</v>
      </c>
      <c r="F192" s="4" t="s">
        <v>11328</v>
      </c>
    </row>
    <row r="193" spans="1:8" x14ac:dyDescent="0.25">
      <c r="A193" s="1" t="s">
        <v>60</v>
      </c>
      <c r="B193" s="4">
        <v>2022</v>
      </c>
      <c r="C193" s="1" t="s">
        <v>90</v>
      </c>
      <c r="D193" s="1" t="s">
        <v>1132</v>
      </c>
      <c r="E193" s="1" t="s">
        <v>62</v>
      </c>
      <c r="F193" s="4" t="s">
        <v>11329</v>
      </c>
    </row>
    <row r="194" spans="1:8" x14ac:dyDescent="0.25">
      <c r="A194" s="1" t="s">
        <v>60</v>
      </c>
      <c r="B194" s="4">
        <v>2022</v>
      </c>
      <c r="C194" s="1" t="s">
        <v>90</v>
      </c>
      <c r="D194" s="1" t="s">
        <v>1132</v>
      </c>
      <c r="E194" s="1" t="s">
        <v>86</v>
      </c>
      <c r="F194" s="4" t="s">
        <v>11330</v>
      </c>
    </row>
    <row r="195" spans="1:8" x14ac:dyDescent="0.25">
      <c r="A195" s="1" t="s">
        <v>60</v>
      </c>
      <c r="B195" s="4">
        <v>2022</v>
      </c>
      <c r="C195" s="1" t="s">
        <v>90</v>
      </c>
      <c r="D195" s="1" t="s">
        <v>1147</v>
      </c>
      <c r="E195" s="1" t="s">
        <v>62</v>
      </c>
      <c r="F195" s="4" t="s">
        <v>8237</v>
      </c>
    </row>
    <row r="196" spans="1:8" x14ac:dyDescent="0.25">
      <c r="A196" s="1" t="s">
        <v>60</v>
      </c>
      <c r="B196" s="4">
        <v>2022</v>
      </c>
      <c r="C196" s="1" t="s">
        <v>90</v>
      </c>
      <c r="D196" s="1" t="s">
        <v>1147</v>
      </c>
      <c r="E196" s="1" t="s">
        <v>86</v>
      </c>
      <c r="F196" s="4" t="s">
        <v>11331</v>
      </c>
    </row>
    <row r="197" spans="1:8" x14ac:dyDescent="0.25">
      <c r="A197" s="1" t="s">
        <v>60</v>
      </c>
      <c r="B197" s="4">
        <v>2022</v>
      </c>
      <c r="C197" s="1" t="s">
        <v>90</v>
      </c>
      <c r="D197" s="1" t="s">
        <v>1162</v>
      </c>
      <c r="E197" s="1" t="s">
        <v>62</v>
      </c>
      <c r="F197" s="4" t="s">
        <v>1777</v>
      </c>
    </row>
    <row r="198" spans="1:8" x14ac:dyDescent="0.25">
      <c r="A198" s="1" t="s">
        <v>60</v>
      </c>
      <c r="B198" s="4">
        <v>2022</v>
      </c>
      <c r="C198" s="1" t="s">
        <v>90</v>
      </c>
      <c r="D198" s="1" t="s">
        <v>1162</v>
      </c>
      <c r="E198" s="1" t="s">
        <v>86</v>
      </c>
      <c r="F198" s="4" t="s">
        <v>11332</v>
      </c>
    </row>
    <row r="199" spans="1:8" x14ac:dyDescent="0.25">
      <c r="A199" s="1" t="s">
        <v>60</v>
      </c>
      <c r="B199" s="4">
        <v>2022</v>
      </c>
      <c r="C199" s="1" t="s">
        <v>90</v>
      </c>
      <c r="D199" s="1" t="s">
        <v>1183</v>
      </c>
      <c r="E199" s="1" t="s">
        <v>62</v>
      </c>
      <c r="F199" s="4" t="s">
        <v>4886</v>
      </c>
      <c r="G199" s="37" t="s">
        <v>11480</v>
      </c>
      <c r="H199" s="37" t="s">
        <v>11481</v>
      </c>
    </row>
    <row r="200" spans="1:8" x14ac:dyDescent="0.25">
      <c r="A200" s="1" t="s">
        <v>60</v>
      </c>
      <c r="B200" s="4">
        <v>2022</v>
      </c>
      <c r="C200" s="1" t="s">
        <v>90</v>
      </c>
      <c r="D200" s="1" t="s">
        <v>1183</v>
      </c>
      <c r="E200" s="1" t="s">
        <v>86</v>
      </c>
      <c r="F200" s="4" t="s">
        <v>11333</v>
      </c>
      <c r="G200" s="37">
        <f>table_8[[#This Row],[Count of Deaths]]+F199+F198+F197+F196+F195+F194+F193+F192+F191+F190+F189+F188+F187</f>
        <v>39481</v>
      </c>
      <c r="H200" s="37">
        <f>table_8[[#This Row],[Count of Deaths]]+F198+F196+F194+F192+F190+F188</f>
        <v>37289</v>
      </c>
    </row>
    <row r="201" spans="1:8" x14ac:dyDescent="0.25">
      <c r="A201" s="1" t="s">
        <v>60</v>
      </c>
      <c r="B201" s="4">
        <v>2022</v>
      </c>
      <c r="C201" s="1" t="s">
        <v>109</v>
      </c>
      <c r="D201" s="1" t="s">
        <v>11222</v>
      </c>
      <c r="E201" s="1" t="s">
        <v>62</v>
      </c>
      <c r="F201" s="4" t="s">
        <v>3790</v>
      </c>
    </row>
    <row r="202" spans="1:8" x14ac:dyDescent="0.25">
      <c r="A202" s="1" t="s">
        <v>60</v>
      </c>
      <c r="B202" s="4">
        <v>2022</v>
      </c>
      <c r="C202" s="1" t="s">
        <v>109</v>
      </c>
      <c r="D202" s="1" t="s">
        <v>11222</v>
      </c>
      <c r="E202" s="1" t="s">
        <v>86</v>
      </c>
      <c r="F202" s="4" t="s">
        <v>1432</v>
      </c>
    </row>
    <row r="203" spans="1:8" x14ac:dyDescent="0.25">
      <c r="A203" s="1" t="s">
        <v>60</v>
      </c>
      <c r="B203" s="4">
        <v>2022</v>
      </c>
      <c r="C203" s="1" t="s">
        <v>109</v>
      </c>
      <c r="D203" s="1" t="s">
        <v>1104</v>
      </c>
      <c r="E203" s="1" t="s">
        <v>62</v>
      </c>
      <c r="F203" s="4" t="s">
        <v>8684</v>
      </c>
    </row>
    <row r="204" spans="1:8" x14ac:dyDescent="0.25">
      <c r="A204" s="1" t="s">
        <v>60</v>
      </c>
      <c r="B204" s="4">
        <v>2022</v>
      </c>
      <c r="C204" s="1" t="s">
        <v>109</v>
      </c>
      <c r="D204" s="1" t="s">
        <v>1104</v>
      </c>
      <c r="E204" s="1" t="s">
        <v>86</v>
      </c>
      <c r="F204" s="4" t="s">
        <v>11334</v>
      </c>
    </row>
    <row r="205" spans="1:8" x14ac:dyDescent="0.25">
      <c r="A205" s="1" t="s">
        <v>60</v>
      </c>
      <c r="B205" s="4">
        <v>2022</v>
      </c>
      <c r="C205" s="1" t="s">
        <v>109</v>
      </c>
      <c r="D205" s="1" t="s">
        <v>1116</v>
      </c>
      <c r="E205" s="1" t="s">
        <v>62</v>
      </c>
      <c r="F205" s="4" t="s">
        <v>2333</v>
      </c>
    </row>
    <row r="206" spans="1:8" x14ac:dyDescent="0.25">
      <c r="A206" s="1" t="s">
        <v>60</v>
      </c>
      <c r="B206" s="4">
        <v>2022</v>
      </c>
      <c r="C206" s="1" t="s">
        <v>109</v>
      </c>
      <c r="D206" s="1" t="s">
        <v>1116</v>
      </c>
      <c r="E206" s="1" t="s">
        <v>86</v>
      </c>
      <c r="F206" s="4" t="s">
        <v>11335</v>
      </c>
    </row>
    <row r="207" spans="1:8" x14ac:dyDescent="0.25">
      <c r="A207" s="1" t="s">
        <v>60</v>
      </c>
      <c r="B207" s="4">
        <v>2022</v>
      </c>
      <c r="C207" s="1" t="s">
        <v>109</v>
      </c>
      <c r="D207" s="1" t="s">
        <v>1132</v>
      </c>
      <c r="E207" s="1" t="s">
        <v>62</v>
      </c>
      <c r="F207" s="4" t="s">
        <v>11336</v>
      </c>
    </row>
    <row r="208" spans="1:8" x14ac:dyDescent="0.25">
      <c r="A208" s="1" t="s">
        <v>60</v>
      </c>
      <c r="B208" s="4">
        <v>2022</v>
      </c>
      <c r="C208" s="1" t="s">
        <v>109</v>
      </c>
      <c r="D208" s="1" t="s">
        <v>1132</v>
      </c>
      <c r="E208" s="1" t="s">
        <v>86</v>
      </c>
      <c r="F208" s="4" t="s">
        <v>11337</v>
      </c>
    </row>
    <row r="209" spans="1:8" x14ac:dyDescent="0.25">
      <c r="A209" s="1" t="s">
        <v>60</v>
      </c>
      <c r="B209" s="4">
        <v>2022</v>
      </c>
      <c r="C209" s="1" t="s">
        <v>109</v>
      </c>
      <c r="D209" s="1" t="s">
        <v>1147</v>
      </c>
      <c r="E209" s="1" t="s">
        <v>62</v>
      </c>
      <c r="F209" s="4" t="s">
        <v>1425</v>
      </c>
    </row>
    <row r="210" spans="1:8" x14ac:dyDescent="0.25">
      <c r="A210" s="1" t="s">
        <v>60</v>
      </c>
      <c r="B210" s="4">
        <v>2022</v>
      </c>
      <c r="C210" s="1" t="s">
        <v>109</v>
      </c>
      <c r="D210" s="1" t="s">
        <v>1147</v>
      </c>
      <c r="E210" s="1" t="s">
        <v>86</v>
      </c>
      <c r="F210" s="4" t="s">
        <v>11338</v>
      </c>
    </row>
    <row r="211" spans="1:8" x14ac:dyDescent="0.25">
      <c r="A211" s="1" t="s">
        <v>60</v>
      </c>
      <c r="B211" s="4">
        <v>2022</v>
      </c>
      <c r="C211" s="1" t="s">
        <v>109</v>
      </c>
      <c r="D211" s="1" t="s">
        <v>1162</v>
      </c>
      <c r="E211" s="1" t="s">
        <v>62</v>
      </c>
      <c r="F211" s="4" t="s">
        <v>1648</v>
      </c>
    </row>
    <row r="212" spans="1:8" x14ac:dyDescent="0.25">
      <c r="A212" s="1" t="s">
        <v>60</v>
      </c>
      <c r="B212" s="4">
        <v>2022</v>
      </c>
      <c r="C212" s="1" t="s">
        <v>109</v>
      </c>
      <c r="D212" s="1" t="s">
        <v>1162</v>
      </c>
      <c r="E212" s="1" t="s">
        <v>86</v>
      </c>
      <c r="F212" s="4" t="s">
        <v>11339</v>
      </c>
    </row>
    <row r="213" spans="1:8" x14ac:dyDescent="0.25">
      <c r="A213" s="1" t="s">
        <v>60</v>
      </c>
      <c r="B213" s="4">
        <v>2022</v>
      </c>
      <c r="C213" s="1" t="s">
        <v>109</v>
      </c>
      <c r="D213" s="1" t="s">
        <v>1183</v>
      </c>
      <c r="E213" s="1" t="s">
        <v>62</v>
      </c>
      <c r="F213" s="4" t="s">
        <v>10002</v>
      </c>
      <c r="G213" s="37" t="s">
        <v>11480</v>
      </c>
      <c r="H213" s="37" t="s">
        <v>11481</v>
      </c>
    </row>
    <row r="214" spans="1:8" x14ac:dyDescent="0.25">
      <c r="A214" s="1" t="s">
        <v>60</v>
      </c>
      <c r="B214" s="4">
        <v>2022</v>
      </c>
      <c r="C214" s="1" t="s">
        <v>109</v>
      </c>
      <c r="D214" s="1" t="s">
        <v>1183</v>
      </c>
      <c r="E214" s="1" t="s">
        <v>86</v>
      </c>
      <c r="F214" s="4" t="s">
        <v>11340</v>
      </c>
      <c r="G214" s="37">
        <f>table_8[[#This Row],[Count of Deaths]]+F213+F212+F211+F210+F209+F208+F207+F206+F205+F204+F203+F202+F201</f>
        <v>42529</v>
      </c>
      <c r="H214" s="37">
        <f>table_8[[#This Row],[Count of Deaths]]+F212+F210+F208+F206+F204+F202</f>
        <v>40331</v>
      </c>
    </row>
    <row r="215" spans="1:8" x14ac:dyDescent="0.25">
      <c r="A215" s="1" t="s">
        <v>60</v>
      </c>
      <c r="B215" s="4">
        <v>2022</v>
      </c>
      <c r="C215" s="1" t="s">
        <v>128</v>
      </c>
      <c r="D215" s="1" t="s">
        <v>11222</v>
      </c>
      <c r="E215" s="1" t="s">
        <v>62</v>
      </c>
      <c r="F215" s="4" t="s">
        <v>3318</v>
      </c>
    </row>
    <row r="216" spans="1:8" x14ac:dyDescent="0.25">
      <c r="A216" s="1" t="s">
        <v>60</v>
      </c>
      <c r="B216" s="4">
        <v>2022</v>
      </c>
      <c r="C216" s="1" t="s">
        <v>128</v>
      </c>
      <c r="D216" s="1" t="s">
        <v>11222</v>
      </c>
      <c r="E216" s="1" t="s">
        <v>86</v>
      </c>
      <c r="F216" s="4" t="s">
        <v>5257</v>
      </c>
    </row>
    <row r="217" spans="1:8" x14ac:dyDescent="0.25">
      <c r="A217" s="1" t="s">
        <v>60</v>
      </c>
      <c r="B217" s="4">
        <v>2022</v>
      </c>
      <c r="C217" s="1" t="s">
        <v>128</v>
      </c>
      <c r="D217" s="1" t="s">
        <v>1104</v>
      </c>
      <c r="E217" s="1" t="s">
        <v>62</v>
      </c>
      <c r="F217" s="4" t="s">
        <v>1587</v>
      </c>
    </row>
    <row r="218" spans="1:8" x14ac:dyDescent="0.25">
      <c r="A218" s="1" t="s">
        <v>60</v>
      </c>
      <c r="B218" s="4">
        <v>2022</v>
      </c>
      <c r="C218" s="1" t="s">
        <v>128</v>
      </c>
      <c r="D218" s="1" t="s">
        <v>1104</v>
      </c>
      <c r="E218" s="1" t="s">
        <v>86</v>
      </c>
      <c r="F218" s="4" t="s">
        <v>1648</v>
      </c>
    </row>
    <row r="219" spans="1:8" x14ac:dyDescent="0.25">
      <c r="A219" s="1" t="s">
        <v>60</v>
      </c>
      <c r="B219" s="4">
        <v>2022</v>
      </c>
      <c r="C219" s="1" t="s">
        <v>128</v>
      </c>
      <c r="D219" s="1" t="s">
        <v>1116</v>
      </c>
      <c r="E219" s="1" t="s">
        <v>62</v>
      </c>
      <c r="F219" s="4" t="s">
        <v>8717</v>
      </c>
    </row>
    <row r="220" spans="1:8" x14ac:dyDescent="0.25">
      <c r="A220" s="1" t="s">
        <v>60</v>
      </c>
      <c r="B220" s="4">
        <v>2022</v>
      </c>
      <c r="C220" s="1" t="s">
        <v>128</v>
      </c>
      <c r="D220" s="1" t="s">
        <v>1116</v>
      </c>
      <c r="E220" s="1" t="s">
        <v>86</v>
      </c>
      <c r="F220" s="4" t="s">
        <v>11341</v>
      </c>
    </row>
    <row r="221" spans="1:8" x14ac:dyDescent="0.25">
      <c r="A221" s="1" t="s">
        <v>60</v>
      </c>
      <c r="B221" s="4">
        <v>2022</v>
      </c>
      <c r="C221" s="1" t="s">
        <v>128</v>
      </c>
      <c r="D221" s="1" t="s">
        <v>1132</v>
      </c>
      <c r="E221" s="1" t="s">
        <v>62</v>
      </c>
      <c r="F221" s="4" t="s">
        <v>2781</v>
      </c>
    </row>
    <row r="222" spans="1:8" x14ac:dyDescent="0.25">
      <c r="A222" s="1" t="s">
        <v>60</v>
      </c>
      <c r="B222" s="4">
        <v>2022</v>
      </c>
      <c r="C222" s="1" t="s">
        <v>128</v>
      </c>
      <c r="D222" s="1" t="s">
        <v>1132</v>
      </c>
      <c r="E222" s="1" t="s">
        <v>86</v>
      </c>
      <c r="F222" s="4" t="s">
        <v>11342</v>
      </c>
    </row>
    <row r="223" spans="1:8" x14ac:dyDescent="0.25">
      <c r="A223" s="1" t="s">
        <v>60</v>
      </c>
      <c r="B223" s="4">
        <v>2022</v>
      </c>
      <c r="C223" s="1" t="s">
        <v>128</v>
      </c>
      <c r="D223" s="1" t="s">
        <v>1147</v>
      </c>
      <c r="E223" s="1" t="s">
        <v>62</v>
      </c>
      <c r="F223" s="4" t="s">
        <v>1245</v>
      </c>
    </row>
    <row r="224" spans="1:8" x14ac:dyDescent="0.25">
      <c r="A224" s="1" t="s">
        <v>60</v>
      </c>
      <c r="B224" s="4">
        <v>2022</v>
      </c>
      <c r="C224" s="1" t="s">
        <v>128</v>
      </c>
      <c r="D224" s="1" t="s">
        <v>1147</v>
      </c>
      <c r="E224" s="1" t="s">
        <v>86</v>
      </c>
      <c r="F224" s="4" t="s">
        <v>11343</v>
      </c>
    </row>
    <row r="225" spans="1:8" x14ac:dyDescent="0.25">
      <c r="A225" s="1" t="s">
        <v>60</v>
      </c>
      <c r="B225" s="4">
        <v>2022</v>
      </c>
      <c r="C225" s="1" t="s">
        <v>128</v>
      </c>
      <c r="D225" s="1" t="s">
        <v>1162</v>
      </c>
      <c r="E225" s="1" t="s">
        <v>62</v>
      </c>
      <c r="F225" s="4" t="s">
        <v>11248</v>
      </c>
    </row>
    <row r="226" spans="1:8" x14ac:dyDescent="0.25">
      <c r="A226" s="1" t="s">
        <v>60</v>
      </c>
      <c r="B226" s="4">
        <v>2022</v>
      </c>
      <c r="C226" s="1" t="s">
        <v>128</v>
      </c>
      <c r="D226" s="1" t="s">
        <v>1162</v>
      </c>
      <c r="E226" s="1" t="s">
        <v>86</v>
      </c>
      <c r="F226" s="4" t="s">
        <v>11344</v>
      </c>
    </row>
    <row r="227" spans="1:8" x14ac:dyDescent="0.25">
      <c r="A227" s="1" t="s">
        <v>60</v>
      </c>
      <c r="B227" s="4">
        <v>2022</v>
      </c>
      <c r="C227" s="1" t="s">
        <v>128</v>
      </c>
      <c r="D227" s="1" t="s">
        <v>1183</v>
      </c>
      <c r="E227" s="1" t="s">
        <v>62</v>
      </c>
      <c r="F227" s="4" t="s">
        <v>1447</v>
      </c>
      <c r="G227" s="37" t="s">
        <v>11480</v>
      </c>
      <c r="H227" s="37" t="s">
        <v>11481</v>
      </c>
    </row>
    <row r="228" spans="1:8" x14ac:dyDescent="0.25">
      <c r="A228" s="1" t="s">
        <v>60</v>
      </c>
      <c r="B228" s="4">
        <v>2022</v>
      </c>
      <c r="C228" s="1" t="s">
        <v>128</v>
      </c>
      <c r="D228" s="1" t="s">
        <v>1183</v>
      </c>
      <c r="E228" s="1" t="s">
        <v>86</v>
      </c>
      <c r="F228" s="4" t="s">
        <v>11345</v>
      </c>
      <c r="G228" s="37">
        <f>table_8[[#This Row],[Count of Deaths]]+F227+F226+F225+F224+F223+F222+F221+F220+F219+F218+F217+F216+F215</f>
        <v>41667</v>
      </c>
      <c r="H228" s="37">
        <f>table_8[[#This Row],[Count of Deaths]]+F226+F224+F222+F220+F218+F216</f>
        <v>39713</v>
      </c>
    </row>
    <row r="229" spans="1:8" x14ac:dyDescent="0.25">
      <c r="A229" s="1" t="s">
        <v>60</v>
      </c>
      <c r="B229" s="4">
        <v>2022</v>
      </c>
      <c r="C229" s="1" t="s">
        <v>147</v>
      </c>
      <c r="D229" s="1" t="s">
        <v>11222</v>
      </c>
      <c r="E229" s="1" t="s">
        <v>62</v>
      </c>
      <c r="F229" s="4" t="s">
        <v>3731</v>
      </c>
    </row>
    <row r="230" spans="1:8" x14ac:dyDescent="0.25">
      <c r="A230" s="1" t="s">
        <v>60</v>
      </c>
      <c r="B230" s="4">
        <v>2022</v>
      </c>
      <c r="C230" s="1" t="s">
        <v>147</v>
      </c>
      <c r="D230" s="1" t="s">
        <v>11222</v>
      </c>
      <c r="E230" s="1" t="s">
        <v>86</v>
      </c>
      <c r="F230" s="4" t="s">
        <v>8876</v>
      </c>
    </row>
    <row r="231" spans="1:8" x14ac:dyDescent="0.25">
      <c r="A231" s="1" t="s">
        <v>60</v>
      </c>
      <c r="B231" s="4">
        <v>2022</v>
      </c>
      <c r="C231" s="1" t="s">
        <v>147</v>
      </c>
      <c r="D231" s="1" t="s">
        <v>1104</v>
      </c>
      <c r="E231" s="1" t="s">
        <v>62</v>
      </c>
      <c r="F231" s="4" t="s">
        <v>2643</v>
      </c>
    </row>
    <row r="232" spans="1:8" x14ac:dyDescent="0.25">
      <c r="A232" s="1" t="s">
        <v>60</v>
      </c>
      <c r="B232" s="4">
        <v>2022</v>
      </c>
      <c r="C232" s="1" t="s">
        <v>147</v>
      </c>
      <c r="D232" s="1" t="s">
        <v>1104</v>
      </c>
      <c r="E232" s="1" t="s">
        <v>86</v>
      </c>
      <c r="F232" s="4" t="s">
        <v>11346</v>
      </c>
    </row>
    <row r="233" spans="1:8" x14ac:dyDescent="0.25">
      <c r="A233" s="1" t="s">
        <v>60</v>
      </c>
      <c r="B233" s="4">
        <v>2022</v>
      </c>
      <c r="C233" s="1" t="s">
        <v>147</v>
      </c>
      <c r="D233" s="1" t="s">
        <v>1116</v>
      </c>
      <c r="E233" s="1" t="s">
        <v>62</v>
      </c>
      <c r="F233" s="4" t="s">
        <v>3133</v>
      </c>
    </row>
    <row r="234" spans="1:8" x14ac:dyDescent="0.25">
      <c r="A234" s="1" t="s">
        <v>60</v>
      </c>
      <c r="B234" s="4">
        <v>2022</v>
      </c>
      <c r="C234" s="1" t="s">
        <v>147</v>
      </c>
      <c r="D234" s="1" t="s">
        <v>1116</v>
      </c>
      <c r="E234" s="1" t="s">
        <v>86</v>
      </c>
      <c r="F234" s="4" t="s">
        <v>1393</v>
      </c>
    </row>
    <row r="235" spans="1:8" x14ac:dyDescent="0.25">
      <c r="A235" s="1" t="s">
        <v>60</v>
      </c>
      <c r="B235" s="4">
        <v>2022</v>
      </c>
      <c r="C235" s="1" t="s">
        <v>147</v>
      </c>
      <c r="D235" s="1" t="s">
        <v>1132</v>
      </c>
      <c r="E235" s="1" t="s">
        <v>62</v>
      </c>
      <c r="F235" s="4" t="s">
        <v>10177</v>
      </c>
    </row>
    <row r="236" spans="1:8" x14ac:dyDescent="0.25">
      <c r="A236" s="1" t="s">
        <v>60</v>
      </c>
      <c r="B236" s="4">
        <v>2022</v>
      </c>
      <c r="C236" s="1" t="s">
        <v>147</v>
      </c>
      <c r="D236" s="1" t="s">
        <v>1132</v>
      </c>
      <c r="E236" s="1" t="s">
        <v>86</v>
      </c>
      <c r="F236" s="4" t="s">
        <v>11347</v>
      </c>
    </row>
    <row r="237" spans="1:8" x14ac:dyDescent="0.25">
      <c r="A237" s="1" t="s">
        <v>60</v>
      </c>
      <c r="B237" s="4">
        <v>2022</v>
      </c>
      <c r="C237" s="1" t="s">
        <v>147</v>
      </c>
      <c r="D237" s="1" t="s">
        <v>1147</v>
      </c>
      <c r="E237" s="1" t="s">
        <v>62</v>
      </c>
      <c r="F237" s="4" t="s">
        <v>11273</v>
      </c>
    </row>
    <row r="238" spans="1:8" x14ac:dyDescent="0.25">
      <c r="A238" s="1" t="s">
        <v>60</v>
      </c>
      <c r="B238" s="4">
        <v>2022</v>
      </c>
      <c r="C238" s="1" t="s">
        <v>147</v>
      </c>
      <c r="D238" s="1" t="s">
        <v>1147</v>
      </c>
      <c r="E238" s="1" t="s">
        <v>86</v>
      </c>
      <c r="F238" s="4" t="s">
        <v>11348</v>
      </c>
    </row>
    <row r="239" spans="1:8" x14ac:dyDescent="0.25">
      <c r="A239" s="1" t="s">
        <v>60</v>
      </c>
      <c r="B239" s="4">
        <v>2022</v>
      </c>
      <c r="C239" s="1" t="s">
        <v>147</v>
      </c>
      <c r="D239" s="1" t="s">
        <v>1162</v>
      </c>
      <c r="E239" s="1" t="s">
        <v>62</v>
      </c>
      <c r="F239" s="4" t="s">
        <v>10122</v>
      </c>
    </row>
    <row r="240" spans="1:8" x14ac:dyDescent="0.25">
      <c r="A240" s="1" t="s">
        <v>60</v>
      </c>
      <c r="B240" s="4">
        <v>2022</v>
      </c>
      <c r="C240" s="1" t="s">
        <v>147</v>
      </c>
      <c r="D240" s="1" t="s">
        <v>1162</v>
      </c>
      <c r="E240" s="1" t="s">
        <v>86</v>
      </c>
      <c r="F240" s="4" t="s">
        <v>11349</v>
      </c>
    </row>
    <row r="241" spans="1:8" x14ac:dyDescent="0.25">
      <c r="A241" s="1" t="s">
        <v>60</v>
      </c>
      <c r="B241" s="4">
        <v>2022</v>
      </c>
      <c r="C241" s="1" t="s">
        <v>147</v>
      </c>
      <c r="D241" s="1" t="s">
        <v>1183</v>
      </c>
      <c r="E241" s="1" t="s">
        <v>62</v>
      </c>
      <c r="F241" s="4" t="s">
        <v>2743</v>
      </c>
      <c r="G241" s="37" t="s">
        <v>11480</v>
      </c>
      <c r="H241" s="37" t="s">
        <v>11481</v>
      </c>
    </row>
    <row r="242" spans="1:8" x14ac:dyDescent="0.25">
      <c r="A242" s="1" t="s">
        <v>60</v>
      </c>
      <c r="B242" s="4">
        <v>2022</v>
      </c>
      <c r="C242" s="1" t="s">
        <v>147</v>
      </c>
      <c r="D242" s="1" t="s">
        <v>1183</v>
      </c>
      <c r="E242" s="1" t="s">
        <v>86</v>
      </c>
      <c r="F242" s="4" t="s">
        <v>11350</v>
      </c>
      <c r="G242" s="37">
        <f>table_8[[#This Row],[Count of Deaths]]+F241+F240+F239+F238+F237+F236+F235+F234+F233+F232+F231+F230+F229</f>
        <v>35114</v>
      </c>
      <c r="H242" s="37">
        <f>table_8[[#This Row],[Count of Deaths]]+F240+F238+F236+F234+F232+F230</f>
        <v>33597</v>
      </c>
    </row>
    <row r="243" spans="1:8" ht="30" x14ac:dyDescent="0.25">
      <c r="A243" s="1" t="s">
        <v>460</v>
      </c>
      <c r="B243" s="4">
        <v>2021</v>
      </c>
      <c r="C243" s="1" t="s">
        <v>61</v>
      </c>
      <c r="D243" s="1" t="s">
        <v>11222</v>
      </c>
      <c r="E243" s="1" t="s">
        <v>62</v>
      </c>
      <c r="F243" s="4" t="s">
        <v>4236</v>
      </c>
    </row>
    <row r="244" spans="1:8" ht="30" x14ac:dyDescent="0.25">
      <c r="A244" s="1" t="s">
        <v>460</v>
      </c>
      <c r="B244" s="4">
        <v>2021</v>
      </c>
      <c r="C244" s="1" t="s">
        <v>61</v>
      </c>
      <c r="D244" s="1" t="s">
        <v>11222</v>
      </c>
      <c r="E244" s="1" t="s">
        <v>86</v>
      </c>
      <c r="F244" s="4" t="s">
        <v>1097</v>
      </c>
    </row>
    <row r="245" spans="1:8" ht="30" x14ac:dyDescent="0.25">
      <c r="A245" s="1" t="s">
        <v>460</v>
      </c>
      <c r="B245" s="4">
        <v>2021</v>
      </c>
      <c r="C245" s="1" t="s">
        <v>61</v>
      </c>
      <c r="D245" s="1" t="s">
        <v>1104</v>
      </c>
      <c r="E245" s="1" t="s">
        <v>62</v>
      </c>
      <c r="F245" s="4" t="s">
        <v>11351</v>
      </c>
    </row>
    <row r="246" spans="1:8" ht="30" x14ac:dyDescent="0.25">
      <c r="A246" s="1" t="s">
        <v>460</v>
      </c>
      <c r="B246" s="4">
        <v>2021</v>
      </c>
      <c r="C246" s="1" t="s">
        <v>61</v>
      </c>
      <c r="D246" s="1" t="s">
        <v>1104</v>
      </c>
      <c r="E246" s="1" t="s">
        <v>86</v>
      </c>
      <c r="F246" s="4" t="s">
        <v>1097</v>
      </c>
    </row>
    <row r="247" spans="1:8" ht="30" x14ac:dyDescent="0.25">
      <c r="A247" s="1" t="s">
        <v>460</v>
      </c>
      <c r="B247" s="4">
        <v>2021</v>
      </c>
      <c r="C247" s="1" t="s">
        <v>61</v>
      </c>
      <c r="D247" s="1" t="s">
        <v>1116</v>
      </c>
      <c r="E247" s="1" t="s">
        <v>62</v>
      </c>
      <c r="F247" s="4" t="s">
        <v>11352</v>
      </c>
    </row>
    <row r="248" spans="1:8" ht="30" x14ac:dyDescent="0.25">
      <c r="A248" s="1" t="s">
        <v>460</v>
      </c>
      <c r="B248" s="4">
        <v>2021</v>
      </c>
      <c r="C248" s="1" t="s">
        <v>61</v>
      </c>
      <c r="D248" s="1" t="s">
        <v>1116</v>
      </c>
      <c r="E248" s="1" t="s">
        <v>86</v>
      </c>
      <c r="F248" s="4" t="s">
        <v>2955</v>
      </c>
    </row>
    <row r="249" spans="1:8" ht="30" x14ac:dyDescent="0.25">
      <c r="A249" s="1" t="s">
        <v>460</v>
      </c>
      <c r="B249" s="4">
        <v>2021</v>
      </c>
      <c r="C249" s="1" t="s">
        <v>61</v>
      </c>
      <c r="D249" s="1" t="s">
        <v>1132</v>
      </c>
      <c r="E249" s="1" t="s">
        <v>62</v>
      </c>
      <c r="F249" s="4" t="s">
        <v>11353</v>
      </c>
    </row>
    <row r="250" spans="1:8" ht="30" x14ac:dyDescent="0.25">
      <c r="A250" s="1" t="s">
        <v>460</v>
      </c>
      <c r="B250" s="4">
        <v>2021</v>
      </c>
      <c r="C250" s="1" t="s">
        <v>61</v>
      </c>
      <c r="D250" s="1" t="s">
        <v>1132</v>
      </c>
      <c r="E250" s="1" t="s">
        <v>86</v>
      </c>
      <c r="F250" s="4" t="s">
        <v>3561</v>
      </c>
    </row>
    <row r="251" spans="1:8" ht="30" x14ac:dyDescent="0.25">
      <c r="A251" s="1" t="s">
        <v>460</v>
      </c>
      <c r="B251" s="4">
        <v>2021</v>
      </c>
      <c r="C251" s="1" t="s">
        <v>61</v>
      </c>
      <c r="D251" s="1" t="s">
        <v>1147</v>
      </c>
      <c r="E251" s="1" t="s">
        <v>62</v>
      </c>
      <c r="F251" s="4" t="s">
        <v>11354</v>
      </c>
    </row>
    <row r="252" spans="1:8" ht="30" x14ac:dyDescent="0.25">
      <c r="A252" s="1" t="s">
        <v>460</v>
      </c>
      <c r="B252" s="4">
        <v>2021</v>
      </c>
      <c r="C252" s="1" t="s">
        <v>61</v>
      </c>
      <c r="D252" s="1" t="s">
        <v>1147</v>
      </c>
      <c r="E252" s="1" t="s">
        <v>86</v>
      </c>
      <c r="F252" s="4" t="s">
        <v>4432</v>
      </c>
    </row>
    <row r="253" spans="1:8" ht="30" x14ac:dyDescent="0.25">
      <c r="A253" s="1" t="s">
        <v>460</v>
      </c>
      <c r="B253" s="4">
        <v>2021</v>
      </c>
      <c r="C253" s="1" t="s">
        <v>61</v>
      </c>
      <c r="D253" s="1" t="s">
        <v>1162</v>
      </c>
      <c r="E253" s="1" t="s">
        <v>62</v>
      </c>
      <c r="F253" s="4" t="s">
        <v>11355</v>
      </c>
    </row>
    <row r="254" spans="1:8" ht="30" x14ac:dyDescent="0.25">
      <c r="A254" s="1" t="s">
        <v>460</v>
      </c>
      <c r="B254" s="4">
        <v>2021</v>
      </c>
      <c r="C254" s="1" t="s">
        <v>61</v>
      </c>
      <c r="D254" s="1" t="s">
        <v>1162</v>
      </c>
      <c r="E254" s="1" t="s">
        <v>86</v>
      </c>
      <c r="F254" s="4" t="s">
        <v>89</v>
      </c>
    </row>
    <row r="255" spans="1:8" ht="30" x14ac:dyDescent="0.25">
      <c r="A255" s="1" t="s">
        <v>460</v>
      </c>
      <c r="B255" s="4">
        <v>2021</v>
      </c>
      <c r="C255" s="1" t="s">
        <v>61</v>
      </c>
      <c r="D255" s="1" t="s">
        <v>1183</v>
      </c>
      <c r="E255" s="1" t="s">
        <v>62</v>
      </c>
      <c r="F255" s="4" t="s">
        <v>11356</v>
      </c>
    </row>
    <row r="256" spans="1:8" ht="30" x14ac:dyDescent="0.25">
      <c r="A256" s="1" t="s">
        <v>460</v>
      </c>
      <c r="B256" s="4">
        <v>2021</v>
      </c>
      <c r="C256" s="1" t="s">
        <v>61</v>
      </c>
      <c r="D256" s="1" t="s">
        <v>1183</v>
      </c>
      <c r="E256" s="1" t="s">
        <v>86</v>
      </c>
      <c r="F256" s="4" t="s">
        <v>11357</v>
      </c>
    </row>
    <row r="257" spans="1:6" ht="30" x14ac:dyDescent="0.25">
      <c r="A257" s="1" t="s">
        <v>460</v>
      </c>
      <c r="B257" s="4">
        <v>2021</v>
      </c>
      <c r="C257" s="1" t="s">
        <v>90</v>
      </c>
      <c r="D257" s="1" t="s">
        <v>11222</v>
      </c>
      <c r="E257" s="1" t="s">
        <v>62</v>
      </c>
      <c r="F257" s="4" t="s">
        <v>2767</v>
      </c>
    </row>
    <row r="258" spans="1:6" ht="30" x14ac:dyDescent="0.25">
      <c r="A258" s="1" t="s">
        <v>460</v>
      </c>
      <c r="B258" s="4">
        <v>2021</v>
      </c>
      <c r="C258" s="1" t="s">
        <v>90</v>
      </c>
      <c r="D258" s="1" t="s">
        <v>11222</v>
      </c>
      <c r="E258" s="1" t="s">
        <v>86</v>
      </c>
      <c r="F258" s="4" t="s">
        <v>1350</v>
      </c>
    </row>
    <row r="259" spans="1:6" ht="30" x14ac:dyDescent="0.25">
      <c r="A259" s="1" t="s">
        <v>460</v>
      </c>
      <c r="B259" s="4">
        <v>2021</v>
      </c>
      <c r="C259" s="1" t="s">
        <v>90</v>
      </c>
      <c r="D259" s="1" t="s">
        <v>1104</v>
      </c>
      <c r="E259" s="1" t="s">
        <v>62</v>
      </c>
      <c r="F259" s="4" t="s">
        <v>5556</v>
      </c>
    </row>
    <row r="260" spans="1:6" ht="30" x14ac:dyDescent="0.25">
      <c r="A260" s="1" t="s">
        <v>460</v>
      </c>
      <c r="B260" s="4">
        <v>2021</v>
      </c>
      <c r="C260" s="1" t="s">
        <v>90</v>
      </c>
      <c r="D260" s="1" t="s">
        <v>1104</v>
      </c>
      <c r="E260" s="1" t="s">
        <v>86</v>
      </c>
      <c r="F260" s="4" t="s">
        <v>527</v>
      </c>
    </row>
    <row r="261" spans="1:6" ht="30" x14ac:dyDescent="0.25">
      <c r="A261" s="1" t="s">
        <v>460</v>
      </c>
      <c r="B261" s="4">
        <v>2021</v>
      </c>
      <c r="C261" s="1" t="s">
        <v>90</v>
      </c>
      <c r="D261" s="1" t="s">
        <v>1116</v>
      </c>
      <c r="E261" s="1" t="s">
        <v>62</v>
      </c>
      <c r="F261" s="4" t="s">
        <v>8104</v>
      </c>
    </row>
    <row r="262" spans="1:6" ht="30" x14ac:dyDescent="0.25">
      <c r="A262" s="1" t="s">
        <v>460</v>
      </c>
      <c r="B262" s="4">
        <v>2021</v>
      </c>
      <c r="C262" s="1" t="s">
        <v>90</v>
      </c>
      <c r="D262" s="1" t="s">
        <v>1116</v>
      </c>
      <c r="E262" s="1" t="s">
        <v>86</v>
      </c>
      <c r="F262" s="4" t="s">
        <v>2909</v>
      </c>
    </row>
    <row r="263" spans="1:6" ht="30" x14ac:dyDescent="0.25">
      <c r="A263" s="1" t="s">
        <v>460</v>
      </c>
      <c r="B263" s="4">
        <v>2021</v>
      </c>
      <c r="C263" s="1" t="s">
        <v>90</v>
      </c>
      <c r="D263" s="1" t="s">
        <v>1132</v>
      </c>
      <c r="E263" s="1" t="s">
        <v>62</v>
      </c>
      <c r="F263" s="4" t="s">
        <v>11358</v>
      </c>
    </row>
    <row r="264" spans="1:6" ht="30" x14ac:dyDescent="0.25">
      <c r="A264" s="1" t="s">
        <v>460</v>
      </c>
      <c r="B264" s="4">
        <v>2021</v>
      </c>
      <c r="C264" s="1" t="s">
        <v>90</v>
      </c>
      <c r="D264" s="1" t="s">
        <v>1132</v>
      </c>
      <c r="E264" s="1" t="s">
        <v>86</v>
      </c>
      <c r="F264" s="4" t="s">
        <v>1827</v>
      </c>
    </row>
    <row r="265" spans="1:6" ht="30" x14ac:dyDescent="0.25">
      <c r="A265" s="1" t="s">
        <v>460</v>
      </c>
      <c r="B265" s="4">
        <v>2021</v>
      </c>
      <c r="C265" s="1" t="s">
        <v>90</v>
      </c>
      <c r="D265" s="1" t="s">
        <v>1147</v>
      </c>
      <c r="E265" s="1" t="s">
        <v>62</v>
      </c>
      <c r="F265" s="4" t="s">
        <v>11359</v>
      </c>
    </row>
    <row r="266" spans="1:6" ht="30" x14ac:dyDescent="0.25">
      <c r="A266" s="1" t="s">
        <v>460</v>
      </c>
      <c r="B266" s="4">
        <v>2021</v>
      </c>
      <c r="C266" s="1" t="s">
        <v>90</v>
      </c>
      <c r="D266" s="1" t="s">
        <v>1147</v>
      </c>
      <c r="E266" s="1" t="s">
        <v>86</v>
      </c>
      <c r="F266" s="4" t="s">
        <v>11360</v>
      </c>
    </row>
    <row r="267" spans="1:6" ht="30" x14ac:dyDescent="0.25">
      <c r="A267" s="1" t="s">
        <v>460</v>
      </c>
      <c r="B267" s="4">
        <v>2021</v>
      </c>
      <c r="C267" s="1" t="s">
        <v>90</v>
      </c>
      <c r="D267" s="1" t="s">
        <v>1162</v>
      </c>
      <c r="E267" s="1" t="s">
        <v>62</v>
      </c>
      <c r="F267" s="4" t="s">
        <v>11361</v>
      </c>
    </row>
    <row r="268" spans="1:6" ht="30" x14ac:dyDescent="0.25">
      <c r="A268" s="1" t="s">
        <v>460</v>
      </c>
      <c r="B268" s="4">
        <v>2021</v>
      </c>
      <c r="C268" s="1" t="s">
        <v>90</v>
      </c>
      <c r="D268" s="1" t="s">
        <v>1162</v>
      </c>
      <c r="E268" s="1" t="s">
        <v>86</v>
      </c>
      <c r="F268" s="4" t="s">
        <v>11362</v>
      </c>
    </row>
    <row r="269" spans="1:6" ht="30" x14ac:dyDescent="0.25">
      <c r="A269" s="1" t="s">
        <v>460</v>
      </c>
      <c r="B269" s="4">
        <v>2021</v>
      </c>
      <c r="C269" s="1" t="s">
        <v>90</v>
      </c>
      <c r="D269" s="1" t="s">
        <v>1183</v>
      </c>
      <c r="E269" s="1" t="s">
        <v>62</v>
      </c>
      <c r="F269" s="4" t="s">
        <v>3312</v>
      </c>
    </row>
    <row r="270" spans="1:6" ht="30" x14ac:dyDescent="0.25">
      <c r="A270" s="1" t="s">
        <v>460</v>
      </c>
      <c r="B270" s="4">
        <v>2021</v>
      </c>
      <c r="C270" s="1" t="s">
        <v>90</v>
      </c>
      <c r="D270" s="1" t="s">
        <v>1183</v>
      </c>
      <c r="E270" s="1" t="s">
        <v>86</v>
      </c>
      <c r="F270" s="4" t="s">
        <v>4370</v>
      </c>
    </row>
    <row r="271" spans="1:6" ht="30" x14ac:dyDescent="0.25">
      <c r="A271" s="1" t="s">
        <v>460</v>
      </c>
      <c r="B271" s="4">
        <v>2021</v>
      </c>
      <c r="C271" s="1" t="s">
        <v>109</v>
      </c>
      <c r="D271" s="1" t="s">
        <v>11222</v>
      </c>
      <c r="E271" s="1" t="s">
        <v>62</v>
      </c>
      <c r="F271" s="4" t="s">
        <v>3818</v>
      </c>
    </row>
    <row r="272" spans="1:6" ht="30" x14ac:dyDescent="0.25">
      <c r="A272" s="1" t="s">
        <v>460</v>
      </c>
      <c r="B272" s="4">
        <v>2021</v>
      </c>
      <c r="C272" s="1" t="s">
        <v>109</v>
      </c>
      <c r="D272" s="1" t="s">
        <v>11222</v>
      </c>
      <c r="E272" s="1" t="s">
        <v>86</v>
      </c>
      <c r="F272" s="4" t="s">
        <v>1097</v>
      </c>
    </row>
    <row r="273" spans="1:6" ht="30" x14ac:dyDescent="0.25">
      <c r="A273" s="1" t="s">
        <v>460</v>
      </c>
      <c r="B273" s="4">
        <v>2021</v>
      </c>
      <c r="C273" s="1" t="s">
        <v>109</v>
      </c>
      <c r="D273" s="1" t="s">
        <v>1104</v>
      </c>
      <c r="E273" s="1" t="s">
        <v>62</v>
      </c>
      <c r="F273" s="4" t="s">
        <v>4130</v>
      </c>
    </row>
    <row r="274" spans="1:6" ht="30" x14ac:dyDescent="0.25">
      <c r="A274" s="1" t="s">
        <v>460</v>
      </c>
      <c r="B274" s="4">
        <v>2021</v>
      </c>
      <c r="C274" s="1" t="s">
        <v>109</v>
      </c>
      <c r="D274" s="1" t="s">
        <v>1104</v>
      </c>
      <c r="E274" s="1" t="s">
        <v>86</v>
      </c>
      <c r="F274" s="4" t="s">
        <v>1371</v>
      </c>
    </row>
    <row r="275" spans="1:6" ht="30" x14ac:dyDescent="0.25">
      <c r="A275" s="1" t="s">
        <v>460</v>
      </c>
      <c r="B275" s="4">
        <v>2021</v>
      </c>
      <c r="C275" s="1" t="s">
        <v>109</v>
      </c>
      <c r="D275" s="1" t="s">
        <v>1116</v>
      </c>
      <c r="E275" s="1" t="s">
        <v>62</v>
      </c>
      <c r="F275" s="4" t="s">
        <v>1309</v>
      </c>
    </row>
    <row r="276" spans="1:6" ht="30" x14ac:dyDescent="0.25">
      <c r="A276" s="1" t="s">
        <v>460</v>
      </c>
      <c r="B276" s="4">
        <v>2021</v>
      </c>
      <c r="C276" s="1" t="s">
        <v>109</v>
      </c>
      <c r="D276" s="1" t="s">
        <v>1116</v>
      </c>
      <c r="E276" s="1" t="s">
        <v>86</v>
      </c>
      <c r="F276" s="4" t="s">
        <v>1479</v>
      </c>
    </row>
    <row r="277" spans="1:6" ht="30" x14ac:dyDescent="0.25">
      <c r="A277" s="1" t="s">
        <v>460</v>
      </c>
      <c r="B277" s="4">
        <v>2021</v>
      </c>
      <c r="C277" s="1" t="s">
        <v>109</v>
      </c>
      <c r="D277" s="1" t="s">
        <v>1132</v>
      </c>
      <c r="E277" s="1" t="s">
        <v>62</v>
      </c>
      <c r="F277" s="4" t="s">
        <v>10453</v>
      </c>
    </row>
    <row r="278" spans="1:6" ht="30" x14ac:dyDescent="0.25">
      <c r="A278" s="1" t="s">
        <v>460</v>
      </c>
      <c r="B278" s="4">
        <v>2021</v>
      </c>
      <c r="C278" s="1" t="s">
        <v>109</v>
      </c>
      <c r="D278" s="1" t="s">
        <v>1132</v>
      </c>
      <c r="E278" s="1" t="s">
        <v>86</v>
      </c>
      <c r="F278" s="4" t="s">
        <v>9007</v>
      </c>
    </row>
    <row r="279" spans="1:6" ht="30" x14ac:dyDescent="0.25">
      <c r="A279" s="1" t="s">
        <v>460</v>
      </c>
      <c r="B279" s="4">
        <v>2021</v>
      </c>
      <c r="C279" s="1" t="s">
        <v>109</v>
      </c>
      <c r="D279" s="1" t="s">
        <v>1147</v>
      </c>
      <c r="E279" s="1" t="s">
        <v>62</v>
      </c>
      <c r="F279" s="4" t="s">
        <v>11273</v>
      </c>
    </row>
    <row r="280" spans="1:6" ht="30" x14ac:dyDescent="0.25">
      <c r="A280" s="1" t="s">
        <v>460</v>
      </c>
      <c r="B280" s="4">
        <v>2021</v>
      </c>
      <c r="C280" s="1" t="s">
        <v>109</v>
      </c>
      <c r="D280" s="1" t="s">
        <v>1147</v>
      </c>
      <c r="E280" s="1" t="s">
        <v>86</v>
      </c>
      <c r="F280" s="4" t="s">
        <v>8564</v>
      </c>
    </row>
    <row r="281" spans="1:6" ht="30" x14ac:dyDescent="0.25">
      <c r="A281" s="1" t="s">
        <v>460</v>
      </c>
      <c r="B281" s="4">
        <v>2021</v>
      </c>
      <c r="C281" s="1" t="s">
        <v>109</v>
      </c>
      <c r="D281" s="1" t="s">
        <v>1162</v>
      </c>
      <c r="E281" s="1" t="s">
        <v>62</v>
      </c>
      <c r="F281" s="4" t="s">
        <v>5028</v>
      </c>
    </row>
    <row r="282" spans="1:6" ht="30" x14ac:dyDescent="0.25">
      <c r="A282" s="1" t="s">
        <v>460</v>
      </c>
      <c r="B282" s="4">
        <v>2021</v>
      </c>
      <c r="C282" s="1" t="s">
        <v>109</v>
      </c>
      <c r="D282" s="1" t="s">
        <v>1162</v>
      </c>
      <c r="E282" s="1" t="s">
        <v>86</v>
      </c>
      <c r="F282" s="4" t="s">
        <v>11363</v>
      </c>
    </row>
    <row r="283" spans="1:6" ht="30" x14ac:dyDescent="0.25">
      <c r="A283" s="1" t="s">
        <v>460</v>
      </c>
      <c r="B283" s="4">
        <v>2021</v>
      </c>
      <c r="C283" s="1" t="s">
        <v>109</v>
      </c>
      <c r="D283" s="1" t="s">
        <v>1183</v>
      </c>
      <c r="E283" s="1" t="s">
        <v>62</v>
      </c>
      <c r="F283" s="4" t="s">
        <v>4389</v>
      </c>
    </row>
    <row r="284" spans="1:6" ht="30" x14ac:dyDescent="0.25">
      <c r="A284" s="1" t="s">
        <v>460</v>
      </c>
      <c r="B284" s="4">
        <v>2021</v>
      </c>
      <c r="C284" s="1" t="s">
        <v>109</v>
      </c>
      <c r="D284" s="1" t="s">
        <v>1183</v>
      </c>
      <c r="E284" s="1" t="s">
        <v>86</v>
      </c>
      <c r="F284" s="4" t="s">
        <v>11364</v>
      </c>
    </row>
    <row r="285" spans="1:6" ht="30" x14ac:dyDescent="0.25">
      <c r="A285" s="1" t="s">
        <v>460</v>
      </c>
      <c r="B285" s="4">
        <v>2021</v>
      </c>
      <c r="C285" s="1" t="s">
        <v>128</v>
      </c>
      <c r="D285" s="1" t="s">
        <v>11222</v>
      </c>
      <c r="E285" s="1" t="s">
        <v>62</v>
      </c>
      <c r="F285" s="4" t="s">
        <v>1270</v>
      </c>
    </row>
    <row r="286" spans="1:6" ht="30" x14ac:dyDescent="0.25">
      <c r="A286" s="1" t="s">
        <v>460</v>
      </c>
      <c r="B286" s="4">
        <v>2021</v>
      </c>
      <c r="C286" s="1" t="s">
        <v>128</v>
      </c>
      <c r="D286" s="1" t="s">
        <v>11222</v>
      </c>
      <c r="E286" s="1" t="s">
        <v>86</v>
      </c>
      <c r="F286" s="4" t="s">
        <v>1101</v>
      </c>
    </row>
    <row r="287" spans="1:6" ht="30" x14ac:dyDescent="0.25">
      <c r="A287" s="1" t="s">
        <v>460</v>
      </c>
      <c r="B287" s="4">
        <v>2021</v>
      </c>
      <c r="C287" s="1" t="s">
        <v>128</v>
      </c>
      <c r="D287" s="1" t="s">
        <v>1104</v>
      </c>
      <c r="E287" s="1" t="s">
        <v>62</v>
      </c>
      <c r="F287" s="4" t="s">
        <v>1141</v>
      </c>
    </row>
    <row r="288" spans="1:6" ht="30" x14ac:dyDescent="0.25">
      <c r="A288" s="1" t="s">
        <v>460</v>
      </c>
      <c r="B288" s="4">
        <v>2021</v>
      </c>
      <c r="C288" s="1" t="s">
        <v>128</v>
      </c>
      <c r="D288" s="1" t="s">
        <v>1104</v>
      </c>
      <c r="E288" s="1" t="s">
        <v>86</v>
      </c>
      <c r="F288" s="4" t="s">
        <v>1671</v>
      </c>
    </row>
    <row r="289" spans="1:6" ht="30" x14ac:dyDescent="0.25">
      <c r="A289" s="1" t="s">
        <v>460</v>
      </c>
      <c r="B289" s="4">
        <v>2021</v>
      </c>
      <c r="C289" s="1" t="s">
        <v>128</v>
      </c>
      <c r="D289" s="1" t="s">
        <v>1116</v>
      </c>
      <c r="E289" s="1" t="s">
        <v>62</v>
      </c>
      <c r="F289" s="4" t="s">
        <v>3750</v>
      </c>
    </row>
    <row r="290" spans="1:6" ht="30" x14ac:dyDescent="0.25">
      <c r="A290" s="1" t="s">
        <v>460</v>
      </c>
      <c r="B290" s="4">
        <v>2021</v>
      </c>
      <c r="C290" s="1" t="s">
        <v>128</v>
      </c>
      <c r="D290" s="1" t="s">
        <v>1116</v>
      </c>
      <c r="E290" s="1" t="s">
        <v>86</v>
      </c>
      <c r="F290" s="4" t="s">
        <v>2621</v>
      </c>
    </row>
    <row r="291" spans="1:6" ht="30" x14ac:dyDescent="0.25">
      <c r="A291" s="1" t="s">
        <v>460</v>
      </c>
      <c r="B291" s="4">
        <v>2021</v>
      </c>
      <c r="C291" s="1" t="s">
        <v>128</v>
      </c>
      <c r="D291" s="1" t="s">
        <v>1132</v>
      </c>
      <c r="E291" s="1" t="s">
        <v>62</v>
      </c>
      <c r="F291" s="4" t="s">
        <v>2610</v>
      </c>
    </row>
    <row r="292" spans="1:6" ht="30" x14ac:dyDescent="0.25">
      <c r="A292" s="1" t="s">
        <v>460</v>
      </c>
      <c r="B292" s="4">
        <v>2021</v>
      </c>
      <c r="C292" s="1" t="s">
        <v>128</v>
      </c>
      <c r="D292" s="1" t="s">
        <v>1132</v>
      </c>
      <c r="E292" s="1" t="s">
        <v>86</v>
      </c>
      <c r="F292" s="4" t="s">
        <v>1179</v>
      </c>
    </row>
    <row r="293" spans="1:6" ht="30" x14ac:dyDescent="0.25">
      <c r="A293" s="1" t="s">
        <v>460</v>
      </c>
      <c r="B293" s="4">
        <v>2021</v>
      </c>
      <c r="C293" s="1" t="s">
        <v>128</v>
      </c>
      <c r="D293" s="1" t="s">
        <v>1147</v>
      </c>
      <c r="E293" s="1" t="s">
        <v>62</v>
      </c>
      <c r="F293" s="4" t="s">
        <v>2046</v>
      </c>
    </row>
    <row r="294" spans="1:6" ht="30" x14ac:dyDescent="0.25">
      <c r="A294" s="1" t="s">
        <v>460</v>
      </c>
      <c r="B294" s="4">
        <v>2021</v>
      </c>
      <c r="C294" s="1" t="s">
        <v>128</v>
      </c>
      <c r="D294" s="1" t="s">
        <v>1147</v>
      </c>
      <c r="E294" s="1" t="s">
        <v>86</v>
      </c>
      <c r="F294" s="4" t="s">
        <v>2483</v>
      </c>
    </row>
    <row r="295" spans="1:6" ht="30" x14ac:dyDescent="0.25">
      <c r="A295" s="1" t="s">
        <v>460</v>
      </c>
      <c r="B295" s="4">
        <v>2021</v>
      </c>
      <c r="C295" s="1" t="s">
        <v>128</v>
      </c>
      <c r="D295" s="1" t="s">
        <v>1162</v>
      </c>
      <c r="E295" s="1" t="s">
        <v>62</v>
      </c>
      <c r="F295" s="4" t="s">
        <v>2909</v>
      </c>
    </row>
    <row r="296" spans="1:6" ht="30" x14ac:dyDescent="0.25">
      <c r="A296" s="1" t="s">
        <v>460</v>
      </c>
      <c r="B296" s="4">
        <v>2021</v>
      </c>
      <c r="C296" s="1" t="s">
        <v>128</v>
      </c>
      <c r="D296" s="1" t="s">
        <v>1162</v>
      </c>
      <c r="E296" s="1" t="s">
        <v>86</v>
      </c>
      <c r="F296" s="4" t="s">
        <v>1575</v>
      </c>
    </row>
    <row r="297" spans="1:6" ht="30" x14ac:dyDescent="0.25">
      <c r="A297" s="1" t="s">
        <v>460</v>
      </c>
      <c r="B297" s="4">
        <v>2021</v>
      </c>
      <c r="C297" s="1" t="s">
        <v>128</v>
      </c>
      <c r="D297" s="1" t="s">
        <v>1183</v>
      </c>
      <c r="E297" s="1" t="s">
        <v>62</v>
      </c>
      <c r="F297" s="4" t="s">
        <v>1286</v>
      </c>
    </row>
    <row r="298" spans="1:6" ht="30" x14ac:dyDescent="0.25">
      <c r="A298" s="1" t="s">
        <v>460</v>
      </c>
      <c r="B298" s="4">
        <v>2021</v>
      </c>
      <c r="C298" s="1" t="s">
        <v>128</v>
      </c>
      <c r="D298" s="1" t="s">
        <v>1183</v>
      </c>
      <c r="E298" s="1" t="s">
        <v>86</v>
      </c>
      <c r="F298" s="4" t="s">
        <v>5299</v>
      </c>
    </row>
    <row r="299" spans="1:6" ht="30" x14ac:dyDescent="0.25">
      <c r="A299" s="1" t="s">
        <v>460</v>
      </c>
      <c r="B299" s="4">
        <v>2021</v>
      </c>
      <c r="C299" s="1" t="s">
        <v>147</v>
      </c>
      <c r="D299" s="1" t="s">
        <v>11222</v>
      </c>
      <c r="E299" s="1" t="s">
        <v>62</v>
      </c>
      <c r="F299" s="4" t="s">
        <v>1800</v>
      </c>
    </row>
    <row r="300" spans="1:6" ht="30" x14ac:dyDescent="0.25">
      <c r="A300" s="1" t="s">
        <v>460</v>
      </c>
      <c r="B300" s="4">
        <v>2021</v>
      </c>
      <c r="C300" s="1" t="s">
        <v>147</v>
      </c>
      <c r="D300" s="1" t="s">
        <v>11222</v>
      </c>
      <c r="E300" s="1" t="s">
        <v>86</v>
      </c>
      <c r="F300" s="4" t="s">
        <v>1101</v>
      </c>
    </row>
    <row r="301" spans="1:6" ht="30" x14ac:dyDescent="0.25">
      <c r="A301" s="1" t="s">
        <v>460</v>
      </c>
      <c r="B301" s="4">
        <v>2021</v>
      </c>
      <c r="C301" s="1" t="s">
        <v>147</v>
      </c>
      <c r="D301" s="1" t="s">
        <v>1104</v>
      </c>
      <c r="E301" s="1" t="s">
        <v>62</v>
      </c>
      <c r="F301" s="4" t="s">
        <v>1350</v>
      </c>
    </row>
    <row r="302" spans="1:6" ht="30" x14ac:dyDescent="0.25">
      <c r="A302" s="1" t="s">
        <v>460</v>
      </c>
      <c r="B302" s="4">
        <v>2021</v>
      </c>
      <c r="C302" s="1" t="s">
        <v>147</v>
      </c>
      <c r="D302" s="1" t="s">
        <v>1104</v>
      </c>
      <c r="E302" s="1" t="s">
        <v>86</v>
      </c>
      <c r="F302" s="4" t="s">
        <v>1101</v>
      </c>
    </row>
    <row r="303" spans="1:6" ht="30" x14ac:dyDescent="0.25">
      <c r="A303" s="1" t="s">
        <v>460</v>
      </c>
      <c r="B303" s="4">
        <v>2021</v>
      </c>
      <c r="C303" s="1" t="s">
        <v>147</v>
      </c>
      <c r="D303" s="1" t="s">
        <v>1116</v>
      </c>
      <c r="E303" s="1" t="s">
        <v>62</v>
      </c>
      <c r="F303" s="4" t="s">
        <v>527</v>
      </c>
    </row>
    <row r="304" spans="1:6" ht="30" x14ac:dyDescent="0.25">
      <c r="A304" s="1" t="s">
        <v>460</v>
      </c>
      <c r="B304" s="4">
        <v>2021</v>
      </c>
      <c r="C304" s="1" t="s">
        <v>147</v>
      </c>
      <c r="D304" s="1" t="s">
        <v>1116</v>
      </c>
      <c r="E304" s="1" t="s">
        <v>86</v>
      </c>
      <c r="F304" s="4" t="s">
        <v>1435</v>
      </c>
    </row>
    <row r="305" spans="1:6" ht="30" x14ac:dyDescent="0.25">
      <c r="A305" s="1" t="s">
        <v>460</v>
      </c>
      <c r="B305" s="4">
        <v>2021</v>
      </c>
      <c r="C305" s="1" t="s">
        <v>147</v>
      </c>
      <c r="D305" s="1" t="s">
        <v>1132</v>
      </c>
      <c r="E305" s="1" t="s">
        <v>62</v>
      </c>
      <c r="F305" s="4" t="s">
        <v>1200</v>
      </c>
    </row>
    <row r="306" spans="1:6" ht="30" x14ac:dyDescent="0.25">
      <c r="A306" s="1" t="s">
        <v>460</v>
      </c>
      <c r="B306" s="4">
        <v>2021</v>
      </c>
      <c r="C306" s="1" t="s">
        <v>147</v>
      </c>
      <c r="D306" s="1" t="s">
        <v>1132</v>
      </c>
      <c r="E306" s="1" t="s">
        <v>86</v>
      </c>
      <c r="F306" s="4" t="s">
        <v>3754</v>
      </c>
    </row>
    <row r="307" spans="1:6" ht="30" x14ac:dyDescent="0.25">
      <c r="A307" s="1" t="s">
        <v>460</v>
      </c>
      <c r="B307" s="4">
        <v>2021</v>
      </c>
      <c r="C307" s="1" t="s">
        <v>147</v>
      </c>
      <c r="D307" s="1" t="s">
        <v>1147</v>
      </c>
      <c r="E307" s="1" t="s">
        <v>62</v>
      </c>
      <c r="F307" s="4" t="s">
        <v>1613</v>
      </c>
    </row>
    <row r="308" spans="1:6" ht="30" x14ac:dyDescent="0.25">
      <c r="A308" s="1" t="s">
        <v>460</v>
      </c>
      <c r="B308" s="4">
        <v>2021</v>
      </c>
      <c r="C308" s="1" t="s">
        <v>147</v>
      </c>
      <c r="D308" s="1" t="s">
        <v>1147</v>
      </c>
      <c r="E308" s="1" t="s">
        <v>86</v>
      </c>
      <c r="F308" s="4" t="s">
        <v>2751</v>
      </c>
    </row>
    <row r="309" spans="1:6" ht="30" x14ac:dyDescent="0.25">
      <c r="A309" s="1" t="s">
        <v>460</v>
      </c>
      <c r="B309" s="4">
        <v>2021</v>
      </c>
      <c r="C309" s="1" t="s">
        <v>147</v>
      </c>
      <c r="D309" s="1" t="s">
        <v>1162</v>
      </c>
      <c r="E309" s="1" t="s">
        <v>62</v>
      </c>
      <c r="F309" s="4" t="s">
        <v>1435</v>
      </c>
    </row>
    <row r="310" spans="1:6" ht="30" x14ac:dyDescent="0.25">
      <c r="A310" s="1" t="s">
        <v>460</v>
      </c>
      <c r="B310" s="4">
        <v>2021</v>
      </c>
      <c r="C310" s="1" t="s">
        <v>147</v>
      </c>
      <c r="D310" s="1" t="s">
        <v>1162</v>
      </c>
      <c r="E310" s="1" t="s">
        <v>86</v>
      </c>
      <c r="F310" s="4" t="s">
        <v>7661</v>
      </c>
    </row>
    <row r="311" spans="1:6" ht="30" x14ac:dyDescent="0.25">
      <c r="A311" s="1" t="s">
        <v>460</v>
      </c>
      <c r="B311" s="4">
        <v>2021</v>
      </c>
      <c r="C311" s="1" t="s">
        <v>147</v>
      </c>
      <c r="D311" s="1" t="s">
        <v>1183</v>
      </c>
      <c r="E311" s="1" t="s">
        <v>62</v>
      </c>
      <c r="F311" s="4" t="s">
        <v>1743</v>
      </c>
    </row>
    <row r="312" spans="1:6" ht="30" x14ac:dyDescent="0.25">
      <c r="A312" s="1" t="s">
        <v>460</v>
      </c>
      <c r="B312" s="4">
        <v>2021</v>
      </c>
      <c r="C312" s="1" t="s">
        <v>147</v>
      </c>
      <c r="D312" s="1" t="s">
        <v>1183</v>
      </c>
      <c r="E312" s="1" t="s">
        <v>86</v>
      </c>
      <c r="F312" s="4" t="s">
        <v>3750</v>
      </c>
    </row>
    <row r="313" spans="1:6" ht="30" x14ac:dyDescent="0.25">
      <c r="A313" s="1" t="s">
        <v>460</v>
      </c>
      <c r="B313" s="4">
        <v>2021</v>
      </c>
      <c r="C313" s="1" t="s">
        <v>166</v>
      </c>
      <c r="D313" s="1" t="s">
        <v>11222</v>
      </c>
      <c r="E313" s="1" t="s">
        <v>62</v>
      </c>
      <c r="F313" s="4" t="s">
        <v>1109</v>
      </c>
    </row>
    <row r="314" spans="1:6" ht="30" x14ac:dyDescent="0.25">
      <c r="A314" s="1" t="s">
        <v>460</v>
      </c>
      <c r="B314" s="4">
        <v>2021</v>
      </c>
      <c r="C314" s="1" t="s">
        <v>166</v>
      </c>
      <c r="D314" s="1" t="s">
        <v>11222</v>
      </c>
      <c r="E314" s="1" t="s">
        <v>86</v>
      </c>
      <c r="F314" s="4" t="s">
        <v>1671</v>
      </c>
    </row>
    <row r="315" spans="1:6" ht="30" x14ac:dyDescent="0.25">
      <c r="A315" s="1" t="s">
        <v>460</v>
      </c>
      <c r="B315" s="4">
        <v>2021</v>
      </c>
      <c r="C315" s="1" t="s">
        <v>166</v>
      </c>
      <c r="D315" s="1" t="s">
        <v>1104</v>
      </c>
      <c r="E315" s="1" t="s">
        <v>62</v>
      </c>
      <c r="F315" s="4" t="s">
        <v>1613</v>
      </c>
    </row>
    <row r="316" spans="1:6" ht="30" x14ac:dyDescent="0.25">
      <c r="A316" s="1" t="s">
        <v>460</v>
      </c>
      <c r="B316" s="4">
        <v>2021</v>
      </c>
      <c r="C316" s="1" t="s">
        <v>166</v>
      </c>
      <c r="D316" s="1" t="s">
        <v>1104</v>
      </c>
      <c r="E316" s="1" t="s">
        <v>86</v>
      </c>
      <c r="F316" s="4" t="s">
        <v>2008</v>
      </c>
    </row>
    <row r="317" spans="1:6" ht="30" x14ac:dyDescent="0.25">
      <c r="A317" s="1" t="s">
        <v>460</v>
      </c>
      <c r="B317" s="4">
        <v>2021</v>
      </c>
      <c r="C317" s="1" t="s">
        <v>166</v>
      </c>
      <c r="D317" s="1" t="s">
        <v>1116</v>
      </c>
      <c r="E317" s="1" t="s">
        <v>62</v>
      </c>
      <c r="F317" s="4" t="s">
        <v>2156</v>
      </c>
    </row>
    <row r="318" spans="1:6" ht="30" x14ac:dyDescent="0.25">
      <c r="A318" s="1" t="s">
        <v>460</v>
      </c>
      <c r="B318" s="4">
        <v>2021</v>
      </c>
      <c r="C318" s="1" t="s">
        <v>166</v>
      </c>
      <c r="D318" s="1" t="s">
        <v>1116</v>
      </c>
      <c r="E318" s="1" t="s">
        <v>86</v>
      </c>
      <c r="F318" s="4" t="s">
        <v>1093</v>
      </c>
    </row>
    <row r="319" spans="1:6" ht="30" x14ac:dyDescent="0.25">
      <c r="A319" s="1" t="s">
        <v>460</v>
      </c>
      <c r="B319" s="4">
        <v>2021</v>
      </c>
      <c r="C319" s="1" t="s">
        <v>166</v>
      </c>
      <c r="D319" s="1" t="s">
        <v>1132</v>
      </c>
      <c r="E319" s="1" t="s">
        <v>62</v>
      </c>
      <c r="F319" s="4" t="s">
        <v>3818</v>
      </c>
    </row>
    <row r="320" spans="1:6" ht="30" x14ac:dyDescent="0.25">
      <c r="A320" s="1" t="s">
        <v>460</v>
      </c>
      <c r="B320" s="4">
        <v>2021</v>
      </c>
      <c r="C320" s="1" t="s">
        <v>166</v>
      </c>
      <c r="D320" s="1" t="s">
        <v>1132</v>
      </c>
      <c r="E320" s="1" t="s">
        <v>86</v>
      </c>
      <c r="F320" s="4" t="s">
        <v>2955</v>
      </c>
    </row>
    <row r="321" spans="1:6" ht="30" x14ac:dyDescent="0.25">
      <c r="A321" s="1" t="s">
        <v>460</v>
      </c>
      <c r="B321" s="4">
        <v>2021</v>
      </c>
      <c r="C321" s="1" t="s">
        <v>166</v>
      </c>
      <c r="D321" s="1" t="s">
        <v>1147</v>
      </c>
      <c r="E321" s="1" t="s">
        <v>62</v>
      </c>
      <c r="F321" s="4" t="s">
        <v>2016</v>
      </c>
    </row>
    <row r="322" spans="1:6" ht="30" x14ac:dyDescent="0.25">
      <c r="A322" s="1" t="s">
        <v>460</v>
      </c>
      <c r="B322" s="4">
        <v>2021</v>
      </c>
      <c r="C322" s="1" t="s">
        <v>166</v>
      </c>
      <c r="D322" s="1" t="s">
        <v>1147</v>
      </c>
      <c r="E322" s="1" t="s">
        <v>86</v>
      </c>
      <c r="F322" s="4" t="s">
        <v>2880</v>
      </c>
    </row>
    <row r="323" spans="1:6" ht="30" x14ac:dyDescent="0.25">
      <c r="A323" s="1" t="s">
        <v>460</v>
      </c>
      <c r="B323" s="4">
        <v>2021</v>
      </c>
      <c r="C323" s="1" t="s">
        <v>166</v>
      </c>
      <c r="D323" s="1" t="s">
        <v>1162</v>
      </c>
      <c r="E323" s="1" t="s">
        <v>62</v>
      </c>
      <c r="F323" s="4" t="s">
        <v>2258</v>
      </c>
    </row>
    <row r="324" spans="1:6" ht="30" x14ac:dyDescent="0.25">
      <c r="A324" s="1" t="s">
        <v>460</v>
      </c>
      <c r="B324" s="4">
        <v>2021</v>
      </c>
      <c r="C324" s="1" t="s">
        <v>166</v>
      </c>
      <c r="D324" s="1" t="s">
        <v>1162</v>
      </c>
      <c r="E324" s="1" t="s">
        <v>86</v>
      </c>
      <c r="F324" s="4" t="s">
        <v>1526</v>
      </c>
    </row>
    <row r="325" spans="1:6" ht="30" x14ac:dyDescent="0.25">
      <c r="A325" s="1" t="s">
        <v>460</v>
      </c>
      <c r="B325" s="4">
        <v>2021</v>
      </c>
      <c r="C325" s="1" t="s">
        <v>166</v>
      </c>
      <c r="D325" s="1" t="s">
        <v>1183</v>
      </c>
      <c r="E325" s="1" t="s">
        <v>62</v>
      </c>
      <c r="F325" s="4" t="s">
        <v>1743</v>
      </c>
    </row>
    <row r="326" spans="1:6" ht="30" x14ac:dyDescent="0.25">
      <c r="A326" s="1" t="s">
        <v>460</v>
      </c>
      <c r="B326" s="4">
        <v>2021</v>
      </c>
      <c r="C326" s="1" t="s">
        <v>166</v>
      </c>
      <c r="D326" s="1" t="s">
        <v>1183</v>
      </c>
      <c r="E326" s="1" t="s">
        <v>86</v>
      </c>
      <c r="F326" s="4" t="s">
        <v>1208</v>
      </c>
    </row>
    <row r="327" spans="1:6" ht="30" x14ac:dyDescent="0.25">
      <c r="A327" s="1" t="s">
        <v>460</v>
      </c>
      <c r="B327" s="4">
        <v>2021</v>
      </c>
      <c r="C327" s="1" t="s">
        <v>185</v>
      </c>
      <c r="D327" s="1" t="s">
        <v>11222</v>
      </c>
      <c r="E327" s="1" t="s">
        <v>62</v>
      </c>
      <c r="F327" s="4" t="s">
        <v>3754</v>
      </c>
    </row>
    <row r="328" spans="1:6" ht="30" x14ac:dyDescent="0.25">
      <c r="A328" s="1" t="s">
        <v>460</v>
      </c>
      <c r="B328" s="4">
        <v>2021</v>
      </c>
      <c r="C328" s="1" t="s">
        <v>185</v>
      </c>
      <c r="D328" s="1" t="s">
        <v>11222</v>
      </c>
      <c r="E328" s="1" t="s">
        <v>86</v>
      </c>
      <c r="F328" s="4" t="s">
        <v>1270</v>
      </c>
    </row>
    <row r="329" spans="1:6" ht="30" x14ac:dyDescent="0.25">
      <c r="A329" s="1" t="s">
        <v>460</v>
      </c>
      <c r="B329" s="4">
        <v>2021</v>
      </c>
      <c r="C329" s="1" t="s">
        <v>185</v>
      </c>
      <c r="D329" s="1" t="s">
        <v>1104</v>
      </c>
      <c r="E329" s="1" t="s">
        <v>62</v>
      </c>
      <c r="F329" s="4" t="s">
        <v>1873</v>
      </c>
    </row>
    <row r="330" spans="1:6" ht="30" x14ac:dyDescent="0.25">
      <c r="A330" s="1" t="s">
        <v>460</v>
      </c>
      <c r="B330" s="4">
        <v>2021</v>
      </c>
      <c r="C330" s="1" t="s">
        <v>185</v>
      </c>
      <c r="D330" s="1" t="s">
        <v>1104</v>
      </c>
      <c r="E330" s="1" t="s">
        <v>86</v>
      </c>
      <c r="F330" s="4" t="s">
        <v>1855</v>
      </c>
    </row>
    <row r="331" spans="1:6" ht="30" x14ac:dyDescent="0.25">
      <c r="A331" s="1" t="s">
        <v>460</v>
      </c>
      <c r="B331" s="4">
        <v>2021</v>
      </c>
      <c r="C331" s="1" t="s">
        <v>185</v>
      </c>
      <c r="D331" s="1" t="s">
        <v>1116</v>
      </c>
      <c r="E331" s="1" t="s">
        <v>62</v>
      </c>
      <c r="F331" s="4" t="s">
        <v>1328</v>
      </c>
    </row>
    <row r="332" spans="1:6" ht="30" x14ac:dyDescent="0.25">
      <c r="A332" s="1" t="s">
        <v>460</v>
      </c>
      <c r="B332" s="4">
        <v>2021</v>
      </c>
      <c r="C332" s="1" t="s">
        <v>185</v>
      </c>
      <c r="D332" s="1" t="s">
        <v>1116</v>
      </c>
      <c r="E332" s="1" t="s">
        <v>86</v>
      </c>
      <c r="F332" s="4" t="s">
        <v>1479</v>
      </c>
    </row>
    <row r="333" spans="1:6" ht="30" x14ac:dyDescent="0.25">
      <c r="A333" s="1" t="s">
        <v>460</v>
      </c>
      <c r="B333" s="4">
        <v>2021</v>
      </c>
      <c r="C333" s="1" t="s">
        <v>185</v>
      </c>
      <c r="D333" s="1" t="s">
        <v>1132</v>
      </c>
      <c r="E333" s="1" t="s">
        <v>62</v>
      </c>
      <c r="F333" s="4" t="s">
        <v>2996</v>
      </c>
    </row>
    <row r="334" spans="1:6" ht="30" x14ac:dyDescent="0.25">
      <c r="A334" s="1" t="s">
        <v>460</v>
      </c>
      <c r="B334" s="4">
        <v>2021</v>
      </c>
      <c r="C334" s="1" t="s">
        <v>185</v>
      </c>
      <c r="D334" s="1" t="s">
        <v>1132</v>
      </c>
      <c r="E334" s="1" t="s">
        <v>86</v>
      </c>
      <c r="F334" s="4" t="s">
        <v>7880</v>
      </c>
    </row>
    <row r="335" spans="1:6" ht="30" x14ac:dyDescent="0.25">
      <c r="A335" s="1" t="s">
        <v>460</v>
      </c>
      <c r="B335" s="4">
        <v>2021</v>
      </c>
      <c r="C335" s="1" t="s">
        <v>185</v>
      </c>
      <c r="D335" s="1" t="s">
        <v>1147</v>
      </c>
      <c r="E335" s="1" t="s">
        <v>62</v>
      </c>
      <c r="F335" s="4" t="s">
        <v>5046</v>
      </c>
    </row>
    <row r="336" spans="1:6" ht="30" x14ac:dyDescent="0.25">
      <c r="A336" s="1" t="s">
        <v>460</v>
      </c>
      <c r="B336" s="4">
        <v>2021</v>
      </c>
      <c r="C336" s="1" t="s">
        <v>185</v>
      </c>
      <c r="D336" s="1" t="s">
        <v>1147</v>
      </c>
      <c r="E336" s="1" t="s">
        <v>86</v>
      </c>
      <c r="F336" s="4" t="s">
        <v>4533</v>
      </c>
    </row>
    <row r="337" spans="1:6" ht="30" x14ac:dyDescent="0.25">
      <c r="A337" s="1" t="s">
        <v>460</v>
      </c>
      <c r="B337" s="4">
        <v>2021</v>
      </c>
      <c r="C337" s="1" t="s">
        <v>185</v>
      </c>
      <c r="D337" s="1" t="s">
        <v>1162</v>
      </c>
      <c r="E337" s="1" t="s">
        <v>62</v>
      </c>
      <c r="F337" s="4" t="s">
        <v>3290</v>
      </c>
    </row>
    <row r="338" spans="1:6" ht="30" x14ac:dyDescent="0.25">
      <c r="A338" s="1" t="s">
        <v>460</v>
      </c>
      <c r="B338" s="4">
        <v>2021</v>
      </c>
      <c r="C338" s="1" t="s">
        <v>185</v>
      </c>
      <c r="D338" s="1" t="s">
        <v>1162</v>
      </c>
      <c r="E338" s="1" t="s">
        <v>86</v>
      </c>
      <c r="F338" s="4" t="s">
        <v>4714</v>
      </c>
    </row>
    <row r="339" spans="1:6" ht="30" x14ac:dyDescent="0.25">
      <c r="A339" s="1" t="s">
        <v>460</v>
      </c>
      <c r="B339" s="4">
        <v>2021</v>
      </c>
      <c r="C339" s="1" t="s">
        <v>185</v>
      </c>
      <c r="D339" s="1" t="s">
        <v>1183</v>
      </c>
      <c r="E339" s="1" t="s">
        <v>62</v>
      </c>
      <c r="F339" s="4" t="s">
        <v>1211</v>
      </c>
    </row>
    <row r="340" spans="1:6" ht="30" x14ac:dyDescent="0.25">
      <c r="A340" s="1" t="s">
        <v>460</v>
      </c>
      <c r="B340" s="4">
        <v>2021</v>
      </c>
      <c r="C340" s="1" t="s">
        <v>185</v>
      </c>
      <c r="D340" s="1" t="s">
        <v>1183</v>
      </c>
      <c r="E340" s="1" t="s">
        <v>86</v>
      </c>
      <c r="F340" s="4" t="s">
        <v>4110</v>
      </c>
    </row>
    <row r="341" spans="1:6" ht="30" x14ac:dyDescent="0.25">
      <c r="A341" s="1" t="s">
        <v>460</v>
      </c>
      <c r="B341" s="4">
        <v>2021</v>
      </c>
      <c r="C341" s="1" t="s">
        <v>207</v>
      </c>
      <c r="D341" s="1" t="s">
        <v>11222</v>
      </c>
      <c r="E341" s="1" t="s">
        <v>62</v>
      </c>
      <c r="F341" s="4" t="s">
        <v>2909</v>
      </c>
    </row>
    <row r="342" spans="1:6" ht="30" x14ac:dyDescent="0.25">
      <c r="A342" s="1" t="s">
        <v>460</v>
      </c>
      <c r="B342" s="4">
        <v>2021</v>
      </c>
      <c r="C342" s="1" t="s">
        <v>207</v>
      </c>
      <c r="D342" s="1" t="s">
        <v>11222</v>
      </c>
      <c r="E342" s="1" t="s">
        <v>86</v>
      </c>
      <c r="F342" s="4" t="s">
        <v>2016</v>
      </c>
    </row>
    <row r="343" spans="1:6" ht="30" x14ac:dyDescent="0.25">
      <c r="A343" s="1" t="s">
        <v>460</v>
      </c>
      <c r="B343" s="4">
        <v>2021</v>
      </c>
      <c r="C343" s="1" t="s">
        <v>207</v>
      </c>
      <c r="D343" s="1" t="s">
        <v>1104</v>
      </c>
      <c r="E343" s="1" t="s">
        <v>62</v>
      </c>
      <c r="F343" s="4" t="s">
        <v>2643</v>
      </c>
    </row>
    <row r="344" spans="1:6" ht="30" x14ac:dyDescent="0.25">
      <c r="A344" s="1" t="s">
        <v>460</v>
      </c>
      <c r="B344" s="4">
        <v>2021</v>
      </c>
      <c r="C344" s="1" t="s">
        <v>207</v>
      </c>
      <c r="D344" s="1" t="s">
        <v>1104</v>
      </c>
      <c r="E344" s="1" t="s">
        <v>86</v>
      </c>
      <c r="F344" s="4" t="s">
        <v>1712</v>
      </c>
    </row>
    <row r="345" spans="1:6" ht="30" x14ac:dyDescent="0.25">
      <c r="A345" s="1" t="s">
        <v>460</v>
      </c>
      <c r="B345" s="4">
        <v>2021</v>
      </c>
      <c r="C345" s="1" t="s">
        <v>207</v>
      </c>
      <c r="D345" s="1" t="s">
        <v>1116</v>
      </c>
      <c r="E345" s="1" t="s">
        <v>62</v>
      </c>
      <c r="F345" s="4" t="s">
        <v>1731</v>
      </c>
    </row>
    <row r="346" spans="1:6" ht="30" x14ac:dyDescent="0.25">
      <c r="A346" s="1" t="s">
        <v>460</v>
      </c>
      <c r="B346" s="4">
        <v>2021</v>
      </c>
      <c r="C346" s="1" t="s">
        <v>207</v>
      </c>
      <c r="D346" s="1" t="s">
        <v>1116</v>
      </c>
      <c r="E346" s="1" t="s">
        <v>86</v>
      </c>
      <c r="F346" s="4" t="s">
        <v>2657</v>
      </c>
    </row>
    <row r="347" spans="1:6" ht="30" x14ac:dyDescent="0.25">
      <c r="A347" s="1" t="s">
        <v>460</v>
      </c>
      <c r="B347" s="4">
        <v>2021</v>
      </c>
      <c r="C347" s="1" t="s">
        <v>207</v>
      </c>
      <c r="D347" s="1" t="s">
        <v>1132</v>
      </c>
      <c r="E347" s="1" t="s">
        <v>62</v>
      </c>
      <c r="F347" s="4" t="s">
        <v>1137</v>
      </c>
    </row>
    <row r="348" spans="1:6" ht="30" x14ac:dyDescent="0.25">
      <c r="A348" s="1" t="s">
        <v>460</v>
      </c>
      <c r="B348" s="4">
        <v>2021</v>
      </c>
      <c r="C348" s="1" t="s">
        <v>207</v>
      </c>
      <c r="D348" s="1" t="s">
        <v>1132</v>
      </c>
      <c r="E348" s="1" t="s">
        <v>86</v>
      </c>
      <c r="F348" s="4" t="s">
        <v>3160</v>
      </c>
    </row>
    <row r="349" spans="1:6" ht="30" x14ac:dyDescent="0.25">
      <c r="A349" s="1" t="s">
        <v>460</v>
      </c>
      <c r="B349" s="4">
        <v>2021</v>
      </c>
      <c r="C349" s="1" t="s">
        <v>207</v>
      </c>
      <c r="D349" s="1" t="s">
        <v>1147</v>
      </c>
      <c r="E349" s="1" t="s">
        <v>62</v>
      </c>
      <c r="F349" s="4" t="s">
        <v>4698</v>
      </c>
    </row>
    <row r="350" spans="1:6" ht="30" x14ac:dyDescent="0.25">
      <c r="A350" s="1" t="s">
        <v>460</v>
      </c>
      <c r="B350" s="4">
        <v>2021</v>
      </c>
      <c r="C350" s="1" t="s">
        <v>207</v>
      </c>
      <c r="D350" s="1" t="s">
        <v>1147</v>
      </c>
      <c r="E350" s="1" t="s">
        <v>86</v>
      </c>
      <c r="F350" s="4" t="s">
        <v>1359</v>
      </c>
    </row>
    <row r="351" spans="1:6" ht="30" x14ac:dyDescent="0.25">
      <c r="A351" s="1" t="s">
        <v>460</v>
      </c>
      <c r="B351" s="4">
        <v>2021</v>
      </c>
      <c r="C351" s="1" t="s">
        <v>207</v>
      </c>
      <c r="D351" s="1" t="s">
        <v>1162</v>
      </c>
      <c r="E351" s="1" t="s">
        <v>62</v>
      </c>
      <c r="F351" s="4" t="s">
        <v>2668</v>
      </c>
    </row>
    <row r="352" spans="1:6" ht="30" x14ac:dyDescent="0.25">
      <c r="A352" s="1" t="s">
        <v>460</v>
      </c>
      <c r="B352" s="4">
        <v>2021</v>
      </c>
      <c r="C352" s="1" t="s">
        <v>207</v>
      </c>
      <c r="D352" s="1" t="s">
        <v>1162</v>
      </c>
      <c r="E352" s="1" t="s">
        <v>86</v>
      </c>
      <c r="F352" s="4" t="s">
        <v>476</v>
      </c>
    </row>
    <row r="353" spans="1:6" ht="30" x14ac:dyDescent="0.25">
      <c r="A353" s="1" t="s">
        <v>460</v>
      </c>
      <c r="B353" s="4">
        <v>2021</v>
      </c>
      <c r="C353" s="1" t="s">
        <v>207</v>
      </c>
      <c r="D353" s="1" t="s">
        <v>1183</v>
      </c>
      <c r="E353" s="1" t="s">
        <v>62</v>
      </c>
      <c r="F353" s="4" t="s">
        <v>1712</v>
      </c>
    </row>
    <row r="354" spans="1:6" ht="30" x14ac:dyDescent="0.25">
      <c r="A354" s="1" t="s">
        <v>460</v>
      </c>
      <c r="B354" s="4">
        <v>2021</v>
      </c>
      <c r="C354" s="1" t="s">
        <v>207</v>
      </c>
      <c r="D354" s="1" t="s">
        <v>1183</v>
      </c>
      <c r="E354" s="1" t="s">
        <v>86</v>
      </c>
      <c r="F354" s="4" t="s">
        <v>11273</v>
      </c>
    </row>
    <row r="355" spans="1:6" ht="30" x14ac:dyDescent="0.25">
      <c r="A355" s="1" t="s">
        <v>460</v>
      </c>
      <c r="B355" s="4">
        <v>2021</v>
      </c>
      <c r="C355" s="1" t="s">
        <v>229</v>
      </c>
      <c r="D355" s="1" t="s">
        <v>11222</v>
      </c>
      <c r="E355" s="1" t="s">
        <v>62</v>
      </c>
      <c r="F355" s="4" t="s">
        <v>1712</v>
      </c>
    </row>
    <row r="356" spans="1:6" ht="30" x14ac:dyDescent="0.25">
      <c r="A356" s="1" t="s">
        <v>460</v>
      </c>
      <c r="B356" s="4">
        <v>2021</v>
      </c>
      <c r="C356" s="1" t="s">
        <v>229</v>
      </c>
      <c r="D356" s="1" t="s">
        <v>11222</v>
      </c>
      <c r="E356" s="1" t="s">
        <v>86</v>
      </c>
      <c r="F356" s="4" t="s">
        <v>1435</v>
      </c>
    </row>
    <row r="357" spans="1:6" ht="30" x14ac:dyDescent="0.25">
      <c r="A357" s="1" t="s">
        <v>460</v>
      </c>
      <c r="B357" s="4">
        <v>2021</v>
      </c>
      <c r="C357" s="1" t="s">
        <v>229</v>
      </c>
      <c r="D357" s="1" t="s">
        <v>1104</v>
      </c>
      <c r="E357" s="1" t="s">
        <v>62</v>
      </c>
      <c r="F357" s="4" t="s">
        <v>3731</v>
      </c>
    </row>
    <row r="358" spans="1:6" ht="30" x14ac:dyDescent="0.25">
      <c r="A358" s="1" t="s">
        <v>460</v>
      </c>
      <c r="B358" s="4">
        <v>2021</v>
      </c>
      <c r="C358" s="1" t="s">
        <v>229</v>
      </c>
      <c r="D358" s="1" t="s">
        <v>1104</v>
      </c>
      <c r="E358" s="1" t="s">
        <v>86</v>
      </c>
      <c r="F358" s="4" t="s">
        <v>3009</v>
      </c>
    </row>
    <row r="359" spans="1:6" ht="30" x14ac:dyDescent="0.25">
      <c r="A359" s="1" t="s">
        <v>460</v>
      </c>
      <c r="B359" s="4">
        <v>2021</v>
      </c>
      <c r="C359" s="1" t="s">
        <v>229</v>
      </c>
      <c r="D359" s="1" t="s">
        <v>1116</v>
      </c>
      <c r="E359" s="1" t="s">
        <v>62</v>
      </c>
      <c r="F359" s="4" t="s">
        <v>2360</v>
      </c>
    </row>
    <row r="360" spans="1:6" ht="30" x14ac:dyDescent="0.25">
      <c r="A360" s="1" t="s">
        <v>460</v>
      </c>
      <c r="B360" s="4">
        <v>2021</v>
      </c>
      <c r="C360" s="1" t="s">
        <v>229</v>
      </c>
      <c r="D360" s="1" t="s">
        <v>1116</v>
      </c>
      <c r="E360" s="1" t="s">
        <v>86</v>
      </c>
      <c r="F360" s="4" t="s">
        <v>2467</v>
      </c>
    </row>
    <row r="361" spans="1:6" ht="30" x14ac:dyDescent="0.25">
      <c r="A361" s="1" t="s">
        <v>460</v>
      </c>
      <c r="B361" s="4">
        <v>2021</v>
      </c>
      <c r="C361" s="1" t="s">
        <v>229</v>
      </c>
      <c r="D361" s="1" t="s">
        <v>1132</v>
      </c>
      <c r="E361" s="1" t="s">
        <v>62</v>
      </c>
      <c r="F361" s="4" t="s">
        <v>8729</v>
      </c>
    </row>
    <row r="362" spans="1:6" ht="30" x14ac:dyDescent="0.25">
      <c r="A362" s="1" t="s">
        <v>460</v>
      </c>
      <c r="B362" s="4">
        <v>2021</v>
      </c>
      <c r="C362" s="1" t="s">
        <v>229</v>
      </c>
      <c r="D362" s="1" t="s">
        <v>1132</v>
      </c>
      <c r="E362" s="1" t="s">
        <v>86</v>
      </c>
      <c r="F362" s="4" t="s">
        <v>2478</v>
      </c>
    </row>
    <row r="363" spans="1:6" ht="30" x14ac:dyDescent="0.25">
      <c r="A363" s="1" t="s">
        <v>460</v>
      </c>
      <c r="B363" s="4">
        <v>2021</v>
      </c>
      <c r="C363" s="1" t="s">
        <v>229</v>
      </c>
      <c r="D363" s="1" t="s">
        <v>1147</v>
      </c>
      <c r="E363" s="1" t="s">
        <v>62</v>
      </c>
      <c r="F363" s="4" t="s">
        <v>1929</v>
      </c>
    </row>
    <row r="364" spans="1:6" ht="30" x14ac:dyDescent="0.25">
      <c r="A364" s="1" t="s">
        <v>460</v>
      </c>
      <c r="B364" s="4">
        <v>2021</v>
      </c>
      <c r="C364" s="1" t="s">
        <v>229</v>
      </c>
      <c r="D364" s="1" t="s">
        <v>1147</v>
      </c>
      <c r="E364" s="1" t="s">
        <v>86</v>
      </c>
      <c r="F364" s="4" t="s">
        <v>7953</v>
      </c>
    </row>
    <row r="365" spans="1:6" ht="30" x14ac:dyDescent="0.25">
      <c r="A365" s="1" t="s">
        <v>460</v>
      </c>
      <c r="B365" s="4">
        <v>2021</v>
      </c>
      <c r="C365" s="1" t="s">
        <v>229</v>
      </c>
      <c r="D365" s="1" t="s">
        <v>1162</v>
      </c>
      <c r="E365" s="1" t="s">
        <v>62</v>
      </c>
      <c r="F365" s="4" t="s">
        <v>9530</v>
      </c>
    </row>
    <row r="366" spans="1:6" ht="30" x14ac:dyDescent="0.25">
      <c r="A366" s="1" t="s">
        <v>460</v>
      </c>
      <c r="B366" s="4">
        <v>2021</v>
      </c>
      <c r="C366" s="1" t="s">
        <v>229</v>
      </c>
      <c r="D366" s="1" t="s">
        <v>1162</v>
      </c>
      <c r="E366" s="1" t="s">
        <v>86</v>
      </c>
      <c r="F366" s="4" t="s">
        <v>9263</v>
      </c>
    </row>
    <row r="367" spans="1:6" ht="30" x14ac:dyDescent="0.25">
      <c r="A367" s="1" t="s">
        <v>460</v>
      </c>
      <c r="B367" s="4">
        <v>2021</v>
      </c>
      <c r="C367" s="1" t="s">
        <v>229</v>
      </c>
      <c r="D367" s="1" t="s">
        <v>1183</v>
      </c>
      <c r="E367" s="1" t="s">
        <v>62</v>
      </c>
      <c r="F367" s="4" t="s">
        <v>3750</v>
      </c>
    </row>
    <row r="368" spans="1:6" ht="30" x14ac:dyDescent="0.25">
      <c r="A368" s="1" t="s">
        <v>460</v>
      </c>
      <c r="B368" s="4">
        <v>2021</v>
      </c>
      <c r="C368" s="1" t="s">
        <v>229</v>
      </c>
      <c r="D368" s="1" t="s">
        <v>1183</v>
      </c>
      <c r="E368" s="1" t="s">
        <v>86</v>
      </c>
      <c r="F368" s="4" t="s">
        <v>4448</v>
      </c>
    </row>
    <row r="369" spans="1:6" ht="30" x14ac:dyDescent="0.25">
      <c r="A369" s="1" t="s">
        <v>460</v>
      </c>
      <c r="B369" s="4">
        <v>2021</v>
      </c>
      <c r="C369" s="1" t="s">
        <v>255</v>
      </c>
      <c r="D369" s="1" t="s">
        <v>11222</v>
      </c>
      <c r="E369" s="1" t="s">
        <v>62</v>
      </c>
      <c r="F369" s="4" t="s">
        <v>2302</v>
      </c>
    </row>
    <row r="370" spans="1:6" ht="30" x14ac:dyDescent="0.25">
      <c r="A370" s="1" t="s">
        <v>460</v>
      </c>
      <c r="B370" s="4">
        <v>2021</v>
      </c>
      <c r="C370" s="1" t="s">
        <v>255</v>
      </c>
      <c r="D370" s="1" t="s">
        <v>11222</v>
      </c>
      <c r="E370" s="1" t="s">
        <v>86</v>
      </c>
      <c r="F370" s="4" t="s">
        <v>1125</v>
      </c>
    </row>
    <row r="371" spans="1:6" ht="30" x14ac:dyDescent="0.25">
      <c r="A371" s="1" t="s">
        <v>460</v>
      </c>
      <c r="B371" s="4">
        <v>2021</v>
      </c>
      <c r="C371" s="1" t="s">
        <v>255</v>
      </c>
      <c r="D371" s="1" t="s">
        <v>1104</v>
      </c>
      <c r="E371" s="1" t="s">
        <v>62</v>
      </c>
      <c r="F371" s="4" t="s">
        <v>2760</v>
      </c>
    </row>
    <row r="372" spans="1:6" ht="30" x14ac:dyDescent="0.25">
      <c r="A372" s="1" t="s">
        <v>460</v>
      </c>
      <c r="B372" s="4">
        <v>2021</v>
      </c>
      <c r="C372" s="1" t="s">
        <v>255</v>
      </c>
      <c r="D372" s="1" t="s">
        <v>1104</v>
      </c>
      <c r="E372" s="1" t="s">
        <v>86</v>
      </c>
      <c r="F372" s="4" t="s">
        <v>1221</v>
      </c>
    </row>
    <row r="373" spans="1:6" ht="30" x14ac:dyDescent="0.25">
      <c r="A373" s="1" t="s">
        <v>460</v>
      </c>
      <c r="B373" s="4">
        <v>2021</v>
      </c>
      <c r="C373" s="1" t="s">
        <v>255</v>
      </c>
      <c r="D373" s="1" t="s">
        <v>1116</v>
      </c>
      <c r="E373" s="1" t="s">
        <v>62</v>
      </c>
      <c r="F373" s="4" t="s">
        <v>1820</v>
      </c>
    </row>
    <row r="374" spans="1:6" ht="30" x14ac:dyDescent="0.25">
      <c r="A374" s="1" t="s">
        <v>460</v>
      </c>
      <c r="B374" s="4">
        <v>2021</v>
      </c>
      <c r="C374" s="1" t="s">
        <v>255</v>
      </c>
      <c r="D374" s="1" t="s">
        <v>1116</v>
      </c>
      <c r="E374" s="1" t="s">
        <v>86</v>
      </c>
      <c r="F374" s="4" t="s">
        <v>2467</v>
      </c>
    </row>
    <row r="375" spans="1:6" ht="30" x14ac:dyDescent="0.25">
      <c r="A375" s="1" t="s">
        <v>460</v>
      </c>
      <c r="B375" s="4">
        <v>2021</v>
      </c>
      <c r="C375" s="1" t="s">
        <v>255</v>
      </c>
      <c r="D375" s="1" t="s">
        <v>1132</v>
      </c>
      <c r="E375" s="1" t="s">
        <v>62</v>
      </c>
      <c r="F375" s="4" t="s">
        <v>2683</v>
      </c>
    </row>
    <row r="376" spans="1:6" ht="30" x14ac:dyDescent="0.25">
      <c r="A376" s="1" t="s">
        <v>460</v>
      </c>
      <c r="B376" s="4">
        <v>2021</v>
      </c>
      <c r="C376" s="1" t="s">
        <v>255</v>
      </c>
      <c r="D376" s="1" t="s">
        <v>1132</v>
      </c>
      <c r="E376" s="1" t="s">
        <v>86</v>
      </c>
      <c r="F376" s="4" t="s">
        <v>1844</v>
      </c>
    </row>
    <row r="377" spans="1:6" ht="30" x14ac:dyDescent="0.25">
      <c r="A377" s="1" t="s">
        <v>460</v>
      </c>
      <c r="B377" s="4">
        <v>2021</v>
      </c>
      <c r="C377" s="1" t="s">
        <v>255</v>
      </c>
      <c r="D377" s="1" t="s">
        <v>1147</v>
      </c>
      <c r="E377" s="1" t="s">
        <v>62</v>
      </c>
      <c r="F377" s="4" t="s">
        <v>1929</v>
      </c>
    </row>
    <row r="378" spans="1:6" ht="30" x14ac:dyDescent="0.25">
      <c r="A378" s="1" t="s">
        <v>460</v>
      </c>
      <c r="B378" s="4">
        <v>2021</v>
      </c>
      <c r="C378" s="1" t="s">
        <v>255</v>
      </c>
      <c r="D378" s="1" t="s">
        <v>1147</v>
      </c>
      <c r="E378" s="1" t="s">
        <v>86</v>
      </c>
      <c r="F378" s="4" t="s">
        <v>11365</v>
      </c>
    </row>
    <row r="379" spans="1:6" ht="30" x14ac:dyDescent="0.25">
      <c r="A379" s="1" t="s">
        <v>460</v>
      </c>
      <c r="B379" s="4">
        <v>2021</v>
      </c>
      <c r="C379" s="1" t="s">
        <v>255</v>
      </c>
      <c r="D379" s="1" t="s">
        <v>1162</v>
      </c>
      <c r="E379" s="1" t="s">
        <v>62</v>
      </c>
      <c r="F379" s="4" t="s">
        <v>3956</v>
      </c>
    </row>
    <row r="380" spans="1:6" ht="30" x14ac:dyDescent="0.25">
      <c r="A380" s="1" t="s">
        <v>460</v>
      </c>
      <c r="B380" s="4">
        <v>2021</v>
      </c>
      <c r="C380" s="1" t="s">
        <v>255</v>
      </c>
      <c r="D380" s="1" t="s">
        <v>1162</v>
      </c>
      <c r="E380" s="1" t="s">
        <v>86</v>
      </c>
      <c r="F380" s="4" t="s">
        <v>11366</v>
      </c>
    </row>
    <row r="381" spans="1:6" ht="30" x14ac:dyDescent="0.25">
      <c r="A381" s="1" t="s">
        <v>460</v>
      </c>
      <c r="B381" s="4">
        <v>2021</v>
      </c>
      <c r="C381" s="1" t="s">
        <v>255</v>
      </c>
      <c r="D381" s="1" t="s">
        <v>1183</v>
      </c>
      <c r="E381" s="1" t="s">
        <v>62</v>
      </c>
      <c r="F381" s="4" t="s">
        <v>3750</v>
      </c>
    </row>
    <row r="382" spans="1:6" ht="30" x14ac:dyDescent="0.25">
      <c r="A382" s="1" t="s">
        <v>460</v>
      </c>
      <c r="B382" s="4">
        <v>2021</v>
      </c>
      <c r="C382" s="1" t="s">
        <v>255</v>
      </c>
      <c r="D382" s="1" t="s">
        <v>1183</v>
      </c>
      <c r="E382" s="1" t="s">
        <v>86</v>
      </c>
      <c r="F382" s="4" t="s">
        <v>8216</v>
      </c>
    </row>
    <row r="383" spans="1:6" ht="30" x14ac:dyDescent="0.25">
      <c r="A383" s="1" t="s">
        <v>460</v>
      </c>
      <c r="B383" s="4">
        <v>2021</v>
      </c>
      <c r="C383" s="1" t="s">
        <v>283</v>
      </c>
      <c r="D383" s="1" t="s">
        <v>11222</v>
      </c>
      <c r="E383" s="1" t="s">
        <v>62</v>
      </c>
      <c r="F383" s="4" t="s">
        <v>3754</v>
      </c>
    </row>
    <row r="384" spans="1:6" ht="30" x14ac:dyDescent="0.25">
      <c r="A384" s="1" t="s">
        <v>460</v>
      </c>
      <c r="B384" s="4">
        <v>2021</v>
      </c>
      <c r="C384" s="1" t="s">
        <v>283</v>
      </c>
      <c r="D384" s="1" t="s">
        <v>11222</v>
      </c>
      <c r="E384" s="1" t="s">
        <v>86</v>
      </c>
      <c r="F384" s="4" t="s">
        <v>1125</v>
      </c>
    </row>
    <row r="385" spans="1:6" ht="30" x14ac:dyDescent="0.25">
      <c r="A385" s="1" t="s">
        <v>460</v>
      </c>
      <c r="B385" s="4">
        <v>2021</v>
      </c>
      <c r="C385" s="1" t="s">
        <v>283</v>
      </c>
      <c r="D385" s="1" t="s">
        <v>1104</v>
      </c>
      <c r="E385" s="1" t="s">
        <v>62</v>
      </c>
      <c r="F385" s="4" t="s">
        <v>2601</v>
      </c>
    </row>
    <row r="386" spans="1:6" ht="30" x14ac:dyDescent="0.25">
      <c r="A386" s="1" t="s">
        <v>460</v>
      </c>
      <c r="B386" s="4">
        <v>2021</v>
      </c>
      <c r="C386" s="1" t="s">
        <v>283</v>
      </c>
      <c r="D386" s="1" t="s">
        <v>1104</v>
      </c>
      <c r="E386" s="1" t="s">
        <v>86</v>
      </c>
      <c r="F386" s="4" t="s">
        <v>3549</v>
      </c>
    </row>
    <row r="387" spans="1:6" ht="30" x14ac:dyDescent="0.25">
      <c r="A387" s="1" t="s">
        <v>460</v>
      </c>
      <c r="B387" s="4">
        <v>2021</v>
      </c>
      <c r="C387" s="1" t="s">
        <v>283</v>
      </c>
      <c r="D387" s="1" t="s">
        <v>1116</v>
      </c>
      <c r="E387" s="1" t="s">
        <v>62</v>
      </c>
      <c r="F387" s="4" t="s">
        <v>1929</v>
      </c>
    </row>
    <row r="388" spans="1:6" ht="30" x14ac:dyDescent="0.25">
      <c r="A388" s="1" t="s">
        <v>460</v>
      </c>
      <c r="B388" s="4">
        <v>2021</v>
      </c>
      <c r="C388" s="1" t="s">
        <v>283</v>
      </c>
      <c r="D388" s="1" t="s">
        <v>1116</v>
      </c>
      <c r="E388" s="1" t="s">
        <v>86</v>
      </c>
      <c r="F388" s="4" t="s">
        <v>8884</v>
      </c>
    </row>
    <row r="389" spans="1:6" ht="30" x14ac:dyDescent="0.25">
      <c r="A389" s="1" t="s">
        <v>460</v>
      </c>
      <c r="B389" s="4">
        <v>2021</v>
      </c>
      <c r="C389" s="1" t="s">
        <v>283</v>
      </c>
      <c r="D389" s="1" t="s">
        <v>1132</v>
      </c>
      <c r="E389" s="1" t="s">
        <v>62</v>
      </c>
      <c r="F389" s="4" t="s">
        <v>4389</v>
      </c>
    </row>
    <row r="390" spans="1:6" ht="30" x14ac:dyDescent="0.25">
      <c r="A390" s="1" t="s">
        <v>460</v>
      </c>
      <c r="B390" s="4">
        <v>2021</v>
      </c>
      <c r="C390" s="1" t="s">
        <v>283</v>
      </c>
      <c r="D390" s="1" t="s">
        <v>1132</v>
      </c>
      <c r="E390" s="1" t="s">
        <v>86</v>
      </c>
      <c r="F390" s="4" t="s">
        <v>1204</v>
      </c>
    </row>
    <row r="391" spans="1:6" ht="30" x14ac:dyDescent="0.25">
      <c r="A391" s="1" t="s">
        <v>460</v>
      </c>
      <c r="B391" s="4">
        <v>2021</v>
      </c>
      <c r="C391" s="1" t="s">
        <v>283</v>
      </c>
      <c r="D391" s="1" t="s">
        <v>1147</v>
      </c>
      <c r="E391" s="1" t="s">
        <v>62</v>
      </c>
      <c r="F391" s="4" t="s">
        <v>2351</v>
      </c>
    </row>
    <row r="392" spans="1:6" ht="30" x14ac:dyDescent="0.25">
      <c r="A392" s="1" t="s">
        <v>460</v>
      </c>
      <c r="B392" s="4">
        <v>2021</v>
      </c>
      <c r="C392" s="1" t="s">
        <v>283</v>
      </c>
      <c r="D392" s="1" t="s">
        <v>1147</v>
      </c>
      <c r="E392" s="1" t="s">
        <v>86</v>
      </c>
      <c r="F392" s="4" t="s">
        <v>8739</v>
      </c>
    </row>
    <row r="393" spans="1:6" ht="30" x14ac:dyDescent="0.25">
      <c r="A393" s="1" t="s">
        <v>460</v>
      </c>
      <c r="B393" s="4">
        <v>2021</v>
      </c>
      <c r="C393" s="1" t="s">
        <v>283</v>
      </c>
      <c r="D393" s="1" t="s">
        <v>1162</v>
      </c>
      <c r="E393" s="1" t="s">
        <v>62</v>
      </c>
      <c r="F393" s="4" t="s">
        <v>1929</v>
      </c>
    </row>
    <row r="394" spans="1:6" ht="30" x14ac:dyDescent="0.25">
      <c r="A394" s="1" t="s">
        <v>460</v>
      </c>
      <c r="B394" s="4">
        <v>2021</v>
      </c>
      <c r="C394" s="1" t="s">
        <v>283</v>
      </c>
      <c r="D394" s="1" t="s">
        <v>1162</v>
      </c>
      <c r="E394" s="1" t="s">
        <v>86</v>
      </c>
      <c r="F394" s="4" t="s">
        <v>9263</v>
      </c>
    </row>
    <row r="395" spans="1:6" ht="30" x14ac:dyDescent="0.25">
      <c r="A395" s="1" t="s">
        <v>460</v>
      </c>
      <c r="B395" s="4">
        <v>2021</v>
      </c>
      <c r="C395" s="1" t="s">
        <v>283</v>
      </c>
      <c r="D395" s="1" t="s">
        <v>1183</v>
      </c>
      <c r="E395" s="1" t="s">
        <v>62</v>
      </c>
      <c r="F395" s="4" t="s">
        <v>2760</v>
      </c>
    </row>
    <row r="396" spans="1:6" ht="30" x14ac:dyDescent="0.25">
      <c r="A396" s="1" t="s">
        <v>460</v>
      </c>
      <c r="B396" s="4">
        <v>2021</v>
      </c>
      <c r="C396" s="1" t="s">
        <v>283</v>
      </c>
      <c r="D396" s="1" t="s">
        <v>1183</v>
      </c>
      <c r="E396" s="1" t="s">
        <v>86</v>
      </c>
      <c r="F396" s="4" t="s">
        <v>7582</v>
      </c>
    </row>
    <row r="397" spans="1:6" ht="30" x14ac:dyDescent="0.25">
      <c r="A397" s="1" t="s">
        <v>460</v>
      </c>
      <c r="B397" s="4">
        <v>2021</v>
      </c>
      <c r="C397" s="1" t="s">
        <v>311</v>
      </c>
      <c r="D397" s="1" t="s">
        <v>11222</v>
      </c>
      <c r="E397" s="1" t="s">
        <v>62</v>
      </c>
      <c r="F397" s="4" t="s">
        <v>2601</v>
      </c>
    </row>
    <row r="398" spans="1:6" ht="30" x14ac:dyDescent="0.25">
      <c r="A398" s="1" t="s">
        <v>460</v>
      </c>
      <c r="B398" s="4">
        <v>2021</v>
      </c>
      <c r="C398" s="1" t="s">
        <v>311</v>
      </c>
      <c r="D398" s="1" t="s">
        <v>11222</v>
      </c>
      <c r="E398" s="1" t="s">
        <v>86</v>
      </c>
      <c r="F398" s="4" t="s">
        <v>2016</v>
      </c>
    </row>
    <row r="399" spans="1:6" ht="30" x14ac:dyDescent="0.25">
      <c r="A399" s="1" t="s">
        <v>460</v>
      </c>
      <c r="B399" s="4">
        <v>2021</v>
      </c>
      <c r="C399" s="1" t="s">
        <v>311</v>
      </c>
      <c r="D399" s="1" t="s">
        <v>1104</v>
      </c>
      <c r="E399" s="1" t="s">
        <v>62</v>
      </c>
      <c r="F399" s="4" t="s">
        <v>1468</v>
      </c>
    </row>
    <row r="400" spans="1:6" ht="30" x14ac:dyDescent="0.25">
      <c r="A400" s="1" t="s">
        <v>460</v>
      </c>
      <c r="B400" s="4">
        <v>2021</v>
      </c>
      <c r="C400" s="1" t="s">
        <v>311</v>
      </c>
      <c r="D400" s="1" t="s">
        <v>1104</v>
      </c>
      <c r="E400" s="1" t="s">
        <v>86</v>
      </c>
      <c r="F400" s="4" t="s">
        <v>1179</v>
      </c>
    </row>
    <row r="401" spans="1:6" ht="30" x14ac:dyDescent="0.25">
      <c r="A401" s="1" t="s">
        <v>460</v>
      </c>
      <c r="B401" s="4">
        <v>2021</v>
      </c>
      <c r="C401" s="1" t="s">
        <v>311</v>
      </c>
      <c r="D401" s="1" t="s">
        <v>1116</v>
      </c>
      <c r="E401" s="1" t="s">
        <v>62</v>
      </c>
      <c r="F401" s="4" t="s">
        <v>5016</v>
      </c>
    </row>
    <row r="402" spans="1:6" ht="30" x14ac:dyDescent="0.25">
      <c r="A402" s="1" t="s">
        <v>460</v>
      </c>
      <c r="B402" s="4">
        <v>2021</v>
      </c>
      <c r="C402" s="1" t="s">
        <v>311</v>
      </c>
      <c r="D402" s="1" t="s">
        <v>1116</v>
      </c>
      <c r="E402" s="1" t="s">
        <v>86</v>
      </c>
      <c r="F402" s="4" t="s">
        <v>5016</v>
      </c>
    </row>
    <row r="403" spans="1:6" ht="30" x14ac:dyDescent="0.25">
      <c r="A403" s="1" t="s">
        <v>460</v>
      </c>
      <c r="B403" s="4">
        <v>2021</v>
      </c>
      <c r="C403" s="1" t="s">
        <v>311</v>
      </c>
      <c r="D403" s="1" t="s">
        <v>1132</v>
      </c>
      <c r="E403" s="1" t="s">
        <v>62</v>
      </c>
      <c r="F403" s="4" t="s">
        <v>1687</v>
      </c>
    </row>
    <row r="404" spans="1:6" ht="30" x14ac:dyDescent="0.25">
      <c r="A404" s="1" t="s">
        <v>460</v>
      </c>
      <c r="B404" s="4">
        <v>2021</v>
      </c>
      <c r="C404" s="1" t="s">
        <v>311</v>
      </c>
      <c r="D404" s="1" t="s">
        <v>1132</v>
      </c>
      <c r="E404" s="1" t="s">
        <v>86</v>
      </c>
      <c r="F404" s="4" t="s">
        <v>4714</v>
      </c>
    </row>
    <row r="405" spans="1:6" ht="30" x14ac:dyDescent="0.25">
      <c r="A405" s="1" t="s">
        <v>460</v>
      </c>
      <c r="B405" s="4">
        <v>2021</v>
      </c>
      <c r="C405" s="1" t="s">
        <v>311</v>
      </c>
      <c r="D405" s="1" t="s">
        <v>1147</v>
      </c>
      <c r="E405" s="1" t="s">
        <v>62</v>
      </c>
      <c r="F405" s="4" t="s">
        <v>2308</v>
      </c>
    </row>
    <row r="406" spans="1:6" ht="30" x14ac:dyDescent="0.25">
      <c r="A406" s="1" t="s">
        <v>460</v>
      </c>
      <c r="B406" s="4">
        <v>2021</v>
      </c>
      <c r="C406" s="1" t="s">
        <v>311</v>
      </c>
      <c r="D406" s="1" t="s">
        <v>1147</v>
      </c>
      <c r="E406" s="1" t="s">
        <v>86</v>
      </c>
      <c r="F406" s="4" t="s">
        <v>10154</v>
      </c>
    </row>
    <row r="407" spans="1:6" ht="30" x14ac:dyDescent="0.25">
      <c r="A407" s="1" t="s">
        <v>460</v>
      </c>
      <c r="B407" s="4">
        <v>2021</v>
      </c>
      <c r="C407" s="1" t="s">
        <v>311</v>
      </c>
      <c r="D407" s="1" t="s">
        <v>1162</v>
      </c>
      <c r="E407" s="1" t="s">
        <v>62</v>
      </c>
      <c r="F407" s="4" t="s">
        <v>5275</v>
      </c>
    </row>
    <row r="408" spans="1:6" ht="30" x14ac:dyDescent="0.25">
      <c r="A408" s="1" t="s">
        <v>460</v>
      </c>
      <c r="B408" s="4">
        <v>2021</v>
      </c>
      <c r="C408" s="1" t="s">
        <v>311</v>
      </c>
      <c r="D408" s="1" t="s">
        <v>1162</v>
      </c>
      <c r="E408" s="1" t="s">
        <v>86</v>
      </c>
      <c r="F408" s="4" t="s">
        <v>11367</v>
      </c>
    </row>
    <row r="409" spans="1:6" ht="30" x14ac:dyDescent="0.25">
      <c r="A409" s="1" t="s">
        <v>460</v>
      </c>
      <c r="B409" s="4">
        <v>2021</v>
      </c>
      <c r="C409" s="1" t="s">
        <v>311</v>
      </c>
      <c r="D409" s="1" t="s">
        <v>1183</v>
      </c>
      <c r="E409" s="1" t="s">
        <v>62</v>
      </c>
      <c r="F409" s="4" t="s">
        <v>8156</v>
      </c>
    </row>
    <row r="410" spans="1:6" ht="30" x14ac:dyDescent="0.25">
      <c r="A410" s="1" t="s">
        <v>460</v>
      </c>
      <c r="B410" s="4">
        <v>2021</v>
      </c>
      <c r="C410" s="1" t="s">
        <v>311</v>
      </c>
      <c r="D410" s="1" t="s">
        <v>1183</v>
      </c>
      <c r="E410" s="1" t="s">
        <v>86</v>
      </c>
      <c r="F410" s="4" t="s">
        <v>1606</v>
      </c>
    </row>
    <row r="411" spans="1:6" ht="30" x14ac:dyDescent="0.25">
      <c r="A411" s="1" t="s">
        <v>460</v>
      </c>
      <c r="B411" s="4">
        <v>2022</v>
      </c>
      <c r="C411" s="1" t="s">
        <v>61</v>
      </c>
      <c r="D411" s="1" t="s">
        <v>11222</v>
      </c>
      <c r="E411" s="1" t="s">
        <v>62</v>
      </c>
      <c r="F411" s="4" t="s">
        <v>3754</v>
      </c>
    </row>
    <row r="412" spans="1:6" ht="30" x14ac:dyDescent="0.25">
      <c r="A412" s="1" t="s">
        <v>460</v>
      </c>
      <c r="B412" s="4">
        <v>2022</v>
      </c>
      <c r="C412" s="1" t="s">
        <v>61</v>
      </c>
      <c r="D412" s="1" t="s">
        <v>11222</v>
      </c>
      <c r="E412" s="1" t="s">
        <v>86</v>
      </c>
      <c r="F412" s="4" t="s">
        <v>1211</v>
      </c>
    </row>
    <row r="413" spans="1:6" ht="30" x14ac:dyDescent="0.25">
      <c r="A413" s="1" t="s">
        <v>460</v>
      </c>
      <c r="B413" s="4">
        <v>2022</v>
      </c>
      <c r="C413" s="1" t="s">
        <v>61</v>
      </c>
      <c r="D413" s="1" t="s">
        <v>1104</v>
      </c>
      <c r="E413" s="1" t="s">
        <v>62</v>
      </c>
      <c r="F413" s="4" t="s">
        <v>1179</v>
      </c>
    </row>
    <row r="414" spans="1:6" ht="30" x14ac:dyDescent="0.25">
      <c r="A414" s="1" t="s">
        <v>460</v>
      </c>
      <c r="B414" s="4">
        <v>2022</v>
      </c>
      <c r="C414" s="1" t="s">
        <v>61</v>
      </c>
      <c r="D414" s="1" t="s">
        <v>1104</v>
      </c>
      <c r="E414" s="1" t="s">
        <v>86</v>
      </c>
      <c r="F414" s="4" t="s">
        <v>1179</v>
      </c>
    </row>
    <row r="415" spans="1:6" ht="30" x14ac:dyDescent="0.25">
      <c r="A415" s="1" t="s">
        <v>460</v>
      </c>
      <c r="B415" s="4">
        <v>2022</v>
      </c>
      <c r="C415" s="1" t="s">
        <v>61</v>
      </c>
      <c r="D415" s="1" t="s">
        <v>1116</v>
      </c>
      <c r="E415" s="1" t="s">
        <v>62</v>
      </c>
      <c r="F415" s="4" t="s">
        <v>1835</v>
      </c>
    </row>
    <row r="416" spans="1:6" ht="30" x14ac:dyDescent="0.25">
      <c r="A416" s="1" t="s">
        <v>460</v>
      </c>
      <c r="B416" s="4">
        <v>2022</v>
      </c>
      <c r="C416" s="1" t="s">
        <v>61</v>
      </c>
      <c r="D416" s="1" t="s">
        <v>1116</v>
      </c>
      <c r="E416" s="1" t="s">
        <v>86</v>
      </c>
      <c r="F416" s="4" t="s">
        <v>2709</v>
      </c>
    </row>
    <row r="417" spans="1:6" ht="30" x14ac:dyDescent="0.25">
      <c r="A417" s="1" t="s">
        <v>460</v>
      </c>
      <c r="B417" s="4">
        <v>2022</v>
      </c>
      <c r="C417" s="1" t="s">
        <v>61</v>
      </c>
      <c r="D417" s="1" t="s">
        <v>1132</v>
      </c>
      <c r="E417" s="1" t="s">
        <v>62</v>
      </c>
      <c r="F417" s="4" t="s">
        <v>2560</v>
      </c>
    </row>
    <row r="418" spans="1:6" ht="30" x14ac:dyDescent="0.25">
      <c r="A418" s="1" t="s">
        <v>460</v>
      </c>
      <c r="B418" s="4">
        <v>2022</v>
      </c>
      <c r="C418" s="1" t="s">
        <v>61</v>
      </c>
      <c r="D418" s="1" t="s">
        <v>1132</v>
      </c>
      <c r="E418" s="1" t="s">
        <v>86</v>
      </c>
      <c r="F418" s="4" t="s">
        <v>1881</v>
      </c>
    </row>
    <row r="419" spans="1:6" ht="30" x14ac:dyDescent="0.25">
      <c r="A419" s="1" t="s">
        <v>460</v>
      </c>
      <c r="B419" s="4">
        <v>2022</v>
      </c>
      <c r="C419" s="1" t="s">
        <v>61</v>
      </c>
      <c r="D419" s="1" t="s">
        <v>1147</v>
      </c>
      <c r="E419" s="1" t="s">
        <v>62</v>
      </c>
      <c r="F419" s="4" t="s">
        <v>3160</v>
      </c>
    </row>
    <row r="420" spans="1:6" ht="30" x14ac:dyDescent="0.25">
      <c r="A420" s="1" t="s">
        <v>460</v>
      </c>
      <c r="B420" s="4">
        <v>2022</v>
      </c>
      <c r="C420" s="1" t="s">
        <v>61</v>
      </c>
      <c r="D420" s="1" t="s">
        <v>1147</v>
      </c>
      <c r="E420" s="1" t="s">
        <v>86</v>
      </c>
      <c r="F420" s="4" t="s">
        <v>11368</v>
      </c>
    </row>
    <row r="421" spans="1:6" ht="30" x14ac:dyDescent="0.25">
      <c r="A421" s="1" t="s">
        <v>460</v>
      </c>
      <c r="B421" s="4">
        <v>2022</v>
      </c>
      <c r="C421" s="1" t="s">
        <v>61</v>
      </c>
      <c r="D421" s="1" t="s">
        <v>1162</v>
      </c>
      <c r="E421" s="1" t="s">
        <v>62</v>
      </c>
      <c r="F421" s="4" t="s">
        <v>4947</v>
      </c>
    </row>
    <row r="422" spans="1:6" ht="30" x14ac:dyDescent="0.25">
      <c r="A422" s="1" t="s">
        <v>460</v>
      </c>
      <c r="B422" s="4">
        <v>2022</v>
      </c>
      <c r="C422" s="1" t="s">
        <v>61</v>
      </c>
      <c r="D422" s="1" t="s">
        <v>1162</v>
      </c>
      <c r="E422" s="1" t="s">
        <v>86</v>
      </c>
      <c r="F422" s="4" t="s">
        <v>11369</v>
      </c>
    </row>
    <row r="423" spans="1:6" ht="30" x14ac:dyDescent="0.25">
      <c r="A423" s="1" t="s">
        <v>460</v>
      </c>
      <c r="B423" s="4">
        <v>2022</v>
      </c>
      <c r="C423" s="1" t="s">
        <v>61</v>
      </c>
      <c r="D423" s="1" t="s">
        <v>1183</v>
      </c>
      <c r="E423" s="1" t="s">
        <v>62</v>
      </c>
      <c r="F423" s="4" t="s">
        <v>2668</v>
      </c>
    </row>
    <row r="424" spans="1:6" ht="30" x14ac:dyDescent="0.25">
      <c r="A424" s="1" t="s">
        <v>460</v>
      </c>
      <c r="B424" s="4">
        <v>2022</v>
      </c>
      <c r="C424" s="1" t="s">
        <v>61</v>
      </c>
      <c r="D424" s="1" t="s">
        <v>1183</v>
      </c>
      <c r="E424" s="1" t="s">
        <v>86</v>
      </c>
      <c r="F424" s="4" t="s">
        <v>11370</v>
      </c>
    </row>
    <row r="425" spans="1:6" ht="30" x14ac:dyDescent="0.25">
      <c r="A425" s="1" t="s">
        <v>460</v>
      </c>
      <c r="B425" s="4">
        <v>2022</v>
      </c>
      <c r="C425" s="1" t="s">
        <v>90</v>
      </c>
      <c r="D425" s="1" t="s">
        <v>11222</v>
      </c>
      <c r="E425" s="1" t="s">
        <v>62</v>
      </c>
      <c r="F425" s="4" t="s">
        <v>2258</v>
      </c>
    </row>
    <row r="426" spans="1:6" ht="30" x14ac:dyDescent="0.25">
      <c r="A426" s="1" t="s">
        <v>460</v>
      </c>
      <c r="B426" s="4">
        <v>2022</v>
      </c>
      <c r="C426" s="1" t="s">
        <v>90</v>
      </c>
      <c r="D426" s="1" t="s">
        <v>11222</v>
      </c>
      <c r="E426" s="1" t="s">
        <v>86</v>
      </c>
      <c r="F426" s="4" t="s">
        <v>1743</v>
      </c>
    </row>
    <row r="427" spans="1:6" ht="30" x14ac:dyDescent="0.25">
      <c r="A427" s="1" t="s">
        <v>460</v>
      </c>
      <c r="B427" s="4">
        <v>2022</v>
      </c>
      <c r="C427" s="1" t="s">
        <v>90</v>
      </c>
      <c r="D427" s="1" t="s">
        <v>1104</v>
      </c>
      <c r="E427" s="1" t="s">
        <v>62</v>
      </c>
      <c r="F427" s="4" t="s">
        <v>1109</v>
      </c>
    </row>
    <row r="428" spans="1:6" ht="30" x14ac:dyDescent="0.25">
      <c r="A428" s="1" t="s">
        <v>460</v>
      </c>
      <c r="B428" s="4">
        <v>2022</v>
      </c>
      <c r="C428" s="1" t="s">
        <v>90</v>
      </c>
      <c r="D428" s="1" t="s">
        <v>1104</v>
      </c>
      <c r="E428" s="1" t="s">
        <v>86</v>
      </c>
      <c r="F428" s="4" t="s">
        <v>2621</v>
      </c>
    </row>
    <row r="429" spans="1:6" ht="30" x14ac:dyDescent="0.25">
      <c r="A429" s="1" t="s">
        <v>460</v>
      </c>
      <c r="B429" s="4">
        <v>2022</v>
      </c>
      <c r="C429" s="1" t="s">
        <v>90</v>
      </c>
      <c r="D429" s="1" t="s">
        <v>1116</v>
      </c>
      <c r="E429" s="1" t="s">
        <v>62</v>
      </c>
      <c r="F429" s="4" t="s">
        <v>1221</v>
      </c>
    </row>
    <row r="430" spans="1:6" ht="30" x14ac:dyDescent="0.25">
      <c r="A430" s="1" t="s">
        <v>460</v>
      </c>
      <c r="B430" s="4">
        <v>2022</v>
      </c>
      <c r="C430" s="1" t="s">
        <v>90</v>
      </c>
      <c r="D430" s="1" t="s">
        <v>1116</v>
      </c>
      <c r="E430" s="1" t="s">
        <v>86</v>
      </c>
      <c r="F430" s="4" t="s">
        <v>3318</v>
      </c>
    </row>
    <row r="431" spans="1:6" ht="30" x14ac:dyDescent="0.25">
      <c r="A431" s="1" t="s">
        <v>460</v>
      </c>
      <c r="B431" s="4">
        <v>2022</v>
      </c>
      <c r="C431" s="1" t="s">
        <v>90</v>
      </c>
      <c r="D431" s="1" t="s">
        <v>1132</v>
      </c>
      <c r="E431" s="1" t="s">
        <v>62</v>
      </c>
      <c r="F431" s="4" t="s">
        <v>2760</v>
      </c>
    </row>
    <row r="432" spans="1:6" ht="30" x14ac:dyDescent="0.25">
      <c r="A432" s="1" t="s">
        <v>460</v>
      </c>
      <c r="B432" s="4">
        <v>2022</v>
      </c>
      <c r="C432" s="1" t="s">
        <v>90</v>
      </c>
      <c r="D432" s="1" t="s">
        <v>1132</v>
      </c>
      <c r="E432" s="1" t="s">
        <v>86</v>
      </c>
      <c r="F432" s="4" t="s">
        <v>7648</v>
      </c>
    </row>
    <row r="433" spans="1:6" ht="30" x14ac:dyDescent="0.25">
      <c r="A433" s="1" t="s">
        <v>460</v>
      </c>
      <c r="B433" s="4">
        <v>2022</v>
      </c>
      <c r="C433" s="1" t="s">
        <v>90</v>
      </c>
      <c r="D433" s="1" t="s">
        <v>1147</v>
      </c>
      <c r="E433" s="1" t="s">
        <v>62</v>
      </c>
      <c r="F433" s="4" t="s">
        <v>1328</v>
      </c>
    </row>
    <row r="434" spans="1:6" ht="30" x14ac:dyDescent="0.25">
      <c r="A434" s="1" t="s">
        <v>460</v>
      </c>
      <c r="B434" s="4">
        <v>2022</v>
      </c>
      <c r="C434" s="1" t="s">
        <v>90</v>
      </c>
      <c r="D434" s="1" t="s">
        <v>1147</v>
      </c>
      <c r="E434" s="1" t="s">
        <v>86</v>
      </c>
      <c r="F434" s="4" t="s">
        <v>3334</v>
      </c>
    </row>
    <row r="435" spans="1:6" ht="30" x14ac:dyDescent="0.25">
      <c r="A435" s="1" t="s">
        <v>460</v>
      </c>
      <c r="B435" s="4">
        <v>2022</v>
      </c>
      <c r="C435" s="1" t="s">
        <v>90</v>
      </c>
      <c r="D435" s="1" t="s">
        <v>1162</v>
      </c>
      <c r="E435" s="1" t="s">
        <v>62</v>
      </c>
      <c r="F435" s="4" t="s">
        <v>2339</v>
      </c>
    </row>
    <row r="436" spans="1:6" ht="30" x14ac:dyDescent="0.25">
      <c r="A436" s="1" t="s">
        <v>460</v>
      </c>
      <c r="B436" s="4">
        <v>2022</v>
      </c>
      <c r="C436" s="1" t="s">
        <v>90</v>
      </c>
      <c r="D436" s="1" t="s">
        <v>1162</v>
      </c>
      <c r="E436" s="1" t="s">
        <v>86</v>
      </c>
      <c r="F436" s="4" t="s">
        <v>11371</v>
      </c>
    </row>
    <row r="437" spans="1:6" ht="30" x14ac:dyDescent="0.25">
      <c r="A437" s="1" t="s">
        <v>460</v>
      </c>
      <c r="B437" s="4">
        <v>2022</v>
      </c>
      <c r="C437" s="1" t="s">
        <v>90</v>
      </c>
      <c r="D437" s="1" t="s">
        <v>1183</v>
      </c>
      <c r="E437" s="1" t="s">
        <v>62</v>
      </c>
      <c r="F437" s="4" t="s">
        <v>2760</v>
      </c>
    </row>
    <row r="438" spans="1:6" ht="30" x14ac:dyDescent="0.25">
      <c r="A438" s="1" t="s">
        <v>460</v>
      </c>
      <c r="B438" s="4">
        <v>2022</v>
      </c>
      <c r="C438" s="1" t="s">
        <v>90</v>
      </c>
      <c r="D438" s="1" t="s">
        <v>1183</v>
      </c>
      <c r="E438" s="1" t="s">
        <v>86</v>
      </c>
      <c r="F438" s="4" t="s">
        <v>11372</v>
      </c>
    </row>
    <row r="439" spans="1:6" ht="30" x14ac:dyDescent="0.25">
      <c r="A439" s="1" t="s">
        <v>460</v>
      </c>
      <c r="B439" s="4">
        <v>2022</v>
      </c>
      <c r="C439" s="1" t="s">
        <v>109</v>
      </c>
      <c r="D439" s="1" t="s">
        <v>11222</v>
      </c>
      <c r="E439" s="1" t="s">
        <v>62</v>
      </c>
      <c r="F439" s="4" t="s">
        <v>1981</v>
      </c>
    </row>
    <row r="440" spans="1:6" ht="30" x14ac:dyDescent="0.25">
      <c r="A440" s="1" t="s">
        <v>460</v>
      </c>
      <c r="B440" s="4">
        <v>2022</v>
      </c>
      <c r="C440" s="1" t="s">
        <v>109</v>
      </c>
      <c r="D440" s="1" t="s">
        <v>11222</v>
      </c>
      <c r="E440" s="1" t="s">
        <v>86</v>
      </c>
      <c r="F440" s="4" t="s">
        <v>1435</v>
      </c>
    </row>
    <row r="441" spans="1:6" ht="30" x14ac:dyDescent="0.25">
      <c r="A441" s="1" t="s">
        <v>460</v>
      </c>
      <c r="B441" s="4">
        <v>2022</v>
      </c>
      <c r="C441" s="1" t="s">
        <v>109</v>
      </c>
      <c r="D441" s="1" t="s">
        <v>1104</v>
      </c>
      <c r="E441" s="1" t="s">
        <v>62</v>
      </c>
      <c r="F441" s="4" t="s">
        <v>1270</v>
      </c>
    </row>
    <row r="442" spans="1:6" ht="30" x14ac:dyDescent="0.25">
      <c r="A442" s="1" t="s">
        <v>460</v>
      </c>
      <c r="B442" s="4">
        <v>2022</v>
      </c>
      <c r="C442" s="1" t="s">
        <v>109</v>
      </c>
      <c r="D442" s="1" t="s">
        <v>1104</v>
      </c>
      <c r="E442" s="1" t="s">
        <v>86</v>
      </c>
      <c r="F442" s="4" t="s">
        <v>2621</v>
      </c>
    </row>
    <row r="443" spans="1:6" ht="30" x14ac:dyDescent="0.25">
      <c r="A443" s="1" t="s">
        <v>460</v>
      </c>
      <c r="B443" s="4">
        <v>2022</v>
      </c>
      <c r="C443" s="1" t="s">
        <v>109</v>
      </c>
      <c r="D443" s="1" t="s">
        <v>1116</v>
      </c>
      <c r="E443" s="1" t="s">
        <v>62</v>
      </c>
      <c r="F443" s="4" t="s">
        <v>2016</v>
      </c>
    </row>
    <row r="444" spans="1:6" ht="30" x14ac:dyDescent="0.25">
      <c r="A444" s="1" t="s">
        <v>460</v>
      </c>
      <c r="B444" s="4">
        <v>2022</v>
      </c>
      <c r="C444" s="1" t="s">
        <v>109</v>
      </c>
      <c r="D444" s="1" t="s">
        <v>1116</v>
      </c>
      <c r="E444" s="1" t="s">
        <v>86</v>
      </c>
      <c r="F444" s="4" t="s">
        <v>8282</v>
      </c>
    </row>
    <row r="445" spans="1:6" ht="30" x14ac:dyDescent="0.25">
      <c r="A445" s="1" t="s">
        <v>460</v>
      </c>
      <c r="B445" s="4">
        <v>2022</v>
      </c>
      <c r="C445" s="1" t="s">
        <v>109</v>
      </c>
      <c r="D445" s="1" t="s">
        <v>1132</v>
      </c>
      <c r="E445" s="1" t="s">
        <v>62</v>
      </c>
      <c r="F445" s="4" t="s">
        <v>2321</v>
      </c>
    </row>
    <row r="446" spans="1:6" ht="30" x14ac:dyDescent="0.25">
      <c r="A446" s="1" t="s">
        <v>460</v>
      </c>
      <c r="B446" s="4">
        <v>2022</v>
      </c>
      <c r="C446" s="1" t="s">
        <v>109</v>
      </c>
      <c r="D446" s="1" t="s">
        <v>1132</v>
      </c>
      <c r="E446" s="1" t="s">
        <v>86</v>
      </c>
      <c r="F446" s="4" t="s">
        <v>7568</v>
      </c>
    </row>
    <row r="447" spans="1:6" ht="30" x14ac:dyDescent="0.25">
      <c r="A447" s="1" t="s">
        <v>460</v>
      </c>
      <c r="B447" s="4">
        <v>2022</v>
      </c>
      <c r="C447" s="1" t="s">
        <v>109</v>
      </c>
      <c r="D447" s="1" t="s">
        <v>1147</v>
      </c>
      <c r="E447" s="1" t="s">
        <v>62</v>
      </c>
      <c r="F447" s="4" t="s">
        <v>3123</v>
      </c>
    </row>
    <row r="448" spans="1:6" ht="30" x14ac:dyDescent="0.25">
      <c r="A448" s="1" t="s">
        <v>460</v>
      </c>
      <c r="B448" s="4">
        <v>2022</v>
      </c>
      <c r="C448" s="1" t="s">
        <v>109</v>
      </c>
      <c r="D448" s="1" t="s">
        <v>1147</v>
      </c>
      <c r="E448" s="1" t="s">
        <v>86</v>
      </c>
      <c r="F448" s="4" t="s">
        <v>11373</v>
      </c>
    </row>
    <row r="449" spans="1:6" ht="30" x14ac:dyDescent="0.25">
      <c r="A449" s="1" t="s">
        <v>460</v>
      </c>
      <c r="B449" s="4">
        <v>2022</v>
      </c>
      <c r="C449" s="1" t="s">
        <v>109</v>
      </c>
      <c r="D449" s="1" t="s">
        <v>1162</v>
      </c>
      <c r="E449" s="1" t="s">
        <v>62</v>
      </c>
      <c r="F449" s="4" t="s">
        <v>3561</v>
      </c>
    </row>
    <row r="450" spans="1:6" ht="30" x14ac:dyDescent="0.25">
      <c r="A450" s="1" t="s">
        <v>460</v>
      </c>
      <c r="B450" s="4">
        <v>2022</v>
      </c>
      <c r="C450" s="1" t="s">
        <v>109</v>
      </c>
      <c r="D450" s="1" t="s">
        <v>1162</v>
      </c>
      <c r="E450" s="1" t="s">
        <v>86</v>
      </c>
      <c r="F450" s="4" t="s">
        <v>11374</v>
      </c>
    </row>
    <row r="451" spans="1:6" ht="30" x14ac:dyDescent="0.25">
      <c r="A451" s="1" t="s">
        <v>460</v>
      </c>
      <c r="B451" s="4">
        <v>2022</v>
      </c>
      <c r="C451" s="1" t="s">
        <v>109</v>
      </c>
      <c r="D451" s="1" t="s">
        <v>1183</v>
      </c>
      <c r="E451" s="1" t="s">
        <v>62</v>
      </c>
      <c r="F451" s="4" t="s">
        <v>2778</v>
      </c>
    </row>
    <row r="452" spans="1:6" ht="30" x14ac:dyDescent="0.25">
      <c r="A452" s="1" t="s">
        <v>460</v>
      </c>
      <c r="B452" s="4">
        <v>2022</v>
      </c>
      <c r="C452" s="1" t="s">
        <v>109</v>
      </c>
      <c r="D452" s="1" t="s">
        <v>1183</v>
      </c>
      <c r="E452" s="1" t="s">
        <v>86</v>
      </c>
      <c r="F452" s="4" t="s">
        <v>11375</v>
      </c>
    </row>
    <row r="453" spans="1:6" ht="30" x14ac:dyDescent="0.25">
      <c r="A453" s="1" t="s">
        <v>460</v>
      </c>
      <c r="B453" s="4">
        <v>2022</v>
      </c>
      <c r="C453" s="1" t="s">
        <v>128</v>
      </c>
      <c r="D453" s="1" t="s">
        <v>11222</v>
      </c>
      <c r="E453" s="1" t="s">
        <v>62</v>
      </c>
      <c r="F453" s="4" t="s">
        <v>1101</v>
      </c>
    </row>
    <row r="454" spans="1:6" ht="30" x14ac:dyDescent="0.25">
      <c r="A454" s="1" t="s">
        <v>460</v>
      </c>
      <c r="B454" s="4">
        <v>2022</v>
      </c>
      <c r="C454" s="1" t="s">
        <v>128</v>
      </c>
      <c r="D454" s="1" t="s">
        <v>11222</v>
      </c>
      <c r="E454" s="1" t="s">
        <v>86</v>
      </c>
      <c r="F454" s="4" t="s">
        <v>1093</v>
      </c>
    </row>
    <row r="455" spans="1:6" ht="30" x14ac:dyDescent="0.25">
      <c r="A455" s="1" t="s">
        <v>460</v>
      </c>
      <c r="B455" s="4">
        <v>2022</v>
      </c>
      <c r="C455" s="1" t="s">
        <v>128</v>
      </c>
      <c r="D455" s="1" t="s">
        <v>1104</v>
      </c>
      <c r="E455" s="1" t="s">
        <v>62</v>
      </c>
      <c r="F455" s="4" t="s">
        <v>1093</v>
      </c>
    </row>
    <row r="456" spans="1:6" ht="30" x14ac:dyDescent="0.25">
      <c r="A456" s="1" t="s">
        <v>460</v>
      </c>
      <c r="B456" s="4">
        <v>2022</v>
      </c>
      <c r="C456" s="1" t="s">
        <v>128</v>
      </c>
      <c r="D456" s="1" t="s">
        <v>1104</v>
      </c>
      <c r="E456" s="1" t="s">
        <v>86</v>
      </c>
      <c r="F456" s="4" t="s">
        <v>1286</v>
      </c>
    </row>
    <row r="457" spans="1:6" ht="30" x14ac:dyDescent="0.25">
      <c r="A457" s="1" t="s">
        <v>460</v>
      </c>
      <c r="B457" s="4">
        <v>2022</v>
      </c>
      <c r="C457" s="1" t="s">
        <v>128</v>
      </c>
      <c r="D457" s="1" t="s">
        <v>1116</v>
      </c>
      <c r="E457" s="1" t="s">
        <v>62</v>
      </c>
      <c r="F457" s="4" t="s">
        <v>1109</v>
      </c>
    </row>
    <row r="458" spans="1:6" ht="30" x14ac:dyDescent="0.25">
      <c r="A458" s="1" t="s">
        <v>460</v>
      </c>
      <c r="B458" s="4">
        <v>2022</v>
      </c>
      <c r="C458" s="1" t="s">
        <v>128</v>
      </c>
      <c r="D458" s="1" t="s">
        <v>1116</v>
      </c>
      <c r="E458" s="1" t="s">
        <v>86</v>
      </c>
      <c r="F458" s="4" t="s">
        <v>7661</v>
      </c>
    </row>
    <row r="459" spans="1:6" ht="30" x14ac:dyDescent="0.25">
      <c r="A459" s="1" t="s">
        <v>460</v>
      </c>
      <c r="B459" s="4">
        <v>2022</v>
      </c>
      <c r="C459" s="1" t="s">
        <v>128</v>
      </c>
      <c r="D459" s="1" t="s">
        <v>1132</v>
      </c>
      <c r="E459" s="1" t="s">
        <v>62</v>
      </c>
      <c r="F459" s="4" t="s">
        <v>2302</v>
      </c>
    </row>
    <row r="460" spans="1:6" ht="30" x14ac:dyDescent="0.25">
      <c r="A460" s="1" t="s">
        <v>460</v>
      </c>
      <c r="B460" s="4">
        <v>2022</v>
      </c>
      <c r="C460" s="1" t="s">
        <v>128</v>
      </c>
      <c r="D460" s="1" t="s">
        <v>1132</v>
      </c>
      <c r="E460" s="1" t="s">
        <v>86</v>
      </c>
      <c r="F460" s="4" t="s">
        <v>3963</v>
      </c>
    </row>
    <row r="461" spans="1:6" ht="30" x14ac:dyDescent="0.25">
      <c r="A461" s="1" t="s">
        <v>460</v>
      </c>
      <c r="B461" s="4">
        <v>2022</v>
      </c>
      <c r="C461" s="1" t="s">
        <v>128</v>
      </c>
      <c r="D461" s="1" t="s">
        <v>1147</v>
      </c>
      <c r="E461" s="1" t="s">
        <v>62</v>
      </c>
      <c r="F461" s="4" t="s">
        <v>2778</v>
      </c>
    </row>
    <row r="462" spans="1:6" ht="30" x14ac:dyDescent="0.25">
      <c r="A462" s="1" t="s">
        <v>460</v>
      </c>
      <c r="B462" s="4">
        <v>2022</v>
      </c>
      <c r="C462" s="1" t="s">
        <v>128</v>
      </c>
      <c r="D462" s="1" t="s">
        <v>1147</v>
      </c>
      <c r="E462" s="1" t="s">
        <v>86</v>
      </c>
      <c r="F462" s="4" t="s">
        <v>5835</v>
      </c>
    </row>
    <row r="463" spans="1:6" ht="30" x14ac:dyDescent="0.25">
      <c r="A463" s="1" t="s">
        <v>460</v>
      </c>
      <c r="B463" s="4">
        <v>2022</v>
      </c>
      <c r="C463" s="1" t="s">
        <v>128</v>
      </c>
      <c r="D463" s="1" t="s">
        <v>1162</v>
      </c>
      <c r="E463" s="1" t="s">
        <v>62</v>
      </c>
      <c r="F463" s="4" t="s">
        <v>2339</v>
      </c>
    </row>
    <row r="464" spans="1:6" ht="30" x14ac:dyDescent="0.25">
      <c r="A464" s="1" t="s">
        <v>460</v>
      </c>
      <c r="B464" s="4">
        <v>2022</v>
      </c>
      <c r="C464" s="1" t="s">
        <v>128</v>
      </c>
      <c r="D464" s="1" t="s">
        <v>1162</v>
      </c>
      <c r="E464" s="1" t="s">
        <v>86</v>
      </c>
      <c r="F464" s="4" t="s">
        <v>11376</v>
      </c>
    </row>
    <row r="465" spans="1:6" ht="30" x14ac:dyDescent="0.25">
      <c r="A465" s="1" t="s">
        <v>460</v>
      </c>
      <c r="B465" s="4">
        <v>2022</v>
      </c>
      <c r="C465" s="1" t="s">
        <v>128</v>
      </c>
      <c r="D465" s="1" t="s">
        <v>1183</v>
      </c>
      <c r="E465" s="1" t="s">
        <v>62</v>
      </c>
      <c r="F465" s="4" t="s">
        <v>1873</v>
      </c>
    </row>
    <row r="466" spans="1:6" ht="30" x14ac:dyDescent="0.25">
      <c r="A466" s="1" t="s">
        <v>460</v>
      </c>
      <c r="B466" s="4">
        <v>2022</v>
      </c>
      <c r="C466" s="1" t="s">
        <v>128</v>
      </c>
      <c r="D466" s="1" t="s">
        <v>1183</v>
      </c>
      <c r="E466" s="1" t="s">
        <v>86</v>
      </c>
      <c r="F466" s="4" t="s">
        <v>11377</v>
      </c>
    </row>
    <row r="467" spans="1:6" ht="30" x14ac:dyDescent="0.25">
      <c r="A467" s="1" t="s">
        <v>460</v>
      </c>
      <c r="B467" s="4">
        <v>2022</v>
      </c>
      <c r="C467" s="1" t="s">
        <v>147</v>
      </c>
      <c r="D467" s="1" t="s">
        <v>11222</v>
      </c>
      <c r="E467" s="1" t="s">
        <v>62</v>
      </c>
      <c r="F467" s="4" t="s">
        <v>1800</v>
      </c>
    </row>
    <row r="468" spans="1:6" ht="30" x14ac:dyDescent="0.25">
      <c r="A468" s="1" t="s">
        <v>460</v>
      </c>
      <c r="B468" s="4">
        <v>2022</v>
      </c>
      <c r="C468" s="1" t="s">
        <v>147</v>
      </c>
      <c r="D468" s="1" t="s">
        <v>11222</v>
      </c>
      <c r="E468" s="1" t="s">
        <v>86</v>
      </c>
      <c r="F468" s="4" t="s">
        <v>1800</v>
      </c>
    </row>
    <row r="469" spans="1:6" ht="30" x14ac:dyDescent="0.25">
      <c r="A469" s="1" t="s">
        <v>460</v>
      </c>
      <c r="B469" s="4">
        <v>2022</v>
      </c>
      <c r="C469" s="1" t="s">
        <v>147</v>
      </c>
      <c r="D469" s="1" t="s">
        <v>1104</v>
      </c>
      <c r="E469" s="1" t="s">
        <v>62</v>
      </c>
      <c r="F469" s="4" t="s">
        <v>1671</v>
      </c>
    </row>
    <row r="470" spans="1:6" ht="30" x14ac:dyDescent="0.25">
      <c r="A470" s="1" t="s">
        <v>460</v>
      </c>
      <c r="B470" s="4">
        <v>2022</v>
      </c>
      <c r="C470" s="1" t="s">
        <v>147</v>
      </c>
      <c r="D470" s="1" t="s">
        <v>1104</v>
      </c>
      <c r="E470" s="1" t="s">
        <v>86</v>
      </c>
      <c r="F470" s="4" t="s">
        <v>1125</v>
      </c>
    </row>
    <row r="471" spans="1:6" ht="30" x14ac:dyDescent="0.25">
      <c r="A471" s="1" t="s">
        <v>460</v>
      </c>
      <c r="B471" s="4">
        <v>2022</v>
      </c>
      <c r="C471" s="1" t="s">
        <v>147</v>
      </c>
      <c r="D471" s="1" t="s">
        <v>1116</v>
      </c>
      <c r="E471" s="1" t="s">
        <v>62</v>
      </c>
      <c r="F471" s="4" t="s">
        <v>1800</v>
      </c>
    </row>
    <row r="472" spans="1:6" ht="30" x14ac:dyDescent="0.25">
      <c r="A472" s="1" t="s">
        <v>460</v>
      </c>
      <c r="B472" s="4">
        <v>2022</v>
      </c>
      <c r="C472" s="1" t="s">
        <v>147</v>
      </c>
      <c r="D472" s="1" t="s">
        <v>1116</v>
      </c>
      <c r="E472" s="1" t="s">
        <v>86</v>
      </c>
      <c r="F472" s="4" t="s">
        <v>3754</v>
      </c>
    </row>
    <row r="473" spans="1:6" ht="30" x14ac:dyDescent="0.25">
      <c r="A473" s="1" t="s">
        <v>460</v>
      </c>
      <c r="B473" s="4">
        <v>2022</v>
      </c>
      <c r="C473" s="1" t="s">
        <v>147</v>
      </c>
      <c r="D473" s="1" t="s">
        <v>1132</v>
      </c>
      <c r="E473" s="1" t="s">
        <v>62</v>
      </c>
      <c r="F473" s="4" t="s">
        <v>1981</v>
      </c>
    </row>
    <row r="474" spans="1:6" ht="30" x14ac:dyDescent="0.25">
      <c r="A474" s="1" t="s">
        <v>460</v>
      </c>
      <c r="B474" s="4">
        <v>2022</v>
      </c>
      <c r="C474" s="1" t="s">
        <v>147</v>
      </c>
      <c r="D474" s="1" t="s">
        <v>1132</v>
      </c>
      <c r="E474" s="1" t="s">
        <v>86</v>
      </c>
      <c r="F474" s="4" t="s">
        <v>3115</v>
      </c>
    </row>
    <row r="475" spans="1:6" ht="30" x14ac:dyDescent="0.25">
      <c r="A475" s="1" t="s">
        <v>460</v>
      </c>
      <c r="B475" s="4">
        <v>2022</v>
      </c>
      <c r="C475" s="1" t="s">
        <v>147</v>
      </c>
      <c r="D475" s="1" t="s">
        <v>1147</v>
      </c>
      <c r="E475" s="1" t="s">
        <v>62</v>
      </c>
      <c r="F475" s="4" t="s">
        <v>1855</v>
      </c>
    </row>
    <row r="476" spans="1:6" ht="30" x14ac:dyDescent="0.25">
      <c r="A476" s="1" t="s">
        <v>460</v>
      </c>
      <c r="B476" s="4">
        <v>2022</v>
      </c>
      <c r="C476" s="1" t="s">
        <v>147</v>
      </c>
      <c r="D476" s="1" t="s">
        <v>1147</v>
      </c>
      <c r="E476" s="1" t="s">
        <v>86</v>
      </c>
      <c r="F476" s="4" t="s">
        <v>11378</v>
      </c>
    </row>
    <row r="477" spans="1:6" ht="30" x14ac:dyDescent="0.25">
      <c r="A477" s="1" t="s">
        <v>460</v>
      </c>
      <c r="B477" s="4">
        <v>2022</v>
      </c>
      <c r="C477" s="1" t="s">
        <v>147</v>
      </c>
      <c r="D477" s="1" t="s">
        <v>1162</v>
      </c>
      <c r="E477" s="1" t="s">
        <v>62</v>
      </c>
      <c r="F477" s="4" t="s">
        <v>2321</v>
      </c>
    </row>
    <row r="478" spans="1:6" ht="30" x14ac:dyDescent="0.25">
      <c r="A478" s="1" t="s">
        <v>460</v>
      </c>
      <c r="B478" s="4">
        <v>2022</v>
      </c>
      <c r="C478" s="1" t="s">
        <v>147</v>
      </c>
      <c r="D478" s="1" t="s">
        <v>1162</v>
      </c>
      <c r="E478" s="1" t="s">
        <v>86</v>
      </c>
      <c r="F478" s="4" t="s">
        <v>3669</v>
      </c>
    </row>
    <row r="479" spans="1:6" ht="30" x14ac:dyDescent="0.25">
      <c r="A479" s="1" t="s">
        <v>460</v>
      </c>
      <c r="B479" s="4">
        <v>2022</v>
      </c>
      <c r="C479" s="1" t="s">
        <v>147</v>
      </c>
      <c r="D479" s="1" t="s">
        <v>1183</v>
      </c>
      <c r="E479" s="1" t="s">
        <v>62</v>
      </c>
      <c r="F479" s="4" t="s">
        <v>2016</v>
      </c>
    </row>
    <row r="480" spans="1:6" ht="30" x14ac:dyDescent="0.25">
      <c r="A480" s="1" t="s">
        <v>460</v>
      </c>
      <c r="B480" s="4">
        <v>2022</v>
      </c>
      <c r="C480" s="1" t="s">
        <v>147</v>
      </c>
      <c r="D480" s="1" t="s">
        <v>1183</v>
      </c>
      <c r="E480" s="1" t="s">
        <v>86</v>
      </c>
      <c r="F480" s="4" t="s">
        <v>4721</v>
      </c>
    </row>
  </sheetData>
  <phoneticPr fontId="10" type="noConversion"/>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8"/>
  <sheetViews>
    <sheetView workbookViewId="0"/>
  </sheetViews>
  <sheetFormatPr defaultColWidth="11.08984375" defaultRowHeight="15" x14ac:dyDescent="0.25"/>
  <cols>
    <col min="1" max="4" width="16.7265625" customWidth="1"/>
  </cols>
  <sheetData>
    <row r="1" spans="1:4" ht="19.8" thickBot="1" x14ac:dyDescent="0.4">
      <c r="A1" s="10" t="s">
        <v>23</v>
      </c>
    </row>
    <row r="2" spans="1:4" ht="15.6" thickTop="1" x14ac:dyDescent="0.25">
      <c r="A2" t="s">
        <v>4</v>
      </c>
    </row>
    <row r="3" spans="1:4" x14ac:dyDescent="0.25">
      <c r="A3" t="s">
        <v>50</v>
      </c>
    </row>
    <row r="4" spans="1:4" ht="46.8" x14ac:dyDescent="0.3">
      <c r="A4" s="6" t="s">
        <v>11379</v>
      </c>
      <c r="B4" s="5" t="s">
        <v>1088</v>
      </c>
      <c r="C4" s="6" t="s">
        <v>11380</v>
      </c>
      <c r="D4" s="6" t="s">
        <v>11381</v>
      </c>
    </row>
    <row r="5" spans="1:4" x14ac:dyDescent="0.25">
      <c r="A5" s="4" t="s">
        <v>11382</v>
      </c>
      <c r="B5" s="1" t="s">
        <v>11222</v>
      </c>
      <c r="C5" s="4" t="s">
        <v>1101</v>
      </c>
      <c r="D5" s="4">
        <v>115</v>
      </c>
    </row>
    <row r="6" spans="1:4" x14ac:dyDescent="0.25">
      <c r="A6" s="4" t="s">
        <v>11383</v>
      </c>
      <c r="B6" s="1" t="s">
        <v>11222</v>
      </c>
      <c r="C6" s="4" t="s">
        <v>1981</v>
      </c>
      <c r="D6" s="4">
        <v>168</v>
      </c>
    </row>
    <row r="7" spans="1:4" x14ac:dyDescent="0.25">
      <c r="A7" s="4" t="s">
        <v>1112</v>
      </c>
      <c r="B7" s="1" t="s">
        <v>11222</v>
      </c>
      <c r="C7" s="4" t="s">
        <v>1743</v>
      </c>
      <c r="D7" s="4">
        <v>176</v>
      </c>
    </row>
    <row r="8" spans="1:4" x14ac:dyDescent="0.25">
      <c r="A8" s="4" t="s">
        <v>1097</v>
      </c>
      <c r="B8" s="1" t="s">
        <v>11222</v>
      </c>
      <c r="C8" s="4" t="s">
        <v>2008</v>
      </c>
      <c r="D8" s="4">
        <v>210</v>
      </c>
    </row>
    <row r="9" spans="1:4" x14ac:dyDescent="0.25">
      <c r="A9" s="4" t="s">
        <v>1671</v>
      </c>
      <c r="B9" s="1" t="s">
        <v>11222</v>
      </c>
      <c r="C9" s="4" t="s">
        <v>1800</v>
      </c>
      <c r="D9" s="4">
        <v>175</v>
      </c>
    </row>
    <row r="10" spans="1:4" x14ac:dyDescent="0.25">
      <c r="A10" s="4" t="s">
        <v>1800</v>
      </c>
      <c r="B10" s="1" t="s">
        <v>11222</v>
      </c>
      <c r="C10" s="4" t="s">
        <v>1800</v>
      </c>
      <c r="D10" s="4">
        <v>190</v>
      </c>
    </row>
    <row r="11" spans="1:4" x14ac:dyDescent="0.25">
      <c r="A11" s="4" t="s">
        <v>2008</v>
      </c>
      <c r="B11" s="1" t="s">
        <v>11222</v>
      </c>
      <c r="C11" s="4" t="s">
        <v>1097</v>
      </c>
      <c r="D11" s="4">
        <v>207</v>
      </c>
    </row>
    <row r="12" spans="1:4" x14ac:dyDescent="0.25">
      <c r="A12" s="4" t="s">
        <v>1743</v>
      </c>
      <c r="B12" s="1" t="s">
        <v>11222</v>
      </c>
      <c r="C12" s="4" t="s">
        <v>1800</v>
      </c>
      <c r="D12" s="4">
        <v>185</v>
      </c>
    </row>
    <row r="13" spans="1:4" x14ac:dyDescent="0.25">
      <c r="A13" s="4" t="s">
        <v>1371</v>
      </c>
      <c r="B13" s="1" t="s">
        <v>11222</v>
      </c>
      <c r="C13" s="4" t="s">
        <v>2008</v>
      </c>
      <c r="D13" s="4">
        <v>210</v>
      </c>
    </row>
    <row r="14" spans="1:4" x14ac:dyDescent="0.25">
      <c r="A14" s="4" t="s">
        <v>1350</v>
      </c>
      <c r="B14" s="1" t="s">
        <v>11222</v>
      </c>
      <c r="C14" s="4" t="s">
        <v>1112</v>
      </c>
      <c r="D14" s="4">
        <v>182</v>
      </c>
    </row>
    <row r="15" spans="1:4" x14ac:dyDescent="0.25">
      <c r="A15" s="4" t="s">
        <v>1981</v>
      </c>
      <c r="B15" s="1" t="s">
        <v>11222</v>
      </c>
      <c r="C15" s="4" t="s">
        <v>1743</v>
      </c>
      <c r="D15" s="4">
        <v>182</v>
      </c>
    </row>
    <row r="16" spans="1:4" x14ac:dyDescent="0.25">
      <c r="A16" s="4" t="s">
        <v>11384</v>
      </c>
      <c r="B16" s="1" t="s">
        <v>11222</v>
      </c>
      <c r="C16" s="4" t="s">
        <v>8684</v>
      </c>
      <c r="D16" s="4">
        <v>2577</v>
      </c>
    </row>
    <row r="17" spans="1:4" x14ac:dyDescent="0.25">
      <c r="A17" s="4" t="s">
        <v>11382</v>
      </c>
      <c r="B17" s="1" t="s">
        <v>1104</v>
      </c>
      <c r="C17" s="4" t="s">
        <v>1671</v>
      </c>
      <c r="D17" s="4">
        <v>175</v>
      </c>
    </row>
    <row r="18" spans="1:4" x14ac:dyDescent="0.25">
      <c r="A18" s="4" t="s">
        <v>11383</v>
      </c>
      <c r="B18" s="1" t="s">
        <v>1104</v>
      </c>
      <c r="C18" s="4" t="s">
        <v>1125</v>
      </c>
      <c r="D18" s="4">
        <v>275</v>
      </c>
    </row>
    <row r="19" spans="1:4" x14ac:dyDescent="0.25">
      <c r="A19" s="4" t="s">
        <v>1112</v>
      </c>
      <c r="B19" s="1" t="s">
        <v>1104</v>
      </c>
      <c r="C19" s="4" t="s">
        <v>1125</v>
      </c>
      <c r="D19" s="4">
        <v>336</v>
      </c>
    </row>
    <row r="20" spans="1:4" x14ac:dyDescent="0.25">
      <c r="A20" s="4" t="s">
        <v>1097</v>
      </c>
      <c r="B20" s="1" t="s">
        <v>1104</v>
      </c>
      <c r="C20" s="4" t="s">
        <v>1350</v>
      </c>
      <c r="D20" s="4">
        <v>330</v>
      </c>
    </row>
    <row r="21" spans="1:4" x14ac:dyDescent="0.25">
      <c r="A21" s="4" t="s">
        <v>1671</v>
      </c>
      <c r="B21" s="1" t="s">
        <v>1104</v>
      </c>
      <c r="C21" s="4" t="s">
        <v>1125</v>
      </c>
      <c r="D21" s="4">
        <v>353</v>
      </c>
    </row>
    <row r="22" spans="1:4" x14ac:dyDescent="0.25">
      <c r="A22" s="4" t="s">
        <v>1800</v>
      </c>
      <c r="B22" s="1" t="s">
        <v>1104</v>
      </c>
      <c r="C22" s="4" t="s">
        <v>1350</v>
      </c>
      <c r="D22" s="4">
        <v>349</v>
      </c>
    </row>
    <row r="23" spans="1:4" x14ac:dyDescent="0.25">
      <c r="A23" s="4" t="s">
        <v>2008</v>
      </c>
      <c r="B23" s="1" t="s">
        <v>1104</v>
      </c>
      <c r="C23" s="4" t="s">
        <v>1270</v>
      </c>
      <c r="D23" s="4">
        <v>386</v>
      </c>
    </row>
    <row r="24" spans="1:4" x14ac:dyDescent="0.25">
      <c r="A24" s="4" t="s">
        <v>1743</v>
      </c>
      <c r="B24" s="1" t="s">
        <v>1104</v>
      </c>
      <c r="C24" s="4" t="s">
        <v>1350</v>
      </c>
      <c r="D24" s="4">
        <v>373</v>
      </c>
    </row>
    <row r="25" spans="1:4" x14ac:dyDescent="0.25">
      <c r="A25" s="4" t="s">
        <v>1371</v>
      </c>
      <c r="B25" s="1" t="s">
        <v>1104</v>
      </c>
      <c r="C25" s="4" t="s">
        <v>1270</v>
      </c>
      <c r="D25" s="4">
        <v>374</v>
      </c>
    </row>
    <row r="26" spans="1:4" x14ac:dyDescent="0.25">
      <c r="A26" s="4" t="s">
        <v>1350</v>
      </c>
      <c r="B26" s="1" t="s">
        <v>1104</v>
      </c>
      <c r="C26" s="4" t="s">
        <v>1093</v>
      </c>
      <c r="D26" s="4">
        <v>358</v>
      </c>
    </row>
    <row r="27" spans="1:4" x14ac:dyDescent="0.25">
      <c r="A27" s="4" t="s">
        <v>1981</v>
      </c>
      <c r="B27" s="1" t="s">
        <v>1104</v>
      </c>
      <c r="C27" s="4" t="s">
        <v>1093</v>
      </c>
      <c r="D27" s="4">
        <v>353</v>
      </c>
    </row>
    <row r="28" spans="1:4" x14ac:dyDescent="0.25">
      <c r="A28" s="4" t="s">
        <v>11384</v>
      </c>
      <c r="B28" s="1" t="s">
        <v>1104</v>
      </c>
      <c r="C28" s="4" t="s">
        <v>11385</v>
      </c>
      <c r="D28" s="4">
        <v>5440</v>
      </c>
    </row>
    <row r="29" spans="1:4" x14ac:dyDescent="0.25">
      <c r="A29" s="4" t="s">
        <v>11382</v>
      </c>
      <c r="B29" s="1" t="s">
        <v>1116</v>
      </c>
      <c r="C29" s="4" t="s">
        <v>1743</v>
      </c>
      <c r="D29" s="4">
        <v>431</v>
      </c>
    </row>
    <row r="30" spans="1:4" x14ac:dyDescent="0.25">
      <c r="A30" s="4" t="s">
        <v>11383</v>
      </c>
      <c r="B30" s="1" t="s">
        <v>1116</v>
      </c>
      <c r="C30" s="4" t="s">
        <v>2302</v>
      </c>
      <c r="D30" s="4">
        <v>809</v>
      </c>
    </row>
    <row r="31" spans="1:4" x14ac:dyDescent="0.25">
      <c r="A31" s="4" t="s">
        <v>1112</v>
      </c>
      <c r="B31" s="1" t="s">
        <v>1116</v>
      </c>
      <c r="C31" s="4" t="s">
        <v>2760</v>
      </c>
      <c r="D31" s="4">
        <v>852</v>
      </c>
    </row>
    <row r="32" spans="1:4" x14ac:dyDescent="0.25">
      <c r="A32" s="4" t="s">
        <v>1097</v>
      </c>
      <c r="B32" s="1" t="s">
        <v>1116</v>
      </c>
      <c r="C32" s="4" t="s">
        <v>1179</v>
      </c>
      <c r="D32" s="4">
        <v>915</v>
      </c>
    </row>
    <row r="33" spans="1:4" x14ac:dyDescent="0.25">
      <c r="A33" s="4" t="s">
        <v>1671</v>
      </c>
      <c r="B33" s="1" t="s">
        <v>1116</v>
      </c>
      <c r="C33" s="4" t="s">
        <v>3750</v>
      </c>
      <c r="D33" s="4">
        <v>1034</v>
      </c>
    </row>
    <row r="34" spans="1:4" x14ac:dyDescent="0.25">
      <c r="A34" s="4" t="s">
        <v>1800</v>
      </c>
      <c r="B34" s="1" t="s">
        <v>1116</v>
      </c>
      <c r="C34" s="4" t="s">
        <v>2156</v>
      </c>
      <c r="D34" s="4">
        <v>1058</v>
      </c>
    </row>
    <row r="35" spans="1:4" x14ac:dyDescent="0.25">
      <c r="A35" s="4" t="s">
        <v>2008</v>
      </c>
      <c r="B35" s="1" t="s">
        <v>1116</v>
      </c>
      <c r="C35" s="4" t="s">
        <v>3309</v>
      </c>
      <c r="D35" s="4">
        <v>1063</v>
      </c>
    </row>
    <row r="36" spans="1:4" x14ac:dyDescent="0.25">
      <c r="A36" s="4" t="s">
        <v>1743</v>
      </c>
      <c r="B36" s="1" t="s">
        <v>1116</v>
      </c>
      <c r="C36" s="4" t="s">
        <v>2955</v>
      </c>
      <c r="D36" s="4">
        <v>1054</v>
      </c>
    </row>
    <row r="37" spans="1:4" x14ac:dyDescent="0.25">
      <c r="A37" s="4" t="s">
        <v>1371</v>
      </c>
      <c r="B37" s="1" t="s">
        <v>1116</v>
      </c>
      <c r="C37" s="4" t="s">
        <v>1211</v>
      </c>
      <c r="D37" s="4">
        <v>1091</v>
      </c>
    </row>
    <row r="38" spans="1:4" x14ac:dyDescent="0.25">
      <c r="A38" s="4" t="s">
        <v>1350</v>
      </c>
      <c r="B38" s="1" t="s">
        <v>1116</v>
      </c>
      <c r="C38" s="4" t="s">
        <v>2156</v>
      </c>
      <c r="D38" s="4">
        <v>1181</v>
      </c>
    </row>
    <row r="39" spans="1:4" x14ac:dyDescent="0.25">
      <c r="A39" s="4" t="s">
        <v>1981</v>
      </c>
      <c r="B39" s="1" t="s">
        <v>1116</v>
      </c>
      <c r="C39" s="4" t="s">
        <v>2302</v>
      </c>
      <c r="D39" s="4">
        <v>1038</v>
      </c>
    </row>
    <row r="40" spans="1:4" x14ac:dyDescent="0.25">
      <c r="A40" s="4" t="s">
        <v>11384</v>
      </c>
      <c r="B40" s="1" t="s">
        <v>1116</v>
      </c>
      <c r="C40" s="4" t="s">
        <v>3952</v>
      </c>
      <c r="D40" s="4">
        <v>17598</v>
      </c>
    </row>
    <row r="41" spans="1:4" x14ac:dyDescent="0.25">
      <c r="A41" s="4" t="s">
        <v>11382</v>
      </c>
      <c r="B41" s="1" t="s">
        <v>1132</v>
      </c>
      <c r="C41" s="4" t="s">
        <v>1855</v>
      </c>
      <c r="D41" s="4">
        <v>950</v>
      </c>
    </row>
    <row r="42" spans="1:4" x14ac:dyDescent="0.25">
      <c r="A42" s="4" t="s">
        <v>11383</v>
      </c>
      <c r="B42" s="1" t="s">
        <v>1132</v>
      </c>
      <c r="C42" s="4" t="s">
        <v>3836</v>
      </c>
      <c r="D42" s="4">
        <v>1557</v>
      </c>
    </row>
    <row r="43" spans="1:4" x14ac:dyDescent="0.25">
      <c r="A43" s="4" t="s">
        <v>1112</v>
      </c>
      <c r="B43" s="1" t="s">
        <v>1132</v>
      </c>
      <c r="C43" s="4" t="s">
        <v>2893</v>
      </c>
      <c r="D43" s="4">
        <v>1842</v>
      </c>
    </row>
    <row r="44" spans="1:4" x14ac:dyDescent="0.25">
      <c r="A44" s="4" t="s">
        <v>1097</v>
      </c>
      <c r="B44" s="1" t="s">
        <v>1132</v>
      </c>
      <c r="C44" s="4" t="s">
        <v>3836</v>
      </c>
      <c r="D44" s="4">
        <v>2009</v>
      </c>
    </row>
    <row r="45" spans="1:4" x14ac:dyDescent="0.25">
      <c r="A45" s="4" t="s">
        <v>1671</v>
      </c>
      <c r="B45" s="1" t="s">
        <v>1132</v>
      </c>
      <c r="C45" s="4" t="s">
        <v>2172</v>
      </c>
      <c r="D45" s="4">
        <v>2073</v>
      </c>
    </row>
    <row r="46" spans="1:4" x14ac:dyDescent="0.25">
      <c r="A46" s="4" t="s">
        <v>1800</v>
      </c>
      <c r="B46" s="1" t="s">
        <v>1132</v>
      </c>
      <c r="C46" s="4" t="s">
        <v>3720</v>
      </c>
      <c r="D46" s="4">
        <v>2130</v>
      </c>
    </row>
    <row r="47" spans="1:4" x14ac:dyDescent="0.25">
      <c r="A47" s="4" t="s">
        <v>2008</v>
      </c>
      <c r="B47" s="1" t="s">
        <v>1132</v>
      </c>
      <c r="C47" s="4" t="s">
        <v>4123</v>
      </c>
      <c r="D47" s="4">
        <v>2227</v>
      </c>
    </row>
    <row r="48" spans="1:4" x14ac:dyDescent="0.25">
      <c r="A48" s="4" t="s">
        <v>1743</v>
      </c>
      <c r="B48" s="1" t="s">
        <v>1132</v>
      </c>
      <c r="C48" s="4" t="s">
        <v>612</v>
      </c>
      <c r="D48" s="4">
        <v>2249</v>
      </c>
    </row>
    <row r="49" spans="1:4" x14ac:dyDescent="0.25">
      <c r="A49" s="4" t="s">
        <v>1371</v>
      </c>
      <c r="B49" s="1" t="s">
        <v>1132</v>
      </c>
      <c r="C49" s="4" t="s">
        <v>1573</v>
      </c>
      <c r="D49" s="4">
        <v>2255</v>
      </c>
    </row>
    <row r="50" spans="1:4" x14ac:dyDescent="0.25">
      <c r="A50" s="4" t="s">
        <v>1350</v>
      </c>
      <c r="B50" s="1" t="s">
        <v>1132</v>
      </c>
      <c r="C50" s="4" t="s">
        <v>1873</v>
      </c>
      <c r="D50" s="4">
        <v>2388</v>
      </c>
    </row>
    <row r="51" spans="1:4" x14ac:dyDescent="0.25">
      <c r="A51" s="4" t="s">
        <v>1981</v>
      </c>
      <c r="B51" s="1" t="s">
        <v>1132</v>
      </c>
      <c r="C51" s="4" t="s">
        <v>2601</v>
      </c>
      <c r="D51" s="4">
        <v>2278</v>
      </c>
    </row>
    <row r="52" spans="1:4" x14ac:dyDescent="0.25">
      <c r="A52" s="4" t="s">
        <v>11384</v>
      </c>
      <c r="B52" s="1" t="s">
        <v>1132</v>
      </c>
      <c r="C52" s="4" t="s">
        <v>11386</v>
      </c>
      <c r="D52" s="4">
        <v>37013</v>
      </c>
    </row>
    <row r="53" spans="1:4" x14ac:dyDescent="0.25">
      <c r="A53" s="4" t="s">
        <v>11382</v>
      </c>
      <c r="B53" s="1" t="s">
        <v>1147</v>
      </c>
      <c r="C53" s="4" t="s">
        <v>1808</v>
      </c>
      <c r="D53" s="4">
        <v>2118</v>
      </c>
    </row>
    <row r="54" spans="1:4" x14ac:dyDescent="0.25">
      <c r="A54" s="4" t="s">
        <v>11383</v>
      </c>
      <c r="B54" s="1" t="s">
        <v>1147</v>
      </c>
      <c r="C54" s="4" t="s">
        <v>7562</v>
      </c>
      <c r="D54" s="4">
        <v>3600</v>
      </c>
    </row>
    <row r="55" spans="1:4" x14ac:dyDescent="0.25">
      <c r="A55" s="4" t="s">
        <v>1112</v>
      </c>
      <c r="B55" s="1" t="s">
        <v>1147</v>
      </c>
      <c r="C55" s="4" t="s">
        <v>11387</v>
      </c>
      <c r="D55" s="4">
        <v>4042</v>
      </c>
    </row>
    <row r="56" spans="1:4" x14ac:dyDescent="0.25">
      <c r="A56" s="4" t="s">
        <v>1097</v>
      </c>
      <c r="B56" s="1" t="s">
        <v>1147</v>
      </c>
      <c r="C56" s="4" t="s">
        <v>4685</v>
      </c>
      <c r="D56" s="4">
        <v>4333</v>
      </c>
    </row>
    <row r="57" spans="1:4" x14ac:dyDescent="0.25">
      <c r="A57" s="4" t="s">
        <v>1671</v>
      </c>
      <c r="B57" s="1" t="s">
        <v>1147</v>
      </c>
      <c r="C57" s="4" t="s">
        <v>4381</v>
      </c>
      <c r="D57" s="4">
        <v>4696</v>
      </c>
    </row>
    <row r="58" spans="1:4" x14ac:dyDescent="0.25">
      <c r="A58" s="4" t="s">
        <v>1800</v>
      </c>
      <c r="B58" s="1" t="s">
        <v>1147</v>
      </c>
      <c r="C58" s="4" t="s">
        <v>5374</v>
      </c>
      <c r="D58" s="4">
        <v>4929</v>
      </c>
    </row>
    <row r="59" spans="1:4" x14ac:dyDescent="0.25">
      <c r="A59" s="4" t="s">
        <v>2008</v>
      </c>
      <c r="B59" s="1" t="s">
        <v>1147</v>
      </c>
      <c r="C59" s="4" t="s">
        <v>5607</v>
      </c>
      <c r="D59" s="4">
        <v>5032</v>
      </c>
    </row>
    <row r="60" spans="1:4" x14ac:dyDescent="0.25">
      <c r="A60" s="4" t="s">
        <v>1743</v>
      </c>
      <c r="B60" s="1" t="s">
        <v>1147</v>
      </c>
      <c r="C60" s="4" t="s">
        <v>5377</v>
      </c>
      <c r="D60" s="4">
        <v>5120</v>
      </c>
    </row>
    <row r="61" spans="1:4" x14ac:dyDescent="0.25">
      <c r="A61" s="4" t="s">
        <v>1371</v>
      </c>
      <c r="B61" s="1" t="s">
        <v>1147</v>
      </c>
      <c r="C61" s="4" t="s">
        <v>2360</v>
      </c>
      <c r="D61" s="4">
        <v>5030</v>
      </c>
    </row>
    <row r="62" spans="1:4" x14ac:dyDescent="0.25">
      <c r="A62" s="4" t="s">
        <v>1350</v>
      </c>
      <c r="B62" s="1" t="s">
        <v>1147</v>
      </c>
      <c r="C62" s="4" t="s">
        <v>5016</v>
      </c>
      <c r="D62" s="4">
        <v>5250</v>
      </c>
    </row>
    <row r="63" spans="1:4" x14ac:dyDescent="0.25">
      <c r="A63" s="4" t="s">
        <v>1981</v>
      </c>
      <c r="B63" s="1" t="s">
        <v>1147</v>
      </c>
      <c r="C63" s="4" t="s">
        <v>2351</v>
      </c>
      <c r="D63" s="4">
        <v>5098</v>
      </c>
    </row>
    <row r="64" spans="1:4" x14ac:dyDescent="0.25">
      <c r="A64" s="4" t="s">
        <v>11384</v>
      </c>
      <c r="B64" s="1" t="s">
        <v>1147</v>
      </c>
      <c r="C64" s="4" t="s">
        <v>11388</v>
      </c>
      <c r="D64" s="4">
        <v>83759</v>
      </c>
    </row>
    <row r="65" spans="1:4" x14ac:dyDescent="0.25">
      <c r="A65" s="4" t="s">
        <v>11382</v>
      </c>
      <c r="B65" s="1" t="s">
        <v>1162</v>
      </c>
      <c r="C65" s="4" t="s">
        <v>9826</v>
      </c>
      <c r="D65" s="4">
        <v>3395</v>
      </c>
    </row>
    <row r="66" spans="1:4" x14ac:dyDescent="0.25">
      <c r="A66" s="4" t="s">
        <v>11383</v>
      </c>
      <c r="B66" s="1" t="s">
        <v>1162</v>
      </c>
      <c r="C66" s="4" t="s">
        <v>11389</v>
      </c>
      <c r="D66" s="4">
        <v>5415</v>
      </c>
    </row>
    <row r="67" spans="1:4" x14ac:dyDescent="0.25">
      <c r="A67" s="4" t="s">
        <v>1112</v>
      </c>
      <c r="B67" s="1" t="s">
        <v>1162</v>
      </c>
      <c r="C67" s="4" t="s">
        <v>11390</v>
      </c>
      <c r="D67" s="4">
        <v>6138</v>
      </c>
    </row>
    <row r="68" spans="1:4" x14ac:dyDescent="0.25">
      <c r="A68" s="4" t="s">
        <v>1097</v>
      </c>
      <c r="B68" s="1" t="s">
        <v>1162</v>
      </c>
      <c r="C68" s="4" t="s">
        <v>9325</v>
      </c>
      <c r="D68" s="4">
        <v>6622</v>
      </c>
    </row>
    <row r="69" spans="1:4" x14ac:dyDescent="0.25">
      <c r="A69" s="4" t="s">
        <v>1671</v>
      </c>
      <c r="B69" s="1" t="s">
        <v>1162</v>
      </c>
      <c r="C69" s="4" t="s">
        <v>11391</v>
      </c>
      <c r="D69" s="4">
        <v>6949</v>
      </c>
    </row>
    <row r="70" spans="1:4" x14ac:dyDescent="0.25">
      <c r="A70" s="4" t="s">
        <v>1800</v>
      </c>
      <c r="B70" s="1" t="s">
        <v>1162</v>
      </c>
      <c r="C70" s="4" t="s">
        <v>11392</v>
      </c>
      <c r="D70" s="4">
        <v>7110</v>
      </c>
    </row>
    <row r="71" spans="1:4" x14ac:dyDescent="0.25">
      <c r="A71" s="4" t="s">
        <v>2008</v>
      </c>
      <c r="B71" s="1" t="s">
        <v>1162</v>
      </c>
      <c r="C71" s="4" t="s">
        <v>1988</v>
      </c>
      <c r="D71" s="4">
        <v>7270</v>
      </c>
    </row>
    <row r="72" spans="1:4" x14ac:dyDescent="0.25">
      <c r="A72" s="4" t="s">
        <v>1743</v>
      </c>
      <c r="B72" s="1" t="s">
        <v>1162</v>
      </c>
      <c r="C72" s="4" t="s">
        <v>2507</v>
      </c>
      <c r="D72" s="4">
        <v>7372</v>
      </c>
    </row>
    <row r="73" spans="1:4" x14ac:dyDescent="0.25">
      <c r="A73" s="4" t="s">
        <v>1371</v>
      </c>
      <c r="B73" s="1" t="s">
        <v>1162</v>
      </c>
      <c r="C73" s="4" t="s">
        <v>1313</v>
      </c>
      <c r="D73" s="4">
        <v>7400</v>
      </c>
    </row>
    <row r="74" spans="1:4" x14ac:dyDescent="0.25">
      <c r="A74" s="4" t="s">
        <v>1350</v>
      </c>
      <c r="B74" s="1" t="s">
        <v>1162</v>
      </c>
      <c r="C74" s="4" t="s">
        <v>2142</v>
      </c>
      <c r="D74" s="4">
        <v>7364</v>
      </c>
    </row>
    <row r="75" spans="1:4" x14ac:dyDescent="0.25">
      <c r="A75" s="4" t="s">
        <v>1981</v>
      </c>
      <c r="B75" s="1" t="s">
        <v>1162</v>
      </c>
      <c r="C75" s="4" t="s">
        <v>4440</v>
      </c>
      <c r="D75" s="4">
        <v>7225</v>
      </c>
    </row>
    <row r="76" spans="1:4" x14ac:dyDescent="0.25">
      <c r="A76" s="4" t="s">
        <v>11384</v>
      </c>
      <c r="B76" s="1" t="s">
        <v>1162</v>
      </c>
      <c r="C76" s="4" t="s">
        <v>11393</v>
      </c>
      <c r="D76" s="4">
        <v>128807</v>
      </c>
    </row>
    <row r="77" spans="1:4" x14ac:dyDescent="0.25">
      <c r="A77" s="4" t="s">
        <v>11382</v>
      </c>
      <c r="B77" s="1" t="s">
        <v>1183</v>
      </c>
      <c r="C77" s="4" t="s">
        <v>4655</v>
      </c>
      <c r="D77" s="4">
        <v>2403</v>
      </c>
    </row>
    <row r="78" spans="1:4" x14ac:dyDescent="0.25">
      <c r="A78" s="4" t="s">
        <v>11383</v>
      </c>
      <c r="B78" s="1" t="s">
        <v>1183</v>
      </c>
      <c r="C78" s="4" t="s">
        <v>5009</v>
      </c>
      <c r="D78" s="4">
        <v>3865</v>
      </c>
    </row>
    <row r="79" spans="1:4" x14ac:dyDescent="0.25">
      <c r="A79" s="4" t="s">
        <v>1112</v>
      </c>
      <c r="B79" s="1" t="s">
        <v>1183</v>
      </c>
      <c r="C79" s="4" t="s">
        <v>11394</v>
      </c>
      <c r="D79" s="4">
        <v>4426</v>
      </c>
    </row>
    <row r="80" spans="1:4" x14ac:dyDescent="0.25">
      <c r="A80" s="4" t="s">
        <v>1097</v>
      </c>
      <c r="B80" s="1" t="s">
        <v>1183</v>
      </c>
      <c r="C80" s="4" t="s">
        <v>5835</v>
      </c>
      <c r="D80" s="4">
        <v>4670</v>
      </c>
    </row>
    <row r="81" spans="1:4" x14ac:dyDescent="0.25">
      <c r="A81" s="4" t="s">
        <v>1671</v>
      </c>
      <c r="B81" s="1" t="s">
        <v>1183</v>
      </c>
      <c r="C81" s="4" t="s">
        <v>11395</v>
      </c>
      <c r="D81" s="4">
        <v>4798</v>
      </c>
    </row>
    <row r="82" spans="1:4" x14ac:dyDescent="0.25">
      <c r="A82" s="4" t="s">
        <v>1800</v>
      </c>
      <c r="B82" s="1" t="s">
        <v>1183</v>
      </c>
      <c r="C82" s="4" t="s">
        <v>11396</v>
      </c>
      <c r="D82" s="4">
        <v>4853</v>
      </c>
    </row>
    <row r="83" spans="1:4" x14ac:dyDescent="0.25">
      <c r="A83" s="4" t="s">
        <v>2008</v>
      </c>
      <c r="B83" s="1" t="s">
        <v>1183</v>
      </c>
      <c r="C83" s="4" t="s">
        <v>1720</v>
      </c>
      <c r="D83" s="4">
        <v>4863</v>
      </c>
    </row>
    <row r="84" spans="1:4" x14ac:dyDescent="0.25">
      <c r="A84" s="4" t="s">
        <v>1743</v>
      </c>
      <c r="B84" s="1" t="s">
        <v>1183</v>
      </c>
      <c r="C84" s="4" t="s">
        <v>1229</v>
      </c>
      <c r="D84" s="4">
        <v>4951</v>
      </c>
    </row>
    <row r="85" spans="1:4" x14ac:dyDescent="0.25">
      <c r="A85" s="4" t="s">
        <v>1371</v>
      </c>
      <c r="B85" s="1" t="s">
        <v>1183</v>
      </c>
      <c r="C85" s="4" t="s">
        <v>7721</v>
      </c>
      <c r="D85" s="4">
        <v>4970</v>
      </c>
    </row>
    <row r="86" spans="1:4" x14ac:dyDescent="0.25">
      <c r="A86" s="4" t="s">
        <v>1350</v>
      </c>
      <c r="B86" s="1" t="s">
        <v>1183</v>
      </c>
      <c r="C86" s="4" t="s">
        <v>1387</v>
      </c>
      <c r="D86" s="4">
        <v>4750</v>
      </c>
    </row>
    <row r="87" spans="1:4" x14ac:dyDescent="0.25">
      <c r="A87" s="4" t="s">
        <v>1981</v>
      </c>
      <c r="B87" s="1" t="s">
        <v>1183</v>
      </c>
      <c r="C87" s="4" t="s">
        <v>2280</v>
      </c>
      <c r="D87" s="4">
        <v>4640</v>
      </c>
    </row>
    <row r="88" spans="1:4" x14ac:dyDescent="0.25">
      <c r="A88" s="4" t="s">
        <v>11384</v>
      </c>
      <c r="B88" s="1" t="s">
        <v>1183</v>
      </c>
      <c r="C88" s="4" t="s">
        <v>11397</v>
      </c>
      <c r="D88" s="4">
        <v>81383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08984375" defaultRowHeight="15" x14ac:dyDescent="0.25"/>
  <cols>
    <col min="1" max="1" width="30.7265625" customWidth="1"/>
    <col min="2" max="2" width="74" customWidth="1"/>
  </cols>
  <sheetData>
    <row r="1" spans="1:2" ht="19.8" thickBot="1" x14ac:dyDescent="0.4">
      <c r="A1" s="10" t="s">
        <v>3</v>
      </c>
    </row>
    <row r="2" spans="1:2" ht="15.6" thickTop="1" x14ac:dyDescent="0.25">
      <c r="A2" t="s">
        <v>4</v>
      </c>
    </row>
    <row r="3" spans="1:2" ht="15.6" x14ac:dyDescent="0.3">
      <c r="A3" s="8" t="s">
        <v>11429</v>
      </c>
      <c r="B3" s="8" t="s">
        <v>11430</v>
      </c>
    </row>
    <row r="4" spans="1:2" ht="30" x14ac:dyDescent="0.25">
      <c r="A4" s="11" t="s">
        <v>11434</v>
      </c>
      <c r="B4" s="14" t="s">
        <v>11455</v>
      </c>
    </row>
    <row r="5" spans="1:2" ht="30" x14ac:dyDescent="0.25">
      <c r="A5" s="11" t="s">
        <v>5</v>
      </c>
      <c r="B5" s="3" t="s">
        <v>11456</v>
      </c>
    </row>
    <row r="6" spans="1:2" ht="45" x14ac:dyDescent="0.25">
      <c r="A6" s="11" t="s">
        <v>6</v>
      </c>
      <c r="B6" s="3" t="s">
        <v>7</v>
      </c>
    </row>
    <row r="7" spans="1:2" ht="45" x14ac:dyDescent="0.25">
      <c r="A7" s="11" t="s">
        <v>8</v>
      </c>
      <c r="B7" s="3" t="s">
        <v>9</v>
      </c>
    </row>
    <row r="8" spans="1:2" ht="45" x14ac:dyDescent="0.25">
      <c r="A8" s="11" t="s">
        <v>10</v>
      </c>
      <c r="B8" s="3" t="s">
        <v>11</v>
      </c>
    </row>
    <row r="9" spans="1:2" ht="45" x14ac:dyDescent="0.25">
      <c r="A9" s="11" t="s">
        <v>12</v>
      </c>
      <c r="B9" s="3" t="s">
        <v>13</v>
      </c>
    </row>
    <row r="10" spans="1:2" ht="45" x14ac:dyDescent="0.25">
      <c r="A10" s="11" t="s">
        <v>14</v>
      </c>
      <c r="B10" s="3" t="s">
        <v>15</v>
      </c>
    </row>
    <row r="11" spans="1:2" ht="45" x14ac:dyDescent="0.25">
      <c r="A11" s="11" t="s">
        <v>16</v>
      </c>
      <c r="B11" s="3" t="s">
        <v>17</v>
      </c>
    </row>
    <row r="12" spans="1:2" ht="45" x14ac:dyDescent="0.25">
      <c r="A12" s="11" t="s">
        <v>18</v>
      </c>
      <c r="B12" s="3" t="s">
        <v>19</v>
      </c>
    </row>
    <row r="13" spans="1:2" ht="45" x14ac:dyDescent="0.25">
      <c r="A13" s="11" t="s">
        <v>20</v>
      </c>
      <c r="B13" s="3" t="s">
        <v>21</v>
      </c>
    </row>
    <row r="14" spans="1:2" ht="45" x14ac:dyDescent="0.25">
      <c r="A14" s="11" t="s">
        <v>22</v>
      </c>
      <c r="B14" s="3" t="s">
        <v>23</v>
      </c>
    </row>
  </sheetData>
  <phoneticPr fontId="10" type="noConversion"/>
  <hyperlinks>
    <hyperlink ref="A5" location="Notes!A1" display="Notes" xr:uid="{14546985-B8E3-4A09-99B3-9BFDB9EC5584}"/>
    <hyperlink ref="A4" location="Definitions!A1" display="Definitions" xr:uid="{AB070467-C8BB-422F-9B89-D75B198DC17D}"/>
    <hyperlink ref="A6" location="'Table 1'!A1" display="Table 1" xr:uid="{9F642926-3969-45F1-B6B1-A3569D98ACEF}"/>
    <hyperlink ref="A7" location="'Table 2'!A1" display="Table 2" xr:uid="{EC6BE86C-3AAE-4DBC-A4B6-6CC2931D5808}"/>
    <hyperlink ref="A8" location="'Table 3'!A1" display="Table 3" xr:uid="{5D9EC7FB-7671-4768-A4C1-A389939ADB4C}"/>
    <hyperlink ref="A9" location="'Table 4'!A1" display="Table 4" xr:uid="{5536D82D-3064-4FA4-9A96-117714D7F00F}"/>
    <hyperlink ref="A10" location="'Table 5'!A1" display="Table 5" xr:uid="{420EF015-C898-4A97-9126-B771DC6F22AA}"/>
    <hyperlink ref="A11" location="'Table 6'!A1" display="Table 6" xr:uid="{147F1FC3-D8AF-40F2-8738-E0093EB25B94}"/>
    <hyperlink ref="A12" location="'Table 7'!A1" display="Table 7" xr:uid="{5A3B636E-72F1-46E0-9429-040235FABAA8}"/>
    <hyperlink ref="A13" location="'Table 8'!A1" display="Table 8" xr:uid="{89DA735F-FF9D-4A5D-B15E-A65C5559FEC3}"/>
    <hyperlink ref="A14" location="'Table 9'!A1" display="Table 9" xr:uid="{DEC695B6-7DF4-4883-8404-DB5113AEC225}"/>
  </hyperlink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0108-CEAE-4AD5-8259-79C208F03DAA}">
  <dimension ref="A1:B21"/>
  <sheetViews>
    <sheetView workbookViewId="0"/>
  </sheetViews>
  <sheetFormatPr defaultColWidth="9.26953125" defaultRowHeight="15" x14ac:dyDescent="0.25"/>
  <cols>
    <col min="1" max="1" width="102.7265625" style="12" bestFit="1" customWidth="1"/>
    <col min="2" max="2" width="43.54296875" style="12" customWidth="1"/>
    <col min="3" max="16384" width="9.26953125" style="12"/>
  </cols>
  <sheetData>
    <row r="1" spans="1:2" ht="19.8" thickBot="1" x14ac:dyDescent="0.4">
      <c r="A1" s="7" t="s">
        <v>11398</v>
      </c>
    </row>
    <row r="2" spans="1:2" ht="30.6" thickTop="1" x14ac:dyDescent="0.25">
      <c r="A2" s="13" t="s">
        <v>11399</v>
      </c>
    </row>
    <row r="3" spans="1:2" ht="131.1" customHeight="1" x14ac:dyDescent="0.25">
      <c r="A3" s="15" t="s">
        <v>11400</v>
      </c>
    </row>
    <row r="4" spans="1:2" ht="15.6" x14ac:dyDescent="0.3">
      <c r="A4" s="16" t="s">
        <v>11401</v>
      </c>
      <c r="B4" s="16" t="s">
        <v>11402</v>
      </c>
    </row>
    <row r="5" spans="1:2" x14ac:dyDescent="0.25">
      <c r="A5" s="12" t="s">
        <v>11403</v>
      </c>
      <c r="B5" s="12" t="s">
        <v>11404</v>
      </c>
    </row>
    <row r="6" spans="1:2" x14ac:dyDescent="0.25">
      <c r="A6" s="12" t="s">
        <v>11405</v>
      </c>
      <c r="B6" s="12" t="s">
        <v>11406</v>
      </c>
    </row>
    <row r="7" spans="1:2" ht="15.6" x14ac:dyDescent="0.3">
      <c r="A7" s="16" t="s">
        <v>11407</v>
      </c>
      <c r="B7" s="17"/>
    </row>
    <row r="8" spans="1:2" ht="15.6" x14ac:dyDescent="0.3">
      <c r="A8" s="18" t="s">
        <v>11408</v>
      </c>
      <c r="B8" s="18" t="s">
        <v>11409</v>
      </c>
    </row>
    <row r="9" spans="1:2" x14ac:dyDescent="0.25">
      <c r="A9" s="12" t="s">
        <v>11410</v>
      </c>
      <c r="B9" s="12" t="s">
        <v>11411</v>
      </c>
    </row>
    <row r="10" spans="1:2" x14ac:dyDescent="0.25">
      <c r="A10" s="12" t="s">
        <v>11412</v>
      </c>
      <c r="B10" s="12" t="s">
        <v>11413</v>
      </c>
    </row>
    <row r="11" spans="1:2" x14ac:dyDescent="0.25">
      <c r="A11" s="12" t="s">
        <v>11414</v>
      </c>
      <c r="B11" s="12" t="s">
        <v>11415</v>
      </c>
    </row>
    <row r="12" spans="1:2" x14ac:dyDescent="0.25">
      <c r="A12" s="12" t="s">
        <v>11416</v>
      </c>
      <c r="B12" s="12" t="s">
        <v>11417</v>
      </c>
    </row>
    <row r="13" spans="1:2" x14ac:dyDescent="0.25">
      <c r="A13" s="12" t="s">
        <v>11418</v>
      </c>
      <c r="B13" s="12" t="s">
        <v>11419</v>
      </c>
    </row>
    <row r="14" spans="1:2" x14ac:dyDescent="0.25">
      <c r="A14" s="12" t="s">
        <v>11420</v>
      </c>
      <c r="B14" s="12" t="s">
        <v>11421</v>
      </c>
    </row>
    <row r="15" spans="1:2" x14ac:dyDescent="0.25">
      <c r="A15" s="12" t="s">
        <v>11460</v>
      </c>
      <c r="B15" s="12" t="s">
        <v>11422</v>
      </c>
    </row>
    <row r="16" spans="1:2" x14ac:dyDescent="0.25">
      <c r="A16" s="12" t="s">
        <v>11461</v>
      </c>
      <c r="B16" s="12" t="s">
        <v>11423</v>
      </c>
    </row>
    <row r="17" spans="1:2" ht="46.8" x14ac:dyDescent="0.3">
      <c r="A17" s="19" t="s">
        <v>11424</v>
      </c>
    </row>
    <row r="18" spans="1:2" x14ac:dyDescent="0.25">
      <c r="A18" s="12" t="s">
        <v>11425</v>
      </c>
      <c r="B18" s="12" t="s">
        <v>11426</v>
      </c>
    </row>
    <row r="19" spans="1:2" ht="31.2" x14ac:dyDescent="0.3">
      <c r="A19" s="19" t="s">
        <v>11427</v>
      </c>
    </row>
    <row r="20" spans="1:2" ht="31.2" x14ac:dyDescent="0.3">
      <c r="A20" s="19" t="s">
        <v>11428</v>
      </c>
    </row>
    <row r="21" spans="1:2" ht="60" x14ac:dyDescent="0.25">
      <c r="A21" s="20" t="s">
        <v>11459</v>
      </c>
    </row>
  </sheetData>
  <hyperlinks>
    <hyperlink ref="A2" r:id="rId1" location="cause-of-death-coding" xr:uid="{BCF214B2-68DE-416A-BB2D-21406ABEDE91}"/>
    <hyperlink ref="A21" r:id="rId2" display="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 xr:uid="{FC50C3FE-7038-47CC-8128-1C1FFE4A4E34}"/>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heetViews>
  <sheetFormatPr defaultColWidth="11.08984375" defaultRowHeight="15" x14ac:dyDescent="0.25"/>
  <cols>
    <col min="1" max="1" width="15.7265625" customWidth="1"/>
    <col min="2" max="2" width="104.1796875" customWidth="1"/>
    <col min="3" max="3" width="16.7265625" customWidth="1"/>
  </cols>
  <sheetData>
    <row r="1" spans="1:3" ht="19.8" thickBot="1" x14ac:dyDescent="0.4">
      <c r="A1" s="10" t="s">
        <v>11456</v>
      </c>
    </row>
    <row r="2" spans="1:3" ht="15.6" thickTop="1" x14ac:dyDescent="0.25">
      <c r="A2" t="s">
        <v>4</v>
      </c>
    </row>
    <row r="3" spans="1:3" ht="15.6" x14ac:dyDescent="0.3">
      <c r="A3" s="8" t="s">
        <v>11431</v>
      </c>
      <c r="B3" s="8" t="s">
        <v>11432</v>
      </c>
      <c r="C3" s="8" t="s">
        <v>11433</v>
      </c>
    </row>
    <row r="4" spans="1:3" ht="45" x14ac:dyDescent="0.25">
      <c r="A4" s="3" t="s">
        <v>11436</v>
      </c>
      <c r="B4" s="11" t="s">
        <v>24</v>
      </c>
      <c r="C4" s="3" t="s">
        <v>25</v>
      </c>
    </row>
    <row r="5" spans="1:3" ht="45" x14ac:dyDescent="0.25">
      <c r="A5" s="3" t="s">
        <v>11437</v>
      </c>
      <c r="B5" s="11" t="s">
        <v>11463</v>
      </c>
      <c r="C5" s="3" t="s">
        <v>26</v>
      </c>
    </row>
    <row r="6" spans="1:3" ht="30" x14ac:dyDescent="0.25">
      <c r="A6" s="3" t="s">
        <v>11438</v>
      </c>
      <c r="B6" s="3" t="s">
        <v>27</v>
      </c>
      <c r="C6" s="3" t="s">
        <v>28</v>
      </c>
    </row>
    <row r="7" spans="1:3" ht="45" x14ac:dyDescent="0.25">
      <c r="A7" s="3" t="s">
        <v>11439</v>
      </c>
      <c r="B7" s="3" t="s">
        <v>29</v>
      </c>
      <c r="C7" s="3" t="s">
        <v>26</v>
      </c>
    </row>
    <row r="8" spans="1:3" ht="45" x14ac:dyDescent="0.25">
      <c r="A8" s="3" t="s">
        <v>11440</v>
      </c>
      <c r="B8" s="11" t="s">
        <v>30</v>
      </c>
      <c r="C8" s="3" t="s">
        <v>25</v>
      </c>
    </row>
    <row r="9" spans="1:3" ht="30" x14ac:dyDescent="0.25">
      <c r="A9" s="3" t="s">
        <v>11441</v>
      </c>
      <c r="B9" s="3" t="s">
        <v>31</v>
      </c>
      <c r="C9" s="3" t="s">
        <v>32</v>
      </c>
    </row>
    <row r="10" spans="1:3" x14ac:dyDescent="0.25">
      <c r="A10" s="3" t="s">
        <v>11442</v>
      </c>
      <c r="B10" s="3" t="s">
        <v>33</v>
      </c>
      <c r="C10" s="3" t="s">
        <v>25</v>
      </c>
    </row>
    <row r="11" spans="1:3" x14ac:dyDescent="0.25">
      <c r="A11" s="3" t="s">
        <v>11443</v>
      </c>
      <c r="B11" s="3" t="s">
        <v>34</v>
      </c>
      <c r="C11" s="3" t="s">
        <v>28</v>
      </c>
    </row>
    <row r="12" spans="1:3" ht="60" x14ac:dyDescent="0.25">
      <c r="A12" s="3" t="s">
        <v>11444</v>
      </c>
      <c r="B12" s="3" t="s">
        <v>35</v>
      </c>
      <c r="C12" s="3" t="s">
        <v>28</v>
      </c>
    </row>
    <row r="13" spans="1:3" x14ac:dyDescent="0.25">
      <c r="A13" s="3" t="s">
        <v>11445</v>
      </c>
      <c r="B13" s="3" t="s">
        <v>36</v>
      </c>
      <c r="C13" s="3" t="s">
        <v>28</v>
      </c>
    </row>
    <row r="14" spans="1:3" ht="75" x14ac:dyDescent="0.25">
      <c r="A14" s="3" t="s">
        <v>11446</v>
      </c>
      <c r="B14" s="3" t="s">
        <v>37</v>
      </c>
      <c r="C14" s="3" t="s">
        <v>38</v>
      </c>
    </row>
    <row r="15" spans="1:3" ht="30" x14ac:dyDescent="0.25">
      <c r="A15" s="3" t="s">
        <v>11447</v>
      </c>
      <c r="B15" s="3" t="s">
        <v>39</v>
      </c>
      <c r="C15" s="3" t="s">
        <v>40</v>
      </c>
    </row>
    <row r="16" spans="1:3" ht="30" x14ac:dyDescent="0.25">
      <c r="A16" s="3" t="s">
        <v>11448</v>
      </c>
      <c r="B16" s="3" t="s">
        <v>41</v>
      </c>
      <c r="C16" s="3" t="s">
        <v>42</v>
      </c>
    </row>
    <row r="17" spans="1:3" ht="30" x14ac:dyDescent="0.25">
      <c r="A17" s="3" t="s">
        <v>11449</v>
      </c>
      <c r="B17" s="3" t="s">
        <v>43</v>
      </c>
      <c r="C17" s="3" t="s">
        <v>44</v>
      </c>
    </row>
    <row r="18" spans="1:3" x14ac:dyDescent="0.25">
      <c r="A18" s="3" t="s">
        <v>11450</v>
      </c>
      <c r="B18" s="3" t="s">
        <v>45</v>
      </c>
      <c r="C18" s="3" t="s">
        <v>44</v>
      </c>
    </row>
    <row r="19" spans="1:3" ht="30" x14ac:dyDescent="0.25">
      <c r="A19" s="3" t="s">
        <v>11451</v>
      </c>
      <c r="B19" s="3" t="s">
        <v>46</v>
      </c>
      <c r="C19" s="3" t="s">
        <v>47</v>
      </c>
    </row>
    <row r="20" spans="1:3" ht="45" x14ac:dyDescent="0.25">
      <c r="A20" s="3" t="s">
        <v>11452</v>
      </c>
      <c r="B20" s="3" t="s">
        <v>11462</v>
      </c>
      <c r="C20" s="3" t="s">
        <v>26</v>
      </c>
    </row>
    <row r="21" spans="1:3" x14ac:dyDescent="0.25">
      <c r="A21" s="3" t="s">
        <v>11453</v>
      </c>
      <c r="B21" s="3" t="s">
        <v>48</v>
      </c>
      <c r="C21" s="3" t="s">
        <v>49</v>
      </c>
    </row>
  </sheetData>
  <hyperlinks>
    <hyperlink ref="B4" r:id="rId1" display="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 xr:uid="{7A1600E6-8879-4A58-815B-BC649E026A56}"/>
    <hyperlink ref="B5" r:id="rId2" display="Office for National Statistics (ONS) figures based on deaths that occurred between 1 January 2021 and 31 May 2022 and were registered by 6 June 2022. These figures represent death occurrences, there can be a delay between the date a death occurred and the date a death was registered. More information can be found in our Impact of registration delays release." xr:uid="{FF8C0F34-BD52-42F1-94DD-7084EC028F00}"/>
    <hyperlink ref="B8" r:id="rId3" location="age-standardised-mortality-rates" display="95% confidence intervals are indicated by the shaded regions. Where the total number of deaths is less than 100, Dobson’s method is used, otherwise the normal approximation is used. Non-overlapping confidence intervals denote a statistically significant difference in ASMR." xr:uid="{CF0DA3AA-F13A-4C2F-9BCC-870E046E556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3"/>
  <sheetViews>
    <sheetView topLeftCell="A37" workbookViewId="0">
      <selection activeCell="C13" sqref="C13"/>
    </sheetView>
  </sheetViews>
  <sheetFormatPr defaultColWidth="11.08984375" defaultRowHeight="15" x14ac:dyDescent="0.25"/>
  <cols>
    <col min="1" max="6" width="16.7265625" customWidth="1"/>
    <col min="7" max="7" width="32.7265625" customWidth="1"/>
    <col min="8" max="10" width="16.7265625" customWidth="1"/>
  </cols>
  <sheetData>
    <row r="1" spans="1:10" ht="19.8" thickBot="1" x14ac:dyDescent="0.4">
      <c r="A1" s="10" t="s">
        <v>7</v>
      </c>
    </row>
    <row r="2" spans="1:10" ht="15.6" thickTop="1" x14ac:dyDescent="0.25">
      <c r="A2" t="s">
        <v>4</v>
      </c>
    </row>
    <row r="3" spans="1:10" x14ac:dyDescent="0.25">
      <c r="A3" t="s">
        <v>50</v>
      </c>
    </row>
    <row r="4" spans="1:10" ht="31.2" x14ac:dyDescent="0.3">
      <c r="A4" s="5" t="s">
        <v>51</v>
      </c>
      <c r="B4" s="6" t="s">
        <v>52</v>
      </c>
      <c r="C4" s="5" t="s">
        <v>53</v>
      </c>
      <c r="D4" s="5" t="s">
        <v>54</v>
      </c>
      <c r="E4" s="6" t="s">
        <v>55</v>
      </c>
      <c r="F4" s="6" t="s">
        <v>56</v>
      </c>
      <c r="G4" s="6" t="s">
        <v>57</v>
      </c>
      <c r="H4" s="5" t="s">
        <v>11435</v>
      </c>
      <c r="I4" s="6" t="s">
        <v>58</v>
      </c>
      <c r="J4" s="6" t="s">
        <v>59</v>
      </c>
    </row>
    <row r="5" spans="1:10" x14ac:dyDescent="0.25">
      <c r="A5" s="1" t="s">
        <v>60</v>
      </c>
      <c r="B5" s="4">
        <v>2021</v>
      </c>
      <c r="C5" s="1" t="s">
        <v>61</v>
      </c>
      <c r="D5" s="1" t="s">
        <v>62</v>
      </c>
      <c r="E5" s="4">
        <v>52459</v>
      </c>
      <c r="F5" s="4">
        <v>3050246</v>
      </c>
      <c r="G5" s="4" t="s">
        <v>63</v>
      </c>
      <c r="H5" s="1"/>
      <c r="I5" s="4" t="s">
        <v>64</v>
      </c>
      <c r="J5" s="4" t="s">
        <v>65</v>
      </c>
    </row>
    <row r="6" spans="1:10" ht="30" x14ac:dyDescent="0.25">
      <c r="A6" s="1" t="s">
        <v>60</v>
      </c>
      <c r="B6" s="4">
        <v>2021</v>
      </c>
      <c r="C6" s="1" t="s">
        <v>61</v>
      </c>
      <c r="D6" s="1" t="s">
        <v>66</v>
      </c>
      <c r="E6" s="4">
        <v>7583</v>
      </c>
      <c r="F6" s="4">
        <v>221773</v>
      </c>
      <c r="G6" s="4" t="s">
        <v>67</v>
      </c>
      <c r="H6" s="1"/>
      <c r="I6" s="4" t="s">
        <v>68</v>
      </c>
      <c r="J6" s="4" t="s">
        <v>69</v>
      </c>
    </row>
    <row r="7" spans="1:10" ht="30" x14ac:dyDescent="0.25">
      <c r="A7" s="1" t="s">
        <v>60</v>
      </c>
      <c r="B7" s="4">
        <v>2021</v>
      </c>
      <c r="C7" s="1" t="s">
        <v>61</v>
      </c>
      <c r="D7" s="1" t="s">
        <v>70</v>
      </c>
      <c r="E7" s="4">
        <v>2365</v>
      </c>
      <c r="F7" s="4">
        <v>35929</v>
      </c>
      <c r="G7" s="4" t="s">
        <v>71</v>
      </c>
      <c r="H7" s="1"/>
      <c r="I7" s="4" t="s">
        <v>72</v>
      </c>
      <c r="J7" s="4" t="s">
        <v>73</v>
      </c>
    </row>
    <row r="8" spans="1:10" ht="30" x14ac:dyDescent="0.25">
      <c r="A8" s="1" t="s">
        <v>60</v>
      </c>
      <c r="B8" s="4">
        <v>2021</v>
      </c>
      <c r="C8" s="1" t="s">
        <v>61</v>
      </c>
      <c r="D8" s="1" t="s">
        <v>74</v>
      </c>
      <c r="E8" s="4">
        <v>433</v>
      </c>
      <c r="F8" s="4">
        <v>23304</v>
      </c>
      <c r="G8" s="4" t="s">
        <v>75</v>
      </c>
      <c r="H8" s="1"/>
      <c r="I8" s="4" t="s">
        <v>76</v>
      </c>
      <c r="J8" s="4" t="s">
        <v>77</v>
      </c>
    </row>
    <row r="9" spans="1:10" ht="45" x14ac:dyDescent="0.25">
      <c r="A9" s="1" t="s">
        <v>60</v>
      </c>
      <c r="B9" s="4">
        <v>2021</v>
      </c>
      <c r="C9" s="1" t="s">
        <v>61</v>
      </c>
      <c r="D9" s="1" t="s">
        <v>78</v>
      </c>
      <c r="E9" s="4">
        <v>82</v>
      </c>
      <c r="F9" s="4">
        <v>4050</v>
      </c>
      <c r="G9" s="4" t="s">
        <v>79</v>
      </c>
      <c r="H9" s="1"/>
      <c r="I9" s="4" t="s">
        <v>80</v>
      </c>
      <c r="J9" s="4" t="s">
        <v>81</v>
      </c>
    </row>
    <row r="10" spans="1:10" ht="30" x14ac:dyDescent="0.25">
      <c r="A10" s="1" t="s">
        <v>60</v>
      </c>
      <c r="B10" s="4">
        <v>2021</v>
      </c>
      <c r="C10" s="1" t="s">
        <v>61</v>
      </c>
      <c r="D10" s="1" t="s">
        <v>82</v>
      </c>
      <c r="E10" s="4">
        <v>0</v>
      </c>
      <c r="F10" s="4">
        <v>0</v>
      </c>
      <c r="G10" s="4" t="s">
        <v>83</v>
      </c>
      <c r="H10" s="1"/>
      <c r="I10" s="4" t="s">
        <v>83</v>
      </c>
      <c r="J10" s="4" t="s">
        <v>83</v>
      </c>
    </row>
    <row r="11" spans="1:10" ht="45" x14ac:dyDescent="0.25">
      <c r="A11" s="1" t="s">
        <v>60</v>
      </c>
      <c r="B11" s="4">
        <v>2021</v>
      </c>
      <c r="C11" s="1" t="s">
        <v>61</v>
      </c>
      <c r="D11" s="1" t="s">
        <v>84</v>
      </c>
      <c r="E11" s="4">
        <v>0</v>
      </c>
      <c r="F11" s="4">
        <v>0</v>
      </c>
      <c r="G11" s="4" t="s">
        <v>83</v>
      </c>
      <c r="H11" s="1"/>
      <c r="I11" s="4" t="s">
        <v>83</v>
      </c>
      <c r="J11" s="4" t="s">
        <v>83</v>
      </c>
    </row>
    <row r="12" spans="1:10" ht="45" x14ac:dyDescent="0.25">
      <c r="A12" s="1" t="s">
        <v>60</v>
      </c>
      <c r="B12" s="4">
        <v>2021</v>
      </c>
      <c r="C12" s="1" t="s">
        <v>61</v>
      </c>
      <c r="D12" s="1" t="s">
        <v>85</v>
      </c>
      <c r="E12" s="4">
        <v>0</v>
      </c>
      <c r="F12" s="4">
        <v>0</v>
      </c>
      <c r="G12" s="4" t="s">
        <v>83</v>
      </c>
      <c r="H12" s="1"/>
      <c r="I12" s="4" t="s">
        <v>83</v>
      </c>
      <c r="J12" s="4" t="s">
        <v>83</v>
      </c>
    </row>
    <row r="13" spans="1:10" x14ac:dyDescent="0.25">
      <c r="A13" s="1" t="s">
        <v>60</v>
      </c>
      <c r="B13" s="4">
        <v>2021</v>
      </c>
      <c r="C13" s="1" t="s">
        <v>61</v>
      </c>
      <c r="D13" s="1" t="s">
        <v>86</v>
      </c>
      <c r="E13" s="4">
        <v>10463</v>
      </c>
      <c r="F13" s="4">
        <v>285056</v>
      </c>
      <c r="G13" s="4" t="s">
        <v>87</v>
      </c>
      <c r="H13" s="1"/>
      <c r="I13" s="4" t="s">
        <v>88</v>
      </c>
      <c r="J13" s="4" t="s">
        <v>89</v>
      </c>
    </row>
    <row r="14" spans="1:10" x14ac:dyDescent="0.25">
      <c r="A14" s="1" t="s">
        <v>60</v>
      </c>
      <c r="B14" s="4">
        <v>2021</v>
      </c>
      <c r="C14" s="1" t="s">
        <v>90</v>
      </c>
      <c r="D14" s="1" t="s">
        <v>62</v>
      </c>
      <c r="E14" s="4">
        <v>19800</v>
      </c>
      <c r="F14" s="4">
        <v>2152780</v>
      </c>
      <c r="G14" s="4" t="s">
        <v>91</v>
      </c>
      <c r="H14" s="1"/>
      <c r="I14" s="4" t="s">
        <v>92</v>
      </c>
      <c r="J14" s="4" t="s">
        <v>93</v>
      </c>
    </row>
    <row r="15" spans="1:10" ht="30" x14ac:dyDescent="0.25">
      <c r="A15" s="1" t="s">
        <v>60</v>
      </c>
      <c r="B15" s="4">
        <v>2021</v>
      </c>
      <c r="C15" s="1" t="s">
        <v>90</v>
      </c>
      <c r="D15" s="1" t="s">
        <v>66</v>
      </c>
      <c r="E15" s="4">
        <v>7349</v>
      </c>
      <c r="F15" s="4">
        <v>451058</v>
      </c>
      <c r="G15" s="4" t="s">
        <v>94</v>
      </c>
      <c r="H15" s="1"/>
      <c r="I15" s="4" t="s">
        <v>95</v>
      </c>
      <c r="J15" s="4" t="s">
        <v>96</v>
      </c>
    </row>
    <row r="16" spans="1:10" ht="30" x14ac:dyDescent="0.25">
      <c r="A16" s="1" t="s">
        <v>60</v>
      </c>
      <c r="B16" s="4">
        <v>2021</v>
      </c>
      <c r="C16" s="1" t="s">
        <v>90</v>
      </c>
      <c r="D16" s="1" t="s">
        <v>70</v>
      </c>
      <c r="E16" s="4">
        <v>14302</v>
      </c>
      <c r="F16" s="4">
        <v>373179</v>
      </c>
      <c r="G16" s="4" t="s">
        <v>97</v>
      </c>
      <c r="H16" s="1"/>
      <c r="I16" s="4" t="s">
        <v>98</v>
      </c>
      <c r="J16" s="4" t="s">
        <v>99</v>
      </c>
    </row>
    <row r="17" spans="1:10" ht="30" x14ac:dyDescent="0.25">
      <c r="A17" s="1" t="s">
        <v>60</v>
      </c>
      <c r="B17" s="4">
        <v>2021</v>
      </c>
      <c r="C17" s="1" t="s">
        <v>90</v>
      </c>
      <c r="D17" s="1" t="s">
        <v>74</v>
      </c>
      <c r="E17" s="4">
        <v>44</v>
      </c>
      <c r="F17" s="4">
        <v>3334</v>
      </c>
      <c r="G17" s="4" t="s">
        <v>100</v>
      </c>
      <c r="H17" s="1"/>
      <c r="I17" s="4" t="s">
        <v>101</v>
      </c>
      <c r="J17" s="4" t="s">
        <v>102</v>
      </c>
    </row>
    <row r="18" spans="1:10" ht="45" x14ac:dyDescent="0.25">
      <c r="A18" s="1" t="s">
        <v>60</v>
      </c>
      <c r="B18" s="4">
        <v>2021</v>
      </c>
      <c r="C18" s="1" t="s">
        <v>90</v>
      </c>
      <c r="D18" s="1" t="s">
        <v>78</v>
      </c>
      <c r="E18" s="4">
        <v>904</v>
      </c>
      <c r="F18" s="4">
        <v>31409</v>
      </c>
      <c r="G18" s="4" t="s">
        <v>103</v>
      </c>
      <c r="H18" s="1"/>
      <c r="I18" s="4" t="s">
        <v>104</v>
      </c>
      <c r="J18" s="4" t="s">
        <v>105</v>
      </c>
    </row>
    <row r="19" spans="1:10" ht="30" x14ac:dyDescent="0.25">
      <c r="A19" s="1" t="s">
        <v>60</v>
      </c>
      <c r="B19" s="4">
        <v>2021</v>
      </c>
      <c r="C19" s="1" t="s">
        <v>90</v>
      </c>
      <c r="D19" s="1" t="s">
        <v>82</v>
      </c>
      <c r="E19" s="4">
        <v>0</v>
      </c>
      <c r="F19" s="4">
        <v>0</v>
      </c>
      <c r="G19" s="4" t="s">
        <v>83</v>
      </c>
      <c r="H19" s="1"/>
      <c r="I19" s="4" t="s">
        <v>83</v>
      </c>
      <c r="J19" s="4" t="s">
        <v>83</v>
      </c>
    </row>
    <row r="20" spans="1:10" ht="45" x14ac:dyDescent="0.25">
      <c r="A20" s="1" t="s">
        <v>60</v>
      </c>
      <c r="B20" s="4">
        <v>2021</v>
      </c>
      <c r="C20" s="1" t="s">
        <v>90</v>
      </c>
      <c r="D20" s="1" t="s">
        <v>84</v>
      </c>
      <c r="E20" s="4">
        <v>0</v>
      </c>
      <c r="F20" s="4">
        <v>0</v>
      </c>
      <c r="G20" s="4" t="s">
        <v>83</v>
      </c>
      <c r="H20" s="1"/>
      <c r="I20" s="4" t="s">
        <v>83</v>
      </c>
      <c r="J20" s="4" t="s">
        <v>83</v>
      </c>
    </row>
    <row r="21" spans="1:10" ht="45" x14ac:dyDescent="0.25">
      <c r="A21" s="1" t="s">
        <v>60</v>
      </c>
      <c r="B21" s="4">
        <v>2021</v>
      </c>
      <c r="C21" s="1" t="s">
        <v>90</v>
      </c>
      <c r="D21" s="1" t="s">
        <v>85</v>
      </c>
      <c r="E21" s="4">
        <v>0</v>
      </c>
      <c r="F21" s="4">
        <v>0</v>
      </c>
      <c r="G21" s="4" t="s">
        <v>83</v>
      </c>
      <c r="H21" s="1"/>
      <c r="I21" s="4" t="s">
        <v>83</v>
      </c>
      <c r="J21" s="4" t="s">
        <v>83</v>
      </c>
    </row>
    <row r="22" spans="1:10" x14ac:dyDescent="0.25">
      <c r="A22" s="1" t="s">
        <v>60</v>
      </c>
      <c r="B22" s="4">
        <v>2021</v>
      </c>
      <c r="C22" s="1" t="s">
        <v>90</v>
      </c>
      <c r="D22" s="1" t="s">
        <v>86</v>
      </c>
      <c r="E22" s="4">
        <v>22599</v>
      </c>
      <c r="F22" s="4">
        <v>858980</v>
      </c>
      <c r="G22" s="4" t="s">
        <v>106</v>
      </c>
      <c r="H22" s="1"/>
      <c r="I22" s="4" t="s">
        <v>107</v>
      </c>
      <c r="J22" s="4" t="s">
        <v>108</v>
      </c>
    </row>
    <row r="23" spans="1:10" x14ac:dyDescent="0.25">
      <c r="A23" s="1" t="s">
        <v>60</v>
      </c>
      <c r="B23" s="4">
        <v>2021</v>
      </c>
      <c r="C23" s="1" t="s">
        <v>109</v>
      </c>
      <c r="D23" s="1" t="s">
        <v>62</v>
      </c>
      <c r="E23" s="4">
        <v>7622</v>
      </c>
      <c r="F23" s="4">
        <v>1760561</v>
      </c>
      <c r="G23" s="4" t="s">
        <v>110</v>
      </c>
      <c r="H23" s="1"/>
      <c r="I23" s="4" t="s">
        <v>111</v>
      </c>
      <c r="J23" s="4" t="s">
        <v>112</v>
      </c>
    </row>
    <row r="24" spans="1:10" ht="30" x14ac:dyDescent="0.25">
      <c r="A24" s="1" t="s">
        <v>60</v>
      </c>
      <c r="B24" s="4">
        <v>2021</v>
      </c>
      <c r="C24" s="1" t="s">
        <v>109</v>
      </c>
      <c r="D24" s="1" t="s">
        <v>66</v>
      </c>
      <c r="E24" s="4">
        <v>1871</v>
      </c>
      <c r="F24" s="4">
        <v>440892</v>
      </c>
      <c r="G24" s="4" t="s">
        <v>113</v>
      </c>
      <c r="H24" s="1"/>
      <c r="I24" s="4" t="s">
        <v>114</v>
      </c>
      <c r="J24" s="4" t="s">
        <v>115</v>
      </c>
    </row>
    <row r="25" spans="1:10" ht="30" x14ac:dyDescent="0.25">
      <c r="A25" s="1" t="s">
        <v>60</v>
      </c>
      <c r="B25" s="4">
        <v>2021</v>
      </c>
      <c r="C25" s="1" t="s">
        <v>109</v>
      </c>
      <c r="D25" s="1" t="s">
        <v>70</v>
      </c>
      <c r="E25" s="4">
        <v>23073</v>
      </c>
      <c r="F25" s="4">
        <v>1018489</v>
      </c>
      <c r="G25" s="4" t="s">
        <v>116</v>
      </c>
      <c r="H25" s="1"/>
      <c r="I25" s="4" t="s">
        <v>117</v>
      </c>
      <c r="J25" s="4" t="s">
        <v>118</v>
      </c>
    </row>
    <row r="26" spans="1:10" ht="30" x14ac:dyDescent="0.25">
      <c r="A26" s="1" t="s">
        <v>60</v>
      </c>
      <c r="B26" s="4">
        <v>2021</v>
      </c>
      <c r="C26" s="1" t="s">
        <v>109</v>
      </c>
      <c r="D26" s="1" t="s">
        <v>74</v>
      </c>
      <c r="E26" s="4">
        <v>1336</v>
      </c>
      <c r="F26" s="4">
        <v>69498</v>
      </c>
      <c r="G26" s="4" t="s">
        <v>119</v>
      </c>
      <c r="H26" s="1"/>
      <c r="I26" s="4" t="s">
        <v>120</v>
      </c>
      <c r="J26" s="4" t="s">
        <v>121</v>
      </c>
    </row>
    <row r="27" spans="1:10" ht="45" x14ac:dyDescent="0.25">
      <c r="A27" s="1" t="s">
        <v>60</v>
      </c>
      <c r="B27" s="4">
        <v>2021</v>
      </c>
      <c r="C27" s="1" t="s">
        <v>109</v>
      </c>
      <c r="D27" s="1" t="s">
        <v>78</v>
      </c>
      <c r="E27" s="4">
        <v>1340</v>
      </c>
      <c r="F27" s="4">
        <v>45212</v>
      </c>
      <c r="G27" s="4" t="s">
        <v>122</v>
      </c>
      <c r="H27" s="1"/>
      <c r="I27" s="4" t="s">
        <v>123</v>
      </c>
      <c r="J27" s="4" t="s">
        <v>124</v>
      </c>
    </row>
    <row r="28" spans="1:10" ht="30" x14ac:dyDescent="0.25">
      <c r="A28" s="1" t="s">
        <v>60</v>
      </c>
      <c r="B28" s="4">
        <v>2021</v>
      </c>
      <c r="C28" s="1" t="s">
        <v>109</v>
      </c>
      <c r="D28" s="1" t="s">
        <v>82</v>
      </c>
      <c r="E28" s="4">
        <v>0</v>
      </c>
      <c r="F28" s="4">
        <v>0</v>
      </c>
      <c r="G28" s="4" t="s">
        <v>83</v>
      </c>
      <c r="H28" s="1"/>
      <c r="I28" s="4" t="s">
        <v>83</v>
      </c>
      <c r="J28" s="4" t="s">
        <v>83</v>
      </c>
    </row>
    <row r="29" spans="1:10" ht="45" x14ac:dyDescent="0.25">
      <c r="A29" s="1" t="s">
        <v>60</v>
      </c>
      <c r="B29" s="4">
        <v>2021</v>
      </c>
      <c r="C29" s="1" t="s">
        <v>109</v>
      </c>
      <c r="D29" s="1" t="s">
        <v>84</v>
      </c>
      <c r="E29" s="4">
        <v>0</v>
      </c>
      <c r="F29" s="4">
        <v>0</v>
      </c>
      <c r="G29" s="4" t="s">
        <v>83</v>
      </c>
      <c r="H29" s="1"/>
      <c r="I29" s="4" t="s">
        <v>83</v>
      </c>
      <c r="J29" s="4" t="s">
        <v>83</v>
      </c>
    </row>
    <row r="30" spans="1:10" ht="45" x14ac:dyDescent="0.25">
      <c r="A30" s="1" t="s">
        <v>60</v>
      </c>
      <c r="B30" s="4">
        <v>2021</v>
      </c>
      <c r="C30" s="1" t="s">
        <v>109</v>
      </c>
      <c r="D30" s="1" t="s">
        <v>85</v>
      </c>
      <c r="E30" s="4">
        <v>0</v>
      </c>
      <c r="F30" s="4">
        <v>0</v>
      </c>
      <c r="G30" s="4" t="s">
        <v>83</v>
      </c>
      <c r="H30" s="1"/>
      <c r="I30" s="4" t="s">
        <v>83</v>
      </c>
      <c r="J30" s="4" t="s">
        <v>83</v>
      </c>
    </row>
    <row r="31" spans="1:10" x14ac:dyDescent="0.25">
      <c r="A31" s="1" t="s">
        <v>60</v>
      </c>
      <c r="B31" s="4">
        <v>2021</v>
      </c>
      <c r="C31" s="1" t="s">
        <v>109</v>
      </c>
      <c r="D31" s="1" t="s">
        <v>86</v>
      </c>
      <c r="E31" s="4">
        <v>27620</v>
      </c>
      <c r="F31" s="4">
        <v>1574091</v>
      </c>
      <c r="G31" s="4" t="s">
        <v>125</v>
      </c>
      <c r="H31" s="1"/>
      <c r="I31" s="4" t="s">
        <v>126</v>
      </c>
      <c r="J31" s="4" t="s">
        <v>127</v>
      </c>
    </row>
    <row r="32" spans="1:10" x14ac:dyDescent="0.25">
      <c r="A32" s="1" t="s">
        <v>60</v>
      </c>
      <c r="B32" s="4">
        <v>2021</v>
      </c>
      <c r="C32" s="1" t="s">
        <v>128</v>
      </c>
      <c r="D32" s="1" t="s">
        <v>62</v>
      </c>
      <c r="E32" s="4">
        <v>3850</v>
      </c>
      <c r="F32" s="4">
        <v>1342265</v>
      </c>
      <c r="G32" s="4" t="s">
        <v>129</v>
      </c>
      <c r="H32" s="1"/>
      <c r="I32" s="4" t="s">
        <v>130</v>
      </c>
      <c r="J32" s="4" t="s">
        <v>131</v>
      </c>
    </row>
    <row r="33" spans="1:10" ht="30" x14ac:dyDescent="0.25">
      <c r="A33" s="1" t="s">
        <v>60</v>
      </c>
      <c r="B33" s="4">
        <v>2021</v>
      </c>
      <c r="C33" s="1" t="s">
        <v>128</v>
      </c>
      <c r="D33" s="1" t="s">
        <v>66</v>
      </c>
      <c r="E33" s="4">
        <v>436</v>
      </c>
      <c r="F33" s="4">
        <v>192744</v>
      </c>
      <c r="G33" s="4" t="s">
        <v>132</v>
      </c>
      <c r="H33" s="1"/>
      <c r="I33" s="4" t="s">
        <v>133</v>
      </c>
      <c r="J33" s="4" t="s">
        <v>134</v>
      </c>
    </row>
    <row r="34" spans="1:10" ht="30" x14ac:dyDescent="0.25">
      <c r="A34" s="1" t="s">
        <v>60</v>
      </c>
      <c r="B34" s="4">
        <v>2021</v>
      </c>
      <c r="C34" s="1" t="s">
        <v>128</v>
      </c>
      <c r="D34" s="1" t="s">
        <v>70</v>
      </c>
      <c r="E34" s="4">
        <v>16352</v>
      </c>
      <c r="F34" s="4">
        <v>1129337</v>
      </c>
      <c r="G34" s="4" t="s">
        <v>135</v>
      </c>
      <c r="H34" s="1"/>
      <c r="I34" s="4" t="s">
        <v>136</v>
      </c>
      <c r="J34" s="4" t="s">
        <v>137</v>
      </c>
    </row>
    <row r="35" spans="1:10" ht="30" x14ac:dyDescent="0.25">
      <c r="A35" s="1" t="s">
        <v>60</v>
      </c>
      <c r="B35" s="4">
        <v>2021</v>
      </c>
      <c r="C35" s="1" t="s">
        <v>128</v>
      </c>
      <c r="D35" s="1" t="s">
        <v>74</v>
      </c>
      <c r="E35" s="4">
        <v>5393</v>
      </c>
      <c r="F35" s="4">
        <v>365753</v>
      </c>
      <c r="G35" s="4" t="s">
        <v>138</v>
      </c>
      <c r="H35" s="1"/>
      <c r="I35" s="4" t="s">
        <v>139</v>
      </c>
      <c r="J35" s="4" t="s">
        <v>140</v>
      </c>
    </row>
    <row r="36" spans="1:10" ht="45" x14ac:dyDescent="0.25">
      <c r="A36" s="1" t="s">
        <v>60</v>
      </c>
      <c r="B36" s="4">
        <v>2021</v>
      </c>
      <c r="C36" s="1" t="s">
        <v>128</v>
      </c>
      <c r="D36" s="1" t="s">
        <v>78</v>
      </c>
      <c r="E36" s="4">
        <v>5825</v>
      </c>
      <c r="F36" s="4">
        <v>196885</v>
      </c>
      <c r="G36" s="4" t="s">
        <v>141</v>
      </c>
      <c r="H36" s="1"/>
      <c r="I36" s="4" t="s">
        <v>142</v>
      </c>
      <c r="J36" s="4" t="s">
        <v>143</v>
      </c>
    </row>
    <row r="37" spans="1:10" ht="30" x14ac:dyDescent="0.25">
      <c r="A37" s="1" t="s">
        <v>60</v>
      </c>
      <c r="B37" s="4">
        <v>2021</v>
      </c>
      <c r="C37" s="1" t="s">
        <v>128</v>
      </c>
      <c r="D37" s="1" t="s">
        <v>82</v>
      </c>
      <c r="E37" s="4">
        <v>0</v>
      </c>
      <c r="F37" s="4">
        <v>0</v>
      </c>
      <c r="G37" s="4" t="s">
        <v>83</v>
      </c>
      <c r="H37" s="1"/>
      <c r="I37" s="4" t="s">
        <v>83</v>
      </c>
      <c r="J37" s="4" t="s">
        <v>83</v>
      </c>
    </row>
    <row r="38" spans="1:10" ht="45" x14ac:dyDescent="0.25">
      <c r="A38" s="1" t="s">
        <v>60</v>
      </c>
      <c r="B38" s="4">
        <v>2021</v>
      </c>
      <c r="C38" s="1" t="s">
        <v>128</v>
      </c>
      <c r="D38" s="1" t="s">
        <v>84</v>
      </c>
      <c r="E38" s="4">
        <v>0</v>
      </c>
      <c r="F38" s="4">
        <v>0</v>
      </c>
      <c r="G38" s="4" t="s">
        <v>83</v>
      </c>
      <c r="H38" s="1"/>
      <c r="I38" s="4" t="s">
        <v>83</v>
      </c>
      <c r="J38" s="4" t="s">
        <v>83</v>
      </c>
    </row>
    <row r="39" spans="1:10" ht="45" x14ac:dyDescent="0.25">
      <c r="A39" s="1" t="s">
        <v>60</v>
      </c>
      <c r="B39" s="4">
        <v>2021</v>
      </c>
      <c r="C39" s="1" t="s">
        <v>128</v>
      </c>
      <c r="D39" s="1" t="s">
        <v>85</v>
      </c>
      <c r="E39" s="4">
        <v>0</v>
      </c>
      <c r="F39" s="4">
        <v>0</v>
      </c>
      <c r="G39" s="4" t="s">
        <v>83</v>
      </c>
      <c r="H39" s="1"/>
      <c r="I39" s="4" t="s">
        <v>83</v>
      </c>
      <c r="J39" s="4" t="s">
        <v>83</v>
      </c>
    </row>
    <row r="40" spans="1:10" x14ac:dyDescent="0.25">
      <c r="A40" s="1" t="s">
        <v>60</v>
      </c>
      <c r="B40" s="4">
        <v>2021</v>
      </c>
      <c r="C40" s="1" t="s">
        <v>128</v>
      </c>
      <c r="D40" s="1" t="s">
        <v>86</v>
      </c>
      <c r="E40" s="4">
        <v>28006</v>
      </c>
      <c r="F40" s="4">
        <v>1884719</v>
      </c>
      <c r="G40" s="4" t="s">
        <v>144</v>
      </c>
      <c r="H40" s="1"/>
      <c r="I40" s="4" t="s">
        <v>145</v>
      </c>
      <c r="J40" s="4" t="s">
        <v>146</v>
      </c>
    </row>
    <row r="41" spans="1:10" x14ac:dyDescent="0.25">
      <c r="A41" s="1" t="s">
        <v>60</v>
      </c>
      <c r="B41" s="4">
        <v>2021</v>
      </c>
      <c r="C41" s="1" t="s">
        <v>147</v>
      </c>
      <c r="D41" s="1" t="s">
        <v>62</v>
      </c>
      <c r="E41" s="4">
        <v>2810</v>
      </c>
      <c r="F41" s="4">
        <v>1192047</v>
      </c>
      <c r="G41" s="4" t="s">
        <v>148</v>
      </c>
      <c r="H41" s="1"/>
      <c r="I41" s="4" t="s">
        <v>149</v>
      </c>
      <c r="J41" s="4" t="s">
        <v>150</v>
      </c>
    </row>
    <row r="42" spans="1:10" ht="30" x14ac:dyDescent="0.25">
      <c r="A42" s="1" t="s">
        <v>60</v>
      </c>
      <c r="B42" s="4">
        <v>2021</v>
      </c>
      <c r="C42" s="1" t="s">
        <v>147</v>
      </c>
      <c r="D42" s="1" t="s">
        <v>66</v>
      </c>
      <c r="E42" s="4">
        <v>143</v>
      </c>
      <c r="F42" s="4">
        <v>145992</v>
      </c>
      <c r="G42" s="4" t="s">
        <v>151</v>
      </c>
      <c r="H42" s="1"/>
      <c r="I42" s="4" t="s">
        <v>152</v>
      </c>
      <c r="J42" s="4" t="s">
        <v>153</v>
      </c>
    </row>
    <row r="43" spans="1:10" ht="30" x14ac:dyDescent="0.25">
      <c r="A43" s="1" t="s">
        <v>60</v>
      </c>
      <c r="B43" s="4">
        <v>2021</v>
      </c>
      <c r="C43" s="1" t="s">
        <v>147</v>
      </c>
      <c r="D43" s="1" t="s">
        <v>70</v>
      </c>
      <c r="E43" s="4">
        <v>7871</v>
      </c>
      <c r="F43" s="4">
        <v>731409</v>
      </c>
      <c r="G43" s="4" t="s">
        <v>154</v>
      </c>
      <c r="H43" s="1"/>
      <c r="I43" s="4" t="s">
        <v>155</v>
      </c>
      <c r="J43" s="4" t="s">
        <v>156</v>
      </c>
    </row>
    <row r="44" spans="1:10" ht="30" x14ac:dyDescent="0.25">
      <c r="A44" s="1" t="s">
        <v>60</v>
      </c>
      <c r="B44" s="4">
        <v>2021</v>
      </c>
      <c r="C44" s="1" t="s">
        <v>147</v>
      </c>
      <c r="D44" s="1" t="s">
        <v>74</v>
      </c>
      <c r="E44" s="4">
        <v>3222</v>
      </c>
      <c r="F44" s="4">
        <v>469323</v>
      </c>
      <c r="G44" s="4" t="s">
        <v>157</v>
      </c>
      <c r="H44" s="1"/>
      <c r="I44" s="4" t="s">
        <v>158</v>
      </c>
      <c r="J44" s="4" t="s">
        <v>159</v>
      </c>
    </row>
    <row r="45" spans="1:10" ht="45" x14ac:dyDescent="0.25">
      <c r="A45" s="1" t="s">
        <v>60</v>
      </c>
      <c r="B45" s="4">
        <v>2021</v>
      </c>
      <c r="C45" s="1" t="s">
        <v>147</v>
      </c>
      <c r="D45" s="1" t="s">
        <v>78</v>
      </c>
      <c r="E45" s="4">
        <v>18852</v>
      </c>
      <c r="F45" s="4">
        <v>793018</v>
      </c>
      <c r="G45" s="4" t="s">
        <v>160</v>
      </c>
      <c r="H45" s="1"/>
      <c r="I45" s="4" t="s">
        <v>161</v>
      </c>
      <c r="J45" s="4" t="s">
        <v>162</v>
      </c>
    </row>
    <row r="46" spans="1:10" ht="30" x14ac:dyDescent="0.25">
      <c r="A46" s="1" t="s">
        <v>60</v>
      </c>
      <c r="B46" s="4">
        <v>2021</v>
      </c>
      <c r="C46" s="1" t="s">
        <v>147</v>
      </c>
      <c r="D46" s="1" t="s">
        <v>82</v>
      </c>
      <c r="E46" s="4">
        <v>0</v>
      </c>
      <c r="F46" s="4">
        <v>0</v>
      </c>
      <c r="G46" s="4" t="s">
        <v>83</v>
      </c>
      <c r="H46" s="1"/>
      <c r="I46" s="4" t="s">
        <v>83</v>
      </c>
      <c r="J46" s="4" t="s">
        <v>83</v>
      </c>
    </row>
    <row r="47" spans="1:10" ht="45" x14ac:dyDescent="0.25">
      <c r="A47" s="1" t="s">
        <v>60</v>
      </c>
      <c r="B47" s="4">
        <v>2021</v>
      </c>
      <c r="C47" s="1" t="s">
        <v>147</v>
      </c>
      <c r="D47" s="1" t="s">
        <v>84</v>
      </c>
      <c r="E47" s="4">
        <v>0</v>
      </c>
      <c r="F47" s="4">
        <v>0</v>
      </c>
      <c r="G47" s="4" t="s">
        <v>83</v>
      </c>
      <c r="H47" s="1"/>
      <c r="I47" s="4" t="s">
        <v>83</v>
      </c>
      <c r="J47" s="4" t="s">
        <v>83</v>
      </c>
    </row>
    <row r="48" spans="1:10" ht="45" x14ac:dyDescent="0.25">
      <c r="A48" s="1" t="s">
        <v>60</v>
      </c>
      <c r="B48" s="4">
        <v>2021</v>
      </c>
      <c r="C48" s="1" t="s">
        <v>147</v>
      </c>
      <c r="D48" s="1" t="s">
        <v>85</v>
      </c>
      <c r="E48" s="4">
        <v>0</v>
      </c>
      <c r="F48" s="4">
        <v>0</v>
      </c>
      <c r="G48" s="4" t="s">
        <v>83</v>
      </c>
      <c r="H48" s="1"/>
      <c r="I48" s="4" t="s">
        <v>83</v>
      </c>
      <c r="J48" s="4" t="s">
        <v>83</v>
      </c>
    </row>
    <row r="49" spans="1:10" x14ac:dyDescent="0.25">
      <c r="A49" s="1" t="s">
        <v>60</v>
      </c>
      <c r="B49" s="4">
        <v>2021</v>
      </c>
      <c r="C49" s="1" t="s">
        <v>147</v>
      </c>
      <c r="D49" s="1" t="s">
        <v>86</v>
      </c>
      <c r="E49" s="4">
        <v>30088</v>
      </c>
      <c r="F49" s="4">
        <v>2139742</v>
      </c>
      <c r="G49" s="4" t="s">
        <v>163</v>
      </c>
      <c r="H49" s="1"/>
      <c r="I49" s="4" t="s">
        <v>164</v>
      </c>
      <c r="J49" s="4" t="s">
        <v>165</v>
      </c>
    </row>
    <row r="50" spans="1:10" x14ac:dyDescent="0.25">
      <c r="A50" s="1" t="s">
        <v>60</v>
      </c>
      <c r="B50" s="4">
        <v>2021</v>
      </c>
      <c r="C50" s="1" t="s">
        <v>166</v>
      </c>
      <c r="D50" s="1" t="s">
        <v>62</v>
      </c>
      <c r="E50" s="4">
        <v>2339</v>
      </c>
      <c r="F50" s="4">
        <v>912365</v>
      </c>
      <c r="G50" s="4" t="s">
        <v>167</v>
      </c>
      <c r="H50" s="1"/>
      <c r="I50" s="4" t="s">
        <v>168</v>
      </c>
      <c r="J50" s="4" t="s">
        <v>169</v>
      </c>
    </row>
    <row r="51" spans="1:10" ht="30" x14ac:dyDescent="0.25">
      <c r="A51" s="1" t="s">
        <v>60</v>
      </c>
      <c r="B51" s="4">
        <v>2021</v>
      </c>
      <c r="C51" s="1" t="s">
        <v>166</v>
      </c>
      <c r="D51" s="1" t="s">
        <v>66</v>
      </c>
      <c r="E51" s="4">
        <v>86</v>
      </c>
      <c r="F51" s="4">
        <v>167751</v>
      </c>
      <c r="G51" s="4" t="s">
        <v>170</v>
      </c>
      <c r="H51" s="1"/>
      <c r="I51" s="4" t="s">
        <v>171</v>
      </c>
      <c r="J51" s="4" t="s">
        <v>172</v>
      </c>
    </row>
    <row r="52" spans="1:10" ht="30" x14ac:dyDescent="0.25">
      <c r="A52" s="1" t="s">
        <v>60</v>
      </c>
      <c r="B52" s="4">
        <v>2021</v>
      </c>
      <c r="C52" s="1" t="s">
        <v>166</v>
      </c>
      <c r="D52" s="1" t="s">
        <v>70</v>
      </c>
      <c r="E52" s="4">
        <v>3497</v>
      </c>
      <c r="F52" s="4">
        <v>371872</v>
      </c>
      <c r="G52" s="4" t="s">
        <v>173</v>
      </c>
      <c r="H52" s="1"/>
      <c r="I52" s="4" t="s">
        <v>174</v>
      </c>
      <c r="J52" s="4" t="s">
        <v>175</v>
      </c>
    </row>
    <row r="53" spans="1:10" ht="30" x14ac:dyDescent="0.25">
      <c r="A53" s="1" t="s">
        <v>60</v>
      </c>
      <c r="B53" s="4">
        <v>2021</v>
      </c>
      <c r="C53" s="1" t="s">
        <v>166</v>
      </c>
      <c r="D53" s="1" t="s">
        <v>74</v>
      </c>
      <c r="E53" s="4">
        <v>909</v>
      </c>
      <c r="F53" s="4">
        <v>350959</v>
      </c>
      <c r="G53" s="4" t="s">
        <v>176</v>
      </c>
      <c r="H53" s="1"/>
      <c r="I53" s="4" t="s">
        <v>177</v>
      </c>
      <c r="J53" s="4" t="s">
        <v>178</v>
      </c>
    </row>
    <row r="54" spans="1:10" ht="45" x14ac:dyDescent="0.25">
      <c r="A54" s="1" t="s">
        <v>60</v>
      </c>
      <c r="B54" s="4">
        <v>2021</v>
      </c>
      <c r="C54" s="1" t="s">
        <v>166</v>
      </c>
      <c r="D54" s="1" t="s">
        <v>78</v>
      </c>
      <c r="E54" s="4">
        <v>24431</v>
      </c>
      <c r="F54" s="4">
        <v>1418715</v>
      </c>
      <c r="G54" s="4" t="s">
        <v>179</v>
      </c>
      <c r="H54" s="1"/>
      <c r="I54" s="4" t="s">
        <v>180</v>
      </c>
      <c r="J54" s="4" t="s">
        <v>181</v>
      </c>
    </row>
    <row r="55" spans="1:10" ht="30" x14ac:dyDescent="0.25">
      <c r="A55" s="1" t="s">
        <v>60</v>
      </c>
      <c r="B55" s="4">
        <v>2021</v>
      </c>
      <c r="C55" s="1" t="s">
        <v>166</v>
      </c>
      <c r="D55" s="1" t="s">
        <v>82</v>
      </c>
      <c r="E55" s="4">
        <v>0</v>
      </c>
      <c r="F55" s="4">
        <v>24</v>
      </c>
      <c r="G55" s="4" t="s">
        <v>83</v>
      </c>
      <c r="H55" s="1"/>
      <c r="I55" s="4" t="s">
        <v>83</v>
      </c>
      <c r="J55" s="4" t="s">
        <v>83</v>
      </c>
    </row>
    <row r="56" spans="1:10" ht="45" x14ac:dyDescent="0.25">
      <c r="A56" s="1" t="s">
        <v>60</v>
      </c>
      <c r="B56" s="4">
        <v>2021</v>
      </c>
      <c r="C56" s="1" t="s">
        <v>166</v>
      </c>
      <c r="D56" s="1" t="s">
        <v>84</v>
      </c>
      <c r="E56" s="4">
        <v>0</v>
      </c>
      <c r="F56" s="4">
        <v>0</v>
      </c>
      <c r="G56" s="4" t="s">
        <v>83</v>
      </c>
      <c r="H56" s="1"/>
      <c r="I56" s="4" t="s">
        <v>83</v>
      </c>
      <c r="J56" s="4" t="s">
        <v>83</v>
      </c>
    </row>
    <row r="57" spans="1:10" ht="45" x14ac:dyDescent="0.25">
      <c r="A57" s="1" t="s">
        <v>60</v>
      </c>
      <c r="B57" s="4">
        <v>2021</v>
      </c>
      <c r="C57" s="1" t="s">
        <v>166</v>
      </c>
      <c r="D57" s="1" t="s">
        <v>85</v>
      </c>
      <c r="E57" s="4">
        <v>0</v>
      </c>
      <c r="F57" s="4">
        <v>0</v>
      </c>
      <c r="G57" s="4" t="s">
        <v>83</v>
      </c>
      <c r="H57" s="1"/>
      <c r="I57" s="4" t="s">
        <v>83</v>
      </c>
      <c r="J57" s="4" t="s">
        <v>83</v>
      </c>
    </row>
    <row r="58" spans="1:10" x14ac:dyDescent="0.25">
      <c r="A58" s="1" t="s">
        <v>60</v>
      </c>
      <c r="B58" s="4">
        <v>2021</v>
      </c>
      <c r="C58" s="1" t="s">
        <v>166</v>
      </c>
      <c r="D58" s="1" t="s">
        <v>86</v>
      </c>
      <c r="E58" s="4">
        <v>28923</v>
      </c>
      <c r="F58" s="4">
        <v>2309320</v>
      </c>
      <c r="G58" s="4" t="s">
        <v>182</v>
      </c>
      <c r="H58" s="1"/>
      <c r="I58" s="4" t="s">
        <v>183</v>
      </c>
      <c r="J58" s="4" t="s">
        <v>184</v>
      </c>
    </row>
    <row r="59" spans="1:10" x14ac:dyDescent="0.25">
      <c r="A59" s="1" t="s">
        <v>60</v>
      </c>
      <c r="B59" s="4">
        <v>2021</v>
      </c>
      <c r="C59" s="1" t="s">
        <v>185</v>
      </c>
      <c r="D59" s="1" t="s">
        <v>62</v>
      </c>
      <c r="E59" s="4">
        <v>2347</v>
      </c>
      <c r="F59" s="4">
        <v>756390</v>
      </c>
      <c r="G59" s="4" t="s">
        <v>186</v>
      </c>
      <c r="H59" s="1"/>
      <c r="I59" s="4" t="s">
        <v>187</v>
      </c>
      <c r="J59" s="4" t="s">
        <v>188</v>
      </c>
    </row>
    <row r="60" spans="1:10" ht="30" x14ac:dyDescent="0.25">
      <c r="A60" s="1" t="s">
        <v>60</v>
      </c>
      <c r="B60" s="4">
        <v>2021</v>
      </c>
      <c r="C60" s="1" t="s">
        <v>185</v>
      </c>
      <c r="D60" s="1" t="s">
        <v>66</v>
      </c>
      <c r="E60" s="4">
        <v>53</v>
      </c>
      <c r="F60" s="4">
        <v>107953</v>
      </c>
      <c r="G60" s="4" t="s">
        <v>189</v>
      </c>
      <c r="H60" s="1"/>
      <c r="I60" s="4" t="s">
        <v>190</v>
      </c>
      <c r="J60" s="4" t="s">
        <v>191</v>
      </c>
    </row>
    <row r="61" spans="1:10" ht="30" x14ac:dyDescent="0.25">
      <c r="A61" s="1" t="s">
        <v>60</v>
      </c>
      <c r="B61" s="4">
        <v>2021</v>
      </c>
      <c r="C61" s="1" t="s">
        <v>185</v>
      </c>
      <c r="D61" s="1" t="s">
        <v>70</v>
      </c>
      <c r="E61" s="4">
        <v>2210</v>
      </c>
      <c r="F61" s="4">
        <v>367172</v>
      </c>
      <c r="G61" s="4" t="s">
        <v>192</v>
      </c>
      <c r="H61" s="1"/>
      <c r="I61" s="4" t="s">
        <v>193</v>
      </c>
      <c r="J61" s="4" t="s">
        <v>194</v>
      </c>
    </row>
    <row r="62" spans="1:10" ht="30" x14ac:dyDescent="0.25">
      <c r="A62" s="1" t="s">
        <v>60</v>
      </c>
      <c r="B62" s="4">
        <v>2021</v>
      </c>
      <c r="C62" s="1" t="s">
        <v>185</v>
      </c>
      <c r="D62" s="1" t="s">
        <v>74</v>
      </c>
      <c r="E62" s="4">
        <v>289</v>
      </c>
      <c r="F62" s="4">
        <v>167400</v>
      </c>
      <c r="G62" s="4" t="s">
        <v>195</v>
      </c>
      <c r="H62" s="1"/>
      <c r="I62" s="4" t="s">
        <v>196</v>
      </c>
      <c r="J62" s="4" t="s">
        <v>197</v>
      </c>
    </row>
    <row r="63" spans="1:10" ht="45" x14ac:dyDescent="0.25">
      <c r="A63" s="1" t="s">
        <v>60</v>
      </c>
      <c r="B63" s="4">
        <v>2021</v>
      </c>
      <c r="C63" s="1" t="s">
        <v>185</v>
      </c>
      <c r="D63" s="1" t="s">
        <v>78</v>
      </c>
      <c r="E63" s="4">
        <v>29199</v>
      </c>
      <c r="F63" s="4">
        <v>1901584</v>
      </c>
      <c r="G63" s="4" t="s">
        <v>198</v>
      </c>
      <c r="H63" s="1"/>
      <c r="I63" s="4" t="s">
        <v>199</v>
      </c>
      <c r="J63" s="4" t="s">
        <v>200</v>
      </c>
    </row>
    <row r="64" spans="1:10" ht="30" x14ac:dyDescent="0.25">
      <c r="A64" s="1" t="s">
        <v>60</v>
      </c>
      <c r="B64" s="4">
        <v>2021</v>
      </c>
      <c r="C64" s="1" t="s">
        <v>185</v>
      </c>
      <c r="D64" s="1" t="s">
        <v>82</v>
      </c>
      <c r="E64" s="4">
        <v>1142</v>
      </c>
      <c r="F64" s="4">
        <v>25778</v>
      </c>
      <c r="G64" s="4" t="s">
        <v>201</v>
      </c>
      <c r="H64" s="1"/>
      <c r="I64" s="4" t="s">
        <v>202</v>
      </c>
      <c r="J64" s="4" t="s">
        <v>203</v>
      </c>
    </row>
    <row r="65" spans="1:10" ht="45" x14ac:dyDescent="0.25">
      <c r="A65" s="1" t="s">
        <v>60</v>
      </c>
      <c r="B65" s="4">
        <v>2021</v>
      </c>
      <c r="C65" s="1" t="s">
        <v>185</v>
      </c>
      <c r="D65" s="1" t="s">
        <v>84</v>
      </c>
      <c r="E65" s="4">
        <v>0</v>
      </c>
      <c r="F65" s="4">
        <v>0</v>
      </c>
      <c r="G65" s="4" t="s">
        <v>83</v>
      </c>
      <c r="H65" s="1"/>
      <c r="I65" s="4" t="s">
        <v>83</v>
      </c>
      <c r="J65" s="4" t="s">
        <v>83</v>
      </c>
    </row>
    <row r="66" spans="1:10" ht="45" x14ac:dyDescent="0.25">
      <c r="A66" s="1" t="s">
        <v>60</v>
      </c>
      <c r="B66" s="4">
        <v>2021</v>
      </c>
      <c r="C66" s="1" t="s">
        <v>185</v>
      </c>
      <c r="D66" s="1" t="s">
        <v>85</v>
      </c>
      <c r="E66" s="4">
        <v>0</v>
      </c>
      <c r="F66" s="4">
        <v>0</v>
      </c>
      <c r="G66" s="4" t="s">
        <v>83</v>
      </c>
      <c r="H66" s="1"/>
      <c r="I66" s="4" t="s">
        <v>83</v>
      </c>
      <c r="J66" s="4" t="s">
        <v>83</v>
      </c>
    </row>
    <row r="67" spans="1:10" x14ac:dyDescent="0.25">
      <c r="A67" s="1" t="s">
        <v>60</v>
      </c>
      <c r="B67" s="4">
        <v>2021</v>
      </c>
      <c r="C67" s="1" t="s">
        <v>185</v>
      </c>
      <c r="D67" s="1" t="s">
        <v>86</v>
      </c>
      <c r="E67" s="4">
        <v>32893</v>
      </c>
      <c r="F67" s="4">
        <v>2569887</v>
      </c>
      <c r="G67" s="4" t="s">
        <v>204</v>
      </c>
      <c r="H67" s="1"/>
      <c r="I67" s="4" t="s">
        <v>205</v>
      </c>
      <c r="J67" s="4" t="s">
        <v>206</v>
      </c>
    </row>
    <row r="68" spans="1:10" x14ac:dyDescent="0.25">
      <c r="A68" s="1" t="s">
        <v>60</v>
      </c>
      <c r="B68" s="4">
        <v>2021</v>
      </c>
      <c r="C68" s="1" t="s">
        <v>207</v>
      </c>
      <c r="D68" s="1" t="s">
        <v>62</v>
      </c>
      <c r="E68" s="4">
        <v>2354</v>
      </c>
      <c r="F68" s="4">
        <v>698750</v>
      </c>
      <c r="G68" s="4" t="s">
        <v>208</v>
      </c>
      <c r="H68" s="1"/>
      <c r="I68" s="4" t="s">
        <v>209</v>
      </c>
      <c r="J68" s="4" t="s">
        <v>210</v>
      </c>
    </row>
    <row r="69" spans="1:10" ht="30" x14ac:dyDescent="0.25">
      <c r="A69" s="1" t="s">
        <v>60</v>
      </c>
      <c r="B69" s="4">
        <v>2021</v>
      </c>
      <c r="C69" s="1" t="s">
        <v>207</v>
      </c>
      <c r="D69" s="1" t="s">
        <v>66</v>
      </c>
      <c r="E69" s="4">
        <v>38</v>
      </c>
      <c r="F69" s="4">
        <v>36133</v>
      </c>
      <c r="G69" s="4" t="s">
        <v>211</v>
      </c>
      <c r="H69" s="1"/>
      <c r="I69" s="4" t="s">
        <v>212</v>
      </c>
      <c r="J69" s="4" t="s">
        <v>213</v>
      </c>
    </row>
    <row r="70" spans="1:10" ht="30" x14ac:dyDescent="0.25">
      <c r="A70" s="1" t="s">
        <v>60</v>
      </c>
      <c r="B70" s="4">
        <v>2021</v>
      </c>
      <c r="C70" s="1" t="s">
        <v>207</v>
      </c>
      <c r="D70" s="1" t="s">
        <v>70</v>
      </c>
      <c r="E70" s="4">
        <v>1470</v>
      </c>
      <c r="F70" s="4">
        <v>262864</v>
      </c>
      <c r="G70" s="4" t="s">
        <v>214</v>
      </c>
      <c r="H70" s="1"/>
      <c r="I70" s="4" t="s">
        <v>215</v>
      </c>
      <c r="J70" s="4" t="s">
        <v>216</v>
      </c>
    </row>
    <row r="71" spans="1:10" ht="30" x14ac:dyDescent="0.25">
      <c r="A71" s="1" t="s">
        <v>60</v>
      </c>
      <c r="B71" s="4">
        <v>2021</v>
      </c>
      <c r="C71" s="1" t="s">
        <v>207</v>
      </c>
      <c r="D71" s="1" t="s">
        <v>74</v>
      </c>
      <c r="E71" s="4">
        <v>115</v>
      </c>
      <c r="F71" s="4">
        <v>157735</v>
      </c>
      <c r="G71" s="4" t="s">
        <v>217</v>
      </c>
      <c r="H71" s="1"/>
      <c r="I71" s="4" t="s">
        <v>218</v>
      </c>
      <c r="J71" s="4" t="s">
        <v>219</v>
      </c>
    </row>
    <row r="72" spans="1:10" ht="45" x14ac:dyDescent="0.25">
      <c r="A72" s="1" t="s">
        <v>60</v>
      </c>
      <c r="B72" s="4">
        <v>2021</v>
      </c>
      <c r="C72" s="1" t="s">
        <v>207</v>
      </c>
      <c r="D72" s="1" t="s">
        <v>78</v>
      </c>
      <c r="E72" s="4">
        <v>29519</v>
      </c>
      <c r="F72" s="4">
        <v>2129533</v>
      </c>
      <c r="G72" s="4" t="s">
        <v>220</v>
      </c>
      <c r="H72" s="1"/>
      <c r="I72" s="4" t="s">
        <v>221</v>
      </c>
      <c r="J72" s="4" t="s">
        <v>222</v>
      </c>
    </row>
    <row r="73" spans="1:10" ht="30" x14ac:dyDescent="0.25">
      <c r="A73" s="1" t="s">
        <v>60</v>
      </c>
      <c r="B73" s="4">
        <v>2021</v>
      </c>
      <c r="C73" s="1" t="s">
        <v>207</v>
      </c>
      <c r="D73" s="1" t="s">
        <v>82</v>
      </c>
      <c r="E73" s="4">
        <v>1627</v>
      </c>
      <c r="F73" s="4">
        <v>38263</v>
      </c>
      <c r="G73" s="4" t="s">
        <v>223</v>
      </c>
      <c r="H73" s="1"/>
      <c r="I73" s="4" t="s">
        <v>224</v>
      </c>
      <c r="J73" s="4" t="s">
        <v>225</v>
      </c>
    </row>
    <row r="74" spans="1:10" ht="45" x14ac:dyDescent="0.25">
      <c r="A74" s="1" t="s">
        <v>60</v>
      </c>
      <c r="B74" s="4">
        <v>2021</v>
      </c>
      <c r="C74" s="1" t="s">
        <v>207</v>
      </c>
      <c r="D74" s="1" t="s">
        <v>84</v>
      </c>
      <c r="E74" s="4">
        <v>0</v>
      </c>
      <c r="F74" s="4">
        <v>0</v>
      </c>
      <c r="G74" s="4" t="s">
        <v>83</v>
      </c>
      <c r="H74" s="1"/>
      <c r="I74" s="4" t="s">
        <v>83</v>
      </c>
      <c r="J74" s="4" t="s">
        <v>83</v>
      </c>
    </row>
    <row r="75" spans="1:10" ht="45" x14ac:dyDescent="0.25">
      <c r="A75" s="1" t="s">
        <v>60</v>
      </c>
      <c r="B75" s="4">
        <v>2021</v>
      </c>
      <c r="C75" s="1" t="s">
        <v>207</v>
      </c>
      <c r="D75" s="1" t="s">
        <v>85</v>
      </c>
      <c r="E75" s="4">
        <v>0</v>
      </c>
      <c r="F75" s="4">
        <v>0</v>
      </c>
      <c r="G75" s="4" t="s">
        <v>83</v>
      </c>
      <c r="H75" s="1"/>
      <c r="I75" s="4" t="s">
        <v>83</v>
      </c>
      <c r="J75" s="4" t="s">
        <v>83</v>
      </c>
    </row>
    <row r="76" spans="1:10" x14ac:dyDescent="0.25">
      <c r="A76" s="1" t="s">
        <v>60</v>
      </c>
      <c r="B76" s="4">
        <v>2021</v>
      </c>
      <c r="C76" s="1" t="s">
        <v>207</v>
      </c>
      <c r="D76" s="1" t="s">
        <v>86</v>
      </c>
      <c r="E76" s="4">
        <v>32769</v>
      </c>
      <c r="F76" s="4">
        <v>2624527</v>
      </c>
      <c r="G76" s="4" t="s">
        <v>226</v>
      </c>
      <c r="H76" s="1"/>
      <c r="I76" s="4" t="s">
        <v>227</v>
      </c>
      <c r="J76" s="4" t="s">
        <v>228</v>
      </c>
    </row>
    <row r="77" spans="1:10" x14ac:dyDescent="0.25">
      <c r="A77" s="1" t="s">
        <v>60</v>
      </c>
      <c r="B77" s="4">
        <v>2021</v>
      </c>
      <c r="C77" s="1" t="s">
        <v>229</v>
      </c>
      <c r="D77" s="1" t="s">
        <v>62</v>
      </c>
      <c r="E77" s="4">
        <v>2172</v>
      </c>
      <c r="F77" s="4">
        <v>627309</v>
      </c>
      <c r="G77" s="4" t="s">
        <v>230</v>
      </c>
      <c r="H77" s="1"/>
      <c r="I77" s="4" t="s">
        <v>231</v>
      </c>
      <c r="J77" s="4" t="s">
        <v>232</v>
      </c>
    </row>
    <row r="78" spans="1:10" ht="30" x14ac:dyDescent="0.25">
      <c r="A78" s="1" t="s">
        <v>60</v>
      </c>
      <c r="B78" s="4">
        <v>2021</v>
      </c>
      <c r="C78" s="1" t="s">
        <v>229</v>
      </c>
      <c r="D78" s="1" t="s">
        <v>66</v>
      </c>
      <c r="E78" s="4">
        <v>15</v>
      </c>
      <c r="F78" s="4">
        <v>30311</v>
      </c>
      <c r="G78" s="4" t="s">
        <v>233</v>
      </c>
      <c r="H78" s="1" t="s">
        <v>234</v>
      </c>
      <c r="I78" s="4" t="s">
        <v>235</v>
      </c>
      <c r="J78" s="4" t="s">
        <v>236</v>
      </c>
    </row>
    <row r="79" spans="1:10" ht="30" x14ac:dyDescent="0.25">
      <c r="A79" s="1" t="s">
        <v>60</v>
      </c>
      <c r="B79" s="4">
        <v>2021</v>
      </c>
      <c r="C79" s="1" t="s">
        <v>229</v>
      </c>
      <c r="D79" s="1" t="s">
        <v>70</v>
      </c>
      <c r="E79" s="4">
        <v>1179</v>
      </c>
      <c r="F79" s="4">
        <v>146006</v>
      </c>
      <c r="G79" s="4" t="s">
        <v>237</v>
      </c>
      <c r="H79" s="1"/>
      <c r="I79" s="4" t="s">
        <v>238</v>
      </c>
      <c r="J79" s="4" t="s">
        <v>239</v>
      </c>
    </row>
    <row r="80" spans="1:10" ht="30" x14ac:dyDescent="0.25">
      <c r="A80" s="1" t="s">
        <v>60</v>
      </c>
      <c r="B80" s="4">
        <v>2021</v>
      </c>
      <c r="C80" s="1" t="s">
        <v>229</v>
      </c>
      <c r="D80" s="1" t="s">
        <v>74</v>
      </c>
      <c r="E80" s="4">
        <v>40</v>
      </c>
      <c r="F80" s="4">
        <v>97565</v>
      </c>
      <c r="G80" s="4" t="s">
        <v>240</v>
      </c>
      <c r="H80" s="1"/>
      <c r="I80" s="4" t="s">
        <v>241</v>
      </c>
      <c r="J80" s="4" t="s">
        <v>242</v>
      </c>
    </row>
    <row r="81" spans="1:10" ht="45" x14ac:dyDescent="0.25">
      <c r="A81" s="1" t="s">
        <v>60</v>
      </c>
      <c r="B81" s="4">
        <v>2021</v>
      </c>
      <c r="C81" s="1" t="s">
        <v>229</v>
      </c>
      <c r="D81" s="1" t="s">
        <v>78</v>
      </c>
      <c r="E81" s="4">
        <v>27317</v>
      </c>
      <c r="F81" s="4">
        <v>2191849</v>
      </c>
      <c r="G81" s="4" t="s">
        <v>243</v>
      </c>
      <c r="H81" s="1"/>
      <c r="I81" s="4" t="s">
        <v>244</v>
      </c>
      <c r="J81" s="4" t="s">
        <v>245</v>
      </c>
    </row>
    <row r="82" spans="1:10" ht="30" x14ac:dyDescent="0.25">
      <c r="A82" s="1" t="s">
        <v>60</v>
      </c>
      <c r="B82" s="4">
        <v>2021</v>
      </c>
      <c r="C82" s="1" t="s">
        <v>229</v>
      </c>
      <c r="D82" s="1" t="s">
        <v>82</v>
      </c>
      <c r="E82" s="4">
        <v>4878</v>
      </c>
      <c r="F82" s="4">
        <v>110001</v>
      </c>
      <c r="G82" s="4" t="s">
        <v>246</v>
      </c>
      <c r="H82" s="1"/>
      <c r="I82" s="4" t="s">
        <v>247</v>
      </c>
      <c r="J82" s="4" t="s">
        <v>248</v>
      </c>
    </row>
    <row r="83" spans="1:10" ht="45" x14ac:dyDescent="0.25">
      <c r="A83" s="1" t="s">
        <v>60</v>
      </c>
      <c r="B83" s="4">
        <v>2021</v>
      </c>
      <c r="C83" s="1" t="s">
        <v>229</v>
      </c>
      <c r="D83" s="1" t="s">
        <v>84</v>
      </c>
      <c r="E83" s="4">
        <v>76</v>
      </c>
      <c r="F83" s="4">
        <v>10104</v>
      </c>
      <c r="G83" s="4" t="s">
        <v>249</v>
      </c>
      <c r="H83" s="1"/>
      <c r="I83" s="4" t="s">
        <v>250</v>
      </c>
      <c r="J83" s="4" t="s">
        <v>251</v>
      </c>
    </row>
    <row r="84" spans="1:10" ht="45" x14ac:dyDescent="0.25">
      <c r="A84" s="1" t="s">
        <v>60</v>
      </c>
      <c r="B84" s="4">
        <v>2021</v>
      </c>
      <c r="C84" s="1" t="s">
        <v>229</v>
      </c>
      <c r="D84" s="1" t="s">
        <v>85</v>
      </c>
      <c r="E84" s="4">
        <v>0</v>
      </c>
      <c r="F84" s="4">
        <v>0</v>
      </c>
      <c r="G84" s="4" t="s">
        <v>83</v>
      </c>
      <c r="H84" s="1"/>
      <c r="I84" s="4" t="s">
        <v>83</v>
      </c>
      <c r="J84" s="4" t="s">
        <v>83</v>
      </c>
    </row>
    <row r="85" spans="1:10" x14ac:dyDescent="0.25">
      <c r="A85" s="1" t="s">
        <v>60</v>
      </c>
      <c r="B85" s="4">
        <v>2021</v>
      </c>
      <c r="C85" s="1" t="s">
        <v>229</v>
      </c>
      <c r="D85" s="1" t="s">
        <v>86</v>
      </c>
      <c r="E85" s="4">
        <v>33505</v>
      </c>
      <c r="F85" s="4">
        <v>2585836</v>
      </c>
      <c r="G85" s="4" t="s">
        <v>252</v>
      </c>
      <c r="H85" s="1"/>
      <c r="I85" s="4" t="s">
        <v>253</v>
      </c>
      <c r="J85" s="4" t="s">
        <v>254</v>
      </c>
    </row>
    <row r="86" spans="1:10" x14ac:dyDescent="0.25">
      <c r="A86" s="1" t="s">
        <v>60</v>
      </c>
      <c r="B86" s="4">
        <v>2021</v>
      </c>
      <c r="C86" s="1" t="s">
        <v>255</v>
      </c>
      <c r="D86" s="1" t="s">
        <v>62</v>
      </c>
      <c r="E86" s="4">
        <v>2154</v>
      </c>
      <c r="F86" s="4">
        <v>601252</v>
      </c>
      <c r="G86" s="4" t="s">
        <v>256</v>
      </c>
      <c r="H86" s="1"/>
      <c r="I86" s="4" t="s">
        <v>257</v>
      </c>
      <c r="J86" s="4" t="s">
        <v>258</v>
      </c>
    </row>
    <row r="87" spans="1:10" ht="30" x14ac:dyDescent="0.25">
      <c r="A87" s="1" t="s">
        <v>60</v>
      </c>
      <c r="B87" s="4">
        <v>2021</v>
      </c>
      <c r="C87" s="1" t="s">
        <v>255</v>
      </c>
      <c r="D87" s="1" t="s">
        <v>66</v>
      </c>
      <c r="E87" s="4">
        <v>19</v>
      </c>
      <c r="F87" s="4">
        <v>35315</v>
      </c>
      <c r="G87" s="4" t="s">
        <v>259</v>
      </c>
      <c r="H87" s="1" t="s">
        <v>234</v>
      </c>
      <c r="I87" s="4" t="s">
        <v>260</v>
      </c>
      <c r="J87" s="4" t="s">
        <v>261</v>
      </c>
    </row>
    <row r="88" spans="1:10" ht="30" x14ac:dyDescent="0.25">
      <c r="A88" s="1" t="s">
        <v>60</v>
      </c>
      <c r="B88" s="4">
        <v>2021</v>
      </c>
      <c r="C88" s="1" t="s">
        <v>255</v>
      </c>
      <c r="D88" s="1" t="s">
        <v>70</v>
      </c>
      <c r="E88" s="4">
        <v>1085</v>
      </c>
      <c r="F88" s="4">
        <v>138201</v>
      </c>
      <c r="G88" s="4" t="s">
        <v>262</v>
      </c>
      <c r="H88" s="1"/>
      <c r="I88" s="4" t="s">
        <v>263</v>
      </c>
      <c r="J88" s="4" t="s">
        <v>264</v>
      </c>
    </row>
    <row r="89" spans="1:10" ht="30" x14ac:dyDescent="0.25">
      <c r="A89" s="1" t="s">
        <v>60</v>
      </c>
      <c r="B89" s="4">
        <v>2021</v>
      </c>
      <c r="C89" s="1" t="s">
        <v>255</v>
      </c>
      <c r="D89" s="1" t="s">
        <v>74</v>
      </c>
      <c r="E89" s="4">
        <v>44</v>
      </c>
      <c r="F89" s="4">
        <v>31047</v>
      </c>
      <c r="G89" s="4" t="s">
        <v>265</v>
      </c>
      <c r="H89" s="1"/>
      <c r="I89" s="4" t="s">
        <v>266</v>
      </c>
      <c r="J89" s="4" t="s">
        <v>267</v>
      </c>
    </row>
    <row r="90" spans="1:10" ht="45" x14ac:dyDescent="0.25">
      <c r="A90" s="1" t="s">
        <v>60</v>
      </c>
      <c r="B90" s="4">
        <v>2021</v>
      </c>
      <c r="C90" s="1" t="s">
        <v>255</v>
      </c>
      <c r="D90" s="1" t="s">
        <v>78</v>
      </c>
      <c r="E90" s="4">
        <v>13298</v>
      </c>
      <c r="F90" s="4">
        <v>1897963</v>
      </c>
      <c r="G90" s="4" t="s">
        <v>268</v>
      </c>
      <c r="H90" s="1"/>
      <c r="I90" s="4" t="s">
        <v>269</v>
      </c>
      <c r="J90" s="4" t="s">
        <v>270</v>
      </c>
    </row>
    <row r="91" spans="1:10" ht="30" x14ac:dyDescent="0.25">
      <c r="A91" s="1" t="s">
        <v>60</v>
      </c>
      <c r="B91" s="4">
        <v>2021</v>
      </c>
      <c r="C91" s="1" t="s">
        <v>255</v>
      </c>
      <c r="D91" s="1" t="s">
        <v>82</v>
      </c>
      <c r="E91" s="4">
        <v>17723</v>
      </c>
      <c r="F91" s="4">
        <v>326450</v>
      </c>
      <c r="G91" s="4" t="s">
        <v>271</v>
      </c>
      <c r="H91" s="1"/>
      <c r="I91" s="4" t="s">
        <v>272</v>
      </c>
      <c r="J91" s="4" t="s">
        <v>273</v>
      </c>
    </row>
    <row r="92" spans="1:10" ht="45" x14ac:dyDescent="0.25">
      <c r="A92" s="1" t="s">
        <v>60</v>
      </c>
      <c r="B92" s="4">
        <v>2021</v>
      </c>
      <c r="C92" s="1" t="s">
        <v>255</v>
      </c>
      <c r="D92" s="1" t="s">
        <v>84</v>
      </c>
      <c r="E92" s="4">
        <v>3628</v>
      </c>
      <c r="F92" s="4">
        <v>233820</v>
      </c>
      <c r="G92" s="4" t="s">
        <v>274</v>
      </c>
      <c r="H92" s="1"/>
      <c r="I92" s="4" t="s">
        <v>275</v>
      </c>
      <c r="J92" s="4" t="s">
        <v>276</v>
      </c>
    </row>
    <row r="93" spans="1:10" ht="45" x14ac:dyDescent="0.25">
      <c r="A93" s="1" t="s">
        <v>60</v>
      </c>
      <c r="B93" s="4">
        <v>2021</v>
      </c>
      <c r="C93" s="1" t="s">
        <v>255</v>
      </c>
      <c r="D93" s="1" t="s">
        <v>85</v>
      </c>
      <c r="E93" s="4">
        <v>1097</v>
      </c>
      <c r="F93" s="4">
        <v>53085</v>
      </c>
      <c r="G93" s="4" t="s">
        <v>277</v>
      </c>
      <c r="H93" s="1"/>
      <c r="I93" s="4" t="s">
        <v>278</v>
      </c>
      <c r="J93" s="4" t="s">
        <v>279</v>
      </c>
    </row>
    <row r="94" spans="1:10" x14ac:dyDescent="0.25">
      <c r="A94" s="1" t="s">
        <v>60</v>
      </c>
      <c r="B94" s="4">
        <v>2021</v>
      </c>
      <c r="C94" s="1" t="s">
        <v>255</v>
      </c>
      <c r="D94" s="1" t="s">
        <v>86</v>
      </c>
      <c r="E94" s="4">
        <v>36894</v>
      </c>
      <c r="F94" s="4">
        <v>2715879</v>
      </c>
      <c r="G94" s="4" t="s">
        <v>280</v>
      </c>
      <c r="H94" s="1"/>
      <c r="I94" s="4" t="s">
        <v>281</v>
      </c>
      <c r="J94" s="4" t="s">
        <v>282</v>
      </c>
    </row>
    <row r="95" spans="1:10" x14ac:dyDescent="0.25">
      <c r="A95" s="1" t="s">
        <v>60</v>
      </c>
      <c r="B95" s="4">
        <v>2021</v>
      </c>
      <c r="C95" s="1" t="s">
        <v>283</v>
      </c>
      <c r="D95" s="1" t="s">
        <v>62</v>
      </c>
      <c r="E95" s="4">
        <v>2147</v>
      </c>
      <c r="F95" s="4">
        <v>526375</v>
      </c>
      <c r="G95" s="4" t="s">
        <v>284</v>
      </c>
      <c r="H95" s="1"/>
      <c r="I95" s="4" t="s">
        <v>285</v>
      </c>
      <c r="J95" s="4" t="s">
        <v>286</v>
      </c>
    </row>
    <row r="96" spans="1:10" ht="30" x14ac:dyDescent="0.25">
      <c r="A96" s="1" t="s">
        <v>60</v>
      </c>
      <c r="B96" s="4">
        <v>2021</v>
      </c>
      <c r="C96" s="1" t="s">
        <v>283</v>
      </c>
      <c r="D96" s="1" t="s">
        <v>66</v>
      </c>
      <c r="E96" s="4">
        <v>31</v>
      </c>
      <c r="F96" s="4">
        <v>36762</v>
      </c>
      <c r="G96" s="4" t="s">
        <v>287</v>
      </c>
      <c r="H96" s="1"/>
      <c r="I96" s="4" t="s">
        <v>288</v>
      </c>
      <c r="J96" s="4" t="s">
        <v>289</v>
      </c>
    </row>
    <row r="97" spans="1:10" ht="30" x14ac:dyDescent="0.25">
      <c r="A97" s="1" t="s">
        <v>60</v>
      </c>
      <c r="B97" s="4">
        <v>2021</v>
      </c>
      <c r="C97" s="1" t="s">
        <v>283</v>
      </c>
      <c r="D97" s="1" t="s">
        <v>70</v>
      </c>
      <c r="E97" s="4">
        <v>807</v>
      </c>
      <c r="F97" s="4">
        <v>157492</v>
      </c>
      <c r="G97" s="4" t="s">
        <v>290</v>
      </c>
      <c r="H97" s="1"/>
      <c r="I97" s="4" t="s">
        <v>291</v>
      </c>
      <c r="J97" s="4" t="s">
        <v>292</v>
      </c>
    </row>
    <row r="98" spans="1:10" ht="30" x14ac:dyDescent="0.25">
      <c r="A98" s="1" t="s">
        <v>60</v>
      </c>
      <c r="B98" s="4">
        <v>2021</v>
      </c>
      <c r="C98" s="1" t="s">
        <v>283</v>
      </c>
      <c r="D98" s="1" t="s">
        <v>74</v>
      </c>
      <c r="E98" s="4">
        <v>44</v>
      </c>
      <c r="F98" s="4">
        <v>18956</v>
      </c>
      <c r="G98" s="4" t="s">
        <v>293</v>
      </c>
      <c r="H98" s="1"/>
      <c r="I98" s="4" t="s">
        <v>294</v>
      </c>
      <c r="J98" s="4" t="s">
        <v>295</v>
      </c>
    </row>
    <row r="99" spans="1:10" ht="45" x14ac:dyDescent="0.25">
      <c r="A99" s="1" t="s">
        <v>60</v>
      </c>
      <c r="B99" s="4">
        <v>2021</v>
      </c>
      <c r="C99" s="1" t="s">
        <v>283</v>
      </c>
      <c r="D99" s="1" t="s">
        <v>78</v>
      </c>
      <c r="E99" s="4">
        <v>3310</v>
      </c>
      <c r="F99" s="4">
        <v>1218875</v>
      </c>
      <c r="G99" s="4" t="s">
        <v>296</v>
      </c>
      <c r="H99" s="1"/>
      <c r="I99" s="4" t="s">
        <v>297</v>
      </c>
      <c r="J99" s="4" t="s">
        <v>298</v>
      </c>
    </row>
    <row r="100" spans="1:10" ht="30" x14ac:dyDescent="0.25">
      <c r="A100" s="1" t="s">
        <v>60</v>
      </c>
      <c r="B100" s="4">
        <v>2021</v>
      </c>
      <c r="C100" s="1" t="s">
        <v>283</v>
      </c>
      <c r="D100" s="1" t="s">
        <v>82</v>
      </c>
      <c r="E100" s="4">
        <v>17511</v>
      </c>
      <c r="F100" s="4">
        <v>432496</v>
      </c>
      <c r="G100" s="4" t="s">
        <v>299</v>
      </c>
      <c r="H100" s="1"/>
      <c r="I100" s="4" t="s">
        <v>300</v>
      </c>
      <c r="J100" s="4" t="s">
        <v>301</v>
      </c>
    </row>
    <row r="101" spans="1:10" ht="45" x14ac:dyDescent="0.25">
      <c r="A101" s="1" t="s">
        <v>60</v>
      </c>
      <c r="B101" s="4">
        <v>2021</v>
      </c>
      <c r="C101" s="1" t="s">
        <v>283</v>
      </c>
      <c r="D101" s="1" t="s">
        <v>84</v>
      </c>
      <c r="E101" s="4">
        <v>4411</v>
      </c>
      <c r="F101" s="4">
        <v>392257</v>
      </c>
      <c r="G101" s="4" t="s">
        <v>302</v>
      </c>
      <c r="H101" s="1"/>
      <c r="I101" s="4" t="s">
        <v>303</v>
      </c>
      <c r="J101" s="4" t="s">
        <v>304</v>
      </c>
    </row>
    <row r="102" spans="1:10" ht="45" x14ac:dyDescent="0.25">
      <c r="A102" s="1" t="s">
        <v>60</v>
      </c>
      <c r="B102" s="4">
        <v>2021</v>
      </c>
      <c r="C102" s="1" t="s">
        <v>283</v>
      </c>
      <c r="D102" s="1" t="s">
        <v>85</v>
      </c>
      <c r="E102" s="4">
        <v>10599</v>
      </c>
      <c r="F102" s="4">
        <v>423687</v>
      </c>
      <c r="G102" s="4" t="s">
        <v>305</v>
      </c>
      <c r="H102" s="1"/>
      <c r="I102" s="4" t="s">
        <v>306</v>
      </c>
      <c r="J102" s="4" t="s">
        <v>307</v>
      </c>
    </row>
    <row r="103" spans="1:10" x14ac:dyDescent="0.25">
      <c r="A103" s="1" t="s">
        <v>60</v>
      </c>
      <c r="B103" s="4">
        <v>2021</v>
      </c>
      <c r="C103" s="1" t="s">
        <v>283</v>
      </c>
      <c r="D103" s="1" t="s">
        <v>86</v>
      </c>
      <c r="E103" s="4">
        <v>36713</v>
      </c>
      <c r="F103" s="4">
        <v>2680524</v>
      </c>
      <c r="G103" s="4" t="s">
        <v>308</v>
      </c>
      <c r="H103" s="1"/>
      <c r="I103" s="4" t="s">
        <v>309</v>
      </c>
      <c r="J103" s="4" t="s">
        <v>310</v>
      </c>
    </row>
    <row r="104" spans="1:10" x14ac:dyDescent="0.25">
      <c r="A104" s="1" t="s">
        <v>60</v>
      </c>
      <c r="B104" s="4">
        <v>2021</v>
      </c>
      <c r="C104" s="1" t="s">
        <v>311</v>
      </c>
      <c r="D104" s="1" t="s">
        <v>62</v>
      </c>
      <c r="E104" s="4">
        <v>2375</v>
      </c>
      <c r="F104" s="4">
        <v>509674</v>
      </c>
      <c r="G104" s="4" t="s">
        <v>312</v>
      </c>
      <c r="H104" s="1"/>
      <c r="I104" s="4" t="s">
        <v>313</v>
      </c>
      <c r="J104" s="4" t="s">
        <v>314</v>
      </c>
    </row>
    <row r="105" spans="1:10" ht="30" x14ac:dyDescent="0.25">
      <c r="A105" s="1" t="s">
        <v>60</v>
      </c>
      <c r="B105" s="4">
        <v>2021</v>
      </c>
      <c r="C105" s="1" t="s">
        <v>311</v>
      </c>
      <c r="D105" s="1" t="s">
        <v>66</v>
      </c>
      <c r="E105" s="4">
        <v>19</v>
      </c>
      <c r="F105" s="4">
        <v>21502</v>
      </c>
      <c r="G105" s="4" t="s">
        <v>315</v>
      </c>
      <c r="H105" s="1" t="s">
        <v>234</v>
      </c>
      <c r="I105" s="4" t="s">
        <v>316</v>
      </c>
      <c r="J105" s="4" t="s">
        <v>317</v>
      </c>
    </row>
    <row r="106" spans="1:10" ht="30" x14ac:dyDescent="0.25">
      <c r="A106" s="1" t="s">
        <v>60</v>
      </c>
      <c r="B106" s="4">
        <v>2021</v>
      </c>
      <c r="C106" s="1" t="s">
        <v>311</v>
      </c>
      <c r="D106" s="1" t="s">
        <v>70</v>
      </c>
      <c r="E106" s="4">
        <v>785</v>
      </c>
      <c r="F106" s="4">
        <v>173304</v>
      </c>
      <c r="G106" s="4" t="s">
        <v>318</v>
      </c>
      <c r="H106" s="1"/>
      <c r="I106" s="4" t="s">
        <v>319</v>
      </c>
      <c r="J106" s="4" t="s">
        <v>320</v>
      </c>
    </row>
    <row r="107" spans="1:10" ht="30" x14ac:dyDescent="0.25">
      <c r="A107" s="1" t="s">
        <v>60</v>
      </c>
      <c r="B107" s="4">
        <v>2021</v>
      </c>
      <c r="C107" s="1" t="s">
        <v>311</v>
      </c>
      <c r="D107" s="1" t="s">
        <v>74</v>
      </c>
      <c r="E107" s="4">
        <v>42</v>
      </c>
      <c r="F107" s="4">
        <v>29768</v>
      </c>
      <c r="G107" s="4" t="s">
        <v>321</v>
      </c>
      <c r="H107" s="1"/>
      <c r="I107" s="4" t="s">
        <v>322</v>
      </c>
      <c r="J107" s="4" t="s">
        <v>323</v>
      </c>
    </row>
    <row r="108" spans="1:10" ht="45" x14ac:dyDescent="0.25">
      <c r="A108" s="1" t="s">
        <v>60</v>
      </c>
      <c r="B108" s="4">
        <v>2021</v>
      </c>
      <c r="C108" s="1" t="s">
        <v>311</v>
      </c>
      <c r="D108" s="1" t="s">
        <v>78</v>
      </c>
      <c r="E108" s="4">
        <v>1096</v>
      </c>
      <c r="F108" s="4">
        <v>616543</v>
      </c>
      <c r="G108" s="4" t="s">
        <v>324</v>
      </c>
      <c r="H108" s="1"/>
      <c r="I108" s="4" t="s">
        <v>325</v>
      </c>
      <c r="J108" s="4" t="s">
        <v>326</v>
      </c>
    </row>
    <row r="109" spans="1:10" ht="30" x14ac:dyDescent="0.25">
      <c r="A109" s="1" t="s">
        <v>60</v>
      </c>
      <c r="B109" s="4">
        <v>2021</v>
      </c>
      <c r="C109" s="1" t="s">
        <v>311</v>
      </c>
      <c r="D109" s="1" t="s">
        <v>82</v>
      </c>
      <c r="E109" s="4">
        <v>11667</v>
      </c>
      <c r="F109" s="4">
        <v>339227</v>
      </c>
      <c r="G109" s="4" t="s">
        <v>327</v>
      </c>
      <c r="H109" s="1"/>
      <c r="I109" s="4" t="s">
        <v>328</v>
      </c>
      <c r="J109" s="4" t="s">
        <v>329</v>
      </c>
    </row>
    <row r="110" spans="1:10" ht="45" x14ac:dyDescent="0.25">
      <c r="A110" s="1" t="s">
        <v>60</v>
      </c>
      <c r="B110" s="4">
        <v>2021</v>
      </c>
      <c r="C110" s="1" t="s">
        <v>311</v>
      </c>
      <c r="D110" s="1" t="s">
        <v>84</v>
      </c>
      <c r="E110" s="4">
        <v>3243</v>
      </c>
      <c r="F110" s="4">
        <v>571454</v>
      </c>
      <c r="G110" s="4" t="s">
        <v>330</v>
      </c>
      <c r="H110" s="1"/>
      <c r="I110" s="4" t="s">
        <v>331</v>
      </c>
      <c r="J110" s="4" t="s">
        <v>332</v>
      </c>
    </row>
    <row r="111" spans="1:10" ht="45" x14ac:dyDescent="0.25">
      <c r="A111" s="1" t="s">
        <v>60</v>
      </c>
      <c r="B111" s="4">
        <v>2021</v>
      </c>
      <c r="C111" s="1" t="s">
        <v>311</v>
      </c>
      <c r="D111" s="1" t="s">
        <v>85</v>
      </c>
      <c r="E111" s="4">
        <v>23022</v>
      </c>
      <c r="F111" s="4">
        <v>1048887</v>
      </c>
      <c r="G111" s="4" t="s">
        <v>333</v>
      </c>
      <c r="H111" s="1"/>
      <c r="I111" s="4" t="s">
        <v>334</v>
      </c>
      <c r="J111" s="4" t="s">
        <v>335</v>
      </c>
    </row>
    <row r="112" spans="1:10" x14ac:dyDescent="0.25">
      <c r="A112" s="1" t="s">
        <v>60</v>
      </c>
      <c r="B112" s="4">
        <v>2021</v>
      </c>
      <c r="C112" s="1" t="s">
        <v>311</v>
      </c>
      <c r="D112" s="1" t="s">
        <v>86</v>
      </c>
      <c r="E112" s="4">
        <v>39874</v>
      </c>
      <c r="F112" s="4">
        <v>2800686</v>
      </c>
      <c r="G112" s="4" t="s">
        <v>336</v>
      </c>
      <c r="H112" s="1"/>
      <c r="I112" s="4" t="s">
        <v>337</v>
      </c>
      <c r="J112" s="4" t="s">
        <v>338</v>
      </c>
    </row>
    <row r="113" spans="1:10" x14ac:dyDescent="0.25">
      <c r="A113" s="1" t="s">
        <v>60</v>
      </c>
      <c r="B113" s="4">
        <v>2022</v>
      </c>
      <c r="C113" s="1" t="s">
        <v>61</v>
      </c>
      <c r="D113" s="1" t="s">
        <v>62</v>
      </c>
      <c r="E113" s="4">
        <v>2166</v>
      </c>
      <c r="F113" s="4">
        <v>482035</v>
      </c>
      <c r="G113" s="4" t="s">
        <v>339</v>
      </c>
      <c r="H113" s="1"/>
      <c r="I113" s="4" t="s">
        <v>340</v>
      </c>
      <c r="J113" s="4" t="s">
        <v>341</v>
      </c>
    </row>
    <row r="114" spans="1:10" ht="30" x14ac:dyDescent="0.25">
      <c r="A114" s="1" t="s">
        <v>60</v>
      </c>
      <c r="B114" s="4">
        <v>2022</v>
      </c>
      <c r="C114" s="1" t="s">
        <v>61</v>
      </c>
      <c r="D114" s="1" t="s">
        <v>66</v>
      </c>
      <c r="E114" s="4">
        <v>28</v>
      </c>
      <c r="F114" s="4">
        <v>17862</v>
      </c>
      <c r="G114" s="4" t="s">
        <v>342</v>
      </c>
      <c r="H114" s="1"/>
      <c r="I114" s="4" t="s">
        <v>343</v>
      </c>
      <c r="J114" s="4" t="s">
        <v>344</v>
      </c>
    </row>
    <row r="115" spans="1:10" ht="30" x14ac:dyDescent="0.25">
      <c r="A115" s="1" t="s">
        <v>60</v>
      </c>
      <c r="B115" s="4">
        <v>2022</v>
      </c>
      <c r="C115" s="1" t="s">
        <v>61</v>
      </c>
      <c r="D115" s="1" t="s">
        <v>70</v>
      </c>
      <c r="E115" s="4">
        <v>669</v>
      </c>
      <c r="F115" s="4">
        <v>157152</v>
      </c>
      <c r="G115" s="4" t="s">
        <v>345</v>
      </c>
      <c r="H115" s="1"/>
      <c r="I115" s="4" t="s">
        <v>346</v>
      </c>
      <c r="J115" s="4" t="s">
        <v>347</v>
      </c>
    </row>
    <row r="116" spans="1:10" ht="30" x14ac:dyDescent="0.25">
      <c r="A116" s="1" t="s">
        <v>60</v>
      </c>
      <c r="B116" s="4">
        <v>2022</v>
      </c>
      <c r="C116" s="1" t="s">
        <v>61</v>
      </c>
      <c r="D116" s="1" t="s">
        <v>74</v>
      </c>
      <c r="E116" s="4">
        <v>37</v>
      </c>
      <c r="F116" s="4">
        <v>31915</v>
      </c>
      <c r="G116" s="4" t="s">
        <v>348</v>
      </c>
      <c r="H116" s="1"/>
      <c r="I116" s="4" t="s">
        <v>349</v>
      </c>
      <c r="J116" s="4" t="s">
        <v>350</v>
      </c>
    </row>
    <row r="117" spans="1:10" ht="45" x14ac:dyDescent="0.25">
      <c r="A117" s="1" t="s">
        <v>60</v>
      </c>
      <c r="B117" s="4">
        <v>2022</v>
      </c>
      <c r="C117" s="1" t="s">
        <v>61</v>
      </c>
      <c r="D117" s="1" t="s">
        <v>78</v>
      </c>
      <c r="E117" s="4">
        <v>510</v>
      </c>
      <c r="F117" s="4">
        <v>286474</v>
      </c>
      <c r="G117" s="4" t="s">
        <v>351</v>
      </c>
      <c r="H117" s="1"/>
      <c r="I117" s="4" t="s">
        <v>352</v>
      </c>
      <c r="J117" s="4" t="s">
        <v>353</v>
      </c>
    </row>
    <row r="118" spans="1:10" ht="30" x14ac:dyDescent="0.25">
      <c r="A118" s="1" t="s">
        <v>60</v>
      </c>
      <c r="B118" s="4">
        <v>2022</v>
      </c>
      <c r="C118" s="1" t="s">
        <v>61</v>
      </c>
      <c r="D118" s="1" t="s">
        <v>82</v>
      </c>
      <c r="E118" s="4">
        <v>6400</v>
      </c>
      <c r="F118" s="4">
        <v>222173</v>
      </c>
      <c r="G118" s="4" t="s">
        <v>354</v>
      </c>
      <c r="H118" s="1"/>
      <c r="I118" s="4" t="s">
        <v>355</v>
      </c>
      <c r="J118" s="4" t="s">
        <v>356</v>
      </c>
    </row>
    <row r="119" spans="1:10" ht="45" x14ac:dyDescent="0.25">
      <c r="A119" s="1" t="s">
        <v>60</v>
      </c>
      <c r="B119" s="4">
        <v>2022</v>
      </c>
      <c r="C119" s="1" t="s">
        <v>61</v>
      </c>
      <c r="D119" s="1" t="s">
        <v>84</v>
      </c>
      <c r="E119" s="4">
        <v>1046</v>
      </c>
      <c r="F119" s="4">
        <v>242240</v>
      </c>
      <c r="G119" s="4" t="s">
        <v>357</v>
      </c>
      <c r="H119" s="1"/>
      <c r="I119" s="4" t="s">
        <v>358</v>
      </c>
      <c r="J119" s="4" t="s">
        <v>359</v>
      </c>
    </row>
    <row r="120" spans="1:10" ht="45" x14ac:dyDescent="0.25">
      <c r="A120" s="1" t="s">
        <v>60</v>
      </c>
      <c r="B120" s="4">
        <v>2022</v>
      </c>
      <c r="C120" s="1" t="s">
        <v>61</v>
      </c>
      <c r="D120" s="1" t="s">
        <v>85</v>
      </c>
      <c r="E120" s="4">
        <v>29767</v>
      </c>
      <c r="F120" s="4">
        <v>1866974</v>
      </c>
      <c r="G120" s="4" t="s">
        <v>360</v>
      </c>
      <c r="H120" s="1"/>
      <c r="I120" s="4" t="s">
        <v>182</v>
      </c>
      <c r="J120" s="4" t="s">
        <v>361</v>
      </c>
    </row>
    <row r="121" spans="1:10" x14ac:dyDescent="0.25">
      <c r="A121" s="1" t="s">
        <v>60</v>
      </c>
      <c r="B121" s="4">
        <v>2022</v>
      </c>
      <c r="C121" s="1" t="s">
        <v>61</v>
      </c>
      <c r="D121" s="1" t="s">
        <v>86</v>
      </c>
      <c r="E121" s="4">
        <v>38457</v>
      </c>
      <c r="F121" s="4">
        <v>2824790</v>
      </c>
      <c r="G121" s="4" t="s">
        <v>362</v>
      </c>
      <c r="H121" s="1"/>
      <c r="I121" s="4" t="s">
        <v>363</v>
      </c>
      <c r="J121" s="4" t="s">
        <v>364</v>
      </c>
    </row>
    <row r="122" spans="1:10" x14ac:dyDescent="0.25">
      <c r="A122" s="1" t="s">
        <v>60</v>
      </c>
      <c r="B122" s="4">
        <v>2022</v>
      </c>
      <c r="C122" s="1" t="s">
        <v>90</v>
      </c>
      <c r="D122" s="1" t="s">
        <v>62</v>
      </c>
      <c r="E122" s="4">
        <v>1493</v>
      </c>
      <c r="F122" s="4">
        <v>420084</v>
      </c>
      <c r="G122" s="4" t="s">
        <v>365</v>
      </c>
      <c r="H122" s="1"/>
      <c r="I122" s="4" t="s">
        <v>366</v>
      </c>
      <c r="J122" s="4" t="s">
        <v>367</v>
      </c>
    </row>
    <row r="123" spans="1:10" ht="30" x14ac:dyDescent="0.25">
      <c r="A123" s="1" t="s">
        <v>60</v>
      </c>
      <c r="B123" s="4">
        <v>2022</v>
      </c>
      <c r="C123" s="1" t="s">
        <v>90</v>
      </c>
      <c r="D123" s="1" t="s">
        <v>66</v>
      </c>
      <c r="E123" s="4">
        <v>10</v>
      </c>
      <c r="F123" s="4">
        <v>9294</v>
      </c>
      <c r="G123" s="4" t="s">
        <v>368</v>
      </c>
      <c r="H123" s="1" t="s">
        <v>234</v>
      </c>
      <c r="I123" s="4" t="s">
        <v>369</v>
      </c>
      <c r="J123" s="4" t="s">
        <v>370</v>
      </c>
    </row>
    <row r="124" spans="1:10" ht="30" x14ac:dyDescent="0.25">
      <c r="A124" s="1" t="s">
        <v>60</v>
      </c>
      <c r="B124" s="4">
        <v>2022</v>
      </c>
      <c r="C124" s="1" t="s">
        <v>90</v>
      </c>
      <c r="D124" s="1" t="s">
        <v>70</v>
      </c>
      <c r="E124" s="4">
        <v>431</v>
      </c>
      <c r="F124" s="4">
        <v>125985</v>
      </c>
      <c r="G124" s="4" t="s">
        <v>371</v>
      </c>
      <c r="H124" s="1"/>
      <c r="I124" s="4" t="s">
        <v>372</v>
      </c>
      <c r="J124" s="4" t="s">
        <v>373</v>
      </c>
    </row>
    <row r="125" spans="1:10" ht="30" x14ac:dyDescent="0.25">
      <c r="A125" s="1" t="s">
        <v>60</v>
      </c>
      <c r="B125" s="4">
        <v>2022</v>
      </c>
      <c r="C125" s="1" t="s">
        <v>90</v>
      </c>
      <c r="D125" s="1" t="s">
        <v>74</v>
      </c>
      <c r="E125" s="4">
        <v>12</v>
      </c>
      <c r="F125" s="4">
        <v>25646</v>
      </c>
      <c r="G125" s="4" t="s">
        <v>374</v>
      </c>
      <c r="H125" s="1" t="s">
        <v>234</v>
      </c>
      <c r="I125" s="4" t="s">
        <v>375</v>
      </c>
      <c r="J125" s="4" t="s">
        <v>376</v>
      </c>
    </row>
    <row r="126" spans="1:10" ht="45" x14ac:dyDescent="0.25">
      <c r="A126" s="1" t="s">
        <v>60</v>
      </c>
      <c r="B126" s="4">
        <v>2022</v>
      </c>
      <c r="C126" s="1" t="s">
        <v>90</v>
      </c>
      <c r="D126" s="1" t="s">
        <v>78</v>
      </c>
      <c r="E126" s="4">
        <v>268</v>
      </c>
      <c r="F126" s="4">
        <v>208036</v>
      </c>
      <c r="G126" s="4" t="s">
        <v>377</v>
      </c>
      <c r="H126" s="1"/>
      <c r="I126" s="4" t="s">
        <v>378</v>
      </c>
      <c r="J126" s="4" t="s">
        <v>379</v>
      </c>
    </row>
    <row r="127" spans="1:10" ht="30" x14ac:dyDescent="0.25">
      <c r="A127" s="1" t="s">
        <v>60</v>
      </c>
      <c r="B127" s="4">
        <v>2022</v>
      </c>
      <c r="C127" s="1" t="s">
        <v>90</v>
      </c>
      <c r="D127" s="1" t="s">
        <v>82</v>
      </c>
      <c r="E127" s="4">
        <v>3481</v>
      </c>
      <c r="F127" s="4">
        <v>228825</v>
      </c>
      <c r="G127" s="4" t="s">
        <v>380</v>
      </c>
      <c r="H127" s="1"/>
      <c r="I127" s="4" t="s">
        <v>381</v>
      </c>
      <c r="J127" s="4" t="s">
        <v>382</v>
      </c>
    </row>
    <row r="128" spans="1:10" ht="45" x14ac:dyDescent="0.25">
      <c r="A128" s="1" t="s">
        <v>60</v>
      </c>
      <c r="B128" s="4">
        <v>2022</v>
      </c>
      <c r="C128" s="1" t="s">
        <v>90</v>
      </c>
      <c r="D128" s="1" t="s">
        <v>84</v>
      </c>
      <c r="E128" s="4">
        <v>187</v>
      </c>
      <c r="F128" s="4">
        <v>32512</v>
      </c>
      <c r="G128" s="4" t="s">
        <v>383</v>
      </c>
      <c r="H128" s="1"/>
      <c r="I128" s="4" t="s">
        <v>384</v>
      </c>
      <c r="J128" s="4" t="s">
        <v>385</v>
      </c>
    </row>
    <row r="129" spans="1:10" ht="45" x14ac:dyDescent="0.25">
      <c r="A129" s="1" t="s">
        <v>60</v>
      </c>
      <c r="B129" s="4">
        <v>2022</v>
      </c>
      <c r="C129" s="1" t="s">
        <v>90</v>
      </c>
      <c r="D129" s="1" t="s">
        <v>85</v>
      </c>
      <c r="E129" s="4">
        <v>28224</v>
      </c>
      <c r="F129" s="4">
        <v>1933554</v>
      </c>
      <c r="G129" s="4" t="s">
        <v>386</v>
      </c>
      <c r="H129" s="1"/>
      <c r="I129" s="4" t="s">
        <v>387</v>
      </c>
      <c r="J129" s="4" t="s">
        <v>388</v>
      </c>
    </row>
    <row r="130" spans="1:10" x14ac:dyDescent="0.25">
      <c r="A130" s="1" t="s">
        <v>60</v>
      </c>
      <c r="B130" s="4">
        <v>2022</v>
      </c>
      <c r="C130" s="1" t="s">
        <v>90</v>
      </c>
      <c r="D130" s="1" t="s">
        <v>86</v>
      </c>
      <c r="E130" s="4">
        <v>32613</v>
      </c>
      <c r="F130" s="4">
        <v>2563852</v>
      </c>
      <c r="G130" s="4" t="s">
        <v>389</v>
      </c>
      <c r="H130" s="1"/>
      <c r="I130" s="4" t="s">
        <v>390</v>
      </c>
      <c r="J130" s="4" t="s">
        <v>391</v>
      </c>
    </row>
    <row r="131" spans="1:10" x14ac:dyDescent="0.25">
      <c r="A131" s="1" t="s">
        <v>60</v>
      </c>
      <c r="B131" s="4">
        <v>2022</v>
      </c>
      <c r="C131" s="1" t="s">
        <v>109</v>
      </c>
      <c r="D131" s="1" t="s">
        <v>62</v>
      </c>
      <c r="E131" s="4">
        <v>1437</v>
      </c>
      <c r="F131" s="4">
        <v>457356</v>
      </c>
      <c r="G131" s="4" t="s">
        <v>392</v>
      </c>
      <c r="H131" s="1"/>
      <c r="I131" s="4" t="s">
        <v>393</v>
      </c>
      <c r="J131" s="4" t="s">
        <v>394</v>
      </c>
    </row>
    <row r="132" spans="1:10" ht="30" x14ac:dyDescent="0.25">
      <c r="A132" s="1" t="s">
        <v>60</v>
      </c>
      <c r="B132" s="4">
        <v>2022</v>
      </c>
      <c r="C132" s="1" t="s">
        <v>109</v>
      </c>
      <c r="D132" s="1" t="s">
        <v>66</v>
      </c>
      <c r="E132" s="4">
        <v>7</v>
      </c>
      <c r="F132" s="4">
        <v>4749</v>
      </c>
      <c r="G132" s="4" t="s">
        <v>83</v>
      </c>
      <c r="H132" s="1"/>
      <c r="I132" s="4" t="s">
        <v>83</v>
      </c>
      <c r="J132" s="4" t="s">
        <v>83</v>
      </c>
    </row>
    <row r="133" spans="1:10" ht="30" x14ac:dyDescent="0.25">
      <c r="A133" s="1" t="s">
        <v>60</v>
      </c>
      <c r="B133" s="4">
        <v>2022</v>
      </c>
      <c r="C133" s="1" t="s">
        <v>109</v>
      </c>
      <c r="D133" s="1" t="s">
        <v>70</v>
      </c>
      <c r="E133" s="4">
        <v>412</v>
      </c>
      <c r="F133" s="4">
        <v>128230</v>
      </c>
      <c r="G133" s="4" t="s">
        <v>395</v>
      </c>
      <c r="H133" s="1"/>
      <c r="I133" s="4" t="s">
        <v>396</v>
      </c>
      <c r="J133" s="4" t="s">
        <v>397</v>
      </c>
    </row>
    <row r="134" spans="1:10" ht="30" x14ac:dyDescent="0.25">
      <c r="A134" s="1" t="s">
        <v>60</v>
      </c>
      <c r="B134" s="4">
        <v>2022</v>
      </c>
      <c r="C134" s="1" t="s">
        <v>109</v>
      </c>
      <c r="D134" s="1" t="s">
        <v>74</v>
      </c>
      <c r="E134" s="4">
        <v>5</v>
      </c>
      <c r="F134" s="4">
        <v>16323</v>
      </c>
      <c r="G134" s="4" t="s">
        <v>83</v>
      </c>
      <c r="H134" s="1"/>
      <c r="I134" s="4" t="s">
        <v>83</v>
      </c>
      <c r="J134" s="4" t="s">
        <v>83</v>
      </c>
    </row>
    <row r="135" spans="1:10" ht="45" x14ac:dyDescent="0.25">
      <c r="A135" s="1" t="s">
        <v>60</v>
      </c>
      <c r="B135" s="4">
        <v>2022</v>
      </c>
      <c r="C135" s="1" t="s">
        <v>109</v>
      </c>
      <c r="D135" s="1" t="s">
        <v>78</v>
      </c>
      <c r="E135" s="4">
        <v>251</v>
      </c>
      <c r="F135" s="4">
        <v>189310</v>
      </c>
      <c r="G135" s="4" t="s">
        <v>398</v>
      </c>
      <c r="H135" s="1"/>
      <c r="I135" s="4" t="s">
        <v>399</v>
      </c>
      <c r="J135" s="4" t="s">
        <v>400</v>
      </c>
    </row>
    <row r="136" spans="1:10" ht="30" x14ac:dyDescent="0.25">
      <c r="A136" s="1" t="s">
        <v>60</v>
      </c>
      <c r="B136" s="4">
        <v>2022</v>
      </c>
      <c r="C136" s="1" t="s">
        <v>109</v>
      </c>
      <c r="D136" s="1" t="s">
        <v>82</v>
      </c>
      <c r="E136" s="4">
        <v>3057</v>
      </c>
      <c r="F136" s="4">
        <v>302091</v>
      </c>
      <c r="G136" s="4" t="s">
        <v>401</v>
      </c>
      <c r="H136" s="1"/>
      <c r="I136" s="4" t="s">
        <v>402</v>
      </c>
      <c r="J136" s="4" t="s">
        <v>403</v>
      </c>
    </row>
    <row r="137" spans="1:10" ht="45" x14ac:dyDescent="0.25">
      <c r="A137" s="1" t="s">
        <v>60</v>
      </c>
      <c r="B137" s="4">
        <v>2022</v>
      </c>
      <c r="C137" s="1" t="s">
        <v>109</v>
      </c>
      <c r="D137" s="1" t="s">
        <v>84</v>
      </c>
      <c r="E137" s="4">
        <v>95</v>
      </c>
      <c r="F137" s="4">
        <v>19143</v>
      </c>
      <c r="G137" s="4" t="s">
        <v>404</v>
      </c>
      <c r="H137" s="1"/>
      <c r="I137" s="4" t="s">
        <v>405</v>
      </c>
      <c r="J137" s="4" t="s">
        <v>406</v>
      </c>
    </row>
    <row r="138" spans="1:10" ht="45" x14ac:dyDescent="0.25">
      <c r="A138" s="1" t="s">
        <v>60</v>
      </c>
      <c r="B138" s="4">
        <v>2022</v>
      </c>
      <c r="C138" s="1" t="s">
        <v>109</v>
      </c>
      <c r="D138" s="1" t="s">
        <v>85</v>
      </c>
      <c r="E138" s="4">
        <v>31521</v>
      </c>
      <c r="F138" s="4">
        <v>2183457</v>
      </c>
      <c r="G138" s="4" t="s">
        <v>407</v>
      </c>
      <c r="H138" s="1"/>
      <c r="I138" s="4" t="s">
        <v>408</v>
      </c>
      <c r="J138" s="4" t="s">
        <v>409</v>
      </c>
    </row>
    <row r="139" spans="1:10" x14ac:dyDescent="0.25">
      <c r="A139" s="1" t="s">
        <v>60</v>
      </c>
      <c r="B139" s="4">
        <v>2022</v>
      </c>
      <c r="C139" s="1" t="s">
        <v>109</v>
      </c>
      <c r="D139" s="1" t="s">
        <v>86</v>
      </c>
      <c r="E139" s="4">
        <v>35348</v>
      </c>
      <c r="F139" s="4">
        <v>2843304</v>
      </c>
      <c r="G139" s="4" t="s">
        <v>410</v>
      </c>
      <c r="H139" s="1"/>
      <c r="I139" s="4" t="s">
        <v>411</v>
      </c>
      <c r="J139" s="4" t="s">
        <v>412</v>
      </c>
    </row>
    <row r="140" spans="1:10" x14ac:dyDescent="0.25">
      <c r="A140" s="1" t="s">
        <v>60</v>
      </c>
      <c r="B140" s="4">
        <v>2022</v>
      </c>
      <c r="C140" s="1" t="s">
        <v>128</v>
      </c>
      <c r="D140" s="1" t="s">
        <v>62</v>
      </c>
      <c r="E140" s="4">
        <v>1349</v>
      </c>
      <c r="F140" s="4">
        <v>437563</v>
      </c>
      <c r="G140" s="4" t="s">
        <v>413</v>
      </c>
      <c r="H140" s="1"/>
      <c r="I140" s="4" t="s">
        <v>414</v>
      </c>
      <c r="J140" s="4" t="s">
        <v>415</v>
      </c>
    </row>
    <row r="141" spans="1:10" ht="30" x14ac:dyDescent="0.25">
      <c r="A141" s="1" t="s">
        <v>60</v>
      </c>
      <c r="B141" s="4">
        <v>2022</v>
      </c>
      <c r="C141" s="1" t="s">
        <v>128</v>
      </c>
      <c r="D141" s="1" t="s">
        <v>66</v>
      </c>
      <c r="E141" s="4">
        <v>10</v>
      </c>
      <c r="F141" s="4">
        <v>3205</v>
      </c>
      <c r="G141" s="4" t="s">
        <v>416</v>
      </c>
      <c r="H141" s="1" t="s">
        <v>234</v>
      </c>
      <c r="I141" s="4" t="s">
        <v>417</v>
      </c>
      <c r="J141" s="4" t="s">
        <v>418</v>
      </c>
    </row>
    <row r="142" spans="1:10" ht="30" x14ac:dyDescent="0.25">
      <c r="A142" s="1" t="s">
        <v>60</v>
      </c>
      <c r="B142" s="4">
        <v>2022</v>
      </c>
      <c r="C142" s="1" t="s">
        <v>128</v>
      </c>
      <c r="D142" s="1" t="s">
        <v>70</v>
      </c>
      <c r="E142" s="4">
        <v>391</v>
      </c>
      <c r="F142" s="4">
        <v>112311</v>
      </c>
      <c r="G142" s="4" t="s">
        <v>419</v>
      </c>
      <c r="H142" s="1"/>
      <c r="I142" s="4" t="s">
        <v>420</v>
      </c>
      <c r="J142" s="4" t="s">
        <v>421</v>
      </c>
    </row>
    <row r="143" spans="1:10" ht="30" x14ac:dyDescent="0.25">
      <c r="A143" s="1" t="s">
        <v>60</v>
      </c>
      <c r="B143" s="4">
        <v>2022</v>
      </c>
      <c r="C143" s="1" t="s">
        <v>128</v>
      </c>
      <c r="D143" s="1" t="s">
        <v>74</v>
      </c>
      <c r="E143" s="4">
        <v>12</v>
      </c>
      <c r="F143" s="4">
        <v>11738</v>
      </c>
      <c r="G143" s="4" t="s">
        <v>422</v>
      </c>
      <c r="H143" s="1" t="s">
        <v>234</v>
      </c>
      <c r="I143" s="4" t="s">
        <v>423</v>
      </c>
      <c r="J143" s="4" t="s">
        <v>424</v>
      </c>
    </row>
    <row r="144" spans="1:10" ht="45" x14ac:dyDescent="0.25">
      <c r="A144" s="1" t="s">
        <v>60</v>
      </c>
      <c r="B144" s="4">
        <v>2022</v>
      </c>
      <c r="C144" s="1" t="s">
        <v>128</v>
      </c>
      <c r="D144" s="1" t="s">
        <v>78</v>
      </c>
      <c r="E144" s="4">
        <v>202</v>
      </c>
      <c r="F144" s="4">
        <v>165006</v>
      </c>
      <c r="G144" s="4" t="s">
        <v>425</v>
      </c>
      <c r="H144" s="1"/>
      <c r="I144" s="4" t="s">
        <v>426</v>
      </c>
      <c r="J144" s="4" t="s">
        <v>427</v>
      </c>
    </row>
    <row r="145" spans="1:10" ht="30" x14ac:dyDescent="0.25">
      <c r="A145" s="1" t="s">
        <v>60</v>
      </c>
      <c r="B145" s="4">
        <v>2022</v>
      </c>
      <c r="C145" s="1" t="s">
        <v>128</v>
      </c>
      <c r="D145" s="1" t="s">
        <v>82</v>
      </c>
      <c r="E145" s="4">
        <v>2518</v>
      </c>
      <c r="F145" s="4">
        <v>310924</v>
      </c>
      <c r="G145" s="4" t="s">
        <v>428</v>
      </c>
      <c r="H145" s="1"/>
      <c r="I145" s="4" t="s">
        <v>429</v>
      </c>
      <c r="J145" s="4" t="s">
        <v>430</v>
      </c>
    </row>
    <row r="146" spans="1:10" ht="45" x14ac:dyDescent="0.25">
      <c r="A146" s="1" t="s">
        <v>60</v>
      </c>
      <c r="B146" s="4">
        <v>2022</v>
      </c>
      <c r="C146" s="1" t="s">
        <v>128</v>
      </c>
      <c r="D146" s="1" t="s">
        <v>84</v>
      </c>
      <c r="E146" s="4">
        <v>86</v>
      </c>
      <c r="F146" s="4">
        <v>14282</v>
      </c>
      <c r="G146" s="4" t="s">
        <v>431</v>
      </c>
      <c r="H146" s="1"/>
      <c r="I146" s="4" t="s">
        <v>432</v>
      </c>
      <c r="J146" s="4" t="s">
        <v>433</v>
      </c>
    </row>
    <row r="147" spans="1:10" ht="45" x14ac:dyDescent="0.25">
      <c r="A147" s="1" t="s">
        <v>60</v>
      </c>
      <c r="B147" s="4">
        <v>2022</v>
      </c>
      <c r="C147" s="1" t="s">
        <v>128</v>
      </c>
      <c r="D147" s="1" t="s">
        <v>85</v>
      </c>
      <c r="E147" s="4">
        <v>31666</v>
      </c>
      <c r="F147" s="4">
        <v>2136115</v>
      </c>
      <c r="G147" s="4" t="s">
        <v>434</v>
      </c>
      <c r="H147" s="1"/>
      <c r="I147" s="4" t="s">
        <v>435</v>
      </c>
      <c r="J147" s="4" t="s">
        <v>436</v>
      </c>
    </row>
    <row r="148" spans="1:10" x14ac:dyDescent="0.25">
      <c r="A148" s="1" t="s">
        <v>60</v>
      </c>
      <c r="B148" s="4">
        <v>2022</v>
      </c>
      <c r="C148" s="1" t="s">
        <v>128</v>
      </c>
      <c r="D148" s="1" t="s">
        <v>86</v>
      </c>
      <c r="E148" s="4">
        <v>34885</v>
      </c>
      <c r="F148" s="4">
        <v>2753581</v>
      </c>
      <c r="G148" s="4" t="s">
        <v>437</v>
      </c>
      <c r="H148" s="1"/>
      <c r="I148" s="4" t="s">
        <v>438</v>
      </c>
      <c r="J148" s="4" t="s">
        <v>439</v>
      </c>
    </row>
    <row r="149" spans="1:10" x14ac:dyDescent="0.25">
      <c r="A149" s="1" t="s">
        <v>60</v>
      </c>
      <c r="B149" s="4">
        <v>2022</v>
      </c>
      <c r="C149" s="1" t="s">
        <v>147</v>
      </c>
      <c r="D149" s="1" t="s">
        <v>62</v>
      </c>
      <c r="E149" s="4">
        <v>1017</v>
      </c>
      <c r="F149" s="4">
        <v>448434</v>
      </c>
      <c r="G149" s="4" t="s">
        <v>440</v>
      </c>
      <c r="H149" s="1"/>
      <c r="I149" s="4" t="s">
        <v>441</v>
      </c>
      <c r="J149" s="4" t="s">
        <v>442</v>
      </c>
    </row>
    <row r="150" spans="1:10" ht="30" x14ac:dyDescent="0.25">
      <c r="A150" s="1" t="s">
        <v>60</v>
      </c>
      <c r="B150" s="4">
        <v>2022</v>
      </c>
      <c r="C150" s="1" t="s">
        <v>147</v>
      </c>
      <c r="D150" s="1" t="s">
        <v>66</v>
      </c>
      <c r="E150" s="4">
        <v>1</v>
      </c>
      <c r="F150" s="4">
        <v>2291</v>
      </c>
      <c r="G150" s="4" t="s">
        <v>83</v>
      </c>
      <c r="H150" s="1"/>
      <c r="I150" s="4" t="s">
        <v>83</v>
      </c>
      <c r="J150" s="4" t="s">
        <v>83</v>
      </c>
    </row>
    <row r="151" spans="1:10" ht="30" x14ac:dyDescent="0.25">
      <c r="A151" s="1" t="s">
        <v>60</v>
      </c>
      <c r="B151" s="4">
        <v>2022</v>
      </c>
      <c r="C151" s="1" t="s">
        <v>147</v>
      </c>
      <c r="D151" s="1" t="s">
        <v>70</v>
      </c>
      <c r="E151" s="4">
        <v>301</v>
      </c>
      <c r="F151" s="4">
        <v>107764</v>
      </c>
      <c r="G151" s="4" t="s">
        <v>443</v>
      </c>
      <c r="H151" s="1"/>
      <c r="I151" s="4" t="s">
        <v>444</v>
      </c>
      <c r="J151" s="4" t="s">
        <v>445</v>
      </c>
    </row>
    <row r="152" spans="1:10" ht="30" x14ac:dyDescent="0.25">
      <c r="A152" s="1" t="s">
        <v>60</v>
      </c>
      <c r="B152" s="4">
        <v>2022</v>
      </c>
      <c r="C152" s="1" t="s">
        <v>147</v>
      </c>
      <c r="D152" s="1" t="s">
        <v>74</v>
      </c>
      <c r="E152" s="4">
        <v>9</v>
      </c>
      <c r="F152" s="4">
        <v>8424</v>
      </c>
      <c r="G152" s="4" t="s">
        <v>83</v>
      </c>
      <c r="H152" s="1"/>
      <c r="I152" s="4" t="s">
        <v>83</v>
      </c>
      <c r="J152" s="4" t="s">
        <v>83</v>
      </c>
    </row>
    <row r="153" spans="1:10" ht="45" x14ac:dyDescent="0.25">
      <c r="A153" s="1" t="s">
        <v>60</v>
      </c>
      <c r="B153" s="4">
        <v>2022</v>
      </c>
      <c r="C153" s="1" t="s">
        <v>147</v>
      </c>
      <c r="D153" s="1" t="s">
        <v>78</v>
      </c>
      <c r="E153" s="4">
        <v>133</v>
      </c>
      <c r="F153" s="4">
        <v>159940</v>
      </c>
      <c r="G153" s="4" t="s">
        <v>446</v>
      </c>
      <c r="H153" s="1"/>
      <c r="I153" s="4" t="s">
        <v>447</v>
      </c>
      <c r="J153" s="4" t="s">
        <v>448</v>
      </c>
    </row>
    <row r="154" spans="1:10" ht="30" x14ac:dyDescent="0.25">
      <c r="A154" s="1" t="s">
        <v>60</v>
      </c>
      <c r="B154" s="4">
        <v>2022</v>
      </c>
      <c r="C154" s="1" t="s">
        <v>147</v>
      </c>
      <c r="D154" s="1" t="s">
        <v>82</v>
      </c>
      <c r="E154" s="4">
        <v>1786</v>
      </c>
      <c r="F154" s="4">
        <v>328732</v>
      </c>
      <c r="G154" s="4" t="s">
        <v>449</v>
      </c>
      <c r="H154" s="1"/>
      <c r="I154" s="4" t="s">
        <v>450</v>
      </c>
      <c r="J154" s="4" t="s">
        <v>451</v>
      </c>
    </row>
    <row r="155" spans="1:10" ht="45" x14ac:dyDescent="0.25">
      <c r="A155" s="1" t="s">
        <v>60</v>
      </c>
      <c r="B155" s="4">
        <v>2022</v>
      </c>
      <c r="C155" s="1" t="s">
        <v>147</v>
      </c>
      <c r="D155" s="1" t="s">
        <v>84</v>
      </c>
      <c r="E155" s="4">
        <v>96</v>
      </c>
      <c r="F155" s="4">
        <v>13292</v>
      </c>
      <c r="G155" s="4" t="s">
        <v>452</v>
      </c>
      <c r="H155" s="1"/>
      <c r="I155" s="4" t="s">
        <v>453</v>
      </c>
      <c r="J155" s="4" t="s">
        <v>454</v>
      </c>
    </row>
    <row r="156" spans="1:10" ht="45" x14ac:dyDescent="0.25">
      <c r="A156" s="1" t="s">
        <v>60</v>
      </c>
      <c r="B156" s="4">
        <v>2022</v>
      </c>
      <c r="C156" s="1" t="s">
        <v>147</v>
      </c>
      <c r="D156" s="1" t="s">
        <v>85</v>
      </c>
      <c r="E156" s="4">
        <v>27142</v>
      </c>
      <c r="F156" s="4">
        <v>2225731</v>
      </c>
      <c r="G156" s="4" t="s">
        <v>180</v>
      </c>
      <c r="H156" s="1"/>
      <c r="I156" s="4" t="s">
        <v>455</v>
      </c>
      <c r="J156" s="4" t="s">
        <v>456</v>
      </c>
    </row>
    <row r="157" spans="1:10" x14ac:dyDescent="0.25">
      <c r="A157" s="1" t="s">
        <v>60</v>
      </c>
      <c r="B157" s="4">
        <v>2022</v>
      </c>
      <c r="C157" s="1" t="s">
        <v>147</v>
      </c>
      <c r="D157" s="1" t="s">
        <v>86</v>
      </c>
      <c r="E157" s="4">
        <v>29468</v>
      </c>
      <c r="F157" s="4">
        <v>2846174</v>
      </c>
      <c r="G157" s="4" t="s">
        <v>457</v>
      </c>
      <c r="H157" s="1"/>
      <c r="I157" s="4" t="s">
        <v>458</v>
      </c>
      <c r="J157" s="4" t="s">
        <v>459</v>
      </c>
    </row>
    <row r="158" spans="1:10" ht="30" x14ac:dyDescent="0.25">
      <c r="A158" s="1" t="s">
        <v>460</v>
      </c>
      <c r="B158" s="4">
        <v>2021</v>
      </c>
      <c r="C158" s="1" t="s">
        <v>61</v>
      </c>
      <c r="D158" s="1" t="s">
        <v>62</v>
      </c>
      <c r="E158" s="4">
        <v>24364</v>
      </c>
      <c r="F158" s="4">
        <v>3050246</v>
      </c>
      <c r="G158" s="4" t="s">
        <v>461</v>
      </c>
      <c r="H158" s="1"/>
      <c r="I158" s="4" t="s">
        <v>462</v>
      </c>
      <c r="J158" s="4" t="s">
        <v>463</v>
      </c>
    </row>
    <row r="159" spans="1:10" ht="30" x14ac:dyDescent="0.25">
      <c r="A159" s="1" t="s">
        <v>460</v>
      </c>
      <c r="B159" s="4">
        <v>2021</v>
      </c>
      <c r="C159" s="1" t="s">
        <v>61</v>
      </c>
      <c r="D159" s="1" t="s">
        <v>66</v>
      </c>
      <c r="E159" s="4">
        <v>2392</v>
      </c>
      <c r="F159" s="4">
        <v>221773</v>
      </c>
      <c r="G159" s="4" t="s">
        <v>464</v>
      </c>
      <c r="H159" s="1"/>
      <c r="I159" s="4" t="s">
        <v>465</v>
      </c>
      <c r="J159" s="4" t="s">
        <v>466</v>
      </c>
    </row>
    <row r="160" spans="1:10" ht="30" x14ac:dyDescent="0.25">
      <c r="A160" s="1" t="s">
        <v>460</v>
      </c>
      <c r="B160" s="4">
        <v>2021</v>
      </c>
      <c r="C160" s="1" t="s">
        <v>61</v>
      </c>
      <c r="D160" s="1" t="s">
        <v>70</v>
      </c>
      <c r="E160" s="4">
        <v>1025</v>
      </c>
      <c r="F160" s="4">
        <v>35929</v>
      </c>
      <c r="G160" s="4" t="s">
        <v>467</v>
      </c>
      <c r="H160" s="1"/>
      <c r="I160" s="4" t="s">
        <v>468</v>
      </c>
      <c r="J160" s="4" t="s">
        <v>469</v>
      </c>
    </row>
    <row r="161" spans="1:10" ht="30" x14ac:dyDescent="0.25">
      <c r="A161" s="1" t="s">
        <v>460</v>
      </c>
      <c r="B161" s="4">
        <v>2021</v>
      </c>
      <c r="C161" s="1" t="s">
        <v>61</v>
      </c>
      <c r="D161" s="1" t="s">
        <v>74</v>
      </c>
      <c r="E161" s="4">
        <v>65</v>
      </c>
      <c r="F161" s="4">
        <v>23304</v>
      </c>
      <c r="G161" s="4" t="s">
        <v>470</v>
      </c>
      <c r="H161" s="1"/>
      <c r="I161" s="4" t="s">
        <v>471</v>
      </c>
      <c r="J161" s="4" t="s">
        <v>472</v>
      </c>
    </row>
    <row r="162" spans="1:10" ht="45" x14ac:dyDescent="0.25">
      <c r="A162" s="1" t="s">
        <v>460</v>
      </c>
      <c r="B162" s="4">
        <v>2021</v>
      </c>
      <c r="C162" s="1" t="s">
        <v>61</v>
      </c>
      <c r="D162" s="1" t="s">
        <v>78</v>
      </c>
      <c r="E162" s="4">
        <v>11</v>
      </c>
      <c r="F162" s="4">
        <v>4050</v>
      </c>
      <c r="G162" s="4" t="s">
        <v>473</v>
      </c>
      <c r="H162" s="1" t="s">
        <v>234</v>
      </c>
      <c r="I162" s="4" t="s">
        <v>474</v>
      </c>
      <c r="J162" s="4" t="s">
        <v>475</v>
      </c>
    </row>
    <row r="163" spans="1:10" ht="30" x14ac:dyDescent="0.25">
      <c r="A163" s="1" t="s">
        <v>460</v>
      </c>
      <c r="B163" s="4">
        <v>2021</v>
      </c>
      <c r="C163" s="1" t="s">
        <v>61</v>
      </c>
      <c r="D163" s="1" t="s">
        <v>82</v>
      </c>
      <c r="E163" s="4">
        <v>0</v>
      </c>
      <c r="F163" s="4">
        <v>0</v>
      </c>
      <c r="G163" s="4" t="s">
        <v>83</v>
      </c>
      <c r="H163" s="1"/>
      <c r="I163" s="4" t="s">
        <v>83</v>
      </c>
      <c r="J163" s="4" t="s">
        <v>83</v>
      </c>
    </row>
    <row r="164" spans="1:10" ht="45" x14ac:dyDescent="0.25">
      <c r="A164" s="1" t="s">
        <v>460</v>
      </c>
      <c r="B164" s="4">
        <v>2021</v>
      </c>
      <c r="C164" s="1" t="s">
        <v>61</v>
      </c>
      <c r="D164" s="1" t="s">
        <v>84</v>
      </c>
      <c r="E164" s="4">
        <v>0</v>
      </c>
      <c r="F164" s="4">
        <v>0</v>
      </c>
      <c r="G164" s="4" t="s">
        <v>83</v>
      </c>
      <c r="H164" s="1"/>
      <c r="I164" s="4" t="s">
        <v>83</v>
      </c>
      <c r="J164" s="4" t="s">
        <v>83</v>
      </c>
    </row>
    <row r="165" spans="1:10" ht="45" x14ac:dyDescent="0.25">
      <c r="A165" s="1" t="s">
        <v>460</v>
      </c>
      <c r="B165" s="4">
        <v>2021</v>
      </c>
      <c r="C165" s="1" t="s">
        <v>61</v>
      </c>
      <c r="D165" s="1" t="s">
        <v>85</v>
      </c>
      <c r="E165" s="4">
        <v>0</v>
      </c>
      <c r="F165" s="4">
        <v>0</v>
      </c>
      <c r="G165" s="4" t="s">
        <v>83</v>
      </c>
      <c r="H165" s="1"/>
      <c r="I165" s="4" t="s">
        <v>83</v>
      </c>
      <c r="J165" s="4" t="s">
        <v>83</v>
      </c>
    </row>
    <row r="166" spans="1:10" ht="30" x14ac:dyDescent="0.25">
      <c r="A166" s="1" t="s">
        <v>460</v>
      </c>
      <c r="B166" s="4">
        <v>2021</v>
      </c>
      <c r="C166" s="1" t="s">
        <v>61</v>
      </c>
      <c r="D166" s="1" t="s">
        <v>86</v>
      </c>
      <c r="E166" s="4">
        <v>3493</v>
      </c>
      <c r="F166" s="4">
        <v>285056</v>
      </c>
      <c r="G166" s="4" t="s">
        <v>476</v>
      </c>
      <c r="H166" s="1"/>
      <c r="I166" s="4" t="s">
        <v>477</v>
      </c>
      <c r="J166" s="4" t="s">
        <v>478</v>
      </c>
    </row>
    <row r="167" spans="1:10" ht="30" x14ac:dyDescent="0.25">
      <c r="A167" s="1" t="s">
        <v>460</v>
      </c>
      <c r="B167" s="4">
        <v>2021</v>
      </c>
      <c r="C167" s="1" t="s">
        <v>90</v>
      </c>
      <c r="D167" s="1" t="s">
        <v>62</v>
      </c>
      <c r="E167" s="4">
        <v>7660</v>
      </c>
      <c r="F167" s="4">
        <v>2152780</v>
      </c>
      <c r="G167" s="4" t="s">
        <v>479</v>
      </c>
      <c r="H167" s="1"/>
      <c r="I167" s="4" t="s">
        <v>480</v>
      </c>
      <c r="J167" s="4" t="s">
        <v>481</v>
      </c>
    </row>
    <row r="168" spans="1:10" ht="30" x14ac:dyDescent="0.25">
      <c r="A168" s="1" t="s">
        <v>460</v>
      </c>
      <c r="B168" s="4">
        <v>2021</v>
      </c>
      <c r="C168" s="1" t="s">
        <v>90</v>
      </c>
      <c r="D168" s="1" t="s">
        <v>66</v>
      </c>
      <c r="E168" s="4">
        <v>1452</v>
      </c>
      <c r="F168" s="4">
        <v>451058</v>
      </c>
      <c r="G168" s="4" t="s">
        <v>482</v>
      </c>
      <c r="H168" s="1"/>
      <c r="I168" s="4" t="s">
        <v>483</v>
      </c>
      <c r="J168" s="4" t="s">
        <v>484</v>
      </c>
    </row>
    <row r="169" spans="1:10" ht="30" x14ac:dyDescent="0.25">
      <c r="A169" s="1" t="s">
        <v>460</v>
      </c>
      <c r="B169" s="4">
        <v>2021</v>
      </c>
      <c r="C169" s="1" t="s">
        <v>90</v>
      </c>
      <c r="D169" s="1" t="s">
        <v>70</v>
      </c>
      <c r="E169" s="4">
        <v>3369</v>
      </c>
      <c r="F169" s="4">
        <v>373179</v>
      </c>
      <c r="G169" s="4" t="s">
        <v>485</v>
      </c>
      <c r="H169" s="1"/>
      <c r="I169" s="4" t="s">
        <v>486</v>
      </c>
      <c r="J169" s="4" t="s">
        <v>487</v>
      </c>
    </row>
    <row r="170" spans="1:10" ht="30" x14ac:dyDescent="0.25">
      <c r="A170" s="1" t="s">
        <v>460</v>
      </c>
      <c r="B170" s="4">
        <v>2021</v>
      </c>
      <c r="C170" s="1" t="s">
        <v>90</v>
      </c>
      <c r="D170" s="1" t="s">
        <v>74</v>
      </c>
      <c r="E170" s="4">
        <v>5</v>
      </c>
      <c r="F170" s="4">
        <v>3334</v>
      </c>
      <c r="G170" s="4" t="s">
        <v>83</v>
      </c>
      <c r="H170" s="1"/>
      <c r="I170" s="4" t="s">
        <v>83</v>
      </c>
      <c r="J170" s="4" t="s">
        <v>83</v>
      </c>
    </row>
    <row r="171" spans="1:10" ht="45" x14ac:dyDescent="0.25">
      <c r="A171" s="1" t="s">
        <v>460</v>
      </c>
      <c r="B171" s="4">
        <v>2021</v>
      </c>
      <c r="C171" s="1" t="s">
        <v>90</v>
      </c>
      <c r="D171" s="1" t="s">
        <v>78</v>
      </c>
      <c r="E171" s="4">
        <v>66</v>
      </c>
      <c r="F171" s="4">
        <v>31409</v>
      </c>
      <c r="G171" s="4" t="s">
        <v>488</v>
      </c>
      <c r="H171" s="1"/>
      <c r="I171" s="4" t="s">
        <v>489</v>
      </c>
      <c r="J171" s="4" t="s">
        <v>490</v>
      </c>
    </row>
    <row r="172" spans="1:10" ht="30" x14ac:dyDescent="0.25">
      <c r="A172" s="1" t="s">
        <v>460</v>
      </c>
      <c r="B172" s="4">
        <v>2021</v>
      </c>
      <c r="C172" s="1" t="s">
        <v>90</v>
      </c>
      <c r="D172" s="1" t="s">
        <v>82</v>
      </c>
      <c r="E172" s="4">
        <v>0</v>
      </c>
      <c r="F172" s="4">
        <v>0</v>
      </c>
      <c r="G172" s="4" t="s">
        <v>83</v>
      </c>
      <c r="H172" s="1"/>
      <c r="I172" s="4" t="s">
        <v>83</v>
      </c>
      <c r="J172" s="4" t="s">
        <v>83</v>
      </c>
    </row>
    <row r="173" spans="1:10" ht="45" x14ac:dyDescent="0.25">
      <c r="A173" s="1" t="s">
        <v>460</v>
      </c>
      <c r="B173" s="4">
        <v>2021</v>
      </c>
      <c r="C173" s="1" t="s">
        <v>90</v>
      </c>
      <c r="D173" s="1" t="s">
        <v>84</v>
      </c>
      <c r="E173" s="4">
        <v>0</v>
      </c>
      <c r="F173" s="4">
        <v>0</v>
      </c>
      <c r="G173" s="4" t="s">
        <v>83</v>
      </c>
      <c r="H173" s="1"/>
      <c r="I173" s="4" t="s">
        <v>83</v>
      </c>
      <c r="J173" s="4" t="s">
        <v>83</v>
      </c>
    </row>
    <row r="174" spans="1:10" ht="45" x14ac:dyDescent="0.25">
      <c r="A174" s="1" t="s">
        <v>460</v>
      </c>
      <c r="B174" s="4">
        <v>2021</v>
      </c>
      <c r="C174" s="1" t="s">
        <v>90</v>
      </c>
      <c r="D174" s="1" t="s">
        <v>85</v>
      </c>
      <c r="E174" s="4">
        <v>0</v>
      </c>
      <c r="F174" s="4">
        <v>0</v>
      </c>
      <c r="G174" s="4" t="s">
        <v>83</v>
      </c>
      <c r="H174" s="1"/>
      <c r="I174" s="4" t="s">
        <v>83</v>
      </c>
      <c r="J174" s="4" t="s">
        <v>83</v>
      </c>
    </row>
    <row r="175" spans="1:10" ht="30" x14ac:dyDescent="0.25">
      <c r="A175" s="1" t="s">
        <v>460</v>
      </c>
      <c r="B175" s="4">
        <v>2021</v>
      </c>
      <c r="C175" s="1" t="s">
        <v>90</v>
      </c>
      <c r="D175" s="1" t="s">
        <v>86</v>
      </c>
      <c r="E175" s="4">
        <v>4892</v>
      </c>
      <c r="F175" s="4">
        <v>858980</v>
      </c>
      <c r="G175" s="4" t="s">
        <v>76</v>
      </c>
      <c r="H175" s="1"/>
      <c r="I175" s="4" t="s">
        <v>491</v>
      </c>
      <c r="J175" s="4" t="s">
        <v>492</v>
      </c>
    </row>
    <row r="176" spans="1:10" ht="30" x14ac:dyDescent="0.25">
      <c r="A176" s="1" t="s">
        <v>460</v>
      </c>
      <c r="B176" s="4">
        <v>2021</v>
      </c>
      <c r="C176" s="1" t="s">
        <v>109</v>
      </c>
      <c r="D176" s="1" t="s">
        <v>62</v>
      </c>
      <c r="E176" s="4">
        <v>1311</v>
      </c>
      <c r="F176" s="4">
        <v>1760561</v>
      </c>
      <c r="G176" s="4" t="s">
        <v>493</v>
      </c>
      <c r="H176" s="1"/>
      <c r="I176" s="4" t="s">
        <v>494</v>
      </c>
      <c r="J176" s="4" t="s">
        <v>495</v>
      </c>
    </row>
    <row r="177" spans="1:10" ht="30" x14ac:dyDescent="0.25">
      <c r="A177" s="1" t="s">
        <v>460</v>
      </c>
      <c r="B177" s="4">
        <v>2021</v>
      </c>
      <c r="C177" s="1" t="s">
        <v>109</v>
      </c>
      <c r="D177" s="1" t="s">
        <v>66</v>
      </c>
      <c r="E177" s="4">
        <v>134</v>
      </c>
      <c r="F177" s="4">
        <v>440892</v>
      </c>
      <c r="G177" s="4" t="s">
        <v>496</v>
      </c>
      <c r="H177" s="1"/>
      <c r="I177" s="4" t="s">
        <v>497</v>
      </c>
      <c r="J177" s="4" t="s">
        <v>498</v>
      </c>
    </row>
    <row r="178" spans="1:10" ht="30" x14ac:dyDescent="0.25">
      <c r="A178" s="1" t="s">
        <v>460</v>
      </c>
      <c r="B178" s="4">
        <v>2021</v>
      </c>
      <c r="C178" s="1" t="s">
        <v>109</v>
      </c>
      <c r="D178" s="1" t="s">
        <v>70</v>
      </c>
      <c r="E178" s="4">
        <v>1574</v>
      </c>
      <c r="F178" s="4">
        <v>1018489</v>
      </c>
      <c r="G178" s="4" t="s">
        <v>499</v>
      </c>
      <c r="H178" s="1"/>
      <c r="I178" s="4" t="s">
        <v>500</v>
      </c>
      <c r="J178" s="4" t="s">
        <v>501</v>
      </c>
    </row>
    <row r="179" spans="1:10" ht="30" x14ac:dyDescent="0.25">
      <c r="A179" s="1" t="s">
        <v>460</v>
      </c>
      <c r="B179" s="4">
        <v>2021</v>
      </c>
      <c r="C179" s="1" t="s">
        <v>109</v>
      </c>
      <c r="D179" s="1" t="s">
        <v>74</v>
      </c>
      <c r="E179" s="4">
        <v>29</v>
      </c>
      <c r="F179" s="4">
        <v>69498</v>
      </c>
      <c r="G179" s="4" t="s">
        <v>502</v>
      </c>
      <c r="H179" s="1"/>
      <c r="I179" s="4" t="s">
        <v>503</v>
      </c>
      <c r="J179" s="4" t="s">
        <v>504</v>
      </c>
    </row>
    <row r="180" spans="1:10" ht="45" x14ac:dyDescent="0.25">
      <c r="A180" s="1" t="s">
        <v>460</v>
      </c>
      <c r="B180" s="4">
        <v>2021</v>
      </c>
      <c r="C180" s="1" t="s">
        <v>109</v>
      </c>
      <c r="D180" s="1" t="s">
        <v>78</v>
      </c>
      <c r="E180" s="4">
        <v>36</v>
      </c>
      <c r="F180" s="4">
        <v>45212</v>
      </c>
      <c r="G180" s="4" t="s">
        <v>505</v>
      </c>
      <c r="H180" s="1"/>
      <c r="I180" s="4" t="s">
        <v>506</v>
      </c>
      <c r="J180" s="4" t="s">
        <v>507</v>
      </c>
    </row>
    <row r="181" spans="1:10" ht="30" x14ac:dyDescent="0.25">
      <c r="A181" s="1" t="s">
        <v>460</v>
      </c>
      <c r="B181" s="4">
        <v>2021</v>
      </c>
      <c r="C181" s="1" t="s">
        <v>109</v>
      </c>
      <c r="D181" s="1" t="s">
        <v>82</v>
      </c>
      <c r="E181" s="4">
        <v>0</v>
      </c>
      <c r="F181" s="4">
        <v>0</v>
      </c>
      <c r="G181" s="4" t="s">
        <v>83</v>
      </c>
      <c r="H181" s="1"/>
      <c r="I181" s="4" t="s">
        <v>83</v>
      </c>
      <c r="J181" s="4" t="s">
        <v>83</v>
      </c>
    </row>
    <row r="182" spans="1:10" ht="45" x14ac:dyDescent="0.25">
      <c r="A182" s="1" t="s">
        <v>460</v>
      </c>
      <c r="B182" s="4">
        <v>2021</v>
      </c>
      <c r="C182" s="1" t="s">
        <v>109</v>
      </c>
      <c r="D182" s="1" t="s">
        <v>84</v>
      </c>
      <c r="E182" s="4">
        <v>0</v>
      </c>
      <c r="F182" s="4">
        <v>0</v>
      </c>
      <c r="G182" s="4" t="s">
        <v>83</v>
      </c>
      <c r="H182" s="1"/>
      <c r="I182" s="4" t="s">
        <v>83</v>
      </c>
      <c r="J182" s="4" t="s">
        <v>83</v>
      </c>
    </row>
    <row r="183" spans="1:10" ht="45" x14ac:dyDescent="0.25">
      <c r="A183" s="1" t="s">
        <v>460</v>
      </c>
      <c r="B183" s="4">
        <v>2021</v>
      </c>
      <c r="C183" s="1" t="s">
        <v>109</v>
      </c>
      <c r="D183" s="1" t="s">
        <v>85</v>
      </c>
      <c r="E183" s="4">
        <v>0</v>
      </c>
      <c r="F183" s="4">
        <v>0</v>
      </c>
      <c r="G183" s="4" t="s">
        <v>83</v>
      </c>
      <c r="H183" s="1"/>
      <c r="I183" s="4" t="s">
        <v>83</v>
      </c>
      <c r="J183" s="4" t="s">
        <v>83</v>
      </c>
    </row>
    <row r="184" spans="1:10" ht="30" x14ac:dyDescent="0.25">
      <c r="A184" s="1" t="s">
        <v>460</v>
      </c>
      <c r="B184" s="4">
        <v>2021</v>
      </c>
      <c r="C184" s="1" t="s">
        <v>109</v>
      </c>
      <c r="D184" s="1" t="s">
        <v>86</v>
      </c>
      <c r="E184" s="4">
        <v>1773</v>
      </c>
      <c r="F184" s="4">
        <v>1574091</v>
      </c>
      <c r="G184" s="4" t="s">
        <v>508</v>
      </c>
      <c r="H184" s="1"/>
      <c r="I184" s="4" t="s">
        <v>509</v>
      </c>
      <c r="J184" s="4" t="s">
        <v>510</v>
      </c>
    </row>
    <row r="185" spans="1:10" ht="30" x14ac:dyDescent="0.25">
      <c r="A185" s="1" t="s">
        <v>460</v>
      </c>
      <c r="B185" s="4">
        <v>2021</v>
      </c>
      <c r="C185" s="1" t="s">
        <v>128</v>
      </c>
      <c r="D185" s="1" t="s">
        <v>62</v>
      </c>
      <c r="E185" s="4">
        <v>238</v>
      </c>
      <c r="F185" s="4">
        <v>1342265</v>
      </c>
      <c r="G185" s="4" t="s">
        <v>511</v>
      </c>
      <c r="H185" s="1"/>
      <c r="I185" s="4" t="s">
        <v>512</v>
      </c>
      <c r="J185" s="4" t="s">
        <v>79</v>
      </c>
    </row>
    <row r="186" spans="1:10" ht="30" x14ac:dyDescent="0.25">
      <c r="A186" s="1" t="s">
        <v>460</v>
      </c>
      <c r="B186" s="4">
        <v>2021</v>
      </c>
      <c r="C186" s="1" t="s">
        <v>128</v>
      </c>
      <c r="D186" s="1" t="s">
        <v>66</v>
      </c>
      <c r="E186" s="4">
        <v>20</v>
      </c>
      <c r="F186" s="4">
        <v>192744</v>
      </c>
      <c r="G186" s="4" t="s">
        <v>513</v>
      </c>
      <c r="H186" s="1"/>
      <c r="I186" s="4" t="s">
        <v>514</v>
      </c>
      <c r="J186" s="4" t="s">
        <v>515</v>
      </c>
    </row>
    <row r="187" spans="1:10" ht="30" x14ac:dyDescent="0.25">
      <c r="A187" s="1" t="s">
        <v>460</v>
      </c>
      <c r="B187" s="4">
        <v>2021</v>
      </c>
      <c r="C187" s="1" t="s">
        <v>128</v>
      </c>
      <c r="D187" s="1" t="s">
        <v>70</v>
      </c>
      <c r="E187" s="4">
        <v>402</v>
      </c>
      <c r="F187" s="4">
        <v>1129337</v>
      </c>
      <c r="G187" s="4" t="s">
        <v>516</v>
      </c>
      <c r="H187" s="1"/>
      <c r="I187" s="4" t="s">
        <v>517</v>
      </c>
      <c r="J187" s="4" t="s">
        <v>518</v>
      </c>
    </row>
    <row r="188" spans="1:10" ht="30" x14ac:dyDescent="0.25">
      <c r="A188" s="1" t="s">
        <v>460</v>
      </c>
      <c r="B188" s="4">
        <v>2021</v>
      </c>
      <c r="C188" s="1" t="s">
        <v>128</v>
      </c>
      <c r="D188" s="1" t="s">
        <v>74</v>
      </c>
      <c r="E188" s="4">
        <v>42</v>
      </c>
      <c r="F188" s="4">
        <v>365753</v>
      </c>
      <c r="G188" s="4" t="s">
        <v>519</v>
      </c>
      <c r="H188" s="1"/>
      <c r="I188" s="4" t="s">
        <v>520</v>
      </c>
      <c r="J188" s="4" t="s">
        <v>521</v>
      </c>
    </row>
    <row r="189" spans="1:10" ht="45" x14ac:dyDescent="0.25">
      <c r="A189" s="1" t="s">
        <v>460</v>
      </c>
      <c r="B189" s="4">
        <v>2021</v>
      </c>
      <c r="C189" s="1" t="s">
        <v>128</v>
      </c>
      <c r="D189" s="1" t="s">
        <v>78</v>
      </c>
      <c r="E189" s="4">
        <v>60</v>
      </c>
      <c r="F189" s="4">
        <v>196885</v>
      </c>
      <c r="G189" s="4" t="s">
        <v>522</v>
      </c>
      <c r="H189" s="1"/>
      <c r="I189" s="4" t="s">
        <v>523</v>
      </c>
      <c r="J189" s="4" t="s">
        <v>524</v>
      </c>
    </row>
    <row r="190" spans="1:10" ht="30" x14ac:dyDescent="0.25">
      <c r="A190" s="1" t="s">
        <v>460</v>
      </c>
      <c r="B190" s="4">
        <v>2021</v>
      </c>
      <c r="C190" s="1" t="s">
        <v>128</v>
      </c>
      <c r="D190" s="1" t="s">
        <v>82</v>
      </c>
      <c r="E190" s="4">
        <v>0</v>
      </c>
      <c r="F190" s="4">
        <v>0</v>
      </c>
      <c r="G190" s="4" t="s">
        <v>83</v>
      </c>
      <c r="H190" s="1"/>
      <c r="I190" s="4" t="s">
        <v>83</v>
      </c>
      <c r="J190" s="4" t="s">
        <v>83</v>
      </c>
    </row>
    <row r="191" spans="1:10" ht="45" x14ac:dyDescent="0.25">
      <c r="A191" s="1" t="s">
        <v>460</v>
      </c>
      <c r="B191" s="4">
        <v>2021</v>
      </c>
      <c r="C191" s="1" t="s">
        <v>128</v>
      </c>
      <c r="D191" s="1" t="s">
        <v>84</v>
      </c>
      <c r="E191" s="4">
        <v>0</v>
      </c>
      <c r="F191" s="4">
        <v>0</v>
      </c>
      <c r="G191" s="4" t="s">
        <v>83</v>
      </c>
      <c r="H191" s="1"/>
      <c r="I191" s="4" t="s">
        <v>83</v>
      </c>
      <c r="J191" s="4" t="s">
        <v>83</v>
      </c>
    </row>
    <row r="192" spans="1:10" ht="45" x14ac:dyDescent="0.25">
      <c r="A192" s="1" t="s">
        <v>460</v>
      </c>
      <c r="B192" s="4">
        <v>2021</v>
      </c>
      <c r="C192" s="1" t="s">
        <v>128</v>
      </c>
      <c r="D192" s="1" t="s">
        <v>85</v>
      </c>
      <c r="E192" s="4">
        <v>0</v>
      </c>
      <c r="F192" s="4">
        <v>0</v>
      </c>
      <c r="G192" s="4" t="s">
        <v>83</v>
      </c>
      <c r="H192" s="1"/>
      <c r="I192" s="4" t="s">
        <v>83</v>
      </c>
      <c r="J192" s="4" t="s">
        <v>83</v>
      </c>
    </row>
    <row r="193" spans="1:10" ht="30" x14ac:dyDescent="0.25">
      <c r="A193" s="1" t="s">
        <v>460</v>
      </c>
      <c r="B193" s="4">
        <v>2021</v>
      </c>
      <c r="C193" s="1" t="s">
        <v>128</v>
      </c>
      <c r="D193" s="1" t="s">
        <v>86</v>
      </c>
      <c r="E193" s="4">
        <v>524</v>
      </c>
      <c r="F193" s="4">
        <v>1884719</v>
      </c>
      <c r="G193" s="4" t="s">
        <v>525</v>
      </c>
      <c r="H193" s="1"/>
      <c r="I193" s="4" t="s">
        <v>526</v>
      </c>
      <c r="J193" s="4" t="s">
        <v>527</v>
      </c>
    </row>
    <row r="194" spans="1:10" ht="30" x14ac:dyDescent="0.25">
      <c r="A194" s="1" t="s">
        <v>460</v>
      </c>
      <c r="B194" s="4">
        <v>2021</v>
      </c>
      <c r="C194" s="1" t="s">
        <v>147</v>
      </c>
      <c r="D194" s="1" t="s">
        <v>62</v>
      </c>
      <c r="E194" s="4">
        <v>77</v>
      </c>
      <c r="F194" s="4">
        <v>1192047</v>
      </c>
      <c r="G194" s="4" t="s">
        <v>528</v>
      </c>
      <c r="H194" s="1"/>
      <c r="I194" s="4" t="s">
        <v>529</v>
      </c>
      <c r="J194" s="4" t="s">
        <v>530</v>
      </c>
    </row>
    <row r="195" spans="1:10" ht="30" x14ac:dyDescent="0.25">
      <c r="A195" s="1" t="s">
        <v>460</v>
      </c>
      <c r="B195" s="4">
        <v>2021</v>
      </c>
      <c r="C195" s="1" t="s">
        <v>147</v>
      </c>
      <c r="D195" s="1" t="s">
        <v>66</v>
      </c>
      <c r="E195" s="4">
        <v>4</v>
      </c>
      <c r="F195" s="4">
        <v>145992</v>
      </c>
      <c r="G195" s="4" t="s">
        <v>83</v>
      </c>
      <c r="H195" s="1"/>
      <c r="I195" s="4" t="s">
        <v>83</v>
      </c>
      <c r="J195" s="4" t="s">
        <v>83</v>
      </c>
    </row>
    <row r="196" spans="1:10" ht="30" x14ac:dyDescent="0.25">
      <c r="A196" s="1" t="s">
        <v>460</v>
      </c>
      <c r="B196" s="4">
        <v>2021</v>
      </c>
      <c r="C196" s="1" t="s">
        <v>147</v>
      </c>
      <c r="D196" s="1" t="s">
        <v>70</v>
      </c>
      <c r="E196" s="4">
        <v>112</v>
      </c>
      <c r="F196" s="4">
        <v>731409</v>
      </c>
      <c r="G196" s="4" t="s">
        <v>531</v>
      </c>
      <c r="H196" s="1"/>
      <c r="I196" s="4" t="s">
        <v>532</v>
      </c>
      <c r="J196" s="4" t="s">
        <v>533</v>
      </c>
    </row>
    <row r="197" spans="1:10" ht="30" x14ac:dyDescent="0.25">
      <c r="A197" s="1" t="s">
        <v>460</v>
      </c>
      <c r="B197" s="4">
        <v>2021</v>
      </c>
      <c r="C197" s="1" t="s">
        <v>147</v>
      </c>
      <c r="D197" s="1" t="s">
        <v>74</v>
      </c>
      <c r="E197" s="4">
        <v>27</v>
      </c>
      <c r="F197" s="4">
        <v>469323</v>
      </c>
      <c r="G197" s="4" t="s">
        <v>534</v>
      </c>
      <c r="H197" s="1"/>
      <c r="I197" s="4" t="s">
        <v>535</v>
      </c>
      <c r="J197" s="4" t="s">
        <v>536</v>
      </c>
    </row>
    <row r="198" spans="1:10" ht="45" x14ac:dyDescent="0.25">
      <c r="A198" s="1" t="s">
        <v>460</v>
      </c>
      <c r="B198" s="4">
        <v>2021</v>
      </c>
      <c r="C198" s="1" t="s">
        <v>147</v>
      </c>
      <c r="D198" s="1" t="s">
        <v>78</v>
      </c>
      <c r="E198" s="4">
        <v>70</v>
      </c>
      <c r="F198" s="4">
        <v>793018</v>
      </c>
      <c r="G198" s="4" t="s">
        <v>537</v>
      </c>
      <c r="H198" s="1"/>
      <c r="I198" s="4" t="s">
        <v>538</v>
      </c>
      <c r="J198" s="4" t="s">
        <v>539</v>
      </c>
    </row>
    <row r="199" spans="1:10" ht="30" x14ac:dyDescent="0.25">
      <c r="A199" s="1" t="s">
        <v>460</v>
      </c>
      <c r="B199" s="4">
        <v>2021</v>
      </c>
      <c r="C199" s="1" t="s">
        <v>147</v>
      </c>
      <c r="D199" s="1" t="s">
        <v>82</v>
      </c>
      <c r="E199" s="4">
        <v>0</v>
      </c>
      <c r="F199" s="4">
        <v>0</v>
      </c>
      <c r="G199" s="4" t="s">
        <v>83</v>
      </c>
      <c r="H199" s="1"/>
      <c r="I199" s="4" t="s">
        <v>83</v>
      </c>
      <c r="J199" s="4" t="s">
        <v>83</v>
      </c>
    </row>
    <row r="200" spans="1:10" ht="45" x14ac:dyDescent="0.25">
      <c r="A200" s="1" t="s">
        <v>460</v>
      </c>
      <c r="B200" s="4">
        <v>2021</v>
      </c>
      <c r="C200" s="1" t="s">
        <v>147</v>
      </c>
      <c r="D200" s="1" t="s">
        <v>84</v>
      </c>
      <c r="E200" s="4">
        <v>0</v>
      </c>
      <c r="F200" s="4">
        <v>0</v>
      </c>
      <c r="G200" s="4" t="s">
        <v>83</v>
      </c>
      <c r="H200" s="1"/>
      <c r="I200" s="4" t="s">
        <v>83</v>
      </c>
      <c r="J200" s="4" t="s">
        <v>83</v>
      </c>
    </row>
    <row r="201" spans="1:10" ht="45" x14ac:dyDescent="0.25">
      <c r="A201" s="1" t="s">
        <v>460</v>
      </c>
      <c r="B201" s="4">
        <v>2021</v>
      </c>
      <c r="C201" s="1" t="s">
        <v>147</v>
      </c>
      <c r="D201" s="1" t="s">
        <v>85</v>
      </c>
      <c r="E201" s="4">
        <v>0</v>
      </c>
      <c r="F201" s="4">
        <v>0</v>
      </c>
      <c r="G201" s="4" t="s">
        <v>83</v>
      </c>
      <c r="H201" s="1"/>
      <c r="I201" s="4" t="s">
        <v>83</v>
      </c>
      <c r="J201" s="4" t="s">
        <v>83</v>
      </c>
    </row>
    <row r="202" spans="1:10" ht="30" x14ac:dyDescent="0.25">
      <c r="A202" s="1" t="s">
        <v>460</v>
      </c>
      <c r="B202" s="4">
        <v>2021</v>
      </c>
      <c r="C202" s="1" t="s">
        <v>147</v>
      </c>
      <c r="D202" s="1" t="s">
        <v>86</v>
      </c>
      <c r="E202" s="4">
        <v>213</v>
      </c>
      <c r="F202" s="4">
        <v>2139742</v>
      </c>
      <c r="G202" s="4" t="s">
        <v>540</v>
      </c>
      <c r="H202" s="1"/>
      <c r="I202" s="4" t="s">
        <v>541</v>
      </c>
      <c r="J202" s="4" t="s">
        <v>542</v>
      </c>
    </row>
    <row r="203" spans="1:10" ht="30" x14ac:dyDescent="0.25">
      <c r="A203" s="1" t="s">
        <v>460</v>
      </c>
      <c r="B203" s="4">
        <v>2021</v>
      </c>
      <c r="C203" s="1" t="s">
        <v>166</v>
      </c>
      <c r="D203" s="1" t="s">
        <v>62</v>
      </c>
      <c r="E203" s="4">
        <v>97</v>
      </c>
      <c r="F203" s="4">
        <v>912365</v>
      </c>
      <c r="G203" s="4" t="s">
        <v>543</v>
      </c>
      <c r="H203" s="1"/>
      <c r="I203" s="4" t="s">
        <v>544</v>
      </c>
      <c r="J203" s="4" t="s">
        <v>501</v>
      </c>
    </row>
    <row r="204" spans="1:10" ht="30" x14ac:dyDescent="0.25">
      <c r="A204" s="1" t="s">
        <v>460</v>
      </c>
      <c r="B204" s="4">
        <v>2021</v>
      </c>
      <c r="C204" s="1" t="s">
        <v>166</v>
      </c>
      <c r="D204" s="1" t="s">
        <v>66</v>
      </c>
      <c r="E204" s="4">
        <v>1</v>
      </c>
      <c r="F204" s="4">
        <v>167751</v>
      </c>
      <c r="G204" s="4" t="s">
        <v>83</v>
      </c>
      <c r="H204" s="1"/>
      <c r="I204" s="4" t="s">
        <v>83</v>
      </c>
      <c r="J204" s="4" t="s">
        <v>83</v>
      </c>
    </row>
    <row r="205" spans="1:10" ht="30" x14ac:dyDescent="0.25">
      <c r="A205" s="1" t="s">
        <v>460</v>
      </c>
      <c r="B205" s="4">
        <v>2021</v>
      </c>
      <c r="C205" s="1" t="s">
        <v>166</v>
      </c>
      <c r="D205" s="1" t="s">
        <v>70</v>
      </c>
      <c r="E205" s="4">
        <v>46</v>
      </c>
      <c r="F205" s="4">
        <v>371872</v>
      </c>
      <c r="G205" s="4" t="s">
        <v>545</v>
      </c>
      <c r="H205" s="1"/>
      <c r="I205" s="4" t="s">
        <v>546</v>
      </c>
      <c r="J205" s="4" t="s">
        <v>547</v>
      </c>
    </row>
    <row r="206" spans="1:10" ht="30" x14ac:dyDescent="0.25">
      <c r="A206" s="1" t="s">
        <v>460</v>
      </c>
      <c r="B206" s="4">
        <v>2021</v>
      </c>
      <c r="C206" s="1" t="s">
        <v>166</v>
      </c>
      <c r="D206" s="1" t="s">
        <v>74</v>
      </c>
      <c r="E206" s="4">
        <v>8</v>
      </c>
      <c r="F206" s="4">
        <v>350959</v>
      </c>
      <c r="G206" s="4" t="s">
        <v>83</v>
      </c>
      <c r="H206" s="1"/>
      <c r="I206" s="4" t="s">
        <v>83</v>
      </c>
      <c r="J206" s="4" t="s">
        <v>83</v>
      </c>
    </row>
    <row r="207" spans="1:10" ht="45" x14ac:dyDescent="0.25">
      <c r="A207" s="1" t="s">
        <v>460</v>
      </c>
      <c r="B207" s="4">
        <v>2021</v>
      </c>
      <c r="C207" s="1" t="s">
        <v>166</v>
      </c>
      <c r="D207" s="1" t="s">
        <v>78</v>
      </c>
      <c r="E207" s="4">
        <v>169</v>
      </c>
      <c r="F207" s="4">
        <v>1418715</v>
      </c>
      <c r="G207" s="4" t="s">
        <v>548</v>
      </c>
      <c r="H207" s="1"/>
      <c r="I207" s="4" t="s">
        <v>523</v>
      </c>
      <c r="J207" s="4" t="s">
        <v>549</v>
      </c>
    </row>
    <row r="208" spans="1:10" ht="30" x14ac:dyDescent="0.25">
      <c r="A208" s="1" t="s">
        <v>460</v>
      </c>
      <c r="B208" s="4">
        <v>2021</v>
      </c>
      <c r="C208" s="1" t="s">
        <v>166</v>
      </c>
      <c r="D208" s="1" t="s">
        <v>82</v>
      </c>
      <c r="E208" s="4">
        <v>0</v>
      </c>
      <c r="F208" s="4">
        <v>24</v>
      </c>
      <c r="G208" s="4" t="s">
        <v>83</v>
      </c>
      <c r="H208" s="1"/>
      <c r="I208" s="4" t="s">
        <v>83</v>
      </c>
      <c r="J208" s="4" t="s">
        <v>83</v>
      </c>
    </row>
    <row r="209" spans="1:10" ht="45" x14ac:dyDescent="0.25">
      <c r="A209" s="1" t="s">
        <v>460</v>
      </c>
      <c r="B209" s="4">
        <v>2021</v>
      </c>
      <c r="C209" s="1" t="s">
        <v>166</v>
      </c>
      <c r="D209" s="1" t="s">
        <v>84</v>
      </c>
      <c r="E209" s="4">
        <v>0</v>
      </c>
      <c r="F209" s="4">
        <v>0</v>
      </c>
      <c r="G209" s="4" t="s">
        <v>83</v>
      </c>
      <c r="H209" s="1"/>
      <c r="I209" s="4" t="s">
        <v>83</v>
      </c>
      <c r="J209" s="4" t="s">
        <v>83</v>
      </c>
    </row>
    <row r="210" spans="1:10" ht="45" x14ac:dyDescent="0.25">
      <c r="A210" s="1" t="s">
        <v>460</v>
      </c>
      <c r="B210" s="4">
        <v>2021</v>
      </c>
      <c r="C210" s="1" t="s">
        <v>166</v>
      </c>
      <c r="D210" s="1" t="s">
        <v>85</v>
      </c>
      <c r="E210" s="4">
        <v>0</v>
      </c>
      <c r="F210" s="4">
        <v>0</v>
      </c>
      <c r="G210" s="4" t="s">
        <v>83</v>
      </c>
      <c r="H210" s="1"/>
      <c r="I210" s="4" t="s">
        <v>83</v>
      </c>
      <c r="J210" s="4" t="s">
        <v>83</v>
      </c>
    </row>
    <row r="211" spans="1:10" ht="30" x14ac:dyDescent="0.25">
      <c r="A211" s="1" t="s">
        <v>460</v>
      </c>
      <c r="B211" s="4">
        <v>2021</v>
      </c>
      <c r="C211" s="1" t="s">
        <v>166</v>
      </c>
      <c r="D211" s="1" t="s">
        <v>86</v>
      </c>
      <c r="E211" s="4">
        <v>224</v>
      </c>
      <c r="F211" s="4">
        <v>2309320</v>
      </c>
      <c r="G211" s="4" t="s">
        <v>550</v>
      </c>
      <c r="H211" s="1"/>
      <c r="I211" s="4" t="s">
        <v>551</v>
      </c>
      <c r="J211" s="4" t="s">
        <v>522</v>
      </c>
    </row>
    <row r="212" spans="1:10" ht="30" x14ac:dyDescent="0.25">
      <c r="A212" s="1" t="s">
        <v>460</v>
      </c>
      <c r="B212" s="4">
        <v>2021</v>
      </c>
      <c r="C212" s="1" t="s">
        <v>185</v>
      </c>
      <c r="D212" s="1" t="s">
        <v>62</v>
      </c>
      <c r="E212" s="4">
        <v>337</v>
      </c>
      <c r="F212" s="4">
        <v>756390</v>
      </c>
      <c r="G212" s="4" t="s">
        <v>552</v>
      </c>
      <c r="H212" s="1"/>
      <c r="I212" s="4" t="s">
        <v>553</v>
      </c>
      <c r="J212" s="4" t="s">
        <v>554</v>
      </c>
    </row>
    <row r="213" spans="1:10" ht="30" x14ac:dyDescent="0.25">
      <c r="A213" s="1" t="s">
        <v>460</v>
      </c>
      <c r="B213" s="4">
        <v>2021</v>
      </c>
      <c r="C213" s="1" t="s">
        <v>185</v>
      </c>
      <c r="D213" s="1" t="s">
        <v>66</v>
      </c>
      <c r="E213" s="4">
        <v>5</v>
      </c>
      <c r="F213" s="4">
        <v>107953</v>
      </c>
      <c r="G213" s="4" t="s">
        <v>83</v>
      </c>
      <c r="H213" s="1"/>
      <c r="I213" s="4" t="s">
        <v>83</v>
      </c>
      <c r="J213" s="4" t="s">
        <v>83</v>
      </c>
    </row>
    <row r="214" spans="1:10" ht="30" x14ac:dyDescent="0.25">
      <c r="A214" s="1" t="s">
        <v>460</v>
      </c>
      <c r="B214" s="4">
        <v>2021</v>
      </c>
      <c r="C214" s="1" t="s">
        <v>185</v>
      </c>
      <c r="D214" s="1" t="s">
        <v>70</v>
      </c>
      <c r="E214" s="4">
        <v>69</v>
      </c>
      <c r="F214" s="4">
        <v>367172</v>
      </c>
      <c r="G214" s="4" t="s">
        <v>555</v>
      </c>
      <c r="H214" s="1"/>
      <c r="I214" s="4" t="s">
        <v>556</v>
      </c>
      <c r="J214" s="4" t="s">
        <v>557</v>
      </c>
    </row>
    <row r="215" spans="1:10" ht="30" x14ac:dyDescent="0.25">
      <c r="A215" s="1" t="s">
        <v>460</v>
      </c>
      <c r="B215" s="4">
        <v>2021</v>
      </c>
      <c r="C215" s="1" t="s">
        <v>185</v>
      </c>
      <c r="D215" s="1" t="s">
        <v>74</v>
      </c>
      <c r="E215" s="4">
        <v>5</v>
      </c>
      <c r="F215" s="4">
        <v>167400</v>
      </c>
      <c r="G215" s="4" t="s">
        <v>83</v>
      </c>
      <c r="H215" s="1"/>
      <c r="I215" s="4" t="s">
        <v>83</v>
      </c>
      <c r="J215" s="4" t="s">
        <v>83</v>
      </c>
    </row>
    <row r="216" spans="1:10" ht="45" x14ac:dyDescent="0.25">
      <c r="A216" s="1" t="s">
        <v>460</v>
      </c>
      <c r="B216" s="4">
        <v>2021</v>
      </c>
      <c r="C216" s="1" t="s">
        <v>185</v>
      </c>
      <c r="D216" s="1" t="s">
        <v>78</v>
      </c>
      <c r="E216" s="4">
        <v>701</v>
      </c>
      <c r="F216" s="4">
        <v>1901584</v>
      </c>
      <c r="G216" s="4" t="s">
        <v>558</v>
      </c>
      <c r="H216" s="1"/>
      <c r="I216" s="4" t="s">
        <v>559</v>
      </c>
      <c r="J216" s="4" t="s">
        <v>560</v>
      </c>
    </row>
    <row r="217" spans="1:10" ht="30" x14ac:dyDescent="0.25">
      <c r="A217" s="1" t="s">
        <v>460</v>
      </c>
      <c r="B217" s="4">
        <v>2021</v>
      </c>
      <c r="C217" s="1" t="s">
        <v>185</v>
      </c>
      <c r="D217" s="1" t="s">
        <v>82</v>
      </c>
      <c r="E217" s="4">
        <v>55</v>
      </c>
      <c r="F217" s="4">
        <v>25778</v>
      </c>
      <c r="G217" s="4" t="s">
        <v>525</v>
      </c>
      <c r="H217" s="1"/>
      <c r="I217" s="4" t="s">
        <v>561</v>
      </c>
      <c r="J217" s="4" t="s">
        <v>562</v>
      </c>
    </row>
    <row r="218" spans="1:10" ht="45" x14ac:dyDescent="0.25">
      <c r="A218" s="1" t="s">
        <v>460</v>
      </c>
      <c r="B218" s="4">
        <v>2021</v>
      </c>
      <c r="C218" s="1" t="s">
        <v>185</v>
      </c>
      <c r="D218" s="1" t="s">
        <v>84</v>
      </c>
      <c r="E218" s="4">
        <v>0</v>
      </c>
      <c r="F218" s="4">
        <v>0</v>
      </c>
      <c r="G218" s="4" t="s">
        <v>83</v>
      </c>
      <c r="H218" s="1"/>
      <c r="I218" s="4" t="s">
        <v>83</v>
      </c>
      <c r="J218" s="4" t="s">
        <v>83</v>
      </c>
    </row>
    <row r="219" spans="1:10" ht="45" x14ac:dyDescent="0.25">
      <c r="A219" s="1" t="s">
        <v>460</v>
      </c>
      <c r="B219" s="4">
        <v>2021</v>
      </c>
      <c r="C219" s="1" t="s">
        <v>185</v>
      </c>
      <c r="D219" s="1" t="s">
        <v>85</v>
      </c>
      <c r="E219" s="4">
        <v>0</v>
      </c>
      <c r="F219" s="4">
        <v>0</v>
      </c>
      <c r="G219" s="4" t="s">
        <v>83</v>
      </c>
      <c r="H219" s="1"/>
      <c r="I219" s="4" t="s">
        <v>83</v>
      </c>
      <c r="J219" s="4" t="s">
        <v>83</v>
      </c>
    </row>
    <row r="220" spans="1:10" ht="30" x14ac:dyDescent="0.25">
      <c r="A220" s="1" t="s">
        <v>460</v>
      </c>
      <c r="B220" s="4">
        <v>2021</v>
      </c>
      <c r="C220" s="1" t="s">
        <v>185</v>
      </c>
      <c r="D220" s="1" t="s">
        <v>86</v>
      </c>
      <c r="E220" s="4">
        <v>835</v>
      </c>
      <c r="F220" s="4">
        <v>2569887</v>
      </c>
      <c r="G220" s="4" t="s">
        <v>563</v>
      </c>
      <c r="H220" s="1"/>
      <c r="I220" s="4" t="s">
        <v>564</v>
      </c>
      <c r="J220" s="4" t="s">
        <v>565</v>
      </c>
    </row>
    <row r="221" spans="1:10" ht="30" x14ac:dyDescent="0.25">
      <c r="A221" s="1" t="s">
        <v>460</v>
      </c>
      <c r="B221" s="4">
        <v>2021</v>
      </c>
      <c r="C221" s="1" t="s">
        <v>207</v>
      </c>
      <c r="D221" s="1" t="s">
        <v>62</v>
      </c>
      <c r="E221" s="4">
        <v>590</v>
      </c>
      <c r="F221" s="4">
        <v>698750</v>
      </c>
      <c r="G221" s="4" t="s">
        <v>566</v>
      </c>
      <c r="H221" s="1"/>
      <c r="I221" s="4" t="s">
        <v>567</v>
      </c>
      <c r="J221" s="4" t="s">
        <v>568</v>
      </c>
    </row>
    <row r="222" spans="1:10" ht="30" x14ac:dyDescent="0.25">
      <c r="A222" s="1" t="s">
        <v>460</v>
      </c>
      <c r="B222" s="4">
        <v>2021</v>
      </c>
      <c r="C222" s="1" t="s">
        <v>207</v>
      </c>
      <c r="D222" s="1" t="s">
        <v>66</v>
      </c>
      <c r="E222" s="4">
        <v>8</v>
      </c>
      <c r="F222" s="4">
        <v>36133</v>
      </c>
      <c r="G222" s="4" t="s">
        <v>83</v>
      </c>
      <c r="H222" s="1"/>
      <c r="I222" s="4" t="s">
        <v>83</v>
      </c>
      <c r="J222" s="4" t="s">
        <v>83</v>
      </c>
    </row>
    <row r="223" spans="1:10" ht="30" x14ac:dyDescent="0.25">
      <c r="A223" s="1" t="s">
        <v>460</v>
      </c>
      <c r="B223" s="4">
        <v>2021</v>
      </c>
      <c r="C223" s="1" t="s">
        <v>207</v>
      </c>
      <c r="D223" s="1" t="s">
        <v>70</v>
      </c>
      <c r="E223" s="4">
        <v>83</v>
      </c>
      <c r="F223" s="4">
        <v>262864</v>
      </c>
      <c r="G223" s="4" t="s">
        <v>569</v>
      </c>
      <c r="H223" s="1"/>
      <c r="I223" s="4" t="s">
        <v>570</v>
      </c>
      <c r="J223" s="4" t="s">
        <v>571</v>
      </c>
    </row>
    <row r="224" spans="1:10" ht="30" x14ac:dyDescent="0.25">
      <c r="A224" s="1" t="s">
        <v>460</v>
      </c>
      <c r="B224" s="4">
        <v>2021</v>
      </c>
      <c r="C224" s="1" t="s">
        <v>207</v>
      </c>
      <c r="D224" s="1" t="s">
        <v>74</v>
      </c>
      <c r="E224" s="4">
        <v>4</v>
      </c>
      <c r="F224" s="4">
        <v>157735</v>
      </c>
      <c r="G224" s="4" t="s">
        <v>83</v>
      </c>
      <c r="H224" s="1"/>
      <c r="I224" s="4" t="s">
        <v>83</v>
      </c>
      <c r="J224" s="4" t="s">
        <v>83</v>
      </c>
    </row>
    <row r="225" spans="1:10" ht="45" x14ac:dyDescent="0.25">
      <c r="A225" s="1" t="s">
        <v>460</v>
      </c>
      <c r="B225" s="4">
        <v>2021</v>
      </c>
      <c r="C225" s="1" t="s">
        <v>207</v>
      </c>
      <c r="D225" s="1" t="s">
        <v>78</v>
      </c>
      <c r="E225" s="4">
        <v>1451</v>
      </c>
      <c r="F225" s="4">
        <v>2129533</v>
      </c>
      <c r="G225" s="4" t="s">
        <v>572</v>
      </c>
      <c r="H225" s="1"/>
      <c r="I225" s="4" t="s">
        <v>573</v>
      </c>
      <c r="J225" s="4" t="s">
        <v>574</v>
      </c>
    </row>
    <row r="226" spans="1:10" ht="30" x14ac:dyDescent="0.25">
      <c r="A226" s="1" t="s">
        <v>460</v>
      </c>
      <c r="B226" s="4">
        <v>2021</v>
      </c>
      <c r="C226" s="1" t="s">
        <v>207</v>
      </c>
      <c r="D226" s="1" t="s">
        <v>82</v>
      </c>
      <c r="E226" s="4">
        <v>111</v>
      </c>
      <c r="F226" s="4">
        <v>38263</v>
      </c>
      <c r="G226" s="4" t="s">
        <v>575</v>
      </c>
      <c r="H226" s="1"/>
      <c r="I226" s="4" t="s">
        <v>576</v>
      </c>
      <c r="J226" s="4" t="s">
        <v>577</v>
      </c>
    </row>
    <row r="227" spans="1:10" ht="45" x14ac:dyDescent="0.25">
      <c r="A227" s="1" t="s">
        <v>460</v>
      </c>
      <c r="B227" s="4">
        <v>2021</v>
      </c>
      <c r="C227" s="1" t="s">
        <v>207</v>
      </c>
      <c r="D227" s="1" t="s">
        <v>84</v>
      </c>
      <c r="E227" s="4">
        <v>0</v>
      </c>
      <c r="F227" s="4">
        <v>0</v>
      </c>
      <c r="G227" s="4" t="s">
        <v>83</v>
      </c>
      <c r="H227" s="1"/>
      <c r="I227" s="4" t="s">
        <v>83</v>
      </c>
      <c r="J227" s="4" t="s">
        <v>83</v>
      </c>
    </row>
    <row r="228" spans="1:10" ht="45" x14ac:dyDescent="0.25">
      <c r="A228" s="1" t="s">
        <v>460</v>
      </c>
      <c r="B228" s="4">
        <v>2021</v>
      </c>
      <c r="C228" s="1" t="s">
        <v>207</v>
      </c>
      <c r="D228" s="1" t="s">
        <v>85</v>
      </c>
      <c r="E228" s="4">
        <v>0</v>
      </c>
      <c r="F228" s="4">
        <v>0</v>
      </c>
      <c r="G228" s="4" t="s">
        <v>83</v>
      </c>
      <c r="H228" s="1"/>
      <c r="I228" s="4" t="s">
        <v>83</v>
      </c>
      <c r="J228" s="4" t="s">
        <v>83</v>
      </c>
    </row>
    <row r="229" spans="1:10" ht="30" x14ac:dyDescent="0.25">
      <c r="A229" s="1" t="s">
        <v>460</v>
      </c>
      <c r="B229" s="4">
        <v>2021</v>
      </c>
      <c r="C229" s="1" t="s">
        <v>207</v>
      </c>
      <c r="D229" s="1" t="s">
        <v>86</v>
      </c>
      <c r="E229" s="4">
        <v>1657</v>
      </c>
      <c r="F229" s="4">
        <v>2624527</v>
      </c>
      <c r="G229" s="4" t="s">
        <v>578</v>
      </c>
      <c r="H229" s="1"/>
      <c r="I229" s="4" t="s">
        <v>579</v>
      </c>
      <c r="J229" s="4" t="s">
        <v>580</v>
      </c>
    </row>
    <row r="230" spans="1:10" ht="30" x14ac:dyDescent="0.25">
      <c r="A230" s="1" t="s">
        <v>460</v>
      </c>
      <c r="B230" s="4">
        <v>2021</v>
      </c>
      <c r="C230" s="1" t="s">
        <v>229</v>
      </c>
      <c r="D230" s="1" t="s">
        <v>62</v>
      </c>
      <c r="E230" s="4">
        <v>496</v>
      </c>
      <c r="F230" s="4">
        <v>627309</v>
      </c>
      <c r="G230" s="4" t="s">
        <v>581</v>
      </c>
      <c r="H230" s="1"/>
      <c r="I230" s="4" t="s">
        <v>582</v>
      </c>
      <c r="J230" s="4" t="s">
        <v>583</v>
      </c>
    </row>
    <row r="231" spans="1:10" ht="30" x14ac:dyDescent="0.25">
      <c r="A231" s="1" t="s">
        <v>460</v>
      </c>
      <c r="B231" s="4">
        <v>2021</v>
      </c>
      <c r="C231" s="1" t="s">
        <v>229</v>
      </c>
      <c r="D231" s="1" t="s">
        <v>66</v>
      </c>
      <c r="E231" s="4">
        <v>2</v>
      </c>
      <c r="F231" s="4">
        <v>30311</v>
      </c>
      <c r="G231" s="4" t="s">
        <v>83</v>
      </c>
      <c r="H231" s="1"/>
      <c r="I231" s="4" t="s">
        <v>83</v>
      </c>
      <c r="J231" s="4" t="s">
        <v>83</v>
      </c>
    </row>
    <row r="232" spans="1:10" ht="30" x14ac:dyDescent="0.25">
      <c r="A232" s="1" t="s">
        <v>460</v>
      </c>
      <c r="B232" s="4">
        <v>2021</v>
      </c>
      <c r="C232" s="1" t="s">
        <v>229</v>
      </c>
      <c r="D232" s="1" t="s">
        <v>70</v>
      </c>
      <c r="E232" s="4">
        <v>92</v>
      </c>
      <c r="F232" s="4">
        <v>146006</v>
      </c>
      <c r="G232" s="4" t="s">
        <v>584</v>
      </c>
      <c r="H232" s="1"/>
      <c r="I232" s="4" t="s">
        <v>585</v>
      </c>
      <c r="J232" s="4" t="s">
        <v>586</v>
      </c>
    </row>
    <row r="233" spans="1:10" ht="30" x14ac:dyDescent="0.25">
      <c r="A233" s="1" t="s">
        <v>460</v>
      </c>
      <c r="B233" s="4">
        <v>2021</v>
      </c>
      <c r="C233" s="1" t="s">
        <v>229</v>
      </c>
      <c r="D233" s="1" t="s">
        <v>74</v>
      </c>
      <c r="E233" s="4">
        <v>2</v>
      </c>
      <c r="F233" s="4">
        <v>97565</v>
      </c>
      <c r="G233" s="4" t="s">
        <v>83</v>
      </c>
      <c r="H233" s="1"/>
      <c r="I233" s="4" t="s">
        <v>83</v>
      </c>
      <c r="J233" s="4" t="s">
        <v>83</v>
      </c>
    </row>
    <row r="234" spans="1:10" ht="45" x14ac:dyDescent="0.25">
      <c r="A234" s="1" t="s">
        <v>460</v>
      </c>
      <c r="B234" s="4">
        <v>2021</v>
      </c>
      <c r="C234" s="1" t="s">
        <v>229</v>
      </c>
      <c r="D234" s="1" t="s">
        <v>78</v>
      </c>
      <c r="E234" s="4">
        <v>1738</v>
      </c>
      <c r="F234" s="4">
        <v>2191849</v>
      </c>
      <c r="G234" s="4" t="s">
        <v>587</v>
      </c>
      <c r="H234" s="1"/>
      <c r="I234" s="4" t="s">
        <v>588</v>
      </c>
      <c r="J234" s="4" t="s">
        <v>589</v>
      </c>
    </row>
    <row r="235" spans="1:10" ht="30" x14ac:dyDescent="0.25">
      <c r="A235" s="1" t="s">
        <v>460</v>
      </c>
      <c r="B235" s="4">
        <v>2021</v>
      </c>
      <c r="C235" s="1" t="s">
        <v>229</v>
      </c>
      <c r="D235" s="1" t="s">
        <v>82</v>
      </c>
      <c r="E235" s="4">
        <v>330</v>
      </c>
      <c r="F235" s="4">
        <v>110001</v>
      </c>
      <c r="G235" s="4" t="s">
        <v>590</v>
      </c>
      <c r="H235" s="1"/>
      <c r="I235" s="4" t="s">
        <v>591</v>
      </c>
      <c r="J235" s="4" t="s">
        <v>592</v>
      </c>
    </row>
    <row r="236" spans="1:10" ht="45" x14ac:dyDescent="0.25">
      <c r="A236" s="1" t="s">
        <v>460</v>
      </c>
      <c r="B236" s="4">
        <v>2021</v>
      </c>
      <c r="C236" s="1" t="s">
        <v>229</v>
      </c>
      <c r="D236" s="1" t="s">
        <v>84</v>
      </c>
      <c r="E236" s="4">
        <v>0</v>
      </c>
      <c r="F236" s="4">
        <v>10104</v>
      </c>
      <c r="G236" s="4" t="s">
        <v>83</v>
      </c>
      <c r="H236" s="1"/>
      <c r="I236" s="4" t="s">
        <v>83</v>
      </c>
      <c r="J236" s="4" t="s">
        <v>83</v>
      </c>
    </row>
    <row r="237" spans="1:10" ht="45" x14ac:dyDescent="0.25">
      <c r="A237" s="1" t="s">
        <v>460</v>
      </c>
      <c r="B237" s="4">
        <v>2021</v>
      </c>
      <c r="C237" s="1" t="s">
        <v>229</v>
      </c>
      <c r="D237" s="1" t="s">
        <v>85</v>
      </c>
      <c r="E237" s="4">
        <v>0</v>
      </c>
      <c r="F237" s="4">
        <v>0</v>
      </c>
      <c r="G237" s="4" t="s">
        <v>83</v>
      </c>
      <c r="H237" s="1"/>
      <c r="I237" s="4" t="s">
        <v>83</v>
      </c>
      <c r="J237" s="4" t="s">
        <v>83</v>
      </c>
    </row>
    <row r="238" spans="1:10" ht="30" x14ac:dyDescent="0.25">
      <c r="A238" s="1" t="s">
        <v>460</v>
      </c>
      <c r="B238" s="4">
        <v>2021</v>
      </c>
      <c r="C238" s="1" t="s">
        <v>229</v>
      </c>
      <c r="D238" s="1" t="s">
        <v>86</v>
      </c>
      <c r="E238" s="4">
        <v>2164</v>
      </c>
      <c r="F238" s="4">
        <v>2585836</v>
      </c>
      <c r="G238" s="4" t="s">
        <v>593</v>
      </c>
      <c r="H238" s="1"/>
      <c r="I238" s="4" t="s">
        <v>594</v>
      </c>
      <c r="J238" s="4" t="s">
        <v>595</v>
      </c>
    </row>
    <row r="239" spans="1:10" ht="30" x14ac:dyDescent="0.25">
      <c r="A239" s="1" t="s">
        <v>460</v>
      </c>
      <c r="B239" s="4">
        <v>2021</v>
      </c>
      <c r="C239" s="1" t="s">
        <v>255</v>
      </c>
      <c r="D239" s="1" t="s">
        <v>62</v>
      </c>
      <c r="E239" s="4">
        <v>430</v>
      </c>
      <c r="F239" s="4">
        <v>601252</v>
      </c>
      <c r="G239" s="4" t="s">
        <v>596</v>
      </c>
      <c r="H239" s="1"/>
      <c r="I239" s="4" t="s">
        <v>597</v>
      </c>
      <c r="J239" s="4" t="s">
        <v>598</v>
      </c>
    </row>
    <row r="240" spans="1:10" ht="30" x14ac:dyDescent="0.25">
      <c r="A240" s="1" t="s">
        <v>460</v>
      </c>
      <c r="B240" s="4">
        <v>2021</v>
      </c>
      <c r="C240" s="1" t="s">
        <v>255</v>
      </c>
      <c r="D240" s="1" t="s">
        <v>66</v>
      </c>
      <c r="E240" s="4">
        <v>0</v>
      </c>
      <c r="F240" s="4">
        <v>35315</v>
      </c>
      <c r="G240" s="4" t="s">
        <v>83</v>
      </c>
      <c r="H240" s="1"/>
      <c r="I240" s="4" t="s">
        <v>83</v>
      </c>
      <c r="J240" s="4" t="s">
        <v>83</v>
      </c>
    </row>
    <row r="241" spans="1:10" ht="30" x14ac:dyDescent="0.25">
      <c r="A241" s="1" t="s">
        <v>460</v>
      </c>
      <c r="B241" s="4">
        <v>2021</v>
      </c>
      <c r="C241" s="1" t="s">
        <v>255</v>
      </c>
      <c r="D241" s="1" t="s">
        <v>70</v>
      </c>
      <c r="E241" s="4">
        <v>71</v>
      </c>
      <c r="F241" s="4">
        <v>138201</v>
      </c>
      <c r="G241" s="4" t="s">
        <v>599</v>
      </c>
      <c r="H241" s="1"/>
      <c r="I241" s="4" t="s">
        <v>600</v>
      </c>
      <c r="J241" s="4" t="s">
        <v>601</v>
      </c>
    </row>
    <row r="242" spans="1:10" ht="30" x14ac:dyDescent="0.25">
      <c r="A242" s="1" t="s">
        <v>460</v>
      </c>
      <c r="B242" s="4">
        <v>2021</v>
      </c>
      <c r="C242" s="1" t="s">
        <v>255</v>
      </c>
      <c r="D242" s="1" t="s">
        <v>74</v>
      </c>
      <c r="E242" s="4">
        <v>1</v>
      </c>
      <c r="F242" s="4">
        <v>31047</v>
      </c>
      <c r="G242" s="4" t="s">
        <v>83</v>
      </c>
      <c r="H242" s="1"/>
      <c r="I242" s="4" t="s">
        <v>83</v>
      </c>
      <c r="J242" s="4" t="s">
        <v>83</v>
      </c>
    </row>
    <row r="243" spans="1:10" ht="45" x14ac:dyDescent="0.25">
      <c r="A243" s="1" t="s">
        <v>460</v>
      </c>
      <c r="B243" s="4">
        <v>2021</v>
      </c>
      <c r="C243" s="1" t="s">
        <v>255</v>
      </c>
      <c r="D243" s="1" t="s">
        <v>78</v>
      </c>
      <c r="E243" s="4">
        <v>769</v>
      </c>
      <c r="F243" s="4">
        <v>1897963</v>
      </c>
      <c r="G243" s="4" t="s">
        <v>602</v>
      </c>
      <c r="H243" s="1"/>
      <c r="I243" s="4" t="s">
        <v>532</v>
      </c>
      <c r="J243" s="4" t="s">
        <v>603</v>
      </c>
    </row>
    <row r="244" spans="1:10" ht="30" x14ac:dyDescent="0.25">
      <c r="A244" s="1" t="s">
        <v>460</v>
      </c>
      <c r="B244" s="4">
        <v>2021</v>
      </c>
      <c r="C244" s="1" t="s">
        <v>255</v>
      </c>
      <c r="D244" s="1" t="s">
        <v>82</v>
      </c>
      <c r="E244" s="4">
        <v>1360</v>
      </c>
      <c r="F244" s="4">
        <v>326450</v>
      </c>
      <c r="G244" s="4" t="s">
        <v>604</v>
      </c>
      <c r="H244" s="1"/>
      <c r="I244" s="4" t="s">
        <v>605</v>
      </c>
      <c r="J244" s="4" t="s">
        <v>606</v>
      </c>
    </row>
    <row r="245" spans="1:10" ht="45" x14ac:dyDescent="0.25">
      <c r="A245" s="1" t="s">
        <v>460</v>
      </c>
      <c r="B245" s="4">
        <v>2021</v>
      </c>
      <c r="C245" s="1" t="s">
        <v>255</v>
      </c>
      <c r="D245" s="1" t="s">
        <v>84</v>
      </c>
      <c r="E245" s="4">
        <v>139</v>
      </c>
      <c r="F245" s="4">
        <v>233820</v>
      </c>
      <c r="G245" s="4" t="s">
        <v>607</v>
      </c>
      <c r="H245" s="1"/>
      <c r="I245" s="4" t="s">
        <v>474</v>
      </c>
      <c r="J245" s="4" t="s">
        <v>608</v>
      </c>
    </row>
    <row r="246" spans="1:10" ht="45" x14ac:dyDescent="0.25">
      <c r="A246" s="1" t="s">
        <v>460</v>
      </c>
      <c r="B246" s="4">
        <v>2021</v>
      </c>
      <c r="C246" s="1" t="s">
        <v>255</v>
      </c>
      <c r="D246" s="1" t="s">
        <v>85</v>
      </c>
      <c r="E246" s="4">
        <v>29</v>
      </c>
      <c r="F246" s="4">
        <v>53085</v>
      </c>
      <c r="G246" s="4" t="s">
        <v>609</v>
      </c>
      <c r="H246" s="1"/>
      <c r="I246" s="4" t="s">
        <v>610</v>
      </c>
      <c r="J246" s="4" t="s">
        <v>611</v>
      </c>
    </row>
    <row r="247" spans="1:10" ht="30" x14ac:dyDescent="0.25">
      <c r="A247" s="1" t="s">
        <v>460</v>
      </c>
      <c r="B247" s="4">
        <v>2021</v>
      </c>
      <c r="C247" s="1" t="s">
        <v>255</v>
      </c>
      <c r="D247" s="1" t="s">
        <v>86</v>
      </c>
      <c r="E247" s="4">
        <v>2369</v>
      </c>
      <c r="F247" s="4">
        <v>2715879</v>
      </c>
      <c r="G247" s="4" t="s">
        <v>612</v>
      </c>
      <c r="H247" s="1"/>
      <c r="I247" s="4" t="s">
        <v>613</v>
      </c>
      <c r="J247" s="4" t="s">
        <v>501</v>
      </c>
    </row>
    <row r="248" spans="1:10" ht="30" x14ac:dyDescent="0.25">
      <c r="A248" s="1" t="s">
        <v>460</v>
      </c>
      <c r="B248" s="4">
        <v>2021</v>
      </c>
      <c r="C248" s="1" t="s">
        <v>283</v>
      </c>
      <c r="D248" s="1" t="s">
        <v>62</v>
      </c>
      <c r="E248" s="4">
        <v>556</v>
      </c>
      <c r="F248" s="4">
        <v>526375</v>
      </c>
      <c r="G248" s="4" t="s">
        <v>614</v>
      </c>
      <c r="H248" s="1"/>
      <c r="I248" s="4" t="s">
        <v>615</v>
      </c>
      <c r="J248" s="4" t="s">
        <v>616</v>
      </c>
    </row>
    <row r="249" spans="1:10" ht="30" x14ac:dyDescent="0.25">
      <c r="A249" s="1" t="s">
        <v>460</v>
      </c>
      <c r="B249" s="4">
        <v>2021</v>
      </c>
      <c r="C249" s="1" t="s">
        <v>283</v>
      </c>
      <c r="D249" s="1" t="s">
        <v>66</v>
      </c>
      <c r="E249" s="4">
        <v>5</v>
      </c>
      <c r="F249" s="4">
        <v>36762</v>
      </c>
      <c r="G249" s="4" t="s">
        <v>83</v>
      </c>
      <c r="H249" s="1"/>
      <c r="I249" s="4" t="s">
        <v>83</v>
      </c>
      <c r="J249" s="4" t="s">
        <v>83</v>
      </c>
    </row>
    <row r="250" spans="1:10" ht="30" x14ac:dyDescent="0.25">
      <c r="A250" s="1" t="s">
        <v>460</v>
      </c>
      <c r="B250" s="4">
        <v>2021</v>
      </c>
      <c r="C250" s="1" t="s">
        <v>283</v>
      </c>
      <c r="D250" s="1" t="s">
        <v>70</v>
      </c>
      <c r="E250" s="4">
        <v>60</v>
      </c>
      <c r="F250" s="4">
        <v>157492</v>
      </c>
      <c r="G250" s="4" t="s">
        <v>617</v>
      </c>
      <c r="H250" s="1"/>
      <c r="I250" s="4" t="s">
        <v>249</v>
      </c>
      <c r="J250" s="4" t="s">
        <v>618</v>
      </c>
    </row>
    <row r="251" spans="1:10" ht="30" x14ac:dyDescent="0.25">
      <c r="A251" s="1" t="s">
        <v>460</v>
      </c>
      <c r="B251" s="4">
        <v>2021</v>
      </c>
      <c r="C251" s="1" t="s">
        <v>283</v>
      </c>
      <c r="D251" s="1" t="s">
        <v>74</v>
      </c>
      <c r="E251" s="4">
        <v>2</v>
      </c>
      <c r="F251" s="4">
        <v>18956</v>
      </c>
      <c r="G251" s="4" t="s">
        <v>83</v>
      </c>
      <c r="H251" s="1"/>
      <c r="I251" s="4" t="s">
        <v>83</v>
      </c>
      <c r="J251" s="4" t="s">
        <v>83</v>
      </c>
    </row>
    <row r="252" spans="1:10" ht="45" x14ac:dyDescent="0.25">
      <c r="A252" s="1" t="s">
        <v>460</v>
      </c>
      <c r="B252" s="4">
        <v>2021</v>
      </c>
      <c r="C252" s="1" t="s">
        <v>283</v>
      </c>
      <c r="D252" s="1" t="s">
        <v>78</v>
      </c>
      <c r="E252" s="4">
        <v>199</v>
      </c>
      <c r="F252" s="4">
        <v>1218875</v>
      </c>
      <c r="G252" s="4" t="s">
        <v>619</v>
      </c>
      <c r="H252" s="1"/>
      <c r="I252" s="4" t="s">
        <v>620</v>
      </c>
      <c r="J252" s="4" t="s">
        <v>621</v>
      </c>
    </row>
    <row r="253" spans="1:10" ht="30" x14ac:dyDescent="0.25">
      <c r="A253" s="1" t="s">
        <v>460</v>
      </c>
      <c r="B253" s="4">
        <v>2021</v>
      </c>
      <c r="C253" s="1" t="s">
        <v>283</v>
      </c>
      <c r="D253" s="1" t="s">
        <v>82</v>
      </c>
      <c r="E253" s="4">
        <v>1676</v>
      </c>
      <c r="F253" s="4">
        <v>432496</v>
      </c>
      <c r="G253" s="4" t="s">
        <v>622</v>
      </c>
      <c r="H253" s="1"/>
      <c r="I253" s="4" t="s">
        <v>623</v>
      </c>
      <c r="J253" s="4" t="s">
        <v>624</v>
      </c>
    </row>
    <row r="254" spans="1:10" ht="45" x14ac:dyDescent="0.25">
      <c r="A254" s="1" t="s">
        <v>460</v>
      </c>
      <c r="B254" s="4">
        <v>2021</v>
      </c>
      <c r="C254" s="1" t="s">
        <v>283</v>
      </c>
      <c r="D254" s="1" t="s">
        <v>84</v>
      </c>
      <c r="E254" s="4">
        <v>141</v>
      </c>
      <c r="F254" s="4">
        <v>392257</v>
      </c>
      <c r="G254" s="4" t="s">
        <v>625</v>
      </c>
      <c r="H254" s="1"/>
      <c r="I254" s="4" t="s">
        <v>626</v>
      </c>
      <c r="J254" s="4" t="s">
        <v>627</v>
      </c>
    </row>
    <row r="255" spans="1:10" ht="45" x14ac:dyDescent="0.25">
      <c r="A255" s="1" t="s">
        <v>460</v>
      </c>
      <c r="B255" s="4">
        <v>2021</v>
      </c>
      <c r="C255" s="1" t="s">
        <v>283</v>
      </c>
      <c r="D255" s="1" t="s">
        <v>85</v>
      </c>
      <c r="E255" s="4">
        <v>292</v>
      </c>
      <c r="F255" s="4">
        <v>423687</v>
      </c>
      <c r="G255" s="4" t="s">
        <v>628</v>
      </c>
      <c r="H255" s="1"/>
      <c r="I255" s="4" t="s">
        <v>629</v>
      </c>
      <c r="J255" s="4" t="s">
        <v>630</v>
      </c>
    </row>
    <row r="256" spans="1:10" ht="30" x14ac:dyDescent="0.25">
      <c r="A256" s="1" t="s">
        <v>460</v>
      </c>
      <c r="B256" s="4">
        <v>2021</v>
      </c>
      <c r="C256" s="1" t="s">
        <v>283</v>
      </c>
      <c r="D256" s="1" t="s">
        <v>86</v>
      </c>
      <c r="E256" s="4">
        <v>2375</v>
      </c>
      <c r="F256" s="4">
        <v>2680524</v>
      </c>
      <c r="G256" s="4" t="s">
        <v>501</v>
      </c>
      <c r="H256" s="1"/>
      <c r="I256" s="4" t="s">
        <v>631</v>
      </c>
      <c r="J256" s="4" t="s">
        <v>632</v>
      </c>
    </row>
    <row r="257" spans="1:10" ht="30" x14ac:dyDescent="0.25">
      <c r="A257" s="1" t="s">
        <v>460</v>
      </c>
      <c r="B257" s="4">
        <v>2021</v>
      </c>
      <c r="C257" s="1" t="s">
        <v>311</v>
      </c>
      <c r="D257" s="1" t="s">
        <v>62</v>
      </c>
      <c r="E257" s="4">
        <v>682</v>
      </c>
      <c r="F257" s="4">
        <v>509674</v>
      </c>
      <c r="G257" s="4" t="s">
        <v>633</v>
      </c>
      <c r="H257" s="1"/>
      <c r="I257" s="4" t="s">
        <v>634</v>
      </c>
      <c r="J257" s="4" t="s">
        <v>635</v>
      </c>
    </row>
    <row r="258" spans="1:10" ht="30" x14ac:dyDescent="0.25">
      <c r="A258" s="1" t="s">
        <v>460</v>
      </c>
      <c r="B258" s="4">
        <v>2021</v>
      </c>
      <c r="C258" s="1" t="s">
        <v>311</v>
      </c>
      <c r="D258" s="1" t="s">
        <v>66</v>
      </c>
      <c r="E258" s="4">
        <v>2</v>
      </c>
      <c r="F258" s="4">
        <v>21502</v>
      </c>
      <c r="G258" s="4" t="s">
        <v>83</v>
      </c>
      <c r="H258" s="1"/>
      <c r="I258" s="4" t="s">
        <v>83</v>
      </c>
      <c r="J258" s="4" t="s">
        <v>83</v>
      </c>
    </row>
    <row r="259" spans="1:10" ht="30" x14ac:dyDescent="0.25">
      <c r="A259" s="1" t="s">
        <v>460</v>
      </c>
      <c r="B259" s="4">
        <v>2021</v>
      </c>
      <c r="C259" s="1" t="s">
        <v>311</v>
      </c>
      <c r="D259" s="1" t="s">
        <v>70</v>
      </c>
      <c r="E259" s="4">
        <v>84</v>
      </c>
      <c r="F259" s="4">
        <v>173304</v>
      </c>
      <c r="G259" s="4" t="s">
        <v>636</v>
      </c>
      <c r="H259" s="1"/>
      <c r="I259" s="4" t="s">
        <v>637</v>
      </c>
      <c r="J259" s="4" t="s">
        <v>638</v>
      </c>
    </row>
    <row r="260" spans="1:10" ht="30" x14ac:dyDescent="0.25">
      <c r="A260" s="1" t="s">
        <v>460</v>
      </c>
      <c r="B260" s="4">
        <v>2021</v>
      </c>
      <c r="C260" s="1" t="s">
        <v>311</v>
      </c>
      <c r="D260" s="1" t="s">
        <v>74</v>
      </c>
      <c r="E260" s="4">
        <v>1</v>
      </c>
      <c r="F260" s="4">
        <v>29768</v>
      </c>
      <c r="G260" s="4" t="s">
        <v>83</v>
      </c>
      <c r="H260" s="1"/>
      <c r="I260" s="4" t="s">
        <v>83</v>
      </c>
      <c r="J260" s="4" t="s">
        <v>83</v>
      </c>
    </row>
    <row r="261" spans="1:10" ht="45" x14ac:dyDescent="0.25">
      <c r="A261" s="1" t="s">
        <v>460</v>
      </c>
      <c r="B261" s="4">
        <v>2021</v>
      </c>
      <c r="C261" s="1" t="s">
        <v>311</v>
      </c>
      <c r="D261" s="1" t="s">
        <v>78</v>
      </c>
      <c r="E261" s="4">
        <v>64</v>
      </c>
      <c r="F261" s="4">
        <v>616543</v>
      </c>
      <c r="G261" s="4" t="s">
        <v>639</v>
      </c>
      <c r="H261" s="1"/>
      <c r="I261" s="4" t="s">
        <v>640</v>
      </c>
      <c r="J261" s="4" t="s">
        <v>641</v>
      </c>
    </row>
    <row r="262" spans="1:10" ht="30" x14ac:dyDescent="0.25">
      <c r="A262" s="1" t="s">
        <v>460</v>
      </c>
      <c r="B262" s="4">
        <v>2021</v>
      </c>
      <c r="C262" s="1" t="s">
        <v>311</v>
      </c>
      <c r="D262" s="1" t="s">
        <v>82</v>
      </c>
      <c r="E262" s="4">
        <v>1058</v>
      </c>
      <c r="F262" s="4">
        <v>339227</v>
      </c>
      <c r="G262" s="4" t="s">
        <v>202</v>
      </c>
      <c r="H262" s="1"/>
      <c r="I262" s="4" t="s">
        <v>642</v>
      </c>
      <c r="J262" s="4" t="s">
        <v>643</v>
      </c>
    </row>
    <row r="263" spans="1:10" ht="45" x14ac:dyDescent="0.25">
      <c r="A263" s="1" t="s">
        <v>460</v>
      </c>
      <c r="B263" s="4">
        <v>2021</v>
      </c>
      <c r="C263" s="1" t="s">
        <v>311</v>
      </c>
      <c r="D263" s="1" t="s">
        <v>84</v>
      </c>
      <c r="E263" s="4">
        <v>105</v>
      </c>
      <c r="F263" s="4">
        <v>571454</v>
      </c>
      <c r="G263" s="4" t="s">
        <v>644</v>
      </c>
      <c r="H263" s="1"/>
      <c r="I263" s="4" t="s">
        <v>645</v>
      </c>
      <c r="J263" s="4" t="s">
        <v>646</v>
      </c>
    </row>
    <row r="264" spans="1:10" ht="45" x14ac:dyDescent="0.25">
      <c r="A264" s="1" t="s">
        <v>460</v>
      </c>
      <c r="B264" s="4">
        <v>2021</v>
      </c>
      <c r="C264" s="1" t="s">
        <v>311</v>
      </c>
      <c r="D264" s="1" t="s">
        <v>85</v>
      </c>
      <c r="E264" s="4">
        <v>676</v>
      </c>
      <c r="F264" s="4">
        <v>1048887</v>
      </c>
      <c r="G264" s="4" t="s">
        <v>647</v>
      </c>
      <c r="H264" s="1"/>
      <c r="I264" s="4" t="s">
        <v>648</v>
      </c>
      <c r="J264" s="4" t="s">
        <v>645</v>
      </c>
    </row>
    <row r="265" spans="1:10" ht="30" x14ac:dyDescent="0.25">
      <c r="A265" s="1" t="s">
        <v>460</v>
      </c>
      <c r="B265" s="4">
        <v>2021</v>
      </c>
      <c r="C265" s="1" t="s">
        <v>311</v>
      </c>
      <c r="D265" s="1" t="s">
        <v>86</v>
      </c>
      <c r="E265" s="4">
        <v>1990</v>
      </c>
      <c r="F265" s="4">
        <v>2800686</v>
      </c>
      <c r="G265" s="4" t="s">
        <v>510</v>
      </c>
      <c r="H265" s="1"/>
      <c r="I265" s="4" t="s">
        <v>649</v>
      </c>
      <c r="J265" s="4" t="s">
        <v>650</v>
      </c>
    </row>
    <row r="266" spans="1:10" ht="30" x14ac:dyDescent="0.25">
      <c r="A266" s="1" t="s">
        <v>460</v>
      </c>
      <c r="B266" s="4">
        <v>2022</v>
      </c>
      <c r="C266" s="1" t="s">
        <v>61</v>
      </c>
      <c r="D266" s="1" t="s">
        <v>62</v>
      </c>
      <c r="E266" s="4">
        <v>693</v>
      </c>
      <c r="F266" s="4">
        <v>482035</v>
      </c>
      <c r="G266" s="4" t="s">
        <v>651</v>
      </c>
      <c r="H266" s="1"/>
      <c r="I266" s="4" t="s">
        <v>652</v>
      </c>
      <c r="J266" s="4" t="s">
        <v>653</v>
      </c>
    </row>
    <row r="267" spans="1:10" ht="30" x14ac:dyDescent="0.25">
      <c r="A267" s="1" t="s">
        <v>460</v>
      </c>
      <c r="B267" s="4">
        <v>2022</v>
      </c>
      <c r="C267" s="1" t="s">
        <v>61</v>
      </c>
      <c r="D267" s="1" t="s">
        <v>66</v>
      </c>
      <c r="E267" s="4">
        <v>9</v>
      </c>
      <c r="F267" s="4">
        <v>17862</v>
      </c>
      <c r="G267" s="4" t="s">
        <v>83</v>
      </c>
      <c r="H267" s="1"/>
      <c r="I267" s="4" t="s">
        <v>83</v>
      </c>
      <c r="J267" s="4" t="s">
        <v>83</v>
      </c>
    </row>
    <row r="268" spans="1:10" ht="30" x14ac:dyDescent="0.25">
      <c r="A268" s="1" t="s">
        <v>460</v>
      </c>
      <c r="B268" s="4">
        <v>2022</v>
      </c>
      <c r="C268" s="1" t="s">
        <v>61</v>
      </c>
      <c r="D268" s="1" t="s">
        <v>70</v>
      </c>
      <c r="E268" s="4">
        <v>117</v>
      </c>
      <c r="F268" s="4">
        <v>157152</v>
      </c>
      <c r="G268" s="4" t="s">
        <v>654</v>
      </c>
      <c r="H268" s="1"/>
      <c r="I268" s="4" t="s">
        <v>655</v>
      </c>
      <c r="J268" s="4" t="s">
        <v>656</v>
      </c>
    </row>
    <row r="269" spans="1:10" ht="30" x14ac:dyDescent="0.25">
      <c r="A269" s="1" t="s">
        <v>460</v>
      </c>
      <c r="B269" s="4">
        <v>2022</v>
      </c>
      <c r="C269" s="1" t="s">
        <v>61</v>
      </c>
      <c r="D269" s="1" t="s">
        <v>74</v>
      </c>
      <c r="E269" s="4">
        <v>6</v>
      </c>
      <c r="F269" s="4">
        <v>31915</v>
      </c>
      <c r="G269" s="4" t="s">
        <v>83</v>
      </c>
      <c r="H269" s="1"/>
      <c r="I269" s="4" t="s">
        <v>83</v>
      </c>
      <c r="J269" s="4" t="s">
        <v>83</v>
      </c>
    </row>
    <row r="270" spans="1:10" ht="45" x14ac:dyDescent="0.25">
      <c r="A270" s="1" t="s">
        <v>460</v>
      </c>
      <c r="B270" s="4">
        <v>2022</v>
      </c>
      <c r="C270" s="1" t="s">
        <v>61</v>
      </c>
      <c r="D270" s="1" t="s">
        <v>78</v>
      </c>
      <c r="E270" s="4">
        <v>75</v>
      </c>
      <c r="F270" s="4">
        <v>286474</v>
      </c>
      <c r="G270" s="4" t="s">
        <v>657</v>
      </c>
      <c r="H270" s="1"/>
      <c r="I270" s="4" t="s">
        <v>658</v>
      </c>
      <c r="J270" s="4" t="s">
        <v>659</v>
      </c>
    </row>
    <row r="271" spans="1:10" ht="30" x14ac:dyDescent="0.25">
      <c r="A271" s="1" t="s">
        <v>460</v>
      </c>
      <c r="B271" s="4">
        <v>2022</v>
      </c>
      <c r="C271" s="1" t="s">
        <v>61</v>
      </c>
      <c r="D271" s="1" t="s">
        <v>82</v>
      </c>
      <c r="E271" s="4">
        <v>1098</v>
      </c>
      <c r="F271" s="4">
        <v>222173</v>
      </c>
      <c r="G271" s="4" t="s">
        <v>660</v>
      </c>
      <c r="H271" s="1"/>
      <c r="I271" s="4" t="s">
        <v>661</v>
      </c>
      <c r="J271" s="4" t="s">
        <v>662</v>
      </c>
    </row>
    <row r="272" spans="1:10" ht="45" x14ac:dyDescent="0.25">
      <c r="A272" s="1" t="s">
        <v>460</v>
      </c>
      <c r="B272" s="4">
        <v>2022</v>
      </c>
      <c r="C272" s="1" t="s">
        <v>61</v>
      </c>
      <c r="D272" s="1" t="s">
        <v>84</v>
      </c>
      <c r="E272" s="4">
        <v>90</v>
      </c>
      <c r="F272" s="4">
        <v>242240</v>
      </c>
      <c r="G272" s="4" t="s">
        <v>663</v>
      </c>
      <c r="H272" s="1"/>
      <c r="I272" s="4" t="s">
        <v>664</v>
      </c>
      <c r="J272" s="4" t="s">
        <v>665</v>
      </c>
    </row>
    <row r="273" spans="1:10" ht="45" x14ac:dyDescent="0.25">
      <c r="A273" s="1" t="s">
        <v>460</v>
      </c>
      <c r="B273" s="4">
        <v>2022</v>
      </c>
      <c r="C273" s="1" t="s">
        <v>61</v>
      </c>
      <c r="D273" s="1" t="s">
        <v>85</v>
      </c>
      <c r="E273" s="4">
        <v>2519</v>
      </c>
      <c r="F273" s="4">
        <v>1866974</v>
      </c>
      <c r="G273" s="4" t="s">
        <v>666</v>
      </c>
      <c r="H273" s="1"/>
      <c r="I273" s="4" t="s">
        <v>667</v>
      </c>
      <c r="J273" s="4" t="s">
        <v>668</v>
      </c>
    </row>
    <row r="274" spans="1:10" ht="30" x14ac:dyDescent="0.25">
      <c r="A274" s="1" t="s">
        <v>460</v>
      </c>
      <c r="B274" s="4">
        <v>2022</v>
      </c>
      <c r="C274" s="1" t="s">
        <v>61</v>
      </c>
      <c r="D274" s="1" t="s">
        <v>86</v>
      </c>
      <c r="E274" s="4">
        <v>3914</v>
      </c>
      <c r="F274" s="4">
        <v>2824790</v>
      </c>
      <c r="G274" s="4" t="s">
        <v>669</v>
      </c>
      <c r="H274" s="1"/>
      <c r="I274" s="4" t="s">
        <v>670</v>
      </c>
      <c r="J274" s="4" t="s">
        <v>671</v>
      </c>
    </row>
    <row r="275" spans="1:10" ht="30" x14ac:dyDescent="0.25">
      <c r="A275" s="1" t="s">
        <v>460</v>
      </c>
      <c r="B275" s="4">
        <v>2022</v>
      </c>
      <c r="C275" s="1" t="s">
        <v>90</v>
      </c>
      <c r="D275" s="1" t="s">
        <v>62</v>
      </c>
      <c r="E275" s="4">
        <v>264</v>
      </c>
      <c r="F275" s="4">
        <v>420084</v>
      </c>
      <c r="G275" s="4" t="s">
        <v>672</v>
      </c>
      <c r="H275" s="1"/>
      <c r="I275" s="4" t="s">
        <v>673</v>
      </c>
      <c r="J275" s="4" t="s">
        <v>674</v>
      </c>
    </row>
    <row r="276" spans="1:10" ht="30" x14ac:dyDescent="0.25">
      <c r="A276" s="1" t="s">
        <v>460</v>
      </c>
      <c r="B276" s="4">
        <v>2022</v>
      </c>
      <c r="C276" s="1" t="s">
        <v>90</v>
      </c>
      <c r="D276" s="1" t="s">
        <v>66</v>
      </c>
      <c r="E276" s="4">
        <v>1</v>
      </c>
      <c r="F276" s="4">
        <v>9294</v>
      </c>
      <c r="G276" s="4" t="s">
        <v>83</v>
      </c>
      <c r="H276" s="1"/>
      <c r="I276" s="4" t="s">
        <v>83</v>
      </c>
      <c r="J276" s="4" t="s">
        <v>83</v>
      </c>
    </row>
    <row r="277" spans="1:10" ht="30" x14ac:dyDescent="0.25">
      <c r="A277" s="1" t="s">
        <v>460</v>
      </c>
      <c r="B277" s="4">
        <v>2022</v>
      </c>
      <c r="C277" s="1" t="s">
        <v>90</v>
      </c>
      <c r="D277" s="1" t="s">
        <v>70</v>
      </c>
      <c r="E277" s="4">
        <v>60</v>
      </c>
      <c r="F277" s="4">
        <v>125985</v>
      </c>
      <c r="G277" s="4" t="s">
        <v>675</v>
      </c>
      <c r="H277" s="1"/>
      <c r="I277" s="4" t="s">
        <v>676</v>
      </c>
      <c r="J277" s="4" t="s">
        <v>677</v>
      </c>
    </row>
    <row r="278" spans="1:10" ht="30" x14ac:dyDescent="0.25">
      <c r="A278" s="1" t="s">
        <v>460</v>
      </c>
      <c r="B278" s="4">
        <v>2022</v>
      </c>
      <c r="C278" s="1" t="s">
        <v>90</v>
      </c>
      <c r="D278" s="1" t="s">
        <v>74</v>
      </c>
      <c r="E278" s="4">
        <v>1</v>
      </c>
      <c r="F278" s="4">
        <v>25646</v>
      </c>
      <c r="G278" s="4" t="s">
        <v>83</v>
      </c>
      <c r="H278" s="1"/>
      <c r="I278" s="4" t="s">
        <v>83</v>
      </c>
      <c r="J278" s="4" t="s">
        <v>83</v>
      </c>
    </row>
    <row r="279" spans="1:10" ht="45" x14ac:dyDescent="0.25">
      <c r="A279" s="1" t="s">
        <v>460</v>
      </c>
      <c r="B279" s="4">
        <v>2022</v>
      </c>
      <c r="C279" s="1" t="s">
        <v>90</v>
      </c>
      <c r="D279" s="1" t="s">
        <v>78</v>
      </c>
      <c r="E279" s="4">
        <v>17</v>
      </c>
      <c r="F279" s="4">
        <v>208036</v>
      </c>
      <c r="G279" s="4" t="s">
        <v>678</v>
      </c>
      <c r="H279" s="1" t="s">
        <v>234</v>
      </c>
      <c r="I279" s="4" t="s">
        <v>679</v>
      </c>
      <c r="J279" s="4" t="s">
        <v>680</v>
      </c>
    </row>
    <row r="280" spans="1:10" ht="30" x14ac:dyDescent="0.25">
      <c r="A280" s="1" t="s">
        <v>460</v>
      </c>
      <c r="B280" s="4">
        <v>2022</v>
      </c>
      <c r="C280" s="1" t="s">
        <v>90</v>
      </c>
      <c r="D280" s="1" t="s">
        <v>82</v>
      </c>
      <c r="E280" s="4">
        <v>365</v>
      </c>
      <c r="F280" s="4">
        <v>228825</v>
      </c>
      <c r="G280" s="4" t="s">
        <v>681</v>
      </c>
      <c r="H280" s="1"/>
      <c r="I280" s="4" t="s">
        <v>682</v>
      </c>
      <c r="J280" s="4" t="s">
        <v>675</v>
      </c>
    </row>
    <row r="281" spans="1:10" ht="45" x14ac:dyDescent="0.25">
      <c r="A281" s="1" t="s">
        <v>460</v>
      </c>
      <c r="B281" s="4">
        <v>2022</v>
      </c>
      <c r="C281" s="1" t="s">
        <v>90</v>
      </c>
      <c r="D281" s="1" t="s">
        <v>84</v>
      </c>
      <c r="E281" s="4">
        <v>13</v>
      </c>
      <c r="F281" s="4">
        <v>32512</v>
      </c>
      <c r="G281" s="4" t="s">
        <v>683</v>
      </c>
      <c r="H281" s="1" t="s">
        <v>234</v>
      </c>
      <c r="I281" s="4" t="s">
        <v>684</v>
      </c>
      <c r="J281" s="4" t="s">
        <v>685</v>
      </c>
    </row>
    <row r="282" spans="1:10" ht="45" x14ac:dyDescent="0.25">
      <c r="A282" s="1" t="s">
        <v>460</v>
      </c>
      <c r="B282" s="4">
        <v>2022</v>
      </c>
      <c r="C282" s="1" t="s">
        <v>90</v>
      </c>
      <c r="D282" s="1" t="s">
        <v>85</v>
      </c>
      <c r="E282" s="4">
        <v>1990</v>
      </c>
      <c r="F282" s="4">
        <v>1933554</v>
      </c>
      <c r="G282" s="4" t="s">
        <v>686</v>
      </c>
      <c r="H282" s="1"/>
      <c r="I282" s="4" t="s">
        <v>687</v>
      </c>
      <c r="J282" s="4" t="s">
        <v>688</v>
      </c>
    </row>
    <row r="283" spans="1:10" ht="30" x14ac:dyDescent="0.25">
      <c r="A283" s="1" t="s">
        <v>460</v>
      </c>
      <c r="B283" s="4">
        <v>2022</v>
      </c>
      <c r="C283" s="1" t="s">
        <v>90</v>
      </c>
      <c r="D283" s="1" t="s">
        <v>86</v>
      </c>
      <c r="E283" s="4">
        <v>2447</v>
      </c>
      <c r="F283" s="4">
        <v>2563852</v>
      </c>
      <c r="G283" s="4" t="s">
        <v>689</v>
      </c>
      <c r="H283" s="1"/>
      <c r="I283" s="4" t="s">
        <v>690</v>
      </c>
      <c r="J283" s="4" t="s">
        <v>691</v>
      </c>
    </row>
    <row r="284" spans="1:10" ht="30" x14ac:dyDescent="0.25">
      <c r="A284" s="1" t="s">
        <v>460</v>
      </c>
      <c r="B284" s="4">
        <v>2022</v>
      </c>
      <c r="C284" s="1" t="s">
        <v>109</v>
      </c>
      <c r="D284" s="1" t="s">
        <v>62</v>
      </c>
      <c r="E284" s="4">
        <v>202</v>
      </c>
      <c r="F284" s="4">
        <v>457356</v>
      </c>
      <c r="G284" s="4" t="s">
        <v>692</v>
      </c>
      <c r="H284" s="1"/>
      <c r="I284" s="4" t="s">
        <v>250</v>
      </c>
      <c r="J284" s="4" t="s">
        <v>693</v>
      </c>
    </row>
    <row r="285" spans="1:10" ht="30" x14ac:dyDescent="0.25">
      <c r="A285" s="1" t="s">
        <v>460</v>
      </c>
      <c r="B285" s="4">
        <v>2022</v>
      </c>
      <c r="C285" s="1" t="s">
        <v>109</v>
      </c>
      <c r="D285" s="1" t="s">
        <v>66</v>
      </c>
      <c r="E285" s="4">
        <v>1</v>
      </c>
      <c r="F285" s="4">
        <v>4749</v>
      </c>
      <c r="G285" s="4" t="s">
        <v>83</v>
      </c>
      <c r="H285" s="1"/>
      <c r="I285" s="4" t="s">
        <v>83</v>
      </c>
      <c r="J285" s="4" t="s">
        <v>83</v>
      </c>
    </row>
    <row r="286" spans="1:10" ht="30" x14ac:dyDescent="0.25">
      <c r="A286" s="1" t="s">
        <v>460</v>
      </c>
      <c r="B286" s="4">
        <v>2022</v>
      </c>
      <c r="C286" s="1" t="s">
        <v>109</v>
      </c>
      <c r="D286" s="1" t="s">
        <v>70</v>
      </c>
      <c r="E286" s="4">
        <v>43</v>
      </c>
      <c r="F286" s="4">
        <v>128230</v>
      </c>
      <c r="G286" s="4" t="s">
        <v>694</v>
      </c>
      <c r="H286" s="1"/>
      <c r="I286" s="4" t="s">
        <v>695</v>
      </c>
      <c r="J286" s="4" t="s">
        <v>696</v>
      </c>
    </row>
    <row r="287" spans="1:10" ht="30" x14ac:dyDescent="0.25">
      <c r="A287" s="1" t="s">
        <v>460</v>
      </c>
      <c r="B287" s="4">
        <v>2022</v>
      </c>
      <c r="C287" s="1" t="s">
        <v>109</v>
      </c>
      <c r="D287" s="1" t="s">
        <v>74</v>
      </c>
      <c r="E287" s="4">
        <v>2</v>
      </c>
      <c r="F287" s="4">
        <v>16323</v>
      </c>
      <c r="G287" s="4" t="s">
        <v>83</v>
      </c>
      <c r="H287" s="1"/>
      <c r="I287" s="4" t="s">
        <v>83</v>
      </c>
      <c r="J287" s="4" t="s">
        <v>83</v>
      </c>
    </row>
    <row r="288" spans="1:10" ht="45" x14ac:dyDescent="0.25">
      <c r="A288" s="1" t="s">
        <v>460</v>
      </c>
      <c r="B288" s="4">
        <v>2022</v>
      </c>
      <c r="C288" s="1" t="s">
        <v>109</v>
      </c>
      <c r="D288" s="1" t="s">
        <v>78</v>
      </c>
      <c r="E288" s="4">
        <v>17</v>
      </c>
      <c r="F288" s="4">
        <v>189310</v>
      </c>
      <c r="G288" s="4" t="s">
        <v>697</v>
      </c>
      <c r="H288" s="1" t="s">
        <v>234</v>
      </c>
      <c r="I288" s="4" t="s">
        <v>698</v>
      </c>
      <c r="J288" s="4" t="s">
        <v>699</v>
      </c>
    </row>
    <row r="289" spans="1:10" ht="30" x14ac:dyDescent="0.25">
      <c r="A289" s="1" t="s">
        <v>460</v>
      </c>
      <c r="B289" s="4">
        <v>2022</v>
      </c>
      <c r="C289" s="1" t="s">
        <v>109</v>
      </c>
      <c r="D289" s="1" t="s">
        <v>82</v>
      </c>
      <c r="E289" s="4">
        <v>262</v>
      </c>
      <c r="F289" s="4">
        <v>302091</v>
      </c>
      <c r="G289" s="4" t="s">
        <v>700</v>
      </c>
      <c r="H289" s="1"/>
      <c r="I289" s="4" t="s">
        <v>701</v>
      </c>
      <c r="J289" s="4" t="s">
        <v>702</v>
      </c>
    </row>
    <row r="290" spans="1:10" ht="45" x14ac:dyDescent="0.25">
      <c r="A290" s="1" t="s">
        <v>460</v>
      </c>
      <c r="B290" s="4">
        <v>2022</v>
      </c>
      <c r="C290" s="1" t="s">
        <v>109</v>
      </c>
      <c r="D290" s="1" t="s">
        <v>84</v>
      </c>
      <c r="E290" s="4">
        <v>3</v>
      </c>
      <c r="F290" s="4">
        <v>19143</v>
      </c>
      <c r="G290" s="4" t="s">
        <v>83</v>
      </c>
      <c r="H290" s="1"/>
      <c r="I290" s="4" t="s">
        <v>83</v>
      </c>
      <c r="J290" s="4" t="s">
        <v>83</v>
      </c>
    </row>
    <row r="291" spans="1:10" ht="45" x14ac:dyDescent="0.25">
      <c r="A291" s="1" t="s">
        <v>460</v>
      </c>
      <c r="B291" s="4">
        <v>2022</v>
      </c>
      <c r="C291" s="1" t="s">
        <v>109</v>
      </c>
      <c r="D291" s="1" t="s">
        <v>85</v>
      </c>
      <c r="E291" s="4">
        <v>2330</v>
      </c>
      <c r="F291" s="4">
        <v>2183457</v>
      </c>
      <c r="G291" s="4" t="s">
        <v>703</v>
      </c>
      <c r="H291" s="1"/>
      <c r="I291" s="4" t="s">
        <v>704</v>
      </c>
      <c r="J291" s="4" t="s">
        <v>705</v>
      </c>
    </row>
    <row r="292" spans="1:10" ht="30" x14ac:dyDescent="0.25">
      <c r="A292" s="1" t="s">
        <v>460</v>
      </c>
      <c r="B292" s="4">
        <v>2022</v>
      </c>
      <c r="C292" s="1" t="s">
        <v>109</v>
      </c>
      <c r="D292" s="1" t="s">
        <v>86</v>
      </c>
      <c r="E292" s="4">
        <v>2658</v>
      </c>
      <c r="F292" s="4">
        <v>2843304</v>
      </c>
      <c r="G292" s="4" t="s">
        <v>531</v>
      </c>
      <c r="H292" s="1"/>
      <c r="I292" s="4" t="s">
        <v>706</v>
      </c>
      <c r="J292" s="4" t="s">
        <v>707</v>
      </c>
    </row>
    <row r="293" spans="1:10" ht="30" x14ac:dyDescent="0.25">
      <c r="A293" s="1" t="s">
        <v>460</v>
      </c>
      <c r="B293" s="4">
        <v>2022</v>
      </c>
      <c r="C293" s="1" t="s">
        <v>128</v>
      </c>
      <c r="D293" s="1" t="s">
        <v>62</v>
      </c>
      <c r="E293" s="4">
        <v>206</v>
      </c>
      <c r="F293" s="4">
        <v>437563</v>
      </c>
      <c r="G293" s="4" t="s">
        <v>708</v>
      </c>
      <c r="H293" s="1"/>
      <c r="I293" s="4" t="s">
        <v>709</v>
      </c>
      <c r="J293" s="4" t="s">
        <v>710</v>
      </c>
    </row>
    <row r="294" spans="1:10" ht="30" x14ac:dyDescent="0.25">
      <c r="A294" s="1" t="s">
        <v>460</v>
      </c>
      <c r="B294" s="4">
        <v>2022</v>
      </c>
      <c r="C294" s="1" t="s">
        <v>128</v>
      </c>
      <c r="D294" s="1" t="s">
        <v>66</v>
      </c>
      <c r="E294" s="4">
        <v>1</v>
      </c>
      <c r="F294" s="4">
        <v>3205</v>
      </c>
      <c r="G294" s="4" t="s">
        <v>83</v>
      </c>
      <c r="H294" s="1"/>
      <c r="I294" s="4" t="s">
        <v>83</v>
      </c>
      <c r="J294" s="4" t="s">
        <v>83</v>
      </c>
    </row>
    <row r="295" spans="1:10" ht="30" x14ac:dyDescent="0.25">
      <c r="A295" s="1" t="s">
        <v>460</v>
      </c>
      <c r="B295" s="4">
        <v>2022</v>
      </c>
      <c r="C295" s="1" t="s">
        <v>128</v>
      </c>
      <c r="D295" s="1" t="s">
        <v>70</v>
      </c>
      <c r="E295" s="4">
        <v>45</v>
      </c>
      <c r="F295" s="4">
        <v>112311</v>
      </c>
      <c r="G295" s="4" t="s">
        <v>711</v>
      </c>
      <c r="H295" s="1"/>
      <c r="I295" s="4" t="s">
        <v>712</v>
      </c>
      <c r="J295" s="4" t="s">
        <v>713</v>
      </c>
    </row>
    <row r="296" spans="1:10" ht="30" x14ac:dyDescent="0.25">
      <c r="A296" s="1" t="s">
        <v>460</v>
      </c>
      <c r="B296" s="4">
        <v>2022</v>
      </c>
      <c r="C296" s="1" t="s">
        <v>128</v>
      </c>
      <c r="D296" s="1" t="s">
        <v>74</v>
      </c>
      <c r="E296" s="4">
        <v>0</v>
      </c>
      <c r="F296" s="4">
        <v>11738</v>
      </c>
      <c r="G296" s="4" t="s">
        <v>83</v>
      </c>
      <c r="H296" s="1"/>
      <c r="I296" s="4" t="s">
        <v>83</v>
      </c>
      <c r="J296" s="4" t="s">
        <v>83</v>
      </c>
    </row>
    <row r="297" spans="1:10" ht="45" x14ac:dyDescent="0.25">
      <c r="A297" s="1" t="s">
        <v>460</v>
      </c>
      <c r="B297" s="4">
        <v>2022</v>
      </c>
      <c r="C297" s="1" t="s">
        <v>128</v>
      </c>
      <c r="D297" s="1" t="s">
        <v>78</v>
      </c>
      <c r="E297" s="4">
        <v>13</v>
      </c>
      <c r="F297" s="4">
        <v>165006</v>
      </c>
      <c r="G297" s="4" t="s">
        <v>714</v>
      </c>
      <c r="H297" s="1" t="s">
        <v>234</v>
      </c>
      <c r="I297" s="4" t="s">
        <v>715</v>
      </c>
      <c r="J297" s="4" t="s">
        <v>716</v>
      </c>
    </row>
    <row r="298" spans="1:10" ht="30" x14ac:dyDescent="0.25">
      <c r="A298" s="1" t="s">
        <v>460</v>
      </c>
      <c r="B298" s="4">
        <v>2022</v>
      </c>
      <c r="C298" s="1" t="s">
        <v>128</v>
      </c>
      <c r="D298" s="1" t="s">
        <v>82</v>
      </c>
      <c r="E298" s="4">
        <v>246</v>
      </c>
      <c r="F298" s="4">
        <v>310924</v>
      </c>
      <c r="G298" s="4" t="s">
        <v>717</v>
      </c>
      <c r="H298" s="1"/>
      <c r="I298" s="4" t="s">
        <v>718</v>
      </c>
      <c r="J298" s="4" t="s">
        <v>719</v>
      </c>
    </row>
    <row r="299" spans="1:10" ht="45" x14ac:dyDescent="0.25">
      <c r="A299" s="1" t="s">
        <v>460</v>
      </c>
      <c r="B299" s="4">
        <v>2022</v>
      </c>
      <c r="C299" s="1" t="s">
        <v>128</v>
      </c>
      <c r="D299" s="1" t="s">
        <v>84</v>
      </c>
      <c r="E299" s="4">
        <v>3</v>
      </c>
      <c r="F299" s="4">
        <v>14282</v>
      </c>
      <c r="G299" s="4" t="s">
        <v>83</v>
      </c>
      <c r="H299" s="1"/>
      <c r="I299" s="4" t="s">
        <v>83</v>
      </c>
      <c r="J299" s="4" t="s">
        <v>83</v>
      </c>
    </row>
    <row r="300" spans="1:10" ht="45" x14ac:dyDescent="0.25">
      <c r="A300" s="1" t="s">
        <v>460</v>
      </c>
      <c r="B300" s="4">
        <v>2022</v>
      </c>
      <c r="C300" s="1" t="s">
        <v>128</v>
      </c>
      <c r="D300" s="1" t="s">
        <v>85</v>
      </c>
      <c r="E300" s="4">
        <v>3057</v>
      </c>
      <c r="F300" s="4">
        <v>2136115</v>
      </c>
      <c r="G300" s="4" t="s">
        <v>720</v>
      </c>
      <c r="H300" s="1"/>
      <c r="I300" s="4" t="s">
        <v>721</v>
      </c>
      <c r="J300" s="4" t="s">
        <v>722</v>
      </c>
    </row>
    <row r="301" spans="1:10" ht="30" x14ac:dyDescent="0.25">
      <c r="A301" s="1" t="s">
        <v>460</v>
      </c>
      <c r="B301" s="4">
        <v>2022</v>
      </c>
      <c r="C301" s="1" t="s">
        <v>128</v>
      </c>
      <c r="D301" s="1" t="s">
        <v>86</v>
      </c>
      <c r="E301" s="4">
        <v>3365</v>
      </c>
      <c r="F301" s="4">
        <v>2753581</v>
      </c>
      <c r="G301" s="4" t="s">
        <v>723</v>
      </c>
      <c r="H301" s="1"/>
      <c r="I301" s="4" t="s">
        <v>724</v>
      </c>
      <c r="J301" s="4" t="s">
        <v>725</v>
      </c>
    </row>
    <row r="302" spans="1:10" ht="30" x14ac:dyDescent="0.25">
      <c r="A302" s="1" t="s">
        <v>460</v>
      </c>
      <c r="B302" s="4">
        <v>2022</v>
      </c>
      <c r="C302" s="1" t="s">
        <v>147</v>
      </c>
      <c r="D302" s="1" t="s">
        <v>62</v>
      </c>
      <c r="E302" s="4">
        <v>82</v>
      </c>
      <c r="F302" s="4">
        <v>448434</v>
      </c>
      <c r="G302" s="4" t="s">
        <v>726</v>
      </c>
      <c r="H302" s="1"/>
      <c r="I302" s="4" t="s">
        <v>727</v>
      </c>
      <c r="J302" s="4" t="s">
        <v>728</v>
      </c>
    </row>
    <row r="303" spans="1:10" ht="30" x14ac:dyDescent="0.25">
      <c r="A303" s="1" t="s">
        <v>460</v>
      </c>
      <c r="B303" s="4">
        <v>2022</v>
      </c>
      <c r="C303" s="1" t="s">
        <v>147</v>
      </c>
      <c r="D303" s="1" t="s">
        <v>66</v>
      </c>
      <c r="E303" s="4">
        <v>0</v>
      </c>
      <c r="F303" s="4">
        <v>2291</v>
      </c>
      <c r="G303" s="4" t="s">
        <v>83</v>
      </c>
      <c r="H303" s="1"/>
      <c r="I303" s="4" t="s">
        <v>83</v>
      </c>
      <c r="J303" s="4" t="s">
        <v>83</v>
      </c>
    </row>
    <row r="304" spans="1:10" ht="30" x14ac:dyDescent="0.25">
      <c r="A304" s="1" t="s">
        <v>460</v>
      </c>
      <c r="B304" s="4">
        <v>2022</v>
      </c>
      <c r="C304" s="1" t="s">
        <v>147</v>
      </c>
      <c r="D304" s="1" t="s">
        <v>70</v>
      </c>
      <c r="E304" s="4">
        <v>18</v>
      </c>
      <c r="F304" s="4">
        <v>107764</v>
      </c>
      <c r="G304" s="4" t="s">
        <v>729</v>
      </c>
      <c r="H304" s="1" t="s">
        <v>234</v>
      </c>
      <c r="I304" s="4" t="s">
        <v>730</v>
      </c>
      <c r="J304" s="4" t="s">
        <v>731</v>
      </c>
    </row>
    <row r="305" spans="1:10" ht="30" x14ac:dyDescent="0.25">
      <c r="A305" s="1" t="s">
        <v>460</v>
      </c>
      <c r="B305" s="4">
        <v>2022</v>
      </c>
      <c r="C305" s="1" t="s">
        <v>147</v>
      </c>
      <c r="D305" s="1" t="s">
        <v>74</v>
      </c>
      <c r="E305" s="4">
        <v>0</v>
      </c>
      <c r="F305" s="4">
        <v>8424</v>
      </c>
      <c r="G305" s="4" t="s">
        <v>83</v>
      </c>
      <c r="H305" s="1"/>
      <c r="I305" s="4" t="s">
        <v>83</v>
      </c>
      <c r="J305" s="4" t="s">
        <v>83</v>
      </c>
    </row>
    <row r="306" spans="1:10" ht="45" x14ac:dyDescent="0.25">
      <c r="A306" s="1" t="s">
        <v>460</v>
      </c>
      <c r="B306" s="4">
        <v>2022</v>
      </c>
      <c r="C306" s="1" t="s">
        <v>147</v>
      </c>
      <c r="D306" s="1" t="s">
        <v>78</v>
      </c>
      <c r="E306" s="4">
        <v>6</v>
      </c>
      <c r="F306" s="4">
        <v>159940</v>
      </c>
      <c r="G306" s="4" t="s">
        <v>83</v>
      </c>
      <c r="H306" s="1"/>
      <c r="I306" s="4" t="s">
        <v>83</v>
      </c>
      <c r="J306" s="4" t="s">
        <v>83</v>
      </c>
    </row>
    <row r="307" spans="1:10" ht="30" x14ac:dyDescent="0.25">
      <c r="A307" s="1" t="s">
        <v>460</v>
      </c>
      <c r="B307" s="4">
        <v>2022</v>
      </c>
      <c r="C307" s="1" t="s">
        <v>147</v>
      </c>
      <c r="D307" s="1" t="s">
        <v>82</v>
      </c>
      <c r="E307" s="4">
        <v>103</v>
      </c>
      <c r="F307" s="4">
        <v>328732</v>
      </c>
      <c r="G307" s="4" t="s">
        <v>732</v>
      </c>
      <c r="H307" s="1"/>
      <c r="I307" s="4" t="s">
        <v>733</v>
      </c>
      <c r="J307" s="4" t="s">
        <v>734</v>
      </c>
    </row>
    <row r="308" spans="1:10" ht="45" x14ac:dyDescent="0.25">
      <c r="A308" s="1" t="s">
        <v>460</v>
      </c>
      <c r="B308" s="4">
        <v>2022</v>
      </c>
      <c r="C308" s="1" t="s">
        <v>147</v>
      </c>
      <c r="D308" s="1" t="s">
        <v>84</v>
      </c>
      <c r="E308" s="4">
        <v>0</v>
      </c>
      <c r="F308" s="4">
        <v>13292</v>
      </c>
      <c r="G308" s="4" t="s">
        <v>83</v>
      </c>
      <c r="H308" s="1"/>
      <c r="I308" s="4" t="s">
        <v>83</v>
      </c>
      <c r="J308" s="4" t="s">
        <v>83</v>
      </c>
    </row>
    <row r="309" spans="1:10" ht="45" x14ac:dyDescent="0.25">
      <c r="A309" s="1" t="s">
        <v>460</v>
      </c>
      <c r="B309" s="4">
        <v>2022</v>
      </c>
      <c r="C309" s="1" t="s">
        <v>147</v>
      </c>
      <c r="D309" s="1" t="s">
        <v>85</v>
      </c>
      <c r="E309" s="4">
        <v>1155</v>
      </c>
      <c r="F309" s="4">
        <v>2225731</v>
      </c>
      <c r="G309" s="4" t="s">
        <v>735</v>
      </c>
      <c r="H309" s="1"/>
      <c r="I309" s="4" t="s">
        <v>611</v>
      </c>
      <c r="J309" s="4" t="s">
        <v>736</v>
      </c>
    </row>
    <row r="310" spans="1:10" ht="30" x14ac:dyDescent="0.25">
      <c r="A310" s="1" t="s">
        <v>460</v>
      </c>
      <c r="B310" s="4">
        <v>2022</v>
      </c>
      <c r="C310" s="1" t="s">
        <v>147</v>
      </c>
      <c r="D310" s="1" t="s">
        <v>86</v>
      </c>
      <c r="E310" s="4">
        <v>1282</v>
      </c>
      <c r="F310" s="4">
        <v>2846174</v>
      </c>
      <c r="G310" s="4" t="s">
        <v>737</v>
      </c>
      <c r="H310" s="1"/>
      <c r="I310" s="4" t="s">
        <v>738</v>
      </c>
      <c r="J310" s="4" t="s">
        <v>739</v>
      </c>
    </row>
    <row r="311" spans="1:10" ht="30" x14ac:dyDescent="0.25">
      <c r="A311" s="1" t="s">
        <v>740</v>
      </c>
      <c r="B311" s="4">
        <v>2021</v>
      </c>
      <c r="C311" s="1" t="s">
        <v>61</v>
      </c>
      <c r="D311" s="1" t="s">
        <v>62</v>
      </c>
      <c r="E311" s="4">
        <v>28095</v>
      </c>
      <c r="F311" s="4">
        <v>3050246</v>
      </c>
      <c r="G311" s="4" t="s">
        <v>266</v>
      </c>
      <c r="H311" s="1"/>
      <c r="I311" s="4" t="s">
        <v>741</v>
      </c>
      <c r="J311" s="4" t="s">
        <v>742</v>
      </c>
    </row>
    <row r="312" spans="1:10" ht="30" x14ac:dyDescent="0.25">
      <c r="A312" s="1" t="s">
        <v>740</v>
      </c>
      <c r="B312" s="4">
        <v>2021</v>
      </c>
      <c r="C312" s="1" t="s">
        <v>61</v>
      </c>
      <c r="D312" s="1" t="s">
        <v>66</v>
      </c>
      <c r="E312" s="4">
        <v>5191</v>
      </c>
      <c r="F312" s="4">
        <v>221773</v>
      </c>
      <c r="G312" s="4" t="s">
        <v>743</v>
      </c>
      <c r="H312" s="1"/>
      <c r="I312" s="4" t="s">
        <v>744</v>
      </c>
      <c r="J312" s="4" t="s">
        <v>745</v>
      </c>
    </row>
    <row r="313" spans="1:10" ht="30" x14ac:dyDescent="0.25">
      <c r="A313" s="1" t="s">
        <v>740</v>
      </c>
      <c r="B313" s="4">
        <v>2021</v>
      </c>
      <c r="C313" s="1" t="s">
        <v>61</v>
      </c>
      <c r="D313" s="1" t="s">
        <v>70</v>
      </c>
      <c r="E313" s="4">
        <v>1340</v>
      </c>
      <c r="F313" s="4">
        <v>35929</v>
      </c>
      <c r="G313" s="4" t="s">
        <v>746</v>
      </c>
      <c r="H313" s="1"/>
      <c r="I313" s="4" t="s">
        <v>747</v>
      </c>
      <c r="J313" s="4" t="s">
        <v>748</v>
      </c>
    </row>
    <row r="314" spans="1:10" ht="30" x14ac:dyDescent="0.25">
      <c r="A314" s="1" t="s">
        <v>740</v>
      </c>
      <c r="B314" s="4">
        <v>2021</v>
      </c>
      <c r="C314" s="1" t="s">
        <v>61</v>
      </c>
      <c r="D314" s="1" t="s">
        <v>74</v>
      </c>
      <c r="E314" s="4">
        <v>368</v>
      </c>
      <c r="F314" s="4">
        <v>23304</v>
      </c>
      <c r="G314" s="4" t="s">
        <v>749</v>
      </c>
      <c r="H314" s="1"/>
      <c r="I314" s="4" t="s">
        <v>750</v>
      </c>
      <c r="J314" s="4" t="s">
        <v>751</v>
      </c>
    </row>
    <row r="315" spans="1:10" ht="45" x14ac:dyDescent="0.25">
      <c r="A315" s="1" t="s">
        <v>740</v>
      </c>
      <c r="B315" s="4">
        <v>2021</v>
      </c>
      <c r="C315" s="1" t="s">
        <v>61</v>
      </c>
      <c r="D315" s="1" t="s">
        <v>78</v>
      </c>
      <c r="E315" s="4">
        <v>71</v>
      </c>
      <c r="F315" s="4">
        <v>4050</v>
      </c>
      <c r="G315" s="4" t="s">
        <v>752</v>
      </c>
      <c r="H315" s="1"/>
      <c r="I315" s="4" t="s">
        <v>753</v>
      </c>
      <c r="J315" s="4" t="s">
        <v>754</v>
      </c>
    </row>
    <row r="316" spans="1:10" ht="30" x14ac:dyDescent="0.25">
      <c r="A316" s="1" t="s">
        <v>740</v>
      </c>
      <c r="B316" s="4">
        <v>2021</v>
      </c>
      <c r="C316" s="1" t="s">
        <v>61</v>
      </c>
      <c r="D316" s="1" t="s">
        <v>82</v>
      </c>
      <c r="E316" s="4">
        <v>0</v>
      </c>
      <c r="F316" s="4">
        <v>0</v>
      </c>
      <c r="G316" s="4" t="s">
        <v>83</v>
      </c>
      <c r="H316" s="1"/>
      <c r="I316" s="4" t="s">
        <v>83</v>
      </c>
      <c r="J316" s="4" t="s">
        <v>83</v>
      </c>
    </row>
    <row r="317" spans="1:10" ht="45" x14ac:dyDescent="0.25">
      <c r="A317" s="1" t="s">
        <v>740</v>
      </c>
      <c r="B317" s="4">
        <v>2021</v>
      </c>
      <c r="C317" s="1" t="s">
        <v>61</v>
      </c>
      <c r="D317" s="1" t="s">
        <v>84</v>
      </c>
      <c r="E317" s="4">
        <v>0</v>
      </c>
      <c r="F317" s="4">
        <v>0</v>
      </c>
      <c r="G317" s="4" t="s">
        <v>83</v>
      </c>
      <c r="H317" s="1"/>
      <c r="I317" s="4" t="s">
        <v>83</v>
      </c>
      <c r="J317" s="4" t="s">
        <v>83</v>
      </c>
    </row>
    <row r="318" spans="1:10" ht="45" x14ac:dyDescent="0.25">
      <c r="A318" s="1" t="s">
        <v>740</v>
      </c>
      <c r="B318" s="4">
        <v>2021</v>
      </c>
      <c r="C318" s="1" t="s">
        <v>61</v>
      </c>
      <c r="D318" s="1" t="s">
        <v>85</v>
      </c>
      <c r="E318" s="4">
        <v>0</v>
      </c>
      <c r="F318" s="4">
        <v>0</v>
      </c>
      <c r="G318" s="4" t="s">
        <v>83</v>
      </c>
      <c r="H318" s="1"/>
      <c r="I318" s="4" t="s">
        <v>83</v>
      </c>
      <c r="J318" s="4" t="s">
        <v>83</v>
      </c>
    </row>
    <row r="319" spans="1:10" ht="30" x14ac:dyDescent="0.25">
      <c r="A319" s="1" t="s">
        <v>740</v>
      </c>
      <c r="B319" s="4">
        <v>2021</v>
      </c>
      <c r="C319" s="1" t="s">
        <v>61</v>
      </c>
      <c r="D319" s="1" t="s">
        <v>86</v>
      </c>
      <c r="E319" s="4">
        <v>6970</v>
      </c>
      <c r="F319" s="4">
        <v>285056</v>
      </c>
      <c r="G319" s="4" t="s">
        <v>755</v>
      </c>
      <c r="H319" s="1"/>
      <c r="I319" s="4" t="s">
        <v>756</v>
      </c>
      <c r="J319" s="4" t="s">
        <v>757</v>
      </c>
    </row>
    <row r="320" spans="1:10" ht="30" x14ac:dyDescent="0.25">
      <c r="A320" s="1" t="s">
        <v>740</v>
      </c>
      <c r="B320" s="4">
        <v>2021</v>
      </c>
      <c r="C320" s="1" t="s">
        <v>90</v>
      </c>
      <c r="D320" s="1" t="s">
        <v>62</v>
      </c>
      <c r="E320" s="4">
        <v>12140</v>
      </c>
      <c r="F320" s="4">
        <v>2152780</v>
      </c>
      <c r="G320" s="4" t="s">
        <v>758</v>
      </c>
      <c r="H320" s="1"/>
      <c r="I320" s="4" t="s">
        <v>759</v>
      </c>
      <c r="J320" s="4" t="s">
        <v>760</v>
      </c>
    </row>
    <row r="321" spans="1:10" ht="30" x14ac:dyDescent="0.25">
      <c r="A321" s="1" t="s">
        <v>740</v>
      </c>
      <c r="B321" s="4">
        <v>2021</v>
      </c>
      <c r="C321" s="1" t="s">
        <v>90</v>
      </c>
      <c r="D321" s="1" t="s">
        <v>66</v>
      </c>
      <c r="E321" s="4">
        <v>5897</v>
      </c>
      <c r="F321" s="4">
        <v>451058</v>
      </c>
      <c r="G321" s="4" t="s">
        <v>157</v>
      </c>
      <c r="H321" s="1"/>
      <c r="I321" s="4" t="s">
        <v>761</v>
      </c>
      <c r="J321" s="4" t="s">
        <v>762</v>
      </c>
    </row>
    <row r="322" spans="1:10" ht="30" x14ac:dyDescent="0.25">
      <c r="A322" s="1" t="s">
        <v>740</v>
      </c>
      <c r="B322" s="4">
        <v>2021</v>
      </c>
      <c r="C322" s="1" t="s">
        <v>90</v>
      </c>
      <c r="D322" s="1" t="s">
        <v>70</v>
      </c>
      <c r="E322" s="4">
        <v>10933</v>
      </c>
      <c r="F322" s="4">
        <v>373179</v>
      </c>
      <c r="G322" s="4" t="s">
        <v>763</v>
      </c>
      <c r="H322" s="1"/>
      <c r="I322" s="4" t="s">
        <v>764</v>
      </c>
      <c r="J322" s="4" t="s">
        <v>765</v>
      </c>
    </row>
    <row r="323" spans="1:10" ht="30" x14ac:dyDescent="0.25">
      <c r="A323" s="1" t="s">
        <v>740</v>
      </c>
      <c r="B323" s="4">
        <v>2021</v>
      </c>
      <c r="C323" s="1" t="s">
        <v>90</v>
      </c>
      <c r="D323" s="1" t="s">
        <v>74</v>
      </c>
      <c r="E323" s="4">
        <v>39</v>
      </c>
      <c r="F323" s="4">
        <v>3334</v>
      </c>
      <c r="G323" s="4" t="s">
        <v>766</v>
      </c>
      <c r="H323" s="1"/>
      <c r="I323" s="4" t="s">
        <v>601</v>
      </c>
      <c r="J323" s="4" t="s">
        <v>767</v>
      </c>
    </row>
    <row r="324" spans="1:10" ht="45" x14ac:dyDescent="0.25">
      <c r="A324" s="1" t="s">
        <v>740</v>
      </c>
      <c r="B324" s="4">
        <v>2021</v>
      </c>
      <c r="C324" s="1" t="s">
        <v>90</v>
      </c>
      <c r="D324" s="1" t="s">
        <v>78</v>
      </c>
      <c r="E324" s="4">
        <v>838</v>
      </c>
      <c r="F324" s="4">
        <v>31409</v>
      </c>
      <c r="G324" s="4" t="s">
        <v>768</v>
      </c>
      <c r="H324" s="1"/>
      <c r="I324" s="4" t="s">
        <v>769</v>
      </c>
      <c r="J324" s="4" t="s">
        <v>770</v>
      </c>
    </row>
    <row r="325" spans="1:10" ht="30" x14ac:dyDescent="0.25">
      <c r="A325" s="1" t="s">
        <v>740</v>
      </c>
      <c r="B325" s="4">
        <v>2021</v>
      </c>
      <c r="C325" s="1" t="s">
        <v>90</v>
      </c>
      <c r="D325" s="1" t="s">
        <v>82</v>
      </c>
      <c r="E325" s="4">
        <v>0</v>
      </c>
      <c r="F325" s="4">
        <v>0</v>
      </c>
      <c r="G325" s="4" t="s">
        <v>83</v>
      </c>
      <c r="H325" s="1"/>
      <c r="I325" s="4" t="s">
        <v>83</v>
      </c>
      <c r="J325" s="4" t="s">
        <v>83</v>
      </c>
    </row>
    <row r="326" spans="1:10" ht="45" x14ac:dyDescent="0.25">
      <c r="A326" s="1" t="s">
        <v>740</v>
      </c>
      <c r="B326" s="4">
        <v>2021</v>
      </c>
      <c r="C326" s="1" t="s">
        <v>90</v>
      </c>
      <c r="D326" s="1" t="s">
        <v>84</v>
      </c>
      <c r="E326" s="4">
        <v>0</v>
      </c>
      <c r="F326" s="4">
        <v>0</v>
      </c>
      <c r="G326" s="4" t="s">
        <v>83</v>
      </c>
      <c r="H326" s="1"/>
      <c r="I326" s="4" t="s">
        <v>83</v>
      </c>
      <c r="J326" s="4" t="s">
        <v>83</v>
      </c>
    </row>
    <row r="327" spans="1:10" ht="45" x14ac:dyDescent="0.25">
      <c r="A327" s="1" t="s">
        <v>740</v>
      </c>
      <c r="B327" s="4">
        <v>2021</v>
      </c>
      <c r="C327" s="1" t="s">
        <v>90</v>
      </c>
      <c r="D327" s="1" t="s">
        <v>85</v>
      </c>
      <c r="E327" s="4">
        <v>0</v>
      </c>
      <c r="F327" s="4">
        <v>0</v>
      </c>
      <c r="G327" s="4" t="s">
        <v>83</v>
      </c>
      <c r="H327" s="1"/>
      <c r="I327" s="4" t="s">
        <v>83</v>
      </c>
      <c r="J327" s="4" t="s">
        <v>83</v>
      </c>
    </row>
    <row r="328" spans="1:10" ht="30" x14ac:dyDescent="0.25">
      <c r="A328" s="1" t="s">
        <v>740</v>
      </c>
      <c r="B328" s="4">
        <v>2021</v>
      </c>
      <c r="C328" s="1" t="s">
        <v>90</v>
      </c>
      <c r="D328" s="1" t="s">
        <v>86</v>
      </c>
      <c r="E328" s="4">
        <v>17707</v>
      </c>
      <c r="F328" s="4">
        <v>858980</v>
      </c>
      <c r="G328" s="4" t="s">
        <v>771</v>
      </c>
      <c r="H328" s="1"/>
      <c r="I328" s="4" t="s">
        <v>772</v>
      </c>
      <c r="J328" s="4" t="s">
        <v>773</v>
      </c>
    </row>
    <row r="329" spans="1:10" ht="30" x14ac:dyDescent="0.25">
      <c r="A329" s="1" t="s">
        <v>740</v>
      </c>
      <c r="B329" s="4">
        <v>2021</v>
      </c>
      <c r="C329" s="1" t="s">
        <v>109</v>
      </c>
      <c r="D329" s="1" t="s">
        <v>62</v>
      </c>
      <c r="E329" s="4">
        <v>6311</v>
      </c>
      <c r="F329" s="4">
        <v>1760561</v>
      </c>
      <c r="G329" s="4" t="s">
        <v>774</v>
      </c>
      <c r="H329" s="1"/>
      <c r="I329" s="4" t="s">
        <v>775</v>
      </c>
      <c r="J329" s="4" t="s">
        <v>776</v>
      </c>
    </row>
    <row r="330" spans="1:10" ht="30" x14ac:dyDescent="0.25">
      <c r="A330" s="1" t="s">
        <v>740</v>
      </c>
      <c r="B330" s="4">
        <v>2021</v>
      </c>
      <c r="C330" s="1" t="s">
        <v>109</v>
      </c>
      <c r="D330" s="1" t="s">
        <v>66</v>
      </c>
      <c r="E330" s="4">
        <v>1737</v>
      </c>
      <c r="F330" s="4">
        <v>440892</v>
      </c>
      <c r="G330" s="4" t="s">
        <v>777</v>
      </c>
      <c r="H330" s="1"/>
      <c r="I330" s="4" t="s">
        <v>778</v>
      </c>
      <c r="J330" s="4" t="s">
        <v>779</v>
      </c>
    </row>
    <row r="331" spans="1:10" ht="30" x14ac:dyDescent="0.25">
      <c r="A331" s="1" t="s">
        <v>740</v>
      </c>
      <c r="B331" s="4">
        <v>2021</v>
      </c>
      <c r="C331" s="1" t="s">
        <v>109</v>
      </c>
      <c r="D331" s="1" t="s">
        <v>70</v>
      </c>
      <c r="E331" s="4">
        <v>21499</v>
      </c>
      <c r="F331" s="4">
        <v>1018489</v>
      </c>
      <c r="G331" s="4" t="s">
        <v>780</v>
      </c>
      <c r="H331" s="1"/>
      <c r="I331" s="4" t="s">
        <v>781</v>
      </c>
      <c r="J331" s="4" t="s">
        <v>782</v>
      </c>
    </row>
    <row r="332" spans="1:10" ht="30" x14ac:dyDescent="0.25">
      <c r="A332" s="1" t="s">
        <v>740</v>
      </c>
      <c r="B332" s="4">
        <v>2021</v>
      </c>
      <c r="C332" s="1" t="s">
        <v>109</v>
      </c>
      <c r="D332" s="1" t="s">
        <v>74</v>
      </c>
      <c r="E332" s="4">
        <v>1307</v>
      </c>
      <c r="F332" s="4">
        <v>69498</v>
      </c>
      <c r="G332" s="4" t="s">
        <v>783</v>
      </c>
      <c r="H332" s="1"/>
      <c r="I332" s="4" t="s">
        <v>784</v>
      </c>
      <c r="J332" s="4" t="s">
        <v>785</v>
      </c>
    </row>
    <row r="333" spans="1:10" ht="45" x14ac:dyDescent="0.25">
      <c r="A333" s="1" t="s">
        <v>740</v>
      </c>
      <c r="B333" s="4">
        <v>2021</v>
      </c>
      <c r="C333" s="1" t="s">
        <v>109</v>
      </c>
      <c r="D333" s="1" t="s">
        <v>78</v>
      </c>
      <c r="E333" s="4">
        <v>1304</v>
      </c>
      <c r="F333" s="4">
        <v>45212</v>
      </c>
      <c r="G333" s="4" t="s">
        <v>786</v>
      </c>
      <c r="H333" s="1"/>
      <c r="I333" s="4" t="s">
        <v>787</v>
      </c>
      <c r="J333" s="4" t="s">
        <v>788</v>
      </c>
    </row>
    <row r="334" spans="1:10" ht="30" x14ac:dyDescent="0.25">
      <c r="A334" s="1" t="s">
        <v>740</v>
      </c>
      <c r="B334" s="4">
        <v>2021</v>
      </c>
      <c r="C334" s="1" t="s">
        <v>109</v>
      </c>
      <c r="D334" s="1" t="s">
        <v>82</v>
      </c>
      <c r="E334" s="4">
        <v>0</v>
      </c>
      <c r="F334" s="4">
        <v>0</v>
      </c>
      <c r="G334" s="4" t="s">
        <v>83</v>
      </c>
      <c r="H334" s="1"/>
      <c r="I334" s="4" t="s">
        <v>83</v>
      </c>
      <c r="J334" s="4" t="s">
        <v>83</v>
      </c>
    </row>
    <row r="335" spans="1:10" ht="45" x14ac:dyDescent="0.25">
      <c r="A335" s="1" t="s">
        <v>740</v>
      </c>
      <c r="B335" s="4">
        <v>2021</v>
      </c>
      <c r="C335" s="1" t="s">
        <v>109</v>
      </c>
      <c r="D335" s="1" t="s">
        <v>84</v>
      </c>
      <c r="E335" s="4">
        <v>0</v>
      </c>
      <c r="F335" s="4">
        <v>0</v>
      </c>
      <c r="G335" s="4" t="s">
        <v>83</v>
      </c>
      <c r="H335" s="1"/>
      <c r="I335" s="4" t="s">
        <v>83</v>
      </c>
      <c r="J335" s="4" t="s">
        <v>83</v>
      </c>
    </row>
    <row r="336" spans="1:10" ht="45" x14ac:dyDescent="0.25">
      <c r="A336" s="1" t="s">
        <v>740</v>
      </c>
      <c r="B336" s="4">
        <v>2021</v>
      </c>
      <c r="C336" s="1" t="s">
        <v>109</v>
      </c>
      <c r="D336" s="1" t="s">
        <v>85</v>
      </c>
      <c r="E336" s="4">
        <v>0</v>
      </c>
      <c r="F336" s="4">
        <v>0</v>
      </c>
      <c r="G336" s="4" t="s">
        <v>83</v>
      </c>
      <c r="H336" s="1"/>
      <c r="I336" s="4" t="s">
        <v>83</v>
      </c>
      <c r="J336" s="4" t="s">
        <v>83</v>
      </c>
    </row>
    <row r="337" spans="1:10" ht="30" x14ac:dyDescent="0.25">
      <c r="A337" s="1" t="s">
        <v>740</v>
      </c>
      <c r="B337" s="4">
        <v>2021</v>
      </c>
      <c r="C337" s="1" t="s">
        <v>109</v>
      </c>
      <c r="D337" s="1" t="s">
        <v>86</v>
      </c>
      <c r="E337" s="4">
        <v>25847</v>
      </c>
      <c r="F337" s="4">
        <v>1574091</v>
      </c>
      <c r="G337" s="4" t="s">
        <v>789</v>
      </c>
      <c r="H337" s="1"/>
      <c r="I337" s="4" t="s">
        <v>790</v>
      </c>
      <c r="J337" s="4" t="s">
        <v>791</v>
      </c>
    </row>
    <row r="338" spans="1:10" ht="30" x14ac:dyDescent="0.25">
      <c r="A338" s="1" t="s">
        <v>740</v>
      </c>
      <c r="B338" s="4">
        <v>2021</v>
      </c>
      <c r="C338" s="1" t="s">
        <v>128</v>
      </c>
      <c r="D338" s="1" t="s">
        <v>62</v>
      </c>
      <c r="E338" s="4">
        <v>3612</v>
      </c>
      <c r="F338" s="4">
        <v>1342265</v>
      </c>
      <c r="G338" s="4" t="s">
        <v>792</v>
      </c>
      <c r="H338" s="1"/>
      <c r="I338" s="4" t="s">
        <v>793</v>
      </c>
      <c r="J338" s="4" t="s">
        <v>794</v>
      </c>
    </row>
    <row r="339" spans="1:10" ht="30" x14ac:dyDescent="0.25">
      <c r="A339" s="1" t="s">
        <v>740</v>
      </c>
      <c r="B339" s="4">
        <v>2021</v>
      </c>
      <c r="C339" s="1" t="s">
        <v>128</v>
      </c>
      <c r="D339" s="1" t="s">
        <v>66</v>
      </c>
      <c r="E339" s="4">
        <v>416</v>
      </c>
      <c r="F339" s="4">
        <v>192744</v>
      </c>
      <c r="G339" s="4" t="s">
        <v>795</v>
      </c>
      <c r="H339" s="1"/>
      <c r="I339" s="4" t="s">
        <v>796</v>
      </c>
      <c r="J339" s="4" t="s">
        <v>797</v>
      </c>
    </row>
    <row r="340" spans="1:10" ht="30" x14ac:dyDescent="0.25">
      <c r="A340" s="1" t="s">
        <v>740</v>
      </c>
      <c r="B340" s="4">
        <v>2021</v>
      </c>
      <c r="C340" s="1" t="s">
        <v>128</v>
      </c>
      <c r="D340" s="1" t="s">
        <v>70</v>
      </c>
      <c r="E340" s="4">
        <v>15950</v>
      </c>
      <c r="F340" s="4">
        <v>1129337</v>
      </c>
      <c r="G340" s="4" t="s">
        <v>798</v>
      </c>
      <c r="H340" s="1"/>
      <c r="I340" s="4" t="s">
        <v>799</v>
      </c>
      <c r="J340" s="4" t="s">
        <v>374</v>
      </c>
    </row>
    <row r="341" spans="1:10" ht="30" x14ac:dyDescent="0.25">
      <c r="A341" s="1" t="s">
        <v>740</v>
      </c>
      <c r="B341" s="4">
        <v>2021</v>
      </c>
      <c r="C341" s="1" t="s">
        <v>128</v>
      </c>
      <c r="D341" s="1" t="s">
        <v>74</v>
      </c>
      <c r="E341" s="4">
        <v>5351</v>
      </c>
      <c r="F341" s="4">
        <v>365753</v>
      </c>
      <c r="G341" s="4" t="s">
        <v>800</v>
      </c>
      <c r="H341" s="1"/>
      <c r="I341" s="4" t="s">
        <v>801</v>
      </c>
      <c r="J341" s="4" t="s">
        <v>802</v>
      </c>
    </row>
    <row r="342" spans="1:10" ht="45" x14ac:dyDescent="0.25">
      <c r="A342" s="1" t="s">
        <v>740</v>
      </c>
      <c r="B342" s="4">
        <v>2021</v>
      </c>
      <c r="C342" s="1" t="s">
        <v>128</v>
      </c>
      <c r="D342" s="1" t="s">
        <v>78</v>
      </c>
      <c r="E342" s="4">
        <v>5765</v>
      </c>
      <c r="F342" s="4">
        <v>196885</v>
      </c>
      <c r="G342" s="4" t="s">
        <v>464</v>
      </c>
      <c r="H342" s="1"/>
      <c r="I342" s="4" t="s">
        <v>803</v>
      </c>
      <c r="J342" s="4" t="s">
        <v>804</v>
      </c>
    </row>
    <row r="343" spans="1:10" ht="30" x14ac:dyDescent="0.25">
      <c r="A343" s="1" t="s">
        <v>740</v>
      </c>
      <c r="B343" s="4">
        <v>2021</v>
      </c>
      <c r="C343" s="1" t="s">
        <v>128</v>
      </c>
      <c r="D343" s="1" t="s">
        <v>82</v>
      </c>
      <c r="E343" s="4">
        <v>0</v>
      </c>
      <c r="F343" s="4">
        <v>0</v>
      </c>
      <c r="G343" s="4" t="s">
        <v>83</v>
      </c>
      <c r="H343" s="1"/>
      <c r="I343" s="4" t="s">
        <v>83</v>
      </c>
      <c r="J343" s="4" t="s">
        <v>83</v>
      </c>
    </row>
    <row r="344" spans="1:10" ht="45" x14ac:dyDescent="0.25">
      <c r="A344" s="1" t="s">
        <v>740</v>
      </c>
      <c r="B344" s="4">
        <v>2021</v>
      </c>
      <c r="C344" s="1" t="s">
        <v>128</v>
      </c>
      <c r="D344" s="1" t="s">
        <v>84</v>
      </c>
      <c r="E344" s="4">
        <v>0</v>
      </c>
      <c r="F344" s="4">
        <v>0</v>
      </c>
      <c r="G344" s="4" t="s">
        <v>83</v>
      </c>
      <c r="H344" s="1"/>
      <c r="I344" s="4" t="s">
        <v>83</v>
      </c>
      <c r="J344" s="4" t="s">
        <v>83</v>
      </c>
    </row>
    <row r="345" spans="1:10" ht="45" x14ac:dyDescent="0.25">
      <c r="A345" s="1" t="s">
        <v>740</v>
      </c>
      <c r="B345" s="4">
        <v>2021</v>
      </c>
      <c r="C345" s="1" t="s">
        <v>128</v>
      </c>
      <c r="D345" s="1" t="s">
        <v>85</v>
      </c>
      <c r="E345" s="4">
        <v>0</v>
      </c>
      <c r="F345" s="4">
        <v>0</v>
      </c>
      <c r="G345" s="4" t="s">
        <v>83</v>
      </c>
      <c r="H345" s="1"/>
      <c r="I345" s="4" t="s">
        <v>83</v>
      </c>
      <c r="J345" s="4" t="s">
        <v>83</v>
      </c>
    </row>
    <row r="346" spans="1:10" ht="30" x14ac:dyDescent="0.25">
      <c r="A346" s="1" t="s">
        <v>740</v>
      </c>
      <c r="B346" s="4">
        <v>2021</v>
      </c>
      <c r="C346" s="1" t="s">
        <v>128</v>
      </c>
      <c r="D346" s="1" t="s">
        <v>86</v>
      </c>
      <c r="E346" s="4">
        <v>27482</v>
      </c>
      <c r="F346" s="4">
        <v>1884719</v>
      </c>
      <c r="G346" s="4" t="s">
        <v>805</v>
      </c>
      <c r="H346" s="1"/>
      <c r="I346" s="4" t="s">
        <v>806</v>
      </c>
      <c r="J346" s="4" t="s">
        <v>807</v>
      </c>
    </row>
    <row r="347" spans="1:10" ht="30" x14ac:dyDescent="0.25">
      <c r="A347" s="1" t="s">
        <v>740</v>
      </c>
      <c r="B347" s="4">
        <v>2021</v>
      </c>
      <c r="C347" s="1" t="s">
        <v>147</v>
      </c>
      <c r="D347" s="1" t="s">
        <v>62</v>
      </c>
      <c r="E347" s="4">
        <v>2733</v>
      </c>
      <c r="F347" s="4">
        <v>1192047</v>
      </c>
      <c r="G347" s="4" t="s">
        <v>808</v>
      </c>
      <c r="H347" s="1"/>
      <c r="I347" s="4" t="s">
        <v>809</v>
      </c>
      <c r="J347" s="4" t="s">
        <v>810</v>
      </c>
    </row>
    <row r="348" spans="1:10" ht="30" x14ac:dyDescent="0.25">
      <c r="A348" s="1" t="s">
        <v>740</v>
      </c>
      <c r="B348" s="4">
        <v>2021</v>
      </c>
      <c r="C348" s="1" t="s">
        <v>147</v>
      </c>
      <c r="D348" s="1" t="s">
        <v>66</v>
      </c>
      <c r="E348" s="4">
        <v>139</v>
      </c>
      <c r="F348" s="4">
        <v>145992</v>
      </c>
      <c r="G348" s="4" t="s">
        <v>811</v>
      </c>
      <c r="H348" s="1"/>
      <c r="I348" s="4" t="s">
        <v>812</v>
      </c>
      <c r="J348" s="4" t="s">
        <v>813</v>
      </c>
    </row>
    <row r="349" spans="1:10" ht="30" x14ac:dyDescent="0.25">
      <c r="A349" s="1" t="s">
        <v>740</v>
      </c>
      <c r="B349" s="4">
        <v>2021</v>
      </c>
      <c r="C349" s="1" t="s">
        <v>147</v>
      </c>
      <c r="D349" s="1" t="s">
        <v>70</v>
      </c>
      <c r="E349" s="4">
        <v>7759</v>
      </c>
      <c r="F349" s="4">
        <v>731409</v>
      </c>
      <c r="G349" s="4" t="s">
        <v>814</v>
      </c>
      <c r="H349" s="1"/>
      <c r="I349" s="4" t="s">
        <v>815</v>
      </c>
      <c r="J349" s="4" t="s">
        <v>816</v>
      </c>
    </row>
    <row r="350" spans="1:10" ht="30" x14ac:dyDescent="0.25">
      <c r="A350" s="1" t="s">
        <v>740</v>
      </c>
      <c r="B350" s="4">
        <v>2021</v>
      </c>
      <c r="C350" s="1" t="s">
        <v>147</v>
      </c>
      <c r="D350" s="1" t="s">
        <v>74</v>
      </c>
      <c r="E350" s="4">
        <v>3195</v>
      </c>
      <c r="F350" s="4">
        <v>469323</v>
      </c>
      <c r="G350" s="4" t="s">
        <v>817</v>
      </c>
      <c r="H350" s="1"/>
      <c r="I350" s="4" t="s">
        <v>818</v>
      </c>
      <c r="J350" s="4" t="s">
        <v>819</v>
      </c>
    </row>
    <row r="351" spans="1:10" ht="45" x14ac:dyDescent="0.25">
      <c r="A351" s="1" t="s">
        <v>740</v>
      </c>
      <c r="B351" s="4">
        <v>2021</v>
      </c>
      <c r="C351" s="1" t="s">
        <v>147</v>
      </c>
      <c r="D351" s="1" t="s">
        <v>78</v>
      </c>
      <c r="E351" s="4">
        <v>18782</v>
      </c>
      <c r="F351" s="4">
        <v>793018</v>
      </c>
      <c r="G351" s="4" t="s">
        <v>820</v>
      </c>
      <c r="H351" s="1"/>
      <c r="I351" s="4" t="s">
        <v>821</v>
      </c>
      <c r="J351" s="4" t="s">
        <v>822</v>
      </c>
    </row>
    <row r="352" spans="1:10" ht="30" x14ac:dyDescent="0.25">
      <c r="A352" s="1" t="s">
        <v>740</v>
      </c>
      <c r="B352" s="4">
        <v>2021</v>
      </c>
      <c r="C352" s="1" t="s">
        <v>147</v>
      </c>
      <c r="D352" s="1" t="s">
        <v>82</v>
      </c>
      <c r="E352" s="4">
        <v>0</v>
      </c>
      <c r="F352" s="4">
        <v>0</v>
      </c>
      <c r="G352" s="4" t="s">
        <v>83</v>
      </c>
      <c r="H352" s="1"/>
      <c r="I352" s="4" t="s">
        <v>83</v>
      </c>
      <c r="J352" s="4" t="s">
        <v>83</v>
      </c>
    </row>
    <row r="353" spans="1:10" ht="45" x14ac:dyDescent="0.25">
      <c r="A353" s="1" t="s">
        <v>740</v>
      </c>
      <c r="B353" s="4">
        <v>2021</v>
      </c>
      <c r="C353" s="1" t="s">
        <v>147</v>
      </c>
      <c r="D353" s="1" t="s">
        <v>84</v>
      </c>
      <c r="E353" s="4">
        <v>0</v>
      </c>
      <c r="F353" s="4">
        <v>0</v>
      </c>
      <c r="G353" s="4" t="s">
        <v>83</v>
      </c>
      <c r="H353" s="1"/>
      <c r="I353" s="4" t="s">
        <v>83</v>
      </c>
      <c r="J353" s="4" t="s">
        <v>83</v>
      </c>
    </row>
    <row r="354" spans="1:10" ht="45" x14ac:dyDescent="0.25">
      <c r="A354" s="1" t="s">
        <v>740</v>
      </c>
      <c r="B354" s="4">
        <v>2021</v>
      </c>
      <c r="C354" s="1" t="s">
        <v>147</v>
      </c>
      <c r="D354" s="1" t="s">
        <v>85</v>
      </c>
      <c r="E354" s="4">
        <v>0</v>
      </c>
      <c r="F354" s="4">
        <v>0</v>
      </c>
      <c r="G354" s="4" t="s">
        <v>83</v>
      </c>
      <c r="H354" s="1"/>
      <c r="I354" s="4" t="s">
        <v>83</v>
      </c>
      <c r="J354" s="4" t="s">
        <v>83</v>
      </c>
    </row>
    <row r="355" spans="1:10" ht="30" x14ac:dyDescent="0.25">
      <c r="A355" s="1" t="s">
        <v>740</v>
      </c>
      <c r="B355" s="4">
        <v>2021</v>
      </c>
      <c r="C355" s="1" t="s">
        <v>147</v>
      </c>
      <c r="D355" s="1" t="s">
        <v>86</v>
      </c>
      <c r="E355" s="4">
        <v>29875</v>
      </c>
      <c r="F355" s="4">
        <v>2139742</v>
      </c>
      <c r="G355" s="4" t="s">
        <v>823</v>
      </c>
      <c r="H355" s="1"/>
      <c r="I355" s="4" t="s">
        <v>824</v>
      </c>
      <c r="J355" s="4" t="s">
        <v>825</v>
      </c>
    </row>
    <row r="356" spans="1:10" ht="30" x14ac:dyDescent="0.25">
      <c r="A356" s="1" t="s">
        <v>740</v>
      </c>
      <c r="B356" s="4">
        <v>2021</v>
      </c>
      <c r="C356" s="1" t="s">
        <v>166</v>
      </c>
      <c r="D356" s="1" t="s">
        <v>62</v>
      </c>
      <c r="E356" s="4">
        <v>2242</v>
      </c>
      <c r="F356" s="4">
        <v>912365</v>
      </c>
      <c r="G356" s="4" t="s">
        <v>826</v>
      </c>
      <c r="H356" s="1"/>
      <c r="I356" s="4" t="s">
        <v>827</v>
      </c>
      <c r="J356" s="4" t="s">
        <v>828</v>
      </c>
    </row>
    <row r="357" spans="1:10" ht="30" x14ac:dyDescent="0.25">
      <c r="A357" s="1" t="s">
        <v>740</v>
      </c>
      <c r="B357" s="4">
        <v>2021</v>
      </c>
      <c r="C357" s="1" t="s">
        <v>166</v>
      </c>
      <c r="D357" s="1" t="s">
        <v>66</v>
      </c>
      <c r="E357" s="4">
        <v>85</v>
      </c>
      <c r="F357" s="4">
        <v>167751</v>
      </c>
      <c r="G357" s="4" t="s">
        <v>829</v>
      </c>
      <c r="H357" s="1"/>
      <c r="I357" s="4" t="s">
        <v>830</v>
      </c>
      <c r="J357" s="4" t="s">
        <v>831</v>
      </c>
    </row>
    <row r="358" spans="1:10" ht="30" x14ac:dyDescent="0.25">
      <c r="A358" s="1" t="s">
        <v>740</v>
      </c>
      <c r="B358" s="4">
        <v>2021</v>
      </c>
      <c r="C358" s="1" t="s">
        <v>166</v>
      </c>
      <c r="D358" s="1" t="s">
        <v>70</v>
      </c>
      <c r="E358" s="4">
        <v>3451</v>
      </c>
      <c r="F358" s="4">
        <v>371872</v>
      </c>
      <c r="G358" s="4" t="s">
        <v>832</v>
      </c>
      <c r="H358" s="1"/>
      <c r="I358" s="4" t="s">
        <v>833</v>
      </c>
      <c r="J358" s="4" t="s">
        <v>834</v>
      </c>
    </row>
    <row r="359" spans="1:10" ht="30" x14ac:dyDescent="0.25">
      <c r="A359" s="1" t="s">
        <v>740</v>
      </c>
      <c r="B359" s="4">
        <v>2021</v>
      </c>
      <c r="C359" s="1" t="s">
        <v>166</v>
      </c>
      <c r="D359" s="1" t="s">
        <v>74</v>
      </c>
      <c r="E359" s="4">
        <v>901</v>
      </c>
      <c r="F359" s="4">
        <v>350959</v>
      </c>
      <c r="G359" s="4" t="s">
        <v>835</v>
      </c>
      <c r="H359" s="1"/>
      <c r="I359" s="4" t="s">
        <v>836</v>
      </c>
      <c r="J359" s="4" t="s">
        <v>837</v>
      </c>
    </row>
    <row r="360" spans="1:10" ht="45" x14ac:dyDescent="0.25">
      <c r="A360" s="1" t="s">
        <v>740</v>
      </c>
      <c r="B360" s="4">
        <v>2021</v>
      </c>
      <c r="C360" s="1" t="s">
        <v>166</v>
      </c>
      <c r="D360" s="1" t="s">
        <v>78</v>
      </c>
      <c r="E360" s="4">
        <v>24262</v>
      </c>
      <c r="F360" s="4">
        <v>1418715</v>
      </c>
      <c r="G360" s="4" t="s">
        <v>838</v>
      </c>
      <c r="H360" s="1"/>
      <c r="I360" s="4" t="s">
        <v>839</v>
      </c>
      <c r="J360" s="4" t="s">
        <v>840</v>
      </c>
    </row>
    <row r="361" spans="1:10" ht="30" x14ac:dyDescent="0.25">
      <c r="A361" s="1" t="s">
        <v>740</v>
      </c>
      <c r="B361" s="4">
        <v>2021</v>
      </c>
      <c r="C361" s="1" t="s">
        <v>166</v>
      </c>
      <c r="D361" s="1" t="s">
        <v>82</v>
      </c>
      <c r="E361" s="4">
        <v>0</v>
      </c>
      <c r="F361" s="4">
        <v>24</v>
      </c>
      <c r="G361" s="4" t="s">
        <v>83</v>
      </c>
      <c r="H361" s="1"/>
      <c r="I361" s="4" t="s">
        <v>83</v>
      </c>
      <c r="J361" s="4" t="s">
        <v>83</v>
      </c>
    </row>
    <row r="362" spans="1:10" ht="45" x14ac:dyDescent="0.25">
      <c r="A362" s="1" t="s">
        <v>740</v>
      </c>
      <c r="B362" s="4">
        <v>2021</v>
      </c>
      <c r="C362" s="1" t="s">
        <v>166</v>
      </c>
      <c r="D362" s="1" t="s">
        <v>84</v>
      </c>
      <c r="E362" s="4">
        <v>0</v>
      </c>
      <c r="F362" s="4">
        <v>0</v>
      </c>
      <c r="G362" s="4" t="s">
        <v>83</v>
      </c>
      <c r="H362" s="1"/>
      <c r="I362" s="4" t="s">
        <v>83</v>
      </c>
      <c r="J362" s="4" t="s">
        <v>83</v>
      </c>
    </row>
    <row r="363" spans="1:10" ht="45" x14ac:dyDescent="0.25">
      <c r="A363" s="1" t="s">
        <v>740</v>
      </c>
      <c r="B363" s="4">
        <v>2021</v>
      </c>
      <c r="C363" s="1" t="s">
        <v>166</v>
      </c>
      <c r="D363" s="1" t="s">
        <v>85</v>
      </c>
      <c r="E363" s="4">
        <v>0</v>
      </c>
      <c r="F363" s="4">
        <v>0</v>
      </c>
      <c r="G363" s="4" t="s">
        <v>83</v>
      </c>
      <c r="H363" s="1"/>
      <c r="I363" s="4" t="s">
        <v>83</v>
      </c>
      <c r="J363" s="4" t="s">
        <v>83</v>
      </c>
    </row>
    <row r="364" spans="1:10" ht="30" x14ac:dyDescent="0.25">
      <c r="A364" s="1" t="s">
        <v>740</v>
      </c>
      <c r="B364" s="4">
        <v>2021</v>
      </c>
      <c r="C364" s="1" t="s">
        <v>166</v>
      </c>
      <c r="D364" s="1" t="s">
        <v>86</v>
      </c>
      <c r="E364" s="4">
        <v>28699</v>
      </c>
      <c r="F364" s="4">
        <v>2309320</v>
      </c>
      <c r="G364" s="4" t="s">
        <v>841</v>
      </c>
      <c r="H364" s="1"/>
      <c r="I364" s="4" t="s">
        <v>842</v>
      </c>
      <c r="J364" s="4" t="s">
        <v>843</v>
      </c>
    </row>
    <row r="365" spans="1:10" ht="30" x14ac:dyDescent="0.25">
      <c r="A365" s="1" t="s">
        <v>740</v>
      </c>
      <c r="B365" s="4">
        <v>2021</v>
      </c>
      <c r="C365" s="1" t="s">
        <v>185</v>
      </c>
      <c r="D365" s="1" t="s">
        <v>62</v>
      </c>
      <c r="E365" s="4">
        <v>2010</v>
      </c>
      <c r="F365" s="4">
        <v>756390</v>
      </c>
      <c r="G365" s="4" t="s">
        <v>844</v>
      </c>
      <c r="H365" s="1"/>
      <c r="I365" s="4" t="s">
        <v>845</v>
      </c>
      <c r="J365" s="4" t="s">
        <v>846</v>
      </c>
    </row>
    <row r="366" spans="1:10" ht="30" x14ac:dyDescent="0.25">
      <c r="A366" s="1" t="s">
        <v>740</v>
      </c>
      <c r="B366" s="4">
        <v>2021</v>
      </c>
      <c r="C366" s="1" t="s">
        <v>185</v>
      </c>
      <c r="D366" s="1" t="s">
        <v>66</v>
      </c>
      <c r="E366" s="4">
        <v>48</v>
      </c>
      <c r="F366" s="4">
        <v>107953</v>
      </c>
      <c r="G366" s="4" t="s">
        <v>763</v>
      </c>
      <c r="H366" s="1"/>
      <c r="I366" s="4" t="s">
        <v>847</v>
      </c>
      <c r="J366" s="4" t="s">
        <v>848</v>
      </c>
    </row>
    <row r="367" spans="1:10" ht="30" x14ac:dyDescent="0.25">
      <c r="A367" s="1" t="s">
        <v>740</v>
      </c>
      <c r="B367" s="4">
        <v>2021</v>
      </c>
      <c r="C367" s="1" t="s">
        <v>185</v>
      </c>
      <c r="D367" s="1" t="s">
        <v>70</v>
      </c>
      <c r="E367" s="4">
        <v>2141</v>
      </c>
      <c r="F367" s="4">
        <v>367172</v>
      </c>
      <c r="G367" s="4" t="s">
        <v>849</v>
      </c>
      <c r="H367" s="1"/>
      <c r="I367" s="4" t="s">
        <v>850</v>
      </c>
      <c r="J367" s="4" t="s">
        <v>851</v>
      </c>
    </row>
    <row r="368" spans="1:10" ht="30" x14ac:dyDescent="0.25">
      <c r="A368" s="1" t="s">
        <v>740</v>
      </c>
      <c r="B368" s="4">
        <v>2021</v>
      </c>
      <c r="C368" s="1" t="s">
        <v>185</v>
      </c>
      <c r="D368" s="1" t="s">
        <v>74</v>
      </c>
      <c r="E368" s="4">
        <v>284</v>
      </c>
      <c r="F368" s="4">
        <v>167400</v>
      </c>
      <c r="G368" s="4" t="s">
        <v>852</v>
      </c>
      <c r="H368" s="1"/>
      <c r="I368" s="4" t="s">
        <v>176</v>
      </c>
      <c r="J368" s="4" t="s">
        <v>853</v>
      </c>
    </row>
    <row r="369" spans="1:10" ht="45" x14ac:dyDescent="0.25">
      <c r="A369" s="1" t="s">
        <v>740</v>
      </c>
      <c r="B369" s="4">
        <v>2021</v>
      </c>
      <c r="C369" s="1" t="s">
        <v>185</v>
      </c>
      <c r="D369" s="1" t="s">
        <v>78</v>
      </c>
      <c r="E369" s="4">
        <v>28498</v>
      </c>
      <c r="F369" s="4">
        <v>1901584</v>
      </c>
      <c r="G369" s="4" t="s">
        <v>854</v>
      </c>
      <c r="H369" s="1"/>
      <c r="I369" s="4" t="s">
        <v>855</v>
      </c>
      <c r="J369" s="4" t="s">
        <v>856</v>
      </c>
    </row>
    <row r="370" spans="1:10" ht="30" x14ac:dyDescent="0.25">
      <c r="A370" s="1" t="s">
        <v>740</v>
      </c>
      <c r="B370" s="4">
        <v>2021</v>
      </c>
      <c r="C370" s="1" t="s">
        <v>185</v>
      </c>
      <c r="D370" s="1" t="s">
        <v>82</v>
      </c>
      <c r="E370" s="4">
        <v>1087</v>
      </c>
      <c r="F370" s="4">
        <v>25778</v>
      </c>
      <c r="G370" s="4" t="s">
        <v>857</v>
      </c>
      <c r="H370" s="1"/>
      <c r="I370" s="4" t="s">
        <v>858</v>
      </c>
      <c r="J370" s="4" t="s">
        <v>859</v>
      </c>
    </row>
    <row r="371" spans="1:10" ht="45" x14ac:dyDescent="0.25">
      <c r="A371" s="1" t="s">
        <v>740</v>
      </c>
      <c r="B371" s="4">
        <v>2021</v>
      </c>
      <c r="C371" s="1" t="s">
        <v>185</v>
      </c>
      <c r="D371" s="1" t="s">
        <v>84</v>
      </c>
      <c r="E371" s="4">
        <v>0</v>
      </c>
      <c r="F371" s="4">
        <v>0</v>
      </c>
      <c r="G371" s="4" t="s">
        <v>83</v>
      </c>
      <c r="H371" s="1"/>
      <c r="I371" s="4" t="s">
        <v>83</v>
      </c>
      <c r="J371" s="4" t="s">
        <v>83</v>
      </c>
    </row>
    <row r="372" spans="1:10" ht="45" x14ac:dyDescent="0.25">
      <c r="A372" s="1" t="s">
        <v>740</v>
      </c>
      <c r="B372" s="4">
        <v>2021</v>
      </c>
      <c r="C372" s="1" t="s">
        <v>185</v>
      </c>
      <c r="D372" s="1" t="s">
        <v>85</v>
      </c>
      <c r="E372" s="4">
        <v>0</v>
      </c>
      <c r="F372" s="4">
        <v>0</v>
      </c>
      <c r="G372" s="4" t="s">
        <v>83</v>
      </c>
      <c r="H372" s="1"/>
      <c r="I372" s="4" t="s">
        <v>83</v>
      </c>
      <c r="J372" s="4" t="s">
        <v>83</v>
      </c>
    </row>
    <row r="373" spans="1:10" ht="30" x14ac:dyDescent="0.25">
      <c r="A373" s="1" t="s">
        <v>740</v>
      </c>
      <c r="B373" s="4">
        <v>2021</v>
      </c>
      <c r="C373" s="1" t="s">
        <v>185</v>
      </c>
      <c r="D373" s="1" t="s">
        <v>86</v>
      </c>
      <c r="E373" s="4">
        <v>32058</v>
      </c>
      <c r="F373" s="4">
        <v>2569887</v>
      </c>
      <c r="G373" s="4" t="s">
        <v>860</v>
      </c>
      <c r="H373" s="1"/>
      <c r="I373" s="4" t="s">
        <v>861</v>
      </c>
      <c r="J373" s="4" t="s">
        <v>862</v>
      </c>
    </row>
    <row r="374" spans="1:10" ht="30" x14ac:dyDescent="0.25">
      <c r="A374" s="1" t="s">
        <v>740</v>
      </c>
      <c r="B374" s="4">
        <v>2021</v>
      </c>
      <c r="C374" s="1" t="s">
        <v>207</v>
      </c>
      <c r="D374" s="1" t="s">
        <v>62</v>
      </c>
      <c r="E374" s="4">
        <v>1764</v>
      </c>
      <c r="F374" s="4">
        <v>698750</v>
      </c>
      <c r="G374" s="4" t="s">
        <v>863</v>
      </c>
      <c r="H374" s="1"/>
      <c r="I374" s="4" t="s">
        <v>864</v>
      </c>
      <c r="J374" s="4" t="s">
        <v>865</v>
      </c>
    </row>
    <row r="375" spans="1:10" ht="30" x14ac:dyDescent="0.25">
      <c r="A375" s="1" t="s">
        <v>740</v>
      </c>
      <c r="B375" s="4">
        <v>2021</v>
      </c>
      <c r="C375" s="1" t="s">
        <v>207</v>
      </c>
      <c r="D375" s="1" t="s">
        <v>66</v>
      </c>
      <c r="E375" s="4">
        <v>30</v>
      </c>
      <c r="F375" s="4">
        <v>36133</v>
      </c>
      <c r="G375" s="4" t="s">
        <v>808</v>
      </c>
      <c r="H375" s="1"/>
      <c r="I375" s="4" t="s">
        <v>866</v>
      </c>
      <c r="J375" s="4" t="s">
        <v>867</v>
      </c>
    </row>
    <row r="376" spans="1:10" ht="30" x14ac:dyDescent="0.25">
      <c r="A376" s="1" t="s">
        <v>740</v>
      </c>
      <c r="B376" s="4">
        <v>2021</v>
      </c>
      <c r="C376" s="1" t="s">
        <v>207</v>
      </c>
      <c r="D376" s="1" t="s">
        <v>70</v>
      </c>
      <c r="E376" s="4">
        <v>1387</v>
      </c>
      <c r="F376" s="4">
        <v>262864</v>
      </c>
      <c r="G376" s="4" t="s">
        <v>868</v>
      </c>
      <c r="H376" s="1"/>
      <c r="I376" s="4" t="s">
        <v>869</v>
      </c>
      <c r="J376" s="4" t="s">
        <v>870</v>
      </c>
    </row>
    <row r="377" spans="1:10" ht="30" x14ac:dyDescent="0.25">
      <c r="A377" s="1" t="s">
        <v>740</v>
      </c>
      <c r="B377" s="4">
        <v>2021</v>
      </c>
      <c r="C377" s="1" t="s">
        <v>207</v>
      </c>
      <c r="D377" s="1" t="s">
        <v>74</v>
      </c>
      <c r="E377" s="4">
        <v>111</v>
      </c>
      <c r="F377" s="4">
        <v>157735</v>
      </c>
      <c r="G377" s="4" t="s">
        <v>871</v>
      </c>
      <c r="H377" s="1"/>
      <c r="I377" s="4" t="s">
        <v>872</v>
      </c>
      <c r="J377" s="4" t="s">
        <v>873</v>
      </c>
    </row>
    <row r="378" spans="1:10" ht="45" x14ac:dyDescent="0.25">
      <c r="A378" s="1" t="s">
        <v>740</v>
      </c>
      <c r="B378" s="4">
        <v>2021</v>
      </c>
      <c r="C378" s="1" t="s">
        <v>207</v>
      </c>
      <c r="D378" s="1" t="s">
        <v>78</v>
      </c>
      <c r="E378" s="4">
        <v>28068</v>
      </c>
      <c r="F378" s="4">
        <v>2129533</v>
      </c>
      <c r="G378" s="4" t="s">
        <v>874</v>
      </c>
      <c r="H378" s="1"/>
      <c r="I378" s="4" t="s">
        <v>875</v>
      </c>
      <c r="J378" s="4" t="s">
        <v>876</v>
      </c>
    </row>
    <row r="379" spans="1:10" ht="30" x14ac:dyDescent="0.25">
      <c r="A379" s="1" t="s">
        <v>740</v>
      </c>
      <c r="B379" s="4">
        <v>2021</v>
      </c>
      <c r="C379" s="1" t="s">
        <v>207</v>
      </c>
      <c r="D379" s="1" t="s">
        <v>82</v>
      </c>
      <c r="E379" s="4">
        <v>1516</v>
      </c>
      <c r="F379" s="4">
        <v>38263</v>
      </c>
      <c r="G379" s="4" t="s">
        <v>877</v>
      </c>
      <c r="H379" s="1"/>
      <c r="I379" s="4" t="s">
        <v>878</v>
      </c>
      <c r="J379" s="4" t="s">
        <v>879</v>
      </c>
    </row>
    <row r="380" spans="1:10" ht="45" x14ac:dyDescent="0.25">
      <c r="A380" s="1" t="s">
        <v>740</v>
      </c>
      <c r="B380" s="4">
        <v>2021</v>
      </c>
      <c r="C380" s="1" t="s">
        <v>207</v>
      </c>
      <c r="D380" s="1" t="s">
        <v>84</v>
      </c>
      <c r="E380" s="4">
        <v>0</v>
      </c>
      <c r="F380" s="4">
        <v>0</v>
      </c>
      <c r="G380" s="4" t="s">
        <v>83</v>
      </c>
      <c r="H380" s="1"/>
      <c r="I380" s="4" t="s">
        <v>83</v>
      </c>
      <c r="J380" s="4" t="s">
        <v>83</v>
      </c>
    </row>
    <row r="381" spans="1:10" ht="45" x14ac:dyDescent="0.25">
      <c r="A381" s="1" t="s">
        <v>740</v>
      </c>
      <c r="B381" s="4">
        <v>2021</v>
      </c>
      <c r="C381" s="1" t="s">
        <v>207</v>
      </c>
      <c r="D381" s="1" t="s">
        <v>85</v>
      </c>
      <c r="E381" s="4">
        <v>0</v>
      </c>
      <c r="F381" s="4">
        <v>0</v>
      </c>
      <c r="G381" s="4" t="s">
        <v>83</v>
      </c>
      <c r="H381" s="1"/>
      <c r="I381" s="4" t="s">
        <v>83</v>
      </c>
      <c r="J381" s="4" t="s">
        <v>83</v>
      </c>
    </row>
    <row r="382" spans="1:10" ht="30" x14ac:dyDescent="0.25">
      <c r="A382" s="1" t="s">
        <v>740</v>
      </c>
      <c r="B382" s="4">
        <v>2021</v>
      </c>
      <c r="C382" s="1" t="s">
        <v>207</v>
      </c>
      <c r="D382" s="1" t="s">
        <v>86</v>
      </c>
      <c r="E382" s="4">
        <v>31112</v>
      </c>
      <c r="F382" s="4">
        <v>2624527</v>
      </c>
      <c r="G382" s="4" t="s">
        <v>880</v>
      </c>
      <c r="H382" s="1"/>
      <c r="I382" s="4" t="s">
        <v>881</v>
      </c>
      <c r="J382" s="4" t="s">
        <v>882</v>
      </c>
    </row>
    <row r="383" spans="1:10" ht="30" x14ac:dyDescent="0.25">
      <c r="A383" s="1" t="s">
        <v>740</v>
      </c>
      <c r="B383" s="4">
        <v>2021</v>
      </c>
      <c r="C383" s="1" t="s">
        <v>229</v>
      </c>
      <c r="D383" s="1" t="s">
        <v>62</v>
      </c>
      <c r="E383" s="4">
        <v>1676</v>
      </c>
      <c r="F383" s="4">
        <v>627309</v>
      </c>
      <c r="G383" s="4" t="s">
        <v>883</v>
      </c>
      <c r="H383" s="1"/>
      <c r="I383" s="4" t="s">
        <v>884</v>
      </c>
      <c r="J383" s="4" t="s">
        <v>885</v>
      </c>
    </row>
    <row r="384" spans="1:10" ht="30" x14ac:dyDescent="0.25">
      <c r="A384" s="1" t="s">
        <v>740</v>
      </c>
      <c r="B384" s="4">
        <v>2021</v>
      </c>
      <c r="C384" s="1" t="s">
        <v>229</v>
      </c>
      <c r="D384" s="1" t="s">
        <v>66</v>
      </c>
      <c r="E384" s="4">
        <v>13</v>
      </c>
      <c r="F384" s="4">
        <v>30311</v>
      </c>
      <c r="G384" s="4" t="s">
        <v>886</v>
      </c>
      <c r="H384" s="1" t="s">
        <v>234</v>
      </c>
      <c r="I384" s="4" t="s">
        <v>887</v>
      </c>
      <c r="J384" s="4" t="s">
        <v>888</v>
      </c>
    </row>
    <row r="385" spans="1:10" ht="30" x14ac:dyDescent="0.25">
      <c r="A385" s="1" t="s">
        <v>740</v>
      </c>
      <c r="B385" s="4">
        <v>2021</v>
      </c>
      <c r="C385" s="1" t="s">
        <v>229</v>
      </c>
      <c r="D385" s="1" t="s">
        <v>70</v>
      </c>
      <c r="E385" s="4">
        <v>1087</v>
      </c>
      <c r="F385" s="4">
        <v>146006</v>
      </c>
      <c r="G385" s="4" t="s">
        <v>889</v>
      </c>
      <c r="H385" s="1"/>
      <c r="I385" s="4" t="s">
        <v>890</v>
      </c>
      <c r="J385" s="4" t="s">
        <v>891</v>
      </c>
    </row>
    <row r="386" spans="1:10" ht="30" x14ac:dyDescent="0.25">
      <c r="A386" s="1" t="s">
        <v>740</v>
      </c>
      <c r="B386" s="4">
        <v>2021</v>
      </c>
      <c r="C386" s="1" t="s">
        <v>229</v>
      </c>
      <c r="D386" s="1" t="s">
        <v>74</v>
      </c>
      <c r="E386" s="4">
        <v>38</v>
      </c>
      <c r="F386" s="4">
        <v>97565</v>
      </c>
      <c r="G386" s="4" t="s">
        <v>892</v>
      </c>
      <c r="H386" s="1"/>
      <c r="I386" s="4" t="s">
        <v>893</v>
      </c>
      <c r="J386" s="4" t="s">
        <v>894</v>
      </c>
    </row>
    <row r="387" spans="1:10" ht="45" x14ac:dyDescent="0.25">
      <c r="A387" s="1" t="s">
        <v>740</v>
      </c>
      <c r="B387" s="4">
        <v>2021</v>
      </c>
      <c r="C387" s="1" t="s">
        <v>229</v>
      </c>
      <c r="D387" s="1" t="s">
        <v>78</v>
      </c>
      <c r="E387" s="4">
        <v>25579</v>
      </c>
      <c r="F387" s="4">
        <v>2191849</v>
      </c>
      <c r="G387" s="4" t="s">
        <v>895</v>
      </c>
      <c r="H387" s="1"/>
      <c r="I387" s="4" t="s">
        <v>896</v>
      </c>
      <c r="J387" s="4" t="s">
        <v>897</v>
      </c>
    </row>
    <row r="388" spans="1:10" ht="30" x14ac:dyDescent="0.25">
      <c r="A388" s="1" t="s">
        <v>740</v>
      </c>
      <c r="B388" s="4">
        <v>2021</v>
      </c>
      <c r="C388" s="1" t="s">
        <v>229</v>
      </c>
      <c r="D388" s="1" t="s">
        <v>82</v>
      </c>
      <c r="E388" s="4">
        <v>4548</v>
      </c>
      <c r="F388" s="4">
        <v>110001</v>
      </c>
      <c r="G388" s="4" t="s">
        <v>437</v>
      </c>
      <c r="H388" s="1"/>
      <c r="I388" s="4" t="s">
        <v>898</v>
      </c>
      <c r="J388" s="4" t="s">
        <v>899</v>
      </c>
    </row>
    <row r="389" spans="1:10" ht="45" x14ac:dyDescent="0.25">
      <c r="A389" s="1" t="s">
        <v>740</v>
      </c>
      <c r="B389" s="4">
        <v>2021</v>
      </c>
      <c r="C389" s="1" t="s">
        <v>229</v>
      </c>
      <c r="D389" s="1" t="s">
        <v>84</v>
      </c>
      <c r="E389" s="4">
        <v>76</v>
      </c>
      <c r="F389" s="4">
        <v>10104</v>
      </c>
      <c r="G389" s="4" t="s">
        <v>249</v>
      </c>
      <c r="H389" s="1"/>
      <c r="I389" s="4" t="s">
        <v>250</v>
      </c>
      <c r="J389" s="4" t="s">
        <v>251</v>
      </c>
    </row>
    <row r="390" spans="1:10" ht="45" x14ac:dyDescent="0.25">
      <c r="A390" s="1" t="s">
        <v>740</v>
      </c>
      <c r="B390" s="4">
        <v>2021</v>
      </c>
      <c r="C390" s="1" t="s">
        <v>229</v>
      </c>
      <c r="D390" s="1" t="s">
        <v>85</v>
      </c>
      <c r="E390" s="4">
        <v>0</v>
      </c>
      <c r="F390" s="4">
        <v>0</v>
      </c>
      <c r="G390" s="4" t="s">
        <v>83</v>
      </c>
      <c r="H390" s="1"/>
      <c r="I390" s="4" t="s">
        <v>83</v>
      </c>
      <c r="J390" s="4" t="s">
        <v>83</v>
      </c>
    </row>
    <row r="391" spans="1:10" ht="30" x14ac:dyDescent="0.25">
      <c r="A391" s="1" t="s">
        <v>740</v>
      </c>
      <c r="B391" s="4">
        <v>2021</v>
      </c>
      <c r="C391" s="1" t="s">
        <v>229</v>
      </c>
      <c r="D391" s="1" t="s">
        <v>86</v>
      </c>
      <c r="E391" s="4">
        <v>31341</v>
      </c>
      <c r="F391" s="4">
        <v>2585836</v>
      </c>
      <c r="G391" s="4" t="s">
        <v>386</v>
      </c>
      <c r="H391" s="1"/>
      <c r="I391" s="4" t="s">
        <v>900</v>
      </c>
      <c r="J391" s="4" t="s">
        <v>901</v>
      </c>
    </row>
    <row r="392" spans="1:10" ht="30" x14ac:dyDescent="0.25">
      <c r="A392" s="1" t="s">
        <v>740</v>
      </c>
      <c r="B392" s="4">
        <v>2021</v>
      </c>
      <c r="C392" s="1" t="s">
        <v>255</v>
      </c>
      <c r="D392" s="1" t="s">
        <v>62</v>
      </c>
      <c r="E392" s="4">
        <v>1724</v>
      </c>
      <c r="F392" s="4">
        <v>601252</v>
      </c>
      <c r="G392" s="4" t="s">
        <v>902</v>
      </c>
      <c r="H392" s="1"/>
      <c r="I392" s="4" t="s">
        <v>903</v>
      </c>
      <c r="J392" s="4" t="s">
        <v>904</v>
      </c>
    </row>
    <row r="393" spans="1:10" ht="30" x14ac:dyDescent="0.25">
      <c r="A393" s="1" t="s">
        <v>740</v>
      </c>
      <c r="B393" s="4">
        <v>2021</v>
      </c>
      <c r="C393" s="1" t="s">
        <v>255</v>
      </c>
      <c r="D393" s="1" t="s">
        <v>66</v>
      </c>
      <c r="E393" s="4">
        <v>19</v>
      </c>
      <c r="F393" s="4">
        <v>35315</v>
      </c>
      <c r="G393" s="4" t="s">
        <v>259</v>
      </c>
      <c r="H393" s="1" t="s">
        <v>234</v>
      </c>
      <c r="I393" s="4" t="s">
        <v>260</v>
      </c>
      <c r="J393" s="4" t="s">
        <v>261</v>
      </c>
    </row>
    <row r="394" spans="1:10" ht="30" x14ac:dyDescent="0.25">
      <c r="A394" s="1" t="s">
        <v>740</v>
      </c>
      <c r="B394" s="4">
        <v>2021</v>
      </c>
      <c r="C394" s="1" t="s">
        <v>255</v>
      </c>
      <c r="D394" s="1" t="s">
        <v>70</v>
      </c>
      <c r="E394" s="4">
        <v>1014</v>
      </c>
      <c r="F394" s="4">
        <v>138201</v>
      </c>
      <c r="G394" s="4" t="s">
        <v>905</v>
      </c>
      <c r="H394" s="1"/>
      <c r="I394" s="4" t="s">
        <v>906</v>
      </c>
      <c r="J394" s="4" t="s">
        <v>907</v>
      </c>
    </row>
    <row r="395" spans="1:10" ht="30" x14ac:dyDescent="0.25">
      <c r="A395" s="1" t="s">
        <v>740</v>
      </c>
      <c r="B395" s="4">
        <v>2021</v>
      </c>
      <c r="C395" s="1" t="s">
        <v>255</v>
      </c>
      <c r="D395" s="1" t="s">
        <v>74</v>
      </c>
      <c r="E395" s="4">
        <v>43</v>
      </c>
      <c r="F395" s="4">
        <v>31047</v>
      </c>
      <c r="G395" s="4" t="s">
        <v>908</v>
      </c>
      <c r="H395" s="1"/>
      <c r="I395" s="4" t="s">
        <v>909</v>
      </c>
      <c r="J395" s="4" t="s">
        <v>910</v>
      </c>
    </row>
    <row r="396" spans="1:10" ht="45" x14ac:dyDescent="0.25">
      <c r="A396" s="1" t="s">
        <v>740</v>
      </c>
      <c r="B396" s="4">
        <v>2021</v>
      </c>
      <c r="C396" s="1" t="s">
        <v>255</v>
      </c>
      <c r="D396" s="1" t="s">
        <v>78</v>
      </c>
      <c r="E396" s="4">
        <v>12529</v>
      </c>
      <c r="F396" s="4">
        <v>1897963</v>
      </c>
      <c r="G396" s="4" t="s">
        <v>911</v>
      </c>
      <c r="H396" s="1"/>
      <c r="I396" s="4" t="s">
        <v>912</v>
      </c>
      <c r="J396" s="4" t="s">
        <v>913</v>
      </c>
    </row>
    <row r="397" spans="1:10" ht="30" x14ac:dyDescent="0.25">
      <c r="A397" s="1" t="s">
        <v>740</v>
      </c>
      <c r="B397" s="4">
        <v>2021</v>
      </c>
      <c r="C397" s="1" t="s">
        <v>255</v>
      </c>
      <c r="D397" s="1" t="s">
        <v>82</v>
      </c>
      <c r="E397" s="4">
        <v>16363</v>
      </c>
      <c r="F397" s="4">
        <v>326450</v>
      </c>
      <c r="G397" s="4" t="s">
        <v>914</v>
      </c>
      <c r="H397" s="1"/>
      <c r="I397" s="4" t="s">
        <v>915</v>
      </c>
      <c r="J397" s="4" t="s">
        <v>916</v>
      </c>
    </row>
    <row r="398" spans="1:10" ht="45" x14ac:dyDescent="0.25">
      <c r="A398" s="1" t="s">
        <v>740</v>
      </c>
      <c r="B398" s="4">
        <v>2021</v>
      </c>
      <c r="C398" s="1" t="s">
        <v>255</v>
      </c>
      <c r="D398" s="1" t="s">
        <v>84</v>
      </c>
      <c r="E398" s="4">
        <v>3489</v>
      </c>
      <c r="F398" s="4">
        <v>233820</v>
      </c>
      <c r="G398" s="4" t="s">
        <v>917</v>
      </c>
      <c r="H398" s="1"/>
      <c r="I398" s="4" t="s">
        <v>918</v>
      </c>
      <c r="J398" s="4" t="s">
        <v>919</v>
      </c>
    </row>
    <row r="399" spans="1:10" ht="45" x14ac:dyDescent="0.25">
      <c r="A399" s="1" t="s">
        <v>740</v>
      </c>
      <c r="B399" s="4">
        <v>2021</v>
      </c>
      <c r="C399" s="1" t="s">
        <v>255</v>
      </c>
      <c r="D399" s="1" t="s">
        <v>85</v>
      </c>
      <c r="E399" s="4">
        <v>1068</v>
      </c>
      <c r="F399" s="4">
        <v>53085</v>
      </c>
      <c r="G399" s="4" t="s">
        <v>920</v>
      </c>
      <c r="H399" s="1"/>
      <c r="I399" s="4" t="s">
        <v>921</v>
      </c>
      <c r="J399" s="4" t="s">
        <v>922</v>
      </c>
    </row>
    <row r="400" spans="1:10" ht="30" x14ac:dyDescent="0.25">
      <c r="A400" s="1" t="s">
        <v>740</v>
      </c>
      <c r="B400" s="4">
        <v>2021</v>
      </c>
      <c r="C400" s="1" t="s">
        <v>255</v>
      </c>
      <c r="D400" s="1" t="s">
        <v>86</v>
      </c>
      <c r="E400" s="4">
        <v>34525</v>
      </c>
      <c r="F400" s="4">
        <v>2715879</v>
      </c>
      <c r="G400" s="4" t="s">
        <v>923</v>
      </c>
      <c r="H400" s="1"/>
      <c r="I400" s="4" t="s">
        <v>924</v>
      </c>
      <c r="J400" s="4" t="s">
        <v>925</v>
      </c>
    </row>
    <row r="401" spans="1:10" ht="30" x14ac:dyDescent="0.25">
      <c r="A401" s="1" t="s">
        <v>740</v>
      </c>
      <c r="B401" s="4">
        <v>2021</v>
      </c>
      <c r="C401" s="1" t="s">
        <v>283</v>
      </c>
      <c r="D401" s="1" t="s">
        <v>62</v>
      </c>
      <c r="E401" s="4">
        <v>1591</v>
      </c>
      <c r="F401" s="4">
        <v>526375</v>
      </c>
      <c r="G401" s="4" t="s">
        <v>926</v>
      </c>
      <c r="H401" s="1"/>
      <c r="I401" s="4" t="s">
        <v>927</v>
      </c>
      <c r="J401" s="4" t="s">
        <v>928</v>
      </c>
    </row>
    <row r="402" spans="1:10" ht="30" x14ac:dyDescent="0.25">
      <c r="A402" s="1" t="s">
        <v>740</v>
      </c>
      <c r="B402" s="4">
        <v>2021</v>
      </c>
      <c r="C402" s="1" t="s">
        <v>283</v>
      </c>
      <c r="D402" s="1" t="s">
        <v>66</v>
      </c>
      <c r="E402" s="4">
        <v>26</v>
      </c>
      <c r="F402" s="4">
        <v>36762</v>
      </c>
      <c r="G402" s="4" t="s">
        <v>929</v>
      </c>
      <c r="H402" s="1"/>
      <c r="I402" s="4" t="s">
        <v>930</v>
      </c>
      <c r="J402" s="4" t="s">
        <v>931</v>
      </c>
    </row>
    <row r="403" spans="1:10" ht="30" x14ac:dyDescent="0.25">
      <c r="A403" s="1" t="s">
        <v>740</v>
      </c>
      <c r="B403" s="4">
        <v>2021</v>
      </c>
      <c r="C403" s="1" t="s">
        <v>283</v>
      </c>
      <c r="D403" s="1" t="s">
        <v>70</v>
      </c>
      <c r="E403" s="4">
        <v>747</v>
      </c>
      <c r="F403" s="4">
        <v>157492</v>
      </c>
      <c r="G403" s="4" t="s">
        <v>932</v>
      </c>
      <c r="H403" s="1"/>
      <c r="I403" s="4" t="s">
        <v>933</v>
      </c>
      <c r="J403" s="4" t="s">
        <v>934</v>
      </c>
    </row>
    <row r="404" spans="1:10" ht="30" x14ac:dyDescent="0.25">
      <c r="A404" s="1" t="s">
        <v>740</v>
      </c>
      <c r="B404" s="4">
        <v>2021</v>
      </c>
      <c r="C404" s="1" t="s">
        <v>283</v>
      </c>
      <c r="D404" s="1" t="s">
        <v>74</v>
      </c>
      <c r="E404" s="4">
        <v>42</v>
      </c>
      <c r="F404" s="4">
        <v>18956</v>
      </c>
      <c r="G404" s="4" t="s">
        <v>935</v>
      </c>
      <c r="H404" s="1"/>
      <c r="I404" s="4" t="s">
        <v>936</v>
      </c>
      <c r="J404" s="4" t="s">
        <v>937</v>
      </c>
    </row>
    <row r="405" spans="1:10" ht="45" x14ac:dyDescent="0.25">
      <c r="A405" s="1" t="s">
        <v>740</v>
      </c>
      <c r="B405" s="4">
        <v>2021</v>
      </c>
      <c r="C405" s="1" t="s">
        <v>283</v>
      </c>
      <c r="D405" s="1" t="s">
        <v>78</v>
      </c>
      <c r="E405" s="4">
        <v>3111</v>
      </c>
      <c r="F405" s="4">
        <v>1218875</v>
      </c>
      <c r="G405" s="4" t="s">
        <v>938</v>
      </c>
      <c r="H405" s="1"/>
      <c r="I405" s="4" t="s">
        <v>939</v>
      </c>
      <c r="J405" s="4" t="s">
        <v>940</v>
      </c>
    </row>
    <row r="406" spans="1:10" ht="30" x14ac:dyDescent="0.25">
      <c r="A406" s="1" t="s">
        <v>740</v>
      </c>
      <c r="B406" s="4">
        <v>2021</v>
      </c>
      <c r="C406" s="1" t="s">
        <v>283</v>
      </c>
      <c r="D406" s="1" t="s">
        <v>82</v>
      </c>
      <c r="E406" s="4">
        <v>15835</v>
      </c>
      <c r="F406" s="4">
        <v>432496</v>
      </c>
      <c r="G406" s="4" t="s">
        <v>941</v>
      </c>
      <c r="H406" s="1"/>
      <c r="I406" s="4" t="s">
        <v>942</v>
      </c>
      <c r="J406" s="4" t="s">
        <v>943</v>
      </c>
    </row>
    <row r="407" spans="1:10" ht="45" x14ac:dyDescent="0.25">
      <c r="A407" s="1" t="s">
        <v>740</v>
      </c>
      <c r="B407" s="4">
        <v>2021</v>
      </c>
      <c r="C407" s="1" t="s">
        <v>283</v>
      </c>
      <c r="D407" s="1" t="s">
        <v>84</v>
      </c>
      <c r="E407" s="4">
        <v>4270</v>
      </c>
      <c r="F407" s="4">
        <v>392257</v>
      </c>
      <c r="G407" s="4" t="s">
        <v>944</v>
      </c>
      <c r="H407" s="1"/>
      <c r="I407" s="4" t="s">
        <v>945</v>
      </c>
      <c r="J407" s="4" t="s">
        <v>946</v>
      </c>
    </row>
    <row r="408" spans="1:10" ht="45" x14ac:dyDescent="0.25">
      <c r="A408" s="1" t="s">
        <v>740</v>
      </c>
      <c r="B408" s="4">
        <v>2021</v>
      </c>
      <c r="C408" s="1" t="s">
        <v>283</v>
      </c>
      <c r="D408" s="1" t="s">
        <v>85</v>
      </c>
      <c r="E408" s="4">
        <v>10307</v>
      </c>
      <c r="F408" s="4">
        <v>423687</v>
      </c>
      <c r="G408" s="4" t="s">
        <v>947</v>
      </c>
      <c r="H408" s="1"/>
      <c r="I408" s="4" t="s">
        <v>948</v>
      </c>
      <c r="J408" s="4" t="s">
        <v>949</v>
      </c>
    </row>
    <row r="409" spans="1:10" ht="30" x14ac:dyDescent="0.25">
      <c r="A409" s="1" t="s">
        <v>740</v>
      </c>
      <c r="B409" s="4">
        <v>2021</v>
      </c>
      <c r="C409" s="1" t="s">
        <v>283</v>
      </c>
      <c r="D409" s="1" t="s">
        <v>86</v>
      </c>
      <c r="E409" s="4">
        <v>34338</v>
      </c>
      <c r="F409" s="4">
        <v>2680524</v>
      </c>
      <c r="G409" s="4" t="s">
        <v>950</v>
      </c>
      <c r="H409" s="1"/>
      <c r="I409" s="4" t="s">
        <v>951</v>
      </c>
      <c r="J409" s="4" t="s">
        <v>952</v>
      </c>
    </row>
    <row r="410" spans="1:10" ht="30" x14ac:dyDescent="0.25">
      <c r="A410" s="1" t="s">
        <v>740</v>
      </c>
      <c r="B410" s="4">
        <v>2021</v>
      </c>
      <c r="C410" s="1" t="s">
        <v>311</v>
      </c>
      <c r="D410" s="1" t="s">
        <v>62</v>
      </c>
      <c r="E410" s="4">
        <v>1693</v>
      </c>
      <c r="F410" s="4">
        <v>509674</v>
      </c>
      <c r="G410" s="4" t="s">
        <v>953</v>
      </c>
      <c r="H410" s="1"/>
      <c r="I410" s="4" t="s">
        <v>954</v>
      </c>
      <c r="J410" s="4" t="s">
        <v>955</v>
      </c>
    </row>
    <row r="411" spans="1:10" ht="30" x14ac:dyDescent="0.25">
      <c r="A411" s="1" t="s">
        <v>740</v>
      </c>
      <c r="B411" s="4">
        <v>2021</v>
      </c>
      <c r="C411" s="1" t="s">
        <v>311</v>
      </c>
      <c r="D411" s="1" t="s">
        <v>66</v>
      </c>
      <c r="E411" s="4">
        <v>17</v>
      </c>
      <c r="F411" s="4">
        <v>21502</v>
      </c>
      <c r="G411" s="4" t="s">
        <v>956</v>
      </c>
      <c r="H411" s="1" t="s">
        <v>234</v>
      </c>
      <c r="I411" s="4" t="s">
        <v>957</v>
      </c>
      <c r="J411" s="4" t="s">
        <v>958</v>
      </c>
    </row>
    <row r="412" spans="1:10" ht="30" x14ac:dyDescent="0.25">
      <c r="A412" s="1" t="s">
        <v>740</v>
      </c>
      <c r="B412" s="4">
        <v>2021</v>
      </c>
      <c r="C412" s="1" t="s">
        <v>311</v>
      </c>
      <c r="D412" s="1" t="s">
        <v>70</v>
      </c>
      <c r="E412" s="4">
        <v>701</v>
      </c>
      <c r="F412" s="4">
        <v>173304</v>
      </c>
      <c r="G412" s="4" t="s">
        <v>959</v>
      </c>
      <c r="H412" s="1"/>
      <c r="I412" s="4" t="s">
        <v>960</v>
      </c>
      <c r="J412" s="4" t="s">
        <v>961</v>
      </c>
    </row>
    <row r="413" spans="1:10" ht="30" x14ac:dyDescent="0.25">
      <c r="A413" s="1" t="s">
        <v>740</v>
      </c>
      <c r="B413" s="4">
        <v>2021</v>
      </c>
      <c r="C413" s="1" t="s">
        <v>311</v>
      </c>
      <c r="D413" s="1" t="s">
        <v>74</v>
      </c>
      <c r="E413" s="4">
        <v>41</v>
      </c>
      <c r="F413" s="4">
        <v>29768</v>
      </c>
      <c r="G413" s="4" t="s">
        <v>962</v>
      </c>
      <c r="H413" s="1"/>
      <c r="I413" s="4" t="s">
        <v>963</v>
      </c>
      <c r="J413" s="4" t="s">
        <v>964</v>
      </c>
    </row>
    <row r="414" spans="1:10" ht="45" x14ac:dyDescent="0.25">
      <c r="A414" s="1" t="s">
        <v>740</v>
      </c>
      <c r="B414" s="4">
        <v>2021</v>
      </c>
      <c r="C414" s="1" t="s">
        <v>311</v>
      </c>
      <c r="D414" s="1" t="s">
        <v>78</v>
      </c>
      <c r="E414" s="4">
        <v>1032</v>
      </c>
      <c r="F414" s="4">
        <v>616543</v>
      </c>
      <c r="G414" s="4" t="s">
        <v>965</v>
      </c>
      <c r="H414" s="1"/>
      <c r="I414" s="4" t="s">
        <v>966</v>
      </c>
      <c r="J414" s="4" t="s">
        <v>967</v>
      </c>
    </row>
    <row r="415" spans="1:10" ht="30" x14ac:dyDescent="0.25">
      <c r="A415" s="1" t="s">
        <v>740</v>
      </c>
      <c r="B415" s="4">
        <v>2021</v>
      </c>
      <c r="C415" s="1" t="s">
        <v>311</v>
      </c>
      <c r="D415" s="1" t="s">
        <v>82</v>
      </c>
      <c r="E415" s="4">
        <v>10609</v>
      </c>
      <c r="F415" s="4">
        <v>339227</v>
      </c>
      <c r="G415" s="4" t="s">
        <v>968</v>
      </c>
      <c r="H415" s="1"/>
      <c r="I415" s="4" t="s">
        <v>969</v>
      </c>
      <c r="J415" s="4" t="s">
        <v>970</v>
      </c>
    </row>
    <row r="416" spans="1:10" ht="45" x14ac:dyDescent="0.25">
      <c r="A416" s="1" t="s">
        <v>740</v>
      </c>
      <c r="B416" s="4">
        <v>2021</v>
      </c>
      <c r="C416" s="1" t="s">
        <v>311</v>
      </c>
      <c r="D416" s="1" t="s">
        <v>84</v>
      </c>
      <c r="E416" s="4">
        <v>3138</v>
      </c>
      <c r="F416" s="4">
        <v>571454</v>
      </c>
      <c r="G416" s="4" t="s">
        <v>971</v>
      </c>
      <c r="H416" s="1"/>
      <c r="I416" s="4" t="s">
        <v>972</v>
      </c>
      <c r="J416" s="4" t="s">
        <v>973</v>
      </c>
    </row>
    <row r="417" spans="1:10" ht="45" x14ac:dyDescent="0.25">
      <c r="A417" s="1" t="s">
        <v>740</v>
      </c>
      <c r="B417" s="4">
        <v>2021</v>
      </c>
      <c r="C417" s="1" t="s">
        <v>311</v>
      </c>
      <c r="D417" s="1" t="s">
        <v>85</v>
      </c>
      <c r="E417" s="4">
        <v>22346</v>
      </c>
      <c r="F417" s="4">
        <v>1048887</v>
      </c>
      <c r="G417" s="4" t="s">
        <v>974</v>
      </c>
      <c r="H417" s="1"/>
      <c r="I417" s="4" t="s">
        <v>975</v>
      </c>
      <c r="J417" s="4" t="s">
        <v>976</v>
      </c>
    </row>
    <row r="418" spans="1:10" ht="30" x14ac:dyDescent="0.25">
      <c r="A418" s="1" t="s">
        <v>740</v>
      </c>
      <c r="B418" s="4">
        <v>2021</v>
      </c>
      <c r="C418" s="1" t="s">
        <v>311</v>
      </c>
      <c r="D418" s="1" t="s">
        <v>86</v>
      </c>
      <c r="E418" s="4">
        <v>37884</v>
      </c>
      <c r="F418" s="4">
        <v>2800686</v>
      </c>
      <c r="G418" s="4" t="s">
        <v>977</v>
      </c>
      <c r="H418" s="1"/>
      <c r="I418" s="4" t="s">
        <v>978</v>
      </c>
      <c r="J418" s="4" t="s">
        <v>979</v>
      </c>
    </row>
    <row r="419" spans="1:10" ht="30" x14ac:dyDescent="0.25">
      <c r="A419" s="1" t="s">
        <v>740</v>
      </c>
      <c r="B419" s="4">
        <v>2022</v>
      </c>
      <c r="C419" s="1" t="s">
        <v>61</v>
      </c>
      <c r="D419" s="1" t="s">
        <v>62</v>
      </c>
      <c r="E419" s="4">
        <v>1473</v>
      </c>
      <c r="F419" s="4">
        <v>482035</v>
      </c>
      <c r="G419" s="4" t="s">
        <v>980</v>
      </c>
      <c r="H419" s="1"/>
      <c r="I419" s="4" t="s">
        <v>248</v>
      </c>
      <c r="J419" s="4" t="s">
        <v>981</v>
      </c>
    </row>
    <row r="420" spans="1:10" ht="30" x14ac:dyDescent="0.25">
      <c r="A420" s="1" t="s">
        <v>740</v>
      </c>
      <c r="B420" s="4">
        <v>2022</v>
      </c>
      <c r="C420" s="1" t="s">
        <v>61</v>
      </c>
      <c r="D420" s="1" t="s">
        <v>66</v>
      </c>
      <c r="E420" s="4">
        <v>19</v>
      </c>
      <c r="F420" s="4">
        <v>17862</v>
      </c>
      <c r="G420" s="4" t="s">
        <v>982</v>
      </c>
      <c r="H420" s="1" t="s">
        <v>234</v>
      </c>
      <c r="I420" s="4" t="s">
        <v>983</v>
      </c>
      <c r="J420" s="4" t="s">
        <v>984</v>
      </c>
    </row>
    <row r="421" spans="1:10" ht="30" x14ac:dyDescent="0.25">
      <c r="A421" s="1" t="s">
        <v>740</v>
      </c>
      <c r="B421" s="4">
        <v>2022</v>
      </c>
      <c r="C421" s="1" t="s">
        <v>61</v>
      </c>
      <c r="D421" s="1" t="s">
        <v>70</v>
      </c>
      <c r="E421" s="4">
        <v>552</v>
      </c>
      <c r="F421" s="4">
        <v>157152</v>
      </c>
      <c r="G421" s="4" t="s">
        <v>985</v>
      </c>
      <c r="H421" s="1"/>
      <c r="I421" s="4" t="s">
        <v>986</v>
      </c>
      <c r="J421" s="4" t="s">
        <v>987</v>
      </c>
    </row>
    <row r="422" spans="1:10" ht="30" x14ac:dyDescent="0.25">
      <c r="A422" s="1" t="s">
        <v>740</v>
      </c>
      <c r="B422" s="4">
        <v>2022</v>
      </c>
      <c r="C422" s="1" t="s">
        <v>61</v>
      </c>
      <c r="D422" s="1" t="s">
        <v>74</v>
      </c>
      <c r="E422" s="4">
        <v>31</v>
      </c>
      <c r="F422" s="4">
        <v>31915</v>
      </c>
      <c r="G422" s="4" t="s">
        <v>988</v>
      </c>
      <c r="H422" s="1"/>
      <c r="I422" s="4" t="s">
        <v>989</v>
      </c>
      <c r="J422" s="4" t="s">
        <v>990</v>
      </c>
    </row>
    <row r="423" spans="1:10" ht="45" x14ac:dyDescent="0.25">
      <c r="A423" s="1" t="s">
        <v>740</v>
      </c>
      <c r="B423" s="4">
        <v>2022</v>
      </c>
      <c r="C423" s="1" t="s">
        <v>61</v>
      </c>
      <c r="D423" s="1" t="s">
        <v>78</v>
      </c>
      <c r="E423" s="4">
        <v>435</v>
      </c>
      <c r="F423" s="4">
        <v>286474</v>
      </c>
      <c r="G423" s="4" t="s">
        <v>991</v>
      </c>
      <c r="H423" s="1"/>
      <c r="I423" s="4" t="s">
        <v>992</v>
      </c>
      <c r="J423" s="4" t="s">
        <v>993</v>
      </c>
    </row>
    <row r="424" spans="1:10" ht="30" x14ac:dyDescent="0.25">
      <c r="A424" s="1" t="s">
        <v>740</v>
      </c>
      <c r="B424" s="4">
        <v>2022</v>
      </c>
      <c r="C424" s="1" t="s">
        <v>61</v>
      </c>
      <c r="D424" s="1" t="s">
        <v>82</v>
      </c>
      <c r="E424" s="4">
        <v>5302</v>
      </c>
      <c r="F424" s="4">
        <v>222173</v>
      </c>
      <c r="G424" s="4" t="s">
        <v>994</v>
      </c>
      <c r="H424" s="1"/>
      <c r="I424" s="4" t="s">
        <v>995</v>
      </c>
      <c r="J424" s="4" t="s">
        <v>996</v>
      </c>
    </row>
    <row r="425" spans="1:10" ht="45" x14ac:dyDescent="0.25">
      <c r="A425" s="1" t="s">
        <v>740</v>
      </c>
      <c r="B425" s="4">
        <v>2022</v>
      </c>
      <c r="C425" s="1" t="s">
        <v>61</v>
      </c>
      <c r="D425" s="1" t="s">
        <v>84</v>
      </c>
      <c r="E425" s="4">
        <v>956</v>
      </c>
      <c r="F425" s="4">
        <v>242240</v>
      </c>
      <c r="G425" s="4" t="s">
        <v>997</v>
      </c>
      <c r="H425" s="1"/>
      <c r="I425" s="4" t="s">
        <v>998</v>
      </c>
      <c r="J425" s="4" t="s">
        <v>999</v>
      </c>
    </row>
    <row r="426" spans="1:10" ht="45" x14ac:dyDescent="0.25">
      <c r="A426" s="1" t="s">
        <v>740</v>
      </c>
      <c r="B426" s="4">
        <v>2022</v>
      </c>
      <c r="C426" s="1" t="s">
        <v>61</v>
      </c>
      <c r="D426" s="1" t="s">
        <v>85</v>
      </c>
      <c r="E426" s="4">
        <v>27248</v>
      </c>
      <c r="F426" s="4">
        <v>1866974</v>
      </c>
      <c r="G426" s="4" t="s">
        <v>1000</v>
      </c>
      <c r="H426" s="1"/>
      <c r="I426" s="4" t="s">
        <v>1001</v>
      </c>
      <c r="J426" s="4" t="s">
        <v>1002</v>
      </c>
    </row>
    <row r="427" spans="1:10" ht="30" x14ac:dyDescent="0.25">
      <c r="A427" s="1" t="s">
        <v>740</v>
      </c>
      <c r="B427" s="4">
        <v>2022</v>
      </c>
      <c r="C427" s="1" t="s">
        <v>61</v>
      </c>
      <c r="D427" s="1" t="s">
        <v>86</v>
      </c>
      <c r="E427" s="4">
        <v>34543</v>
      </c>
      <c r="F427" s="4">
        <v>2824790</v>
      </c>
      <c r="G427" s="4" t="s">
        <v>1003</v>
      </c>
      <c r="H427" s="1"/>
      <c r="I427" s="4" t="s">
        <v>1004</v>
      </c>
      <c r="J427" s="4" t="s">
        <v>1005</v>
      </c>
    </row>
    <row r="428" spans="1:10" ht="30" x14ac:dyDescent="0.25">
      <c r="A428" s="1" t="s">
        <v>740</v>
      </c>
      <c r="B428" s="4">
        <v>2022</v>
      </c>
      <c r="C428" s="1" t="s">
        <v>90</v>
      </c>
      <c r="D428" s="1" t="s">
        <v>62</v>
      </c>
      <c r="E428" s="4">
        <v>1229</v>
      </c>
      <c r="F428" s="4">
        <v>420084</v>
      </c>
      <c r="G428" s="4" t="s">
        <v>1006</v>
      </c>
      <c r="H428" s="1"/>
      <c r="I428" s="4" t="s">
        <v>1007</v>
      </c>
      <c r="J428" s="4" t="s">
        <v>1008</v>
      </c>
    </row>
    <row r="429" spans="1:10" ht="30" x14ac:dyDescent="0.25">
      <c r="A429" s="1" t="s">
        <v>740</v>
      </c>
      <c r="B429" s="4">
        <v>2022</v>
      </c>
      <c r="C429" s="1" t="s">
        <v>90</v>
      </c>
      <c r="D429" s="1" t="s">
        <v>66</v>
      </c>
      <c r="E429" s="4">
        <v>9</v>
      </c>
      <c r="F429" s="4">
        <v>9294</v>
      </c>
      <c r="G429" s="4" t="s">
        <v>83</v>
      </c>
      <c r="H429" s="1"/>
      <c r="I429" s="4" t="s">
        <v>83</v>
      </c>
      <c r="J429" s="4" t="s">
        <v>83</v>
      </c>
    </row>
    <row r="430" spans="1:10" ht="30" x14ac:dyDescent="0.25">
      <c r="A430" s="1" t="s">
        <v>740</v>
      </c>
      <c r="B430" s="4">
        <v>2022</v>
      </c>
      <c r="C430" s="1" t="s">
        <v>90</v>
      </c>
      <c r="D430" s="1" t="s">
        <v>70</v>
      </c>
      <c r="E430" s="4">
        <v>371</v>
      </c>
      <c r="F430" s="4">
        <v>125985</v>
      </c>
      <c r="G430" s="4" t="s">
        <v>1009</v>
      </c>
      <c r="H430" s="1"/>
      <c r="I430" s="4" t="s">
        <v>1010</v>
      </c>
      <c r="J430" s="4" t="s">
        <v>1011</v>
      </c>
    </row>
    <row r="431" spans="1:10" ht="30" x14ac:dyDescent="0.25">
      <c r="A431" s="1" t="s">
        <v>740</v>
      </c>
      <c r="B431" s="4">
        <v>2022</v>
      </c>
      <c r="C431" s="1" t="s">
        <v>90</v>
      </c>
      <c r="D431" s="1" t="s">
        <v>74</v>
      </c>
      <c r="E431" s="4">
        <v>11</v>
      </c>
      <c r="F431" s="4">
        <v>25646</v>
      </c>
      <c r="G431" s="4" t="s">
        <v>1012</v>
      </c>
      <c r="H431" s="1" t="s">
        <v>234</v>
      </c>
      <c r="I431" s="4" t="s">
        <v>1013</v>
      </c>
      <c r="J431" s="4" t="s">
        <v>1014</v>
      </c>
    </row>
    <row r="432" spans="1:10" ht="45" x14ac:dyDescent="0.25">
      <c r="A432" s="1" t="s">
        <v>740</v>
      </c>
      <c r="B432" s="4">
        <v>2022</v>
      </c>
      <c r="C432" s="1" t="s">
        <v>90</v>
      </c>
      <c r="D432" s="1" t="s">
        <v>78</v>
      </c>
      <c r="E432" s="4">
        <v>251</v>
      </c>
      <c r="F432" s="4">
        <v>208036</v>
      </c>
      <c r="G432" s="4" t="s">
        <v>1015</v>
      </c>
      <c r="H432" s="1"/>
      <c r="I432" s="4" t="s">
        <v>1016</v>
      </c>
      <c r="J432" s="4" t="s">
        <v>1017</v>
      </c>
    </row>
    <row r="433" spans="1:10" ht="30" x14ac:dyDescent="0.25">
      <c r="A433" s="1" t="s">
        <v>740</v>
      </c>
      <c r="B433" s="4">
        <v>2022</v>
      </c>
      <c r="C433" s="1" t="s">
        <v>90</v>
      </c>
      <c r="D433" s="1" t="s">
        <v>82</v>
      </c>
      <c r="E433" s="4">
        <v>3116</v>
      </c>
      <c r="F433" s="4">
        <v>228825</v>
      </c>
      <c r="G433" s="4" t="s">
        <v>1018</v>
      </c>
      <c r="H433" s="1"/>
      <c r="I433" s="4" t="s">
        <v>1019</v>
      </c>
      <c r="J433" s="4" t="s">
        <v>1020</v>
      </c>
    </row>
    <row r="434" spans="1:10" ht="45" x14ac:dyDescent="0.25">
      <c r="A434" s="1" t="s">
        <v>740</v>
      </c>
      <c r="B434" s="4">
        <v>2022</v>
      </c>
      <c r="C434" s="1" t="s">
        <v>90</v>
      </c>
      <c r="D434" s="1" t="s">
        <v>84</v>
      </c>
      <c r="E434" s="4">
        <v>174</v>
      </c>
      <c r="F434" s="4">
        <v>32512</v>
      </c>
      <c r="G434" s="4" t="s">
        <v>1021</v>
      </c>
      <c r="H434" s="1"/>
      <c r="I434" s="4" t="s">
        <v>1022</v>
      </c>
      <c r="J434" s="4" t="s">
        <v>1023</v>
      </c>
    </row>
    <row r="435" spans="1:10" ht="45" x14ac:dyDescent="0.25">
      <c r="A435" s="1" t="s">
        <v>740</v>
      </c>
      <c r="B435" s="4">
        <v>2022</v>
      </c>
      <c r="C435" s="1" t="s">
        <v>90</v>
      </c>
      <c r="D435" s="1" t="s">
        <v>85</v>
      </c>
      <c r="E435" s="4">
        <v>26234</v>
      </c>
      <c r="F435" s="4">
        <v>1933554</v>
      </c>
      <c r="G435" s="4" t="s">
        <v>1024</v>
      </c>
      <c r="H435" s="1"/>
      <c r="I435" s="4" t="s">
        <v>1025</v>
      </c>
      <c r="J435" s="4" t="s">
        <v>1026</v>
      </c>
    </row>
    <row r="436" spans="1:10" ht="30" x14ac:dyDescent="0.25">
      <c r="A436" s="1" t="s">
        <v>740</v>
      </c>
      <c r="B436" s="4">
        <v>2022</v>
      </c>
      <c r="C436" s="1" t="s">
        <v>90</v>
      </c>
      <c r="D436" s="1" t="s">
        <v>86</v>
      </c>
      <c r="E436" s="4">
        <v>30166</v>
      </c>
      <c r="F436" s="4">
        <v>2563852</v>
      </c>
      <c r="G436" s="4" t="s">
        <v>1027</v>
      </c>
      <c r="H436" s="1"/>
      <c r="I436" s="4" t="s">
        <v>1028</v>
      </c>
      <c r="J436" s="4" t="s">
        <v>1029</v>
      </c>
    </row>
    <row r="437" spans="1:10" ht="30" x14ac:dyDescent="0.25">
      <c r="A437" s="1" t="s">
        <v>740</v>
      </c>
      <c r="B437" s="4">
        <v>2022</v>
      </c>
      <c r="C437" s="1" t="s">
        <v>109</v>
      </c>
      <c r="D437" s="1" t="s">
        <v>62</v>
      </c>
      <c r="E437" s="4">
        <v>1235</v>
      </c>
      <c r="F437" s="4">
        <v>457356</v>
      </c>
      <c r="G437" s="4" t="s">
        <v>1030</v>
      </c>
      <c r="H437" s="1"/>
      <c r="I437" s="4" t="s">
        <v>1031</v>
      </c>
      <c r="J437" s="4" t="s">
        <v>1032</v>
      </c>
    </row>
    <row r="438" spans="1:10" ht="30" x14ac:dyDescent="0.25">
      <c r="A438" s="1" t="s">
        <v>740</v>
      </c>
      <c r="B438" s="4">
        <v>2022</v>
      </c>
      <c r="C438" s="1" t="s">
        <v>109</v>
      </c>
      <c r="D438" s="1" t="s">
        <v>66</v>
      </c>
      <c r="E438" s="4">
        <v>6</v>
      </c>
      <c r="F438" s="4">
        <v>4749</v>
      </c>
      <c r="G438" s="4" t="s">
        <v>83</v>
      </c>
      <c r="H438" s="1"/>
      <c r="I438" s="4" t="s">
        <v>83</v>
      </c>
      <c r="J438" s="4" t="s">
        <v>83</v>
      </c>
    </row>
    <row r="439" spans="1:10" ht="30" x14ac:dyDescent="0.25">
      <c r="A439" s="1" t="s">
        <v>740</v>
      </c>
      <c r="B439" s="4">
        <v>2022</v>
      </c>
      <c r="C439" s="1" t="s">
        <v>109</v>
      </c>
      <c r="D439" s="1" t="s">
        <v>70</v>
      </c>
      <c r="E439" s="4">
        <v>369</v>
      </c>
      <c r="F439" s="4">
        <v>128230</v>
      </c>
      <c r="G439" s="4" t="s">
        <v>1033</v>
      </c>
      <c r="H439" s="1"/>
      <c r="I439" s="4" t="s">
        <v>1034</v>
      </c>
      <c r="J439" s="4" t="s">
        <v>1035</v>
      </c>
    </row>
    <row r="440" spans="1:10" ht="30" x14ac:dyDescent="0.25">
      <c r="A440" s="1" t="s">
        <v>740</v>
      </c>
      <c r="B440" s="4">
        <v>2022</v>
      </c>
      <c r="C440" s="1" t="s">
        <v>109</v>
      </c>
      <c r="D440" s="1" t="s">
        <v>74</v>
      </c>
      <c r="E440" s="4">
        <v>3</v>
      </c>
      <c r="F440" s="4">
        <v>16323</v>
      </c>
      <c r="G440" s="4" t="s">
        <v>83</v>
      </c>
      <c r="H440" s="1"/>
      <c r="I440" s="4" t="s">
        <v>83</v>
      </c>
      <c r="J440" s="4" t="s">
        <v>83</v>
      </c>
    </row>
    <row r="441" spans="1:10" ht="45" x14ac:dyDescent="0.25">
      <c r="A441" s="1" t="s">
        <v>740</v>
      </c>
      <c r="B441" s="4">
        <v>2022</v>
      </c>
      <c r="C441" s="1" t="s">
        <v>109</v>
      </c>
      <c r="D441" s="1" t="s">
        <v>78</v>
      </c>
      <c r="E441" s="4">
        <v>234</v>
      </c>
      <c r="F441" s="4">
        <v>189310</v>
      </c>
      <c r="G441" s="4" t="s">
        <v>1036</v>
      </c>
      <c r="H441" s="1"/>
      <c r="I441" s="4" t="s">
        <v>1037</v>
      </c>
      <c r="J441" s="4" t="s">
        <v>1038</v>
      </c>
    </row>
    <row r="442" spans="1:10" ht="30" x14ac:dyDescent="0.25">
      <c r="A442" s="1" t="s">
        <v>740</v>
      </c>
      <c r="B442" s="4">
        <v>2022</v>
      </c>
      <c r="C442" s="1" t="s">
        <v>109</v>
      </c>
      <c r="D442" s="1" t="s">
        <v>82</v>
      </c>
      <c r="E442" s="4">
        <v>2795</v>
      </c>
      <c r="F442" s="4">
        <v>302091</v>
      </c>
      <c r="G442" s="4" t="s">
        <v>1039</v>
      </c>
      <c r="H442" s="1"/>
      <c r="I442" s="4" t="s">
        <v>1040</v>
      </c>
      <c r="J442" s="4" t="s">
        <v>1041</v>
      </c>
    </row>
    <row r="443" spans="1:10" ht="45" x14ac:dyDescent="0.25">
      <c r="A443" s="1" t="s">
        <v>740</v>
      </c>
      <c r="B443" s="4">
        <v>2022</v>
      </c>
      <c r="C443" s="1" t="s">
        <v>109</v>
      </c>
      <c r="D443" s="1" t="s">
        <v>84</v>
      </c>
      <c r="E443" s="4">
        <v>92</v>
      </c>
      <c r="F443" s="4">
        <v>19143</v>
      </c>
      <c r="G443" s="4" t="s">
        <v>1042</v>
      </c>
      <c r="H443" s="1"/>
      <c r="I443" s="4" t="s">
        <v>1043</v>
      </c>
      <c r="J443" s="4" t="s">
        <v>1044</v>
      </c>
    </row>
    <row r="444" spans="1:10" ht="45" x14ac:dyDescent="0.25">
      <c r="A444" s="1" t="s">
        <v>740</v>
      </c>
      <c r="B444" s="4">
        <v>2022</v>
      </c>
      <c r="C444" s="1" t="s">
        <v>109</v>
      </c>
      <c r="D444" s="1" t="s">
        <v>85</v>
      </c>
      <c r="E444" s="4">
        <v>29191</v>
      </c>
      <c r="F444" s="4">
        <v>2183457</v>
      </c>
      <c r="G444" s="4" t="s">
        <v>1045</v>
      </c>
      <c r="H444" s="1"/>
      <c r="I444" s="4" t="s">
        <v>1046</v>
      </c>
      <c r="J444" s="4" t="s">
        <v>1047</v>
      </c>
    </row>
    <row r="445" spans="1:10" ht="30" x14ac:dyDescent="0.25">
      <c r="A445" s="1" t="s">
        <v>740</v>
      </c>
      <c r="B445" s="4">
        <v>2022</v>
      </c>
      <c r="C445" s="1" t="s">
        <v>109</v>
      </c>
      <c r="D445" s="1" t="s">
        <v>86</v>
      </c>
      <c r="E445" s="4">
        <v>32690</v>
      </c>
      <c r="F445" s="4">
        <v>2843304</v>
      </c>
      <c r="G445" s="4" t="s">
        <v>1048</v>
      </c>
      <c r="H445" s="1"/>
      <c r="I445" s="4" t="s">
        <v>1049</v>
      </c>
      <c r="J445" s="4" t="s">
        <v>1050</v>
      </c>
    </row>
    <row r="446" spans="1:10" ht="30" x14ac:dyDescent="0.25">
      <c r="A446" s="1" t="s">
        <v>740</v>
      </c>
      <c r="B446" s="4">
        <v>2022</v>
      </c>
      <c r="C446" s="1" t="s">
        <v>128</v>
      </c>
      <c r="D446" s="1" t="s">
        <v>62</v>
      </c>
      <c r="E446" s="4">
        <v>1143</v>
      </c>
      <c r="F446" s="4">
        <v>437563</v>
      </c>
      <c r="G446" s="4" t="s">
        <v>1051</v>
      </c>
      <c r="H446" s="1"/>
      <c r="I446" s="4" t="s">
        <v>1052</v>
      </c>
      <c r="J446" s="4" t="s">
        <v>1053</v>
      </c>
    </row>
    <row r="447" spans="1:10" ht="30" x14ac:dyDescent="0.25">
      <c r="A447" s="1" t="s">
        <v>740</v>
      </c>
      <c r="B447" s="4">
        <v>2022</v>
      </c>
      <c r="C447" s="1" t="s">
        <v>128</v>
      </c>
      <c r="D447" s="1" t="s">
        <v>66</v>
      </c>
      <c r="E447" s="4">
        <v>9</v>
      </c>
      <c r="F447" s="4">
        <v>3205</v>
      </c>
      <c r="G447" s="4" t="s">
        <v>83</v>
      </c>
      <c r="H447" s="1"/>
      <c r="I447" s="4" t="s">
        <v>83</v>
      </c>
      <c r="J447" s="4" t="s">
        <v>83</v>
      </c>
    </row>
    <row r="448" spans="1:10" ht="30" x14ac:dyDescent="0.25">
      <c r="A448" s="1" t="s">
        <v>740</v>
      </c>
      <c r="B448" s="4">
        <v>2022</v>
      </c>
      <c r="C448" s="1" t="s">
        <v>128</v>
      </c>
      <c r="D448" s="1" t="s">
        <v>70</v>
      </c>
      <c r="E448" s="4">
        <v>346</v>
      </c>
      <c r="F448" s="4">
        <v>112311</v>
      </c>
      <c r="G448" s="4" t="s">
        <v>1054</v>
      </c>
      <c r="H448" s="1"/>
      <c r="I448" s="4" t="s">
        <v>1055</v>
      </c>
      <c r="J448" s="4" t="s">
        <v>1056</v>
      </c>
    </row>
    <row r="449" spans="1:10" ht="30" x14ac:dyDescent="0.25">
      <c r="A449" s="1" t="s">
        <v>740</v>
      </c>
      <c r="B449" s="4">
        <v>2022</v>
      </c>
      <c r="C449" s="1" t="s">
        <v>128</v>
      </c>
      <c r="D449" s="1" t="s">
        <v>74</v>
      </c>
      <c r="E449" s="4">
        <v>12</v>
      </c>
      <c r="F449" s="4">
        <v>11738</v>
      </c>
      <c r="G449" s="4" t="s">
        <v>422</v>
      </c>
      <c r="H449" s="1" t="s">
        <v>234</v>
      </c>
      <c r="I449" s="4" t="s">
        <v>423</v>
      </c>
      <c r="J449" s="4" t="s">
        <v>424</v>
      </c>
    </row>
    <row r="450" spans="1:10" ht="45" x14ac:dyDescent="0.25">
      <c r="A450" s="1" t="s">
        <v>740</v>
      </c>
      <c r="B450" s="4">
        <v>2022</v>
      </c>
      <c r="C450" s="1" t="s">
        <v>128</v>
      </c>
      <c r="D450" s="1" t="s">
        <v>78</v>
      </c>
      <c r="E450" s="4">
        <v>189</v>
      </c>
      <c r="F450" s="4">
        <v>165006</v>
      </c>
      <c r="G450" s="4" t="s">
        <v>1057</v>
      </c>
      <c r="H450" s="1"/>
      <c r="I450" s="4" t="s">
        <v>1058</v>
      </c>
      <c r="J450" s="4" t="s">
        <v>1059</v>
      </c>
    </row>
    <row r="451" spans="1:10" ht="30" x14ac:dyDescent="0.25">
      <c r="A451" s="1" t="s">
        <v>740</v>
      </c>
      <c r="B451" s="4">
        <v>2022</v>
      </c>
      <c r="C451" s="1" t="s">
        <v>128</v>
      </c>
      <c r="D451" s="1" t="s">
        <v>82</v>
      </c>
      <c r="E451" s="4">
        <v>2272</v>
      </c>
      <c r="F451" s="4">
        <v>310924</v>
      </c>
      <c r="G451" s="4" t="s">
        <v>1060</v>
      </c>
      <c r="H451" s="1"/>
      <c r="I451" s="4" t="s">
        <v>1061</v>
      </c>
      <c r="J451" s="4" t="s">
        <v>1062</v>
      </c>
    </row>
    <row r="452" spans="1:10" ht="45" x14ac:dyDescent="0.25">
      <c r="A452" s="1" t="s">
        <v>740</v>
      </c>
      <c r="B452" s="4">
        <v>2022</v>
      </c>
      <c r="C452" s="1" t="s">
        <v>128</v>
      </c>
      <c r="D452" s="1" t="s">
        <v>84</v>
      </c>
      <c r="E452" s="4">
        <v>83</v>
      </c>
      <c r="F452" s="4">
        <v>14282</v>
      </c>
      <c r="G452" s="4" t="s">
        <v>1063</v>
      </c>
      <c r="H452" s="1"/>
      <c r="I452" s="4" t="s">
        <v>1064</v>
      </c>
      <c r="J452" s="4" t="s">
        <v>1065</v>
      </c>
    </row>
    <row r="453" spans="1:10" ht="45" x14ac:dyDescent="0.25">
      <c r="A453" s="1" t="s">
        <v>740</v>
      </c>
      <c r="B453" s="4">
        <v>2022</v>
      </c>
      <c r="C453" s="1" t="s">
        <v>128</v>
      </c>
      <c r="D453" s="1" t="s">
        <v>85</v>
      </c>
      <c r="E453" s="4">
        <v>28609</v>
      </c>
      <c r="F453" s="4">
        <v>2136115</v>
      </c>
      <c r="G453" s="4" t="s">
        <v>1066</v>
      </c>
      <c r="H453" s="1"/>
      <c r="I453" s="4" t="s">
        <v>225</v>
      </c>
      <c r="J453" s="4" t="s">
        <v>1067</v>
      </c>
    </row>
    <row r="454" spans="1:10" ht="30" x14ac:dyDescent="0.25">
      <c r="A454" s="1" t="s">
        <v>740</v>
      </c>
      <c r="B454" s="4">
        <v>2022</v>
      </c>
      <c r="C454" s="1" t="s">
        <v>128</v>
      </c>
      <c r="D454" s="1" t="s">
        <v>86</v>
      </c>
      <c r="E454" s="4">
        <v>31520</v>
      </c>
      <c r="F454" s="4">
        <v>2753581</v>
      </c>
      <c r="G454" s="4" t="s">
        <v>1045</v>
      </c>
      <c r="H454" s="1"/>
      <c r="I454" s="4" t="s">
        <v>1068</v>
      </c>
      <c r="J454" s="4" t="s">
        <v>1069</v>
      </c>
    </row>
    <row r="455" spans="1:10" ht="30" x14ac:dyDescent="0.25">
      <c r="A455" s="1" t="s">
        <v>740</v>
      </c>
      <c r="B455" s="4">
        <v>2022</v>
      </c>
      <c r="C455" s="1" t="s">
        <v>147</v>
      </c>
      <c r="D455" s="1" t="s">
        <v>62</v>
      </c>
      <c r="E455" s="4">
        <v>935</v>
      </c>
      <c r="F455" s="4">
        <v>448434</v>
      </c>
      <c r="G455" s="4" t="s">
        <v>1070</v>
      </c>
      <c r="H455" s="1"/>
      <c r="I455" s="4" t="s">
        <v>1071</v>
      </c>
      <c r="J455" s="4" t="s">
        <v>1072</v>
      </c>
    </row>
    <row r="456" spans="1:10" ht="30" x14ac:dyDescent="0.25">
      <c r="A456" s="1" t="s">
        <v>740</v>
      </c>
      <c r="B456" s="4">
        <v>2022</v>
      </c>
      <c r="C456" s="1" t="s">
        <v>147</v>
      </c>
      <c r="D456" s="1" t="s">
        <v>66</v>
      </c>
      <c r="E456" s="4">
        <v>1</v>
      </c>
      <c r="F456" s="4">
        <v>2291</v>
      </c>
      <c r="G456" s="4" t="s">
        <v>83</v>
      </c>
      <c r="H456" s="1"/>
      <c r="I456" s="4" t="s">
        <v>83</v>
      </c>
      <c r="J456" s="4" t="s">
        <v>83</v>
      </c>
    </row>
    <row r="457" spans="1:10" ht="30" x14ac:dyDescent="0.25">
      <c r="A457" s="1" t="s">
        <v>740</v>
      </c>
      <c r="B457" s="4">
        <v>2022</v>
      </c>
      <c r="C457" s="1" t="s">
        <v>147</v>
      </c>
      <c r="D457" s="1" t="s">
        <v>70</v>
      </c>
      <c r="E457" s="4">
        <v>283</v>
      </c>
      <c r="F457" s="4">
        <v>107764</v>
      </c>
      <c r="G457" s="4" t="s">
        <v>1073</v>
      </c>
      <c r="H457" s="1"/>
      <c r="I457" s="4" t="s">
        <v>1074</v>
      </c>
      <c r="J457" s="4" t="s">
        <v>1075</v>
      </c>
    </row>
    <row r="458" spans="1:10" ht="30" x14ac:dyDescent="0.25">
      <c r="A458" s="1" t="s">
        <v>740</v>
      </c>
      <c r="B458" s="4">
        <v>2022</v>
      </c>
      <c r="C458" s="1" t="s">
        <v>147</v>
      </c>
      <c r="D458" s="1" t="s">
        <v>74</v>
      </c>
      <c r="E458" s="4">
        <v>9</v>
      </c>
      <c r="F458" s="4">
        <v>8424</v>
      </c>
      <c r="G458" s="4" t="s">
        <v>83</v>
      </c>
      <c r="H458" s="1"/>
      <c r="I458" s="4" t="s">
        <v>83</v>
      </c>
      <c r="J458" s="4" t="s">
        <v>83</v>
      </c>
    </row>
    <row r="459" spans="1:10" ht="45" x14ac:dyDescent="0.25">
      <c r="A459" s="1" t="s">
        <v>740</v>
      </c>
      <c r="B459" s="4">
        <v>2022</v>
      </c>
      <c r="C459" s="1" t="s">
        <v>147</v>
      </c>
      <c r="D459" s="1" t="s">
        <v>78</v>
      </c>
      <c r="E459" s="4">
        <v>127</v>
      </c>
      <c r="F459" s="4">
        <v>159940</v>
      </c>
      <c r="G459" s="4" t="s">
        <v>1076</v>
      </c>
      <c r="H459" s="1"/>
      <c r="I459" s="4" t="s">
        <v>1077</v>
      </c>
      <c r="J459" s="4" t="s">
        <v>1078</v>
      </c>
    </row>
    <row r="460" spans="1:10" ht="30" x14ac:dyDescent="0.25">
      <c r="A460" s="1" t="s">
        <v>740</v>
      </c>
      <c r="B460" s="4">
        <v>2022</v>
      </c>
      <c r="C460" s="1" t="s">
        <v>147</v>
      </c>
      <c r="D460" s="1" t="s">
        <v>82</v>
      </c>
      <c r="E460" s="4">
        <v>1683</v>
      </c>
      <c r="F460" s="4">
        <v>328732</v>
      </c>
      <c r="G460" s="4" t="s">
        <v>1079</v>
      </c>
      <c r="H460" s="1"/>
      <c r="I460" s="4" t="s">
        <v>1080</v>
      </c>
      <c r="J460" s="4" t="s">
        <v>1081</v>
      </c>
    </row>
    <row r="461" spans="1:10" ht="45" x14ac:dyDescent="0.25">
      <c r="A461" s="1" t="s">
        <v>740</v>
      </c>
      <c r="B461" s="4">
        <v>2022</v>
      </c>
      <c r="C461" s="1" t="s">
        <v>147</v>
      </c>
      <c r="D461" s="1" t="s">
        <v>84</v>
      </c>
      <c r="E461" s="4">
        <v>96</v>
      </c>
      <c r="F461" s="4">
        <v>13292</v>
      </c>
      <c r="G461" s="4" t="s">
        <v>452</v>
      </c>
      <c r="H461" s="1"/>
      <c r="I461" s="4" t="s">
        <v>453</v>
      </c>
      <c r="J461" s="4" t="s">
        <v>454</v>
      </c>
    </row>
    <row r="462" spans="1:10" ht="45" x14ac:dyDescent="0.25">
      <c r="A462" s="1" t="s">
        <v>740</v>
      </c>
      <c r="B462" s="4">
        <v>2022</v>
      </c>
      <c r="C462" s="1" t="s">
        <v>147</v>
      </c>
      <c r="D462" s="1" t="s">
        <v>85</v>
      </c>
      <c r="E462" s="4">
        <v>25987</v>
      </c>
      <c r="F462" s="4">
        <v>2225731</v>
      </c>
      <c r="G462" s="4" t="s">
        <v>1082</v>
      </c>
      <c r="H462" s="1"/>
      <c r="I462" s="4" t="s">
        <v>1083</v>
      </c>
      <c r="J462" s="4" t="s">
        <v>1084</v>
      </c>
    </row>
    <row r="463" spans="1:10" ht="30" x14ac:dyDescent="0.25">
      <c r="A463" s="1" t="s">
        <v>740</v>
      </c>
      <c r="B463" s="4">
        <v>2022</v>
      </c>
      <c r="C463" s="1" t="s">
        <v>147</v>
      </c>
      <c r="D463" s="1" t="s">
        <v>86</v>
      </c>
      <c r="E463" s="4">
        <v>28186</v>
      </c>
      <c r="F463" s="4">
        <v>2846174</v>
      </c>
      <c r="G463" s="4" t="s">
        <v>1085</v>
      </c>
      <c r="H463" s="1"/>
      <c r="I463" s="4" t="s">
        <v>1086</v>
      </c>
      <c r="J463" s="4" t="s">
        <v>1087</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2572"/>
  <sheetViews>
    <sheetView tabSelected="1" zoomScale="60" zoomScaleNormal="60" workbookViewId="0">
      <selection activeCell="F64" sqref="F64"/>
    </sheetView>
  </sheetViews>
  <sheetFormatPr defaultColWidth="11.08984375" defaultRowHeight="15" x14ac:dyDescent="0.25"/>
  <cols>
    <col min="1" max="7" width="16.7265625" customWidth="1"/>
    <col min="8" max="8" width="32.7265625" customWidth="1"/>
    <col min="9" max="11" width="16.7265625" customWidth="1"/>
    <col min="26" max="26" width="12.90625" style="44" customWidth="1"/>
    <col min="27" max="27" width="12.6328125" customWidth="1"/>
    <col min="28" max="33" width="12.6328125" style="46" customWidth="1"/>
    <col min="34" max="38" width="12.6328125" customWidth="1"/>
    <col min="39" max="39" width="12.6328125" bestFit="1" customWidth="1"/>
    <col min="47" max="47" width="13.90625" bestFit="1" customWidth="1"/>
  </cols>
  <sheetData>
    <row r="1" spans="1:48" ht="19.8" thickBot="1" x14ac:dyDescent="0.4">
      <c r="A1" s="10" t="s">
        <v>9</v>
      </c>
      <c r="AA1" s="46"/>
      <c r="AG1"/>
    </row>
    <row r="2" spans="1:48" ht="15.6" thickTop="1" x14ac:dyDescent="0.25">
      <c r="A2" t="s">
        <v>4</v>
      </c>
      <c r="AA2" s="46"/>
      <c r="AG2"/>
    </row>
    <row r="3" spans="1:48" x14ac:dyDescent="0.25">
      <c r="A3" t="s">
        <v>50</v>
      </c>
      <c r="Z3" s="47" t="s">
        <v>11504</v>
      </c>
      <c r="AA3" s="47" t="s">
        <v>11504</v>
      </c>
      <c r="AB3" s="47" t="s">
        <v>11504</v>
      </c>
      <c r="AC3" s="47" t="s">
        <v>11504</v>
      </c>
      <c r="AD3" s="47" t="s">
        <v>11504</v>
      </c>
      <c r="AE3" s="47" t="s">
        <v>11504</v>
      </c>
      <c r="AF3" s="47" t="s">
        <v>11504</v>
      </c>
      <c r="AG3" s="47" t="s">
        <v>11504</v>
      </c>
      <c r="AH3" s="47" t="s">
        <v>11504</v>
      </c>
      <c r="AI3" s="47" t="s">
        <v>11504</v>
      </c>
      <c r="AJ3" s="47" t="s">
        <v>11504</v>
      </c>
      <c r="AL3" s="47" t="s">
        <v>11504</v>
      </c>
      <c r="AM3" s="47" t="s">
        <v>11504</v>
      </c>
      <c r="AN3" s="47" t="s">
        <v>11504</v>
      </c>
      <c r="AO3" s="47" t="s">
        <v>11504</v>
      </c>
      <c r="AP3" s="47" t="s">
        <v>11504</v>
      </c>
      <c r="AQ3" s="47" t="s">
        <v>11504</v>
      </c>
      <c r="AR3" s="47" t="s">
        <v>11504</v>
      </c>
      <c r="AS3" s="47" t="s">
        <v>11504</v>
      </c>
      <c r="AT3" s="47" t="s">
        <v>11504</v>
      </c>
      <c r="AU3" s="47" t="s">
        <v>11504</v>
      </c>
      <c r="AV3" s="47" t="s">
        <v>11504</v>
      </c>
    </row>
    <row r="4" spans="1:48" ht="75" x14ac:dyDescent="0.3">
      <c r="A4" s="5" t="s">
        <v>51</v>
      </c>
      <c r="B4" s="6" t="s">
        <v>52</v>
      </c>
      <c r="C4" s="5" t="s">
        <v>53</v>
      </c>
      <c r="D4" s="5" t="s">
        <v>1088</v>
      </c>
      <c r="E4" s="5" t="s">
        <v>54</v>
      </c>
      <c r="F4" s="6" t="s">
        <v>55</v>
      </c>
      <c r="G4" s="6" t="s">
        <v>56</v>
      </c>
      <c r="H4" s="6" t="s">
        <v>57</v>
      </c>
      <c r="I4" s="5" t="s">
        <v>11435</v>
      </c>
      <c r="J4" s="6" t="s">
        <v>58</v>
      </c>
      <c r="K4" s="6" t="s">
        <v>59</v>
      </c>
      <c r="L4" s="6" t="s">
        <v>11474</v>
      </c>
      <c r="M4" s="6" t="s">
        <v>11491</v>
      </c>
      <c r="N4" t="s">
        <v>11466</v>
      </c>
      <c r="O4" t="s">
        <v>11467</v>
      </c>
      <c r="P4" t="s">
        <v>11468</v>
      </c>
      <c r="Q4" t="s">
        <v>11469</v>
      </c>
      <c r="R4" t="s">
        <v>11470</v>
      </c>
      <c r="S4" t="s">
        <v>11471</v>
      </c>
      <c r="T4" t="s">
        <v>11472</v>
      </c>
      <c r="U4" t="s">
        <v>11473</v>
      </c>
      <c r="V4" t="s">
        <v>11478</v>
      </c>
      <c r="W4" t="s">
        <v>11479</v>
      </c>
      <c r="X4" t="s">
        <v>11483</v>
      </c>
      <c r="Y4" s="36" t="s">
        <v>11487</v>
      </c>
      <c r="Z4" s="43" t="s">
        <v>11493</v>
      </c>
      <c r="AA4" s="49" t="s">
        <v>11494</v>
      </c>
      <c r="AB4" s="50" t="s">
        <v>11495</v>
      </c>
      <c r="AC4" s="49" t="s">
        <v>11496</v>
      </c>
      <c r="AD4" s="49" t="s">
        <v>11497</v>
      </c>
      <c r="AE4" s="49" t="s">
        <v>11498</v>
      </c>
      <c r="AF4" s="49" t="s">
        <v>11499</v>
      </c>
      <c r="AG4" s="43" t="s">
        <v>11500</v>
      </c>
      <c r="AH4" s="43" t="s">
        <v>11501</v>
      </c>
      <c r="AI4" s="43" t="s">
        <v>11502</v>
      </c>
      <c r="AJ4" s="43" t="s">
        <v>11503</v>
      </c>
      <c r="AK4" s="43" t="s">
        <v>11492</v>
      </c>
      <c r="AL4" s="23" t="s">
        <v>11464</v>
      </c>
      <c r="AM4" s="24" t="s">
        <v>66</v>
      </c>
      <c r="AN4" s="24" t="s">
        <v>70</v>
      </c>
      <c r="AO4" s="24" t="s">
        <v>74</v>
      </c>
      <c r="AP4" s="24" t="s">
        <v>1102</v>
      </c>
      <c r="AQ4" s="24" t="s">
        <v>84</v>
      </c>
      <c r="AR4" s="24" t="s">
        <v>85</v>
      </c>
      <c r="AS4" s="36" t="s">
        <v>11484</v>
      </c>
      <c r="AT4" s="41" t="s">
        <v>11489</v>
      </c>
      <c r="AU4" s="41" t="s">
        <v>11490</v>
      </c>
      <c r="AV4" s="41" t="s">
        <v>11488</v>
      </c>
    </row>
    <row r="5" spans="1:48" s="32" customFormat="1" x14ac:dyDescent="0.25">
      <c r="A5" s="35" t="s">
        <v>60</v>
      </c>
      <c r="B5" s="33">
        <v>2021</v>
      </c>
      <c r="C5" s="35" t="s">
        <v>61</v>
      </c>
      <c r="D5" s="35" t="s">
        <v>1089</v>
      </c>
      <c r="E5" s="35" t="s">
        <v>62</v>
      </c>
      <c r="F5" s="33" t="s">
        <v>1090</v>
      </c>
      <c r="G5" s="33">
        <v>919697</v>
      </c>
      <c r="H5" s="33" t="s">
        <v>1091</v>
      </c>
      <c r="I5" s="35"/>
      <c r="J5" s="33" t="s">
        <v>1092</v>
      </c>
      <c r="K5" s="33" t="s">
        <v>689</v>
      </c>
      <c r="L5" s="34" t="str">
        <f t="shared" ref="L5:L68" si="0">IF(F5="&lt;3",1,F5)</f>
        <v>628</v>
      </c>
      <c r="M5" s="34">
        <v>0</v>
      </c>
      <c r="Z5" s="45"/>
      <c r="AA5" s="51"/>
      <c r="AB5" s="51"/>
      <c r="AC5" s="51"/>
      <c r="AD5" s="51"/>
      <c r="AE5" s="51"/>
      <c r="AF5" s="51"/>
      <c r="AL5" s="32" t="str">
        <f>N52</f>
        <v>Total</v>
      </c>
      <c r="AM5" s="32" t="str">
        <f>O100</f>
        <v>First dose, less than 21 days ago</v>
      </c>
      <c r="AN5" s="32" t="str">
        <f>P100</f>
        <v>First dose, at least 21 days ago</v>
      </c>
      <c r="AO5" s="32" t="str">
        <f>Q100</f>
        <v>Second dose, less than 21 days ago</v>
      </c>
      <c r="AP5" s="32" t="str">
        <f>R100</f>
        <v>Second dose, at least 21 days ago</v>
      </c>
      <c r="AQ5" s="32" t="str">
        <f>S100</f>
        <v>Third dose or booster, less than 21 days ago</v>
      </c>
      <c r="AR5" s="32" t="str">
        <f>T100</f>
        <v>Third dose or booster, at least 21 days ago</v>
      </c>
      <c r="AT5" s="32">
        <f>SUM(table_2[[#This Row],[First dose, less than 21 days ago]:[Third dose or booster, at least 21 days ago]])</f>
        <v>0</v>
      </c>
      <c r="AU5" s="32">
        <f>SUM(table_2[[#This Row],[Second dose, less than 21 days ago]:[Third dose or booster, at least 21 days ago]])</f>
        <v>0</v>
      </c>
      <c r="AV5" s="32" t="e">
        <f>table_2[[#This Row],[Third dose or booster, less than 21 days ago]]+table_2[[#This Row],[Third dose or booster, at least 21 days ago]]</f>
        <v>#VALUE!</v>
      </c>
    </row>
    <row r="6" spans="1:48" ht="30.6" x14ac:dyDescent="0.3">
      <c r="A6" s="1" t="s">
        <v>60</v>
      </c>
      <c r="B6" s="4">
        <v>2021</v>
      </c>
      <c r="C6" s="1" t="s">
        <v>61</v>
      </c>
      <c r="D6" s="1" t="s">
        <v>1089</v>
      </c>
      <c r="E6" s="1" t="s">
        <v>66</v>
      </c>
      <c r="F6" s="4" t="s">
        <v>1093</v>
      </c>
      <c r="G6" s="4">
        <v>26534</v>
      </c>
      <c r="H6" s="4" t="s">
        <v>1094</v>
      </c>
      <c r="I6" s="1" t="s">
        <v>234</v>
      </c>
      <c r="J6" s="4" t="s">
        <v>1095</v>
      </c>
      <c r="K6" s="4" t="s">
        <v>1096</v>
      </c>
      <c r="L6" s="26" t="str">
        <f t="shared" si="0"/>
        <v>13</v>
      </c>
      <c r="M6" s="26">
        <f>IF(table_2[[#This Row],[Count of deaths2]]=1,(M5+1),M5)</f>
        <v>0</v>
      </c>
      <c r="X6">
        <v>53</v>
      </c>
      <c r="Y6" s="40">
        <v>44197</v>
      </c>
      <c r="Z6" s="46">
        <f>VALUE(L5)</f>
        <v>628</v>
      </c>
      <c r="AA6" s="46">
        <f>VALUE(L6)</f>
        <v>13</v>
      </c>
      <c r="AB6" s="46">
        <f>VALUE(L7)</f>
        <v>4</v>
      </c>
      <c r="AC6" s="46">
        <f>VALUE(L8)</f>
        <v>1</v>
      </c>
      <c r="AD6" s="46">
        <f>VALUE(L9)</f>
        <v>1</v>
      </c>
      <c r="AE6" s="46">
        <f>VALUE(L10)</f>
        <v>0</v>
      </c>
      <c r="AF6" s="46">
        <f>VALUE(L11)</f>
        <v>0</v>
      </c>
      <c r="AG6" s="21">
        <f>SUM(Z6:AF6)</f>
        <v>647</v>
      </c>
      <c r="AH6" s="21">
        <f>SUM(AA6:AF6)</f>
        <v>19</v>
      </c>
      <c r="AI6" s="21">
        <f>SUM(AC6:AF6)</f>
        <v>2</v>
      </c>
      <c r="AJ6" s="21">
        <f>SUM(AE6:AF6)</f>
        <v>0</v>
      </c>
      <c r="AL6">
        <f>N53</f>
        <v>52431</v>
      </c>
      <c r="AM6">
        <f>O53</f>
        <v>7582</v>
      </c>
      <c r="AN6">
        <f>P53</f>
        <v>2365</v>
      </c>
      <c r="AO6">
        <f>Q53</f>
        <v>435</v>
      </c>
      <c r="AP6">
        <f>R53</f>
        <v>87</v>
      </c>
      <c r="AQ6">
        <f>S53</f>
        <v>0</v>
      </c>
      <c r="AR6">
        <f>T53</f>
        <v>0</v>
      </c>
      <c r="AS6" s="38">
        <f>SUM(AL6:AR6)</f>
        <v>62900</v>
      </c>
      <c r="AT6">
        <f>SUM(AM6:AR6)</f>
        <v>10469</v>
      </c>
      <c r="AU6" s="21">
        <f>SUM(AO6:AR6)</f>
        <v>522</v>
      </c>
      <c r="AV6">
        <f>SUM(AQ6:AR6)</f>
        <v>0</v>
      </c>
    </row>
    <row r="7" spans="1:48" ht="30.6" x14ac:dyDescent="0.3">
      <c r="A7" s="1" t="s">
        <v>60</v>
      </c>
      <c r="B7" s="4">
        <v>2021</v>
      </c>
      <c r="C7" s="1" t="s">
        <v>61</v>
      </c>
      <c r="D7" s="1" t="s">
        <v>1089</v>
      </c>
      <c r="E7" s="1" t="s">
        <v>70</v>
      </c>
      <c r="F7" s="4" t="s">
        <v>1097</v>
      </c>
      <c r="G7" s="4">
        <v>4653</v>
      </c>
      <c r="H7" s="4" t="s">
        <v>1098</v>
      </c>
      <c r="I7" s="1" t="s">
        <v>234</v>
      </c>
      <c r="J7" s="4" t="s">
        <v>1099</v>
      </c>
      <c r="K7" s="4" t="s">
        <v>1100</v>
      </c>
      <c r="L7" s="26" t="str">
        <f t="shared" si="0"/>
        <v>4</v>
      </c>
      <c r="M7" s="26">
        <f>IF(table_2[[#This Row],[Count of deaths2]]=1,(M6+1),M6)</f>
        <v>0</v>
      </c>
      <c r="N7" s="21"/>
      <c r="X7">
        <v>102</v>
      </c>
      <c r="Y7" s="40">
        <v>44228</v>
      </c>
      <c r="Z7" s="44">
        <f>VALUE(INDEX($L$6:$L$837,(ROW()+1-ROW(Z$7))*49))</f>
        <v>394</v>
      </c>
      <c r="AA7" s="46">
        <f>VALUE(INDEX($L$7:$L$837,(ROW()+1-ROW(AA$7))*49))</f>
        <v>47</v>
      </c>
      <c r="AB7" s="46">
        <f>VALUE(INDEX($L$8:$L$837,(ROW()+1-ROW(AB$7))*49))</f>
        <v>31</v>
      </c>
      <c r="AC7" s="46">
        <f>VALUE(INDEX($L$9:$L$837,(ROW()+1-ROW(AC$7))*49))</f>
        <v>1</v>
      </c>
      <c r="AD7" s="46">
        <f>VALUE(INDEX($L$10:$L$837,(ROW()+1-ROW(AD$7))*49))</f>
        <v>1</v>
      </c>
      <c r="AE7" s="46">
        <f>VALUE(INDEX($L$11:$L$837,(ROW()+1-ROW(AE$7))*49))</f>
        <v>0</v>
      </c>
      <c r="AF7" s="46">
        <f>VALUE(INDEX($L$12:$L$837,(ROW()+1-ROW(AF$7))*49))</f>
        <v>0</v>
      </c>
      <c r="AG7" s="21">
        <f>SUM(Z7:AF7)</f>
        <v>474</v>
      </c>
      <c r="AH7" s="21">
        <f>SUM(AA7:AF7)</f>
        <v>80</v>
      </c>
      <c r="AI7" s="21">
        <f>SUM(AC7:AF7)</f>
        <v>2</v>
      </c>
      <c r="AJ7" s="21">
        <f>SUM(AE7:AF7)</f>
        <v>0</v>
      </c>
      <c r="AL7">
        <f>N102</f>
        <v>19774</v>
      </c>
      <c r="AM7">
        <f>O102</f>
        <v>7349</v>
      </c>
      <c r="AN7">
        <f>P102</f>
        <v>14302</v>
      </c>
      <c r="AO7">
        <f>Q102</f>
        <v>47</v>
      </c>
      <c r="AP7">
        <f>R102</f>
        <v>905</v>
      </c>
      <c r="AQ7">
        <f>S102</f>
        <v>0</v>
      </c>
      <c r="AR7">
        <f>T102</f>
        <v>0</v>
      </c>
      <c r="AS7" s="38">
        <f t="shared" ref="AS7:AS22" si="1">SUM(AL7:AR7)</f>
        <v>42377</v>
      </c>
      <c r="AT7">
        <f t="shared" ref="AT7:AT22" si="2">SUM(AM7:AR7)</f>
        <v>22603</v>
      </c>
      <c r="AU7" s="21">
        <f t="shared" ref="AU7:AU22" si="3">SUM(AO7:AR7)</f>
        <v>952</v>
      </c>
      <c r="AV7">
        <f t="shared" ref="AV7:AV22" si="4">SUM(AQ7:AR7)</f>
        <v>0</v>
      </c>
    </row>
    <row r="8" spans="1:48" ht="30.6" x14ac:dyDescent="0.3">
      <c r="A8" s="1" t="s">
        <v>60</v>
      </c>
      <c r="B8" s="4">
        <v>2021</v>
      </c>
      <c r="C8" s="1" t="s">
        <v>61</v>
      </c>
      <c r="D8" s="1" t="s">
        <v>1089</v>
      </c>
      <c r="E8" s="1" t="s">
        <v>74</v>
      </c>
      <c r="F8" s="4" t="s">
        <v>1101</v>
      </c>
      <c r="G8" s="4">
        <v>1298</v>
      </c>
      <c r="H8" s="4" t="s">
        <v>83</v>
      </c>
      <c r="I8" s="1"/>
      <c r="J8" s="4" t="s">
        <v>83</v>
      </c>
      <c r="K8" s="4" t="s">
        <v>83</v>
      </c>
      <c r="L8" s="26">
        <f t="shared" si="0"/>
        <v>1</v>
      </c>
      <c r="M8" s="26">
        <f>IF(table_2[[#This Row],[Count of deaths2]]=1,(M7+1),M7)</f>
        <v>1</v>
      </c>
      <c r="X8">
        <f>X7+49</f>
        <v>151</v>
      </c>
      <c r="Y8" s="40">
        <v>44256</v>
      </c>
      <c r="Z8" s="44">
        <f t="shared" ref="Z8:Z22" si="5">VALUE(INDEX($L$6:$L$837,(ROW()+1-ROW(Z$7))*49))</f>
        <v>329</v>
      </c>
      <c r="AA8" s="46">
        <f t="shared" ref="AA8:AA22" si="6">VALUE(INDEX($L$7:$L$837,(ROW()+1-ROW(AA$7))*49))</f>
        <v>37</v>
      </c>
      <c r="AB8" s="46">
        <f t="shared" ref="AB8:AB22" si="7">VALUE(INDEX($L$8:$L$837,(ROW()+1-ROW(AB$7))*49))</f>
        <v>98</v>
      </c>
      <c r="AC8" s="46">
        <f t="shared" ref="AC8:AC22" si="8">VALUE(INDEX($L$9:$L$837,(ROW()+1-ROW(AC$7))*49))</f>
        <v>1</v>
      </c>
      <c r="AD8" s="46">
        <f t="shared" ref="AD8:AD22" si="9">VALUE(INDEX($L$10:$L$837,(ROW()+1-ROW(AD$7))*49))</f>
        <v>1</v>
      </c>
      <c r="AE8" s="46">
        <f t="shared" ref="AE8:AE22" si="10">VALUE(INDEX($L$11:$L$837,(ROW()+1-ROW(AE$7))*49))</f>
        <v>0</v>
      </c>
      <c r="AF8" s="46">
        <f t="shared" ref="AF8:AF22" si="11">VALUE(INDEX($L$12:$L$837,(ROW()+1-ROW(AF$7))*49))</f>
        <v>0</v>
      </c>
      <c r="AG8" s="21">
        <f t="shared" ref="AG8:AG22" si="12">SUM(Z8:AF8)</f>
        <v>466</v>
      </c>
      <c r="AH8" s="21">
        <f t="shared" ref="AH8:AH22" si="13">SUM(AA8:AF8)</f>
        <v>137</v>
      </c>
      <c r="AI8" s="21">
        <f t="shared" ref="AI8:AI22" si="14">SUM(AC8:AF8)</f>
        <v>2</v>
      </c>
      <c r="AJ8" s="21">
        <f t="shared" ref="AJ8:AJ22" si="15">SUM(AE8:AF8)</f>
        <v>0</v>
      </c>
      <c r="AL8">
        <f>N151</f>
        <v>7587</v>
      </c>
      <c r="AM8">
        <f>O151</f>
        <v>1869</v>
      </c>
      <c r="AN8">
        <f>P151</f>
        <v>23070</v>
      </c>
      <c r="AO8">
        <f>Q151</f>
        <v>1336</v>
      </c>
      <c r="AP8">
        <f>R151</f>
        <v>1339</v>
      </c>
      <c r="AQ8">
        <f>S151</f>
        <v>0</v>
      </c>
      <c r="AR8">
        <f>T151</f>
        <v>0</v>
      </c>
      <c r="AS8" s="38">
        <f t="shared" si="1"/>
        <v>35201</v>
      </c>
      <c r="AT8">
        <f t="shared" si="2"/>
        <v>27614</v>
      </c>
      <c r="AU8" s="21">
        <f t="shared" si="3"/>
        <v>2675</v>
      </c>
      <c r="AV8">
        <f t="shared" si="4"/>
        <v>0</v>
      </c>
    </row>
    <row r="9" spans="1:48" ht="30.6" x14ac:dyDescent="0.3">
      <c r="A9" s="1" t="s">
        <v>60</v>
      </c>
      <c r="B9" s="4">
        <v>2021</v>
      </c>
      <c r="C9" s="1" t="s">
        <v>61</v>
      </c>
      <c r="D9" s="1" t="s">
        <v>1089</v>
      </c>
      <c r="E9" s="1" t="s">
        <v>1102</v>
      </c>
      <c r="F9" s="4" t="s">
        <v>1101</v>
      </c>
      <c r="G9" s="4">
        <v>245</v>
      </c>
      <c r="H9" s="4" t="s">
        <v>83</v>
      </c>
      <c r="I9" s="1"/>
      <c r="J9" s="4" t="s">
        <v>83</v>
      </c>
      <c r="K9" s="4" t="s">
        <v>83</v>
      </c>
      <c r="L9" s="26">
        <f t="shared" si="0"/>
        <v>1</v>
      </c>
      <c r="M9" s="26">
        <f>IF(table_2[[#This Row],[Count of deaths2]]=1,(M8+1),M8)</f>
        <v>2</v>
      </c>
      <c r="X9">
        <f t="shared" ref="X9:X22" si="16">X8+49</f>
        <v>200</v>
      </c>
      <c r="Y9" s="40">
        <v>44287</v>
      </c>
      <c r="Z9" s="44">
        <f t="shared" si="5"/>
        <v>274</v>
      </c>
      <c r="AA9" s="46">
        <f t="shared" si="6"/>
        <v>18</v>
      </c>
      <c r="AB9" s="46">
        <f t="shared" si="7"/>
        <v>169</v>
      </c>
      <c r="AC9" s="46">
        <f t="shared" si="8"/>
        <v>20</v>
      </c>
      <c r="AD9" s="46">
        <f t="shared" si="9"/>
        <v>9</v>
      </c>
      <c r="AE9" s="46">
        <f t="shared" si="10"/>
        <v>0</v>
      </c>
      <c r="AF9" s="46">
        <f t="shared" si="11"/>
        <v>0</v>
      </c>
      <c r="AG9" s="21">
        <f t="shared" si="12"/>
        <v>490</v>
      </c>
      <c r="AH9" s="21">
        <f t="shared" si="13"/>
        <v>216</v>
      </c>
      <c r="AI9" s="21">
        <f t="shared" si="14"/>
        <v>29</v>
      </c>
      <c r="AJ9" s="21">
        <f t="shared" si="15"/>
        <v>0</v>
      </c>
      <c r="AL9">
        <f>N200</f>
        <v>3830</v>
      </c>
      <c r="AM9">
        <f>O200</f>
        <v>436</v>
      </c>
      <c r="AN9">
        <f>P200</f>
        <v>16350</v>
      </c>
      <c r="AO9">
        <f>Q200</f>
        <v>5393</v>
      </c>
      <c r="AP9">
        <f>R200</f>
        <v>5824</v>
      </c>
      <c r="AQ9">
        <f>S200</f>
        <v>0</v>
      </c>
      <c r="AR9">
        <f>T200</f>
        <v>0</v>
      </c>
      <c r="AS9" s="38">
        <f t="shared" si="1"/>
        <v>31833</v>
      </c>
      <c r="AT9">
        <f t="shared" si="2"/>
        <v>28003</v>
      </c>
      <c r="AU9" s="21">
        <f t="shared" si="3"/>
        <v>11217</v>
      </c>
      <c r="AV9">
        <f t="shared" si="4"/>
        <v>0</v>
      </c>
    </row>
    <row r="10" spans="1:48" ht="45.6" x14ac:dyDescent="0.3">
      <c r="A10" s="1" t="s">
        <v>60</v>
      </c>
      <c r="B10" s="4">
        <v>2021</v>
      </c>
      <c r="C10" s="1" t="s">
        <v>61</v>
      </c>
      <c r="D10" s="1" t="s">
        <v>1089</v>
      </c>
      <c r="E10" s="1" t="s">
        <v>84</v>
      </c>
      <c r="F10" s="4" t="s">
        <v>1103</v>
      </c>
      <c r="G10" s="4">
        <v>0</v>
      </c>
      <c r="H10" s="4" t="s">
        <v>83</v>
      </c>
      <c r="I10" s="1"/>
      <c r="J10" s="4" t="s">
        <v>83</v>
      </c>
      <c r="K10" s="4" t="s">
        <v>83</v>
      </c>
      <c r="L10" s="25" t="str">
        <f t="shared" si="0"/>
        <v>0</v>
      </c>
      <c r="M10" s="26">
        <f>IF(table_2[[#This Row],[Count of deaths2]]=1,(M9+1),M9)</f>
        <v>2</v>
      </c>
      <c r="X10">
        <f t="shared" si="16"/>
        <v>249</v>
      </c>
      <c r="Y10" s="40">
        <v>44317</v>
      </c>
      <c r="Z10" s="44">
        <f t="shared" si="5"/>
        <v>231</v>
      </c>
      <c r="AA10" s="46">
        <f t="shared" si="6"/>
        <v>9</v>
      </c>
      <c r="AB10" s="46">
        <f t="shared" si="7"/>
        <v>100</v>
      </c>
      <c r="AC10" s="46">
        <f t="shared" si="8"/>
        <v>29</v>
      </c>
      <c r="AD10" s="46">
        <f t="shared" si="9"/>
        <v>54</v>
      </c>
      <c r="AE10" s="46">
        <f t="shared" si="10"/>
        <v>0</v>
      </c>
      <c r="AF10" s="46">
        <f t="shared" si="11"/>
        <v>0</v>
      </c>
      <c r="AG10" s="21">
        <f t="shared" si="12"/>
        <v>423</v>
      </c>
      <c r="AH10" s="21">
        <f t="shared" si="13"/>
        <v>192</v>
      </c>
      <c r="AI10" s="21">
        <f t="shared" si="14"/>
        <v>83</v>
      </c>
      <c r="AJ10" s="21">
        <f t="shared" si="15"/>
        <v>0</v>
      </c>
      <c r="AL10">
        <f>N249</f>
        <v>2782</v>
      </c>
      <c r="AM10">
        <f>O249</f>
        <v>142</v>
      </c>
      <c r="AN10">
        <f>P249</f>
        <v>7869</v>
      </c>
      <c r="AO10">
        <f>Q249</f>
        <v>3222</v>
      </c>
      <c r="AP10">
        <f>R249</f>
        <v>18850</v>
      </c>
      <c r="AQ10">
        <f>S249</f>
        <v>0</v>
      </c>
      <c r="AR10">
        <f>T249</f>
        <v>0</v>
      </c>
      <c r="AS10" s="38">
        <f t="shared" si="1"/>
        <v>32865</v>
      </c>
      <c r="AT10">
        <f t="shared" si="2"/>
        <v>30083</v>
      </c>
      <c r="AU10" s="21">
        <f t="shared" si="3"/>
        <v>22072</v>
      </c>
      <c r="AV10">
        <f t="shared" si="4"/>
        <v>0</v>
      </c>
    </row>
    <row r="11" spans="1:48" ht="45.6" x14ac:dyDescent="0.3">
      <c r="A11" s="1" t="s">
        <v>60</v>
      </c>
      <c r="B11" s="4">
        <v>2021</v>
      </c>
      <c r="C11" s="1" t="s">
        <v>61</v>
      </c>
      <c r="D11" s="1" t="s">
        <v>1089</v>
      </c>
      <c r="E11" s="1" t="s">
        <v>85</v>
      </c>
      <c r="F11" s="4" t="s">
        <v>1103</v>
      </c>
      <c r="G11" s="4">
        <v>0</v>
      </c>
      <c r="H11" s="4" t="s">
        <v>83</v>
      </c>
      <c r="I11" s="1"/>
      <c r="J11" s="4" t="s">
        <v>83</v>
      </c>
      <c r="K11" s="4" t="s">
        <v>83</v>
      </c>
      <c r="L11" s="25" t="str">
        <f t="shared" si="0"/>
        <v>0</v>
      </c>
      <c r="M11" s="26">
        <f>IF(table_2[[#This Row],[Count of deaths2]]=1,(M10+1),M10)</f>
        <v>2</v>
      </c>
      <c r="X11">
        <f t="shared" si="16"/>
        <v>298</v>
      </c>
      <c r="Y11" s="40">
        <v>44348</v>
      </c>
      <c r="Z11" s="44">
        <f t="shared" si="5"/>
        <v>185</v>
      </c>
      <c r="AA11" s="46">
        <f t="shared" si="6"/>
        <v>22</v>
      </c>
      <c r="AB11" s="46">
        <f t="shared" si="7"/>
        <v>91</v>
      </c>
      <c r="AC11" s="46">
        <f t="shared" si="8"/>
        <v>14</v>
      </c>
      <c r="AD11" s="46">
        <f t="shared" si="9"/>
        <v>115</v>
      </c>
      <c r="AE11" s="46">
        <f t="shared" si="10"/>
        <v>0</v>
      </c>
      <c r="AF11" s="46">
        <f t="shared" si="11"/>
        <v>0</v>
      </c>
      <c r="AG11" s="21">
        <f t="shared" si="12"/>
        <v>427</v>
      </c>
      <c r="AH11" s="21">
        <f t="shared" si="13"/>
        <v>242</v>
      </c>
      <c r="AI11" s="21">
        <f t="shared" si="14"/>
        <v>129</v>
      </c>
      <c r="AJ11" s="21">
        <f t="shared" si="15"/>
        <v>0</v>
      </c>
      <c r="AL11">
        <f>N298</f>
        <v>2315</v>
      </c>
      <c r="AM11">
        <f>O298</f>
        <v>85</v>
      </c>
      <c r="AN11">
        <f>P298</f>
        <v>3494</v>
      </c>
      <c r="AO11">
        <f>Q298</f>
        <v>909</v>
      </c>
      <c r="AP11">
        <f>R298</f>
        <v>24430</v>
      </c>
      <c r="AQ11">
        <f>S298</f>
        <v>0</v>
      </c>
      <c r="AR11">
        <f>T298</f>
        <v>0</v>
      </c>
      <c r="AS11" s="38">
        <f t="shared" si="1"/>
        <v>31233</v>
      </c>
      <c r="AT11">
        <f t="shared" si="2"/>
        <v>28918</v>
      </c>
      <c r="AU11" s="21">
        <f t="shared" si="3"/>
        <v>25339</v>
      </c>
      <c r="AV11">
        <f t="shared" si="4"/>
        <v>0</v>
      </c>
    </row>
    <row r="12" spans="1:48" ht="15.6" x14ac:dyDescent="0.3">
      <c r="A12" s="1" t="s">
        <v>60</v>
      </c>
      <c r="B12" s="4">
        <v>2021</v>
      </c>
      <c r="C12" s="1" t="s">
        <v>61</v>
      </c>
      <c r="D12" s="1" t="s">
        <v>1104</v>
      </c>
      <c r="E12" s="1" t="s">
        <v>62</v>
      </c>
      <c r="F12" s="4" t="s">
        <v>1105</v>
      </c>
      <c r="G12" s="4">
        <v>447217</v>
      </c>
      <c r="H12" s="4" t="s">
        <v>1106</v>
      </c>
      <c r="I12" s="1"/>
      <c r="J12" s="4" t="s">
        <v>1107</v>
      </c>
      <c r="K12" s="4" t="s">
        <v>1108</v>
      </c>
      <c r="L12" s="25" t="str">
        <f t="shared" si="0"/>
        <v>1043</v>
      </c>
      <c r="M12" s="26">
        <f>IF(table_2[[#This Row],[Count of deaths2]]=1,(M11+1),M11)</f>
        <v>2</v>
      </c>
      <c r="X12">
        <f t="shared" si="16"/>
        <v>347</v>
      </c>
      <c r="Y12" s="40">
        <v>44378</v>
      </c>
      <c r="Z12" s="44">
        <f t="shared" si="5"/>
        <v>161</v>
      </c>
      <c r="AA12" s="46">
        <f t="shared" si="6"/>
        <v>28</v>
      </c>
      <c r="AB12" s="46">
        <f t="shared" si="7"/>
        <v>108</v>
      </c>
      <c r="AC12" s="46">
        <f t="shared" si="8"/>
        <v>8</v>
      </c>
      <c r="AD12" s="46">
        <f t="shared" si="9"/>
        <v>197</v>
      </c>
      <c r="AE12" s="46">
        <f t="shared" si="10"/>
        <v>0</v>
      </c>
      <c r="AF12" s="46">
        <f t="shared" si="11"/>
        <v>0</v>
      </c>
      <c r="AG12" s="21">
        <f t="shared" si="12"/>
        <v>502</v>
      </c>
      <c r="AH12" s="21">
        <f t="shared" si="13"/>
        <v>341</v>
      </c>
      <c r="AI12" s="21">
        <f t="shared" si="14"/>
        <v>205</v>
      </c>
      <c r="AJ12" s="21">
        <f t="shared" si="15"/>
        <v>0</v>
      </c>
      <c r="AL12">
        <f>N347</f>
        <v>2324</v>
      </c>
      <c r="AM12">
        <f>O347</f>
        <v>53</v>
      </c>
      <c r="AN12">
        <f>P347</f>
        <v>2208</v>
      </c>
      <c r="AO12">
        <f>Q347</f>
        <v>289</v>
      </c>
      <c r="AP12">
        <f>R347</f>
        <v>30336</v>
      </c>
      <c r="AQ12">
        <f>S347</f>
        <v>0</v>
      </c>
      <c r="AR12">
        <f>T347</f>
        <v>0</v>
      </c>
      <c r="AS12" s="38">
        <f t="shared" si="1"/>
        <v>35210</v>
      </c>
      <c r="AT12">
        <f t="shared" si="2"/>
        <v>32886</v>
      </c>
      <c r="AU12" s="21">
        <f t="shared" si="3"/>
        <v>30625</v>
      </c>
      <c r="AV12">
        <f t="shared" si="4"/>
        <v>0</v>
      </c>
    </row>
    <row r="13" spans="1:48" ht="30.6" x14ac:dyDescent="0.3">
      <c r="A13" s="1" t="s">
        <v>60</v>
      </c>
      <c r="B13" s="4">
        <v>2021</v>
      </c>
      <c r="C13" s="1" t="s">
        <v>61</v>
      </c>
      <c r="D13" s="1" t="s">
        <v>1104</v>
      </c>
      <c r="E13" s="1" t="s">
        <v>66</v>
      </c>
      <c r="F13" s="4" t="s">
        <v>1109</v>
      </c>
      <c r="G13" s="4">
        <v>19145</v>
      </c>
      <c r="H13" s="4" t="s">
        <v>1110</v>
      </c>
      <c r="I13" s="1" t="s">
        <v>234</v>
      </c>
      <c r="J13" s="4" t="s">
        <v>646</v>
      </c>
      <c r="K13" s="4" t="s">
        <v>1111</v>
      </c>
      <c r="L13" s="22" t="str">
        <f t="shared" si="0"/>
        <v>15</v>
      </c>
      <c r="M13" s="26">
        <f>IF(table_2[[#This Row],[Count of deaths2]]=1,(M12+1),M12)</f>
        <v>2</v>
      </c>
      <c r="X13">
        <f t="shared" si="16"/>
        <v>396</v>
      </c>
      <c r="Y13" s="40">
        <v>44409</v>
      </c>
      <c r="Z13" s="44">
        <f t="shared" si="5"/>
        <v>138</v>
      </c>
      <c r="AA13" s="46">
        <f t="shared" si="6"/>
        <v>3</v>
      </c>
      <c r="AB13" s="46">
        <f t="shared" si="7"/>
        <v>81</v>
      </c>
      <c r="AC13" s="46">
        <f t="shared" si="8"/>
        <v>20</v>
      </c>
      <c r="AD13" s="46">
        <f t="shared" si="9"/>
        <v>189</v>
      </c>
      <c r="AE13" s="46">
        <f t="shared" si="10"/>
        <v>0</v>
      </c>
      <c r="AF13" s="46">
        <f t="shared" si="11"/>
        <v>0</v>
      </c>
      <c r="AG13" s="21">
        <f t="shared" si="12"/>
        <v>431</v>
      </c>
      <c r="AH13" s="21">
        <f t="shared" si="13"/>
        <v>293</v>
      </c>
      <c r="AI13" s="21">
        <f t="shared" si="14"/>
        <v>209</v>
      </c>
      <c r="AJ13" s="21">
        <f t="shared" si="15"/>
        <v>0</v>
      </c>
      <c r="AL13">
        <f>N396</f>
        <v>2335</v>
      </c>
      <c r="AM13">
        <f>O396</f>
        <v>36</v>
      </c>
      <c r="AN13">
        <f>P396</f>
        <v>1468</v>
      </c>
      <c r="AO13">
        <f>Q396</f>
        <v>115</v>
      </c>
      <c r="AP13">
        <f>R396</f>
        <v>31143</v>
      </c>
      <c r="AQ13">
        <f>S396</f>
        <v>0</v>
      </c>
      <c r="AR13">
        <f>T396</f>
        <v>0</v>
      </c>
      <c r="AS13" s="38">
        <f t="shared" si="1"/>
        <v>35097</v>
      </c>
      <c r="AT13">
        <f t="shared" si="2"/>
        <v>32762</v>
      </c>
      <c r="AU13" s="21">
        <f t="shared" si="3"/>
        <v>31258</v>
      </c>
      <c r="AV13">
        <f t="shared" si="4"/>
        <v>0</v>
      </c>
    </row>
    <row r="14" spans="1:48" ht="30.6" x14ac:dyDescent="0.3">
      <c r="A14" s="1" t="s">
        <v>60</v>
      </c>
      <c r="B14" s="4">
        <v>2021</v>
      </c>
      <c r="C14" s="1" t="s">
        <v>61</v>
      </c>
      <c r="D14" s="1" t="s">
        <v>1104</v>
      </c>
      <c r="E14" s="1" t="s">
        <v>70</v>
      </c>
      <c r="F14" s="4" t="s">
        <v>1112</v>
      </c>
      <c r="G14" s="4">
        <v>3808</v>
      </c>
      <c r="H14" s="4" t="s">
        <v>1113</v>
      </c>
      <c r="I14" s="1" t="s">
        <v>234</v>
      </c>
      <c r="J14" s="4" t="s">
        <v>1114</v>
      </c>
      <c r="K14" s="4" t="s">
        <v>1115</v>
      </c>
      <c r="L14" s="22" t="str">
        <f t="shared" si="0"/>
        <v>3</v>
      </c>
      <c r="M14" s="26">
        <f>IF(table_2[[#This Row],[Count of deaths2]]=1,(M13+1),M13)</f>
        <v>2</v>
      </c>
      <c r="X14">
        <f t="shared" si="16"/>
        <v>445</v>
      </c>
      <c r="Y14" s="40">
        <v>44440</v>
      </c>
      <c r="Z14" s="44">
        <f t="shared" si="5"/>
        <v>118</v>
      </c>
      <c r="AA14" s="46">
        <f t="shared" si="6"/>
        <v>1</v>
      </c>
      <c r="AB14" s="46">
        <f t="shared" si="7"/>
        <v>49</v>
      </c>
      <c r="AC14" s="46">
        <f t="shared" si="8"/>
        <v>10</v>
      </c>
      <c r="AD14" s="46">
        <f t="shared" si="9"/>
        <v>214</v>
      </c>
      <c r="AE14" s="46">
        <f t="shared" si="10"/>
        <v>1</v>
      </c>
      <c r="AF14" s="46">
        <f t="shared" si="11"/>
        <v>0</v>
      </c>
      <c r="AG14" s="21">
        <f t="shared" si="12"/>
        <v>393</v>
      </c>
      <c r="AH14" s="21">
        <f t="shared" si="13"/>
        <v>275</v>
      </c>
      <c r="AI14" s="21">
        <f t="shared" si="14"/>
        <v>225</v>
      </c>
      <c r="AJ14" s="21">
        <f t="shared" si="15"/>
        <v>1</v>
      </c>
      <c r="AL14">
        <f>N445</f>
        <v>2149</v>
      </c>
      <c r="AM14">
        <f>O445</f>
        <v>12</v>
      </c>
      <c r="AN14">
        <f>P445</f>
        <v>1175</v>
      </c>
      <c r="AO14">
        <f>Q445</f>
        <v>40</v>
      </c>
      <c r="AP14">
        <f>R445</f>
        <v>32192</v>
      </c>
      <c r="AQ14">
        <f>S445</f>
        <v>77</v>
      </c>
      <c r="AR14">
        <f>T445</f>
        <v>0</v>
      </c>
      <c r="AS14" s="38">
        <f t="shared" si="1"/>
        <v>35645</v>
      </c>
      <c r="AT14">
        <f t="shared" si="2"/>
        <v>33496</v>
      </c>
      <c r="AU14" s="21">
        <f t="shared" si="3"/>
        <v>32309</v>
      </c>
      <c r="AV14">
        <f t="shared" si="4"/>
        <v>77</v>
      </c>
    </row>
    <row r="15" spans="1:48" ht="30.6" x14ac:dyDescent="0.3">
      <c r="A15" s="1" t="s">
        <v>60</v>
      </c>
      <c r="B15" s="4">
        <v>2021</v>
      </c>
      <c r="C15" s="1" t="s">
        <v>61</v>
      </c>
      <c r="D15" s="1" t="s">
        <v>1104</v>
      </c>
      <c r="E15" s="1" t="s">
        <v>74</v>
      </c>
      <c r="F15" s="4" t="s">
        <v>1101</v>
      </c>
      <c r="G15" s="4">
        <v>1241</v>
      </c>
      <c r="H15" s="4" t="s">
        <v>83</v>
      </c>
      <c r="I15" s="1"/>
      <c r="J15" s="4" t="s">
        <v>83</v>
      </c>
      <c r="K15" s="4" t="s">
        <v>83</v>
      </c>
      <c r="L15" s="22">
        <f t="shared" si="0"/>
        <v>1</v>
      </c>
      <c r="M15" s="26">
        <f>IF(table_2[[#This Row],[Count of deaths2]]=1,(M14+1),M14)</f>
        <v>3</v>
      </c>
      <c r="X15">
        <f t="shared" si="16"/>
        <v>494</v>
      </c>
      <c r="Y15" s="40">
        <v>44470</v>
      </c>
      <c r="Z15" s="44">
        <f t="shared" si="5"/>
        <v>113</v>
      </c>
      <c r="AA15" s="46">
        <f t="shared" si="6"/>
        <v>1</v>
      </c>
      <c r="AB15" s="46">
        <f t="shared" si="7"/>
        <v>48</v>
      </c>
      <c r="AC15" s="46">
        <f t="shared" si="8"/>
        <v>1</v>
      </c>
      <c r="AD15" s="46">
        <f t="shared" si="9"/>
        <v>228</v>
      </c>
      <c r="AE15" s="46">
        <f t="shared" si="10"/>
        <v>9</v>
      </c>
      <c r="AF15" s="46">
        <f t="shared" si="11"/>
        <v>3</v>
      </c>
      <c r="AG15" s="21">
        <f t="shared" si="12"/>
        <v>403</v>
      </c>
      <c r="AH15" s="21">
        <f t="shared" si="13"/>
        <v>290</v>
      </c>
      <c r="AI15" s="21">
        <f t="shared" si="14"/>
        <v>241</v>
      </c>
      <c r="AJ15" s="21">
        <f t="shared" si="15"/>
        <v>12</v>
      </c>
      <c r="AL15">
        <f>N494</f>
        <v>2128</v>
      </c>
      <c r="AM15">
        <f>O494</f>
        <v>20</v>
      </c>
      <c r="AN15">
        <f>P494</f>
        <v>1082</v>
      </c>
      <c r="AO15">
        <f>Q494</f>
        <v>43</v>
      </c>
      <c r="AP15">
        <f>R494</f>
        <v>31016</v>
      </c>
      <c r="AQ15">
        <f>S494</f>
        <v>3628</v>
      </c>
      <c r="AR15">
        <f>T494</f>
        <v>1097</v>
      </c>
      <c r="AS15" s="38">
        <f t="shared" si="1"/>
        <v>39014</v>
      </c>
      <c r="AT15">
        <f t="shared" si="2"/>
        <v>36886</v>
      </c>
      <c r="AU15" s="21">
        <f t="shared" si="3"/>
        <v>35784</v>
      </c>
      <c r="AV15">
        <f t="shared" si="4"/>
        <v>4725</v>
      </c>
    </row>
    <row r="16" spans="1:48" ht="30.6" x14ac:dyDescent="0.3">
      <c r="A16" s="1" t="s">
        <v>60</v>
      </c>
      <c r="B16" s="4">
        <v>2021</v>
      </c>
      <c r="C16" s="1" t="s">
        <v>61</v>
      </c>
      <c r="D16" s="1" t="s">
        <v>1104</v>
      </c>
      <c r="E16" s="1" t="s">
        <v>1102</v>
      </c>
      <c r="F16" s="4" t="s">
        <v>1101</v>
      </c>
      <c r="G16" s="4">
        <v>230</v>
      </c>
      <c r="H16" s="4" t="s">
        <v>83</v>
      </c>
      <c r="I16" s="1"/>
      <c r="J16" s="4" t="s">
        <v>83</v>
      </c>
      <c r="K16" s="4" t="s">
        <v>83</v>
      </c>
      <c r="L16" s="22">
        <f t="shared" si="0"/>
        <v>1</v>
      </c>
      <c r="M16" s="26">
        <f>IF(table_2[[#This Row],[Count of deaths2]]=1,(M15+1),M15)</f>
        <v>4</v>
      </c>
      <c r="X16">
        <f t="shared" si="16"/>
        <v>543</v>
      </c>
      <c r="Y16" s="40">
        <v>44501</v>
      </c>
      <c r="Z16" s="44">
        <f t="shared" si="5"/>
        <v>94</v>
      </c>
      <c r="AA16" s="46">
        <f t="shared" si="6"/>
        <v>1</v>
      </c>
      <c r="AB16" s="46">
        <f t="shared" si="7"/>
        <v>34</v>
      </c>
      <c r="AC16" s="46">
        <f t="shared" si="8"/>
        <v>3</v>
      </c>
      <c r="AD16" s="46">
        <f t="shared" si="9"/>
        <v>200</v>
      </c>
      <c r="AE16" s="46">
        <f t="shared" si="10"/>
        <v>12</v>
      </c>
      <c r="AF16" s="46">
        <f t="shared" si="11"/>
        <v>17</v>
      </c>
      <c r="AG16" s="21">
        <f t="shared" si="12"/>
        <v>361</v>
      </c>
      <c r="AH16" s="21">
        <f t="shared" si="13"/>
        <v>267</v>
      </c>
      <c r="AI16" s="21">
        <f t="shared" si="14"/>
        <v>232</v>
      </c>
      <c r="AJ16" s="21">
        <f t="shared" si="15"/>
        <v>29</v>
      </c>
      <c r="AL16">
        <f>N543</f>
        <v>2126</v>
      </c>
      <c r="AM16">
        <f>O543</f>
        <v>32</v>
      </c>
      <c r="AN16">
        <f>P543</f>
        <v>803</v>
      </c>
      <c r="AO16">
        <f>Q543</f>
        <v>43</v>
      </c>
      <c r="AP16">
        <f>R543</f>
        <v>20811</v>
      </c>
      <c r="AQ16">
        <f>S543</f>
        <v>4411</v>
      </c>
      <c r="AR16">
        <f>T543</f>
        <v>10599</v>
      </c>
      <c r="AS16" s="38">
        <f t="shared" si="1"/>
        <v>38825</v>
      </c>
      <c r="AT16">
        <f t="shared" si="2"/>
        <v>36699</v>
      </c>
      <c r="AU16" s="21">
        <f t="shared" si="3"/>
        <v>35864</v>
      </c>
      <c r="AV16">
        <f t="shared" si="4"/>
        <v>15010</v>
      </c>
    </row>
    <row r="17" spans="1:48" ht="45.6" x14ac:dyDescent="0.3">
      <c r="A17" s="1" t="s">
        <v>60</v>
      </c>
      <c r="B17" s="4">
        <v>2021</v>
      </c>
      <c r="C17" s="1" t="s">
        <v>61</v>
      </c>
      <c r="D17" s="1" t="s">
        <v>1104</v>
      </c>
      <c r="E17" s="1" t="s">
        <v>84</v>
      </c>
      <c r="F17" s="4" t="s">
        <v>1103</v>
      </c>
      <c r="G17" s="4">
        <v>0</v>
      </c>
      <c r="H17" s="4" t="s">
        <v>83</v>
      </c>
      <c r="I17" s="1"/>
      <c r="J17" s="4" t="s">
        <v>83</v>
      </c>
      <c r="K17" s="4" t="s">
        <v>83</v>
      </c>
      <c r="L17" s="22" t="str">
        <f t="shared" si="0"/>
        <v>0</v>
      </c>
      <c r="M17" s="26">
        <f>IF(table_2[[#This Row],[Count of deaths2]]=1,(M16+1),M16)</f>
        <v>4</v>
      </c>
      <c r="X17">
        <f t="shared" si="16"/>
        <v>592</v>
      </c>
      <c r="Y17" s="40">
        <v>44531</v>
      </c>
      <c r="Z17" s="44">
        <f t="shared" si="5"/>
        <v>131</v>
      </c>
      <c r="AA17" s="46">
        <f t="shared" si="6"/>
        <v>1</v>
      </c>
      <c r="AB17" s="46">
        <f t="shared" si="7"/>
        <v>23</v>
      </c>
      <c r="AC17" s="46">
        <f t="shared" si="8"/>
        <v>1</v>
      </c>
      <c r="AD17" s="46">
        <f t="shared" si="9"/>
        <v>139</v>
      </c>
      <c r="AE17" s="46">
        <f t="shared" si="10"/>
        <v>28</v>
      </c>
      <c r="AF17" s="46">
        <f t="shared" si="11"/>
        <v>48</v>
      </c>
      <c r="AG17" s="21">
        <f t="shared" si="12"/>
        <v>371</v>
      </c>
      <c r="AH17" s="21">
        <f t="shared" si="13"/>
        <v>240</v>
      </c>
      <c r="AI17" s="21">
        <f t="shared" si="14"/>
        <v>216</v>
      </c>
      <c r="AJ17" s="21">
        <f t="shared" si="15"/>
        <v>76</v>
      </c>
      <c r="AL17">
        <f>N592</f>
        <v>2360</v>
      </c>
      <c r="AM17">
        <f>O592</f>
        <v>18</v>
      </c>
      <c r="AN17">
        <f>P592</f>
        <v>779</v>
      </c>
      <c r="AO17">
        <f>Q592</f>
        <v>41</v>
      </c>
      <c r="AP17">
        <f>R592</f>
        <v>12760</v>
      </c>
      <c r="AQ17">
        <f>S592</f>
        <v>3242</v>
      </c>
      <c r="AR17">
        <f>T592</f>
        <v>23021</v>
      </c>
      <c r="AS17" s="38">
        <f t="shared" si="1"/>
        <v>42221</v>
      </c>
      <c r="AT17">
        <f t="shared" si="2"/>
        <v>39861</v>
      </c>
      <c r="AU17" s="21">
        <f t="shared" si="3"/>
        <v>39064</v>
      </c>
      <c r="AV17">
        <f t="shared" si="4"/>
        <v>26263</v>
      </c>
    </row>
    <row r="18" spans="1:48" ht="45.6" x14ac:dyDescent="0.3">
      <c r="A18" s="1" t="s">
        <v>60</v>
      </c>
      <c r="B18" s="4">
        <v>2021</v>
      </c>
      <c r="C18" s="1" t="s">
        <v>61</v>
      </c>
      <c r="D18" s="1" t="s">
        <v>1104</v>
      </c>
      <c r="E18" s="1" t="s">
        <v>85</v>
      </c>
      <c r="F18" s="4" t="s">
        <v>1103</v>
      </c>
      <c r="G18" s="4">
        <v>0</v>
      </c>
      <c r="H18" s="4" t="s">
        <v>83</v>
      </c>
      <c r="I18" s="1"/>
      <c r="J18" s="4" t="s">
        <v>83</v>
      </c>
      <c r="K18" s="4" t="s">
        <v>83</v>
      </c>
      <c r="L18" s="22" t="str">
        <f t="shared" si="0"/>
        <v>0</v>
      </c>
      <c r="M18" s="26">
        <f>IF(table_2[[#This Row],[Count of deaths2]]=1,(M17+1),M17)</f>
        <v>4</v>
      </c>
      <c r="X18">
        <f t="shared" si="16"/>
        <v>641</v>
      </c>
      <c r="Y18" s="40">
        <v>44562</v>
      </c>
      <c r="Z18" s="44">
        <f t="shared" si="5"/>
        <v>73</v>
      </c>
      <c r="AA18" s="46">
        <f t="shared" si="6"/>
        <v>1</v>
      </c>
      <c r="AB18" s="46">
        <f t="shared" si="7"/>
        <v>19</v>
      </c>
      <c r="AC18" s="46">
        <f t="shared" si="8"/>
        <v>1</v>
      </c>
      <c r="AD18" s="46">
        <f t="shared" si="9"/>
        <v>109</v>
      </c>
      <c r="AE18" s="46">
        <f t="shared" si="10"/>
        <v>16</v>
      </c>
      <c r="AF18" s="46">
        <f t="shared" si="11"/>
        <v>93</v>
      </c>
      <c r="AG18" s="21">
        <f t="shared" si="12"/>
        <v>312</v>
      </c>
      <c r="AH18" s="21">
        <f t="shared" si="13"/>
        <v>239</v>
      </c>
      <c r="AI18" s="21">
        <f t="shared" si="14"/>
        <v>219</v>
      </c>
      <c r="AJ18" s="21">
        <f t="shared" si="15"/>
        <v>109</v>
      </c>
      <c r="AL18">
        <f>N641</f>
        <v>2153</v>
      </c>
      <c r="AM18">
        <f>O641</f>
        <v>27</v>
      </c>
      <c r="AN18">
        <f>P641</f>
        <v>666</v>
      </c>
      <c r="AO18">
        <f>Q641</f>
        <v>36</v>
      </c>
      <c r="AP18">
        <f>R641</f>
        <v>6903</v>
      </c>
      <c r="AQ18">
        <f>S641</f>
        <v>1045</v>
      </c>
      <c r="AR18">
        <f>T641</f>
        <v>29763</v>
      </c>
      <c r="AS18" s="38">
        <f t="shared" si="1"/>
        <v>40593</v>
      </c>
      <c r="AT18">
        <f t="shared" si="2"/>
        <v>38440</v>
      </c>
      <c r="AU18" s="21">
        <f t="shared" si="3"/>
        <v>37747</v>
      </c>
      <c r="AV18">
        <f t="shared" si="4"/>
        <v>30808</v>
      </c>
    </row>
    <row r="19" spans="1:48" ht="15.6" x14ac:dyDescent="0.3">
      <c r="A19" s="1" t="s">
        <v>60</v>
      </c>
      <c r="B19" s="4">
        <v>2021</v>
      </c>
      <c r="C19" s="1" t="s">
        <v>61</v>
      </c>
      <c r="D19" s="1" t="s">
        <v>1116</v>
      </c>
      <c r="E19" s="1" t="s">
        <v>62</v>
      </c>
      <c r="F19" s="4" t="s">
        <v>1117</v>
      </c>
      <c r="G19" s="4">
        <v>513202</v>
      </c>
      <c r="H19" s="4" t="s">
        <v>1118</v>
      </c>
      <c r="I19" s="1"/>
      <c r="J19" s="4" t="s">
        <v>1119</v>
      </c>
      <c r="K19" s="4" t="s">
        <v>1120</v>
      </c>
      <c r="L19" s="22" t="str">
        <f t="shared" si="0"/>
        <v>3013</v>
      </c>
      <c r="M19" s="26">
        <f>IF(table_2[[#This Row],[Count of deaths2]]=1,(M18+1),M18)</f>
        <v>4</v>
      </c>
      <c r="X19">
        <f t="shared" si="16"/>
        <v>690</v>
      </c>
      <c r="Y19" s="40">
        <v>44593</v>
      </c>
      <c r="Z19" s="44">
        <f t="shared" si="5"/>
        <v>40</v>
      </c>
      <c r="AA19" s="46">
        <f t="shared" si="6"/>
        <v>1</v>
      </c>
      <c r="AB19" s="46">
        <f t="shared" si="7"/>
        <v>15</v>
      </c>
      <c r="AC19" s="46">
        <f t="shared" si="8"/>
        <v>1</v>
      </c>
      <c r="AD19" s="46">
        <f t="shared" si="9"/>
        <v>64</v>
      </c>
      <c r="AE19" s="46">
        <f t="shared" si="10"/>
        <v>1</v>
      </c>
      <c r="AF19" s="46">
        <f t="shared" si="11"/>
        <v>109</v>
      </c>
      <c r="AG19" s="21">
        <f t="shared" si="12"/>
        <v>231</v>
      </c>
      <c r="AH19" s="21">
        <f t="shared" si="13"/>
        <v>191</v>
      </c>
      <c r="AI19" s="21">
        <f t="shared" si="14"/>
        <v>175</v>
      </c>
      <c r="AJ19" s="21">
        <f t="shared" si="15"/>
        <v>110</v>
      </c>
      <c r="AL19">
        <f>N690</f>
        <v>1477</v>
      </c>
      <c r="AM19">
        <f>O690</f>
        <v>10</v>
      </c>
      <c r="AN19">
        <f>P690</f>
        <v>430</v>
      </c>
      <c r="AO19">
        <f>Q690</f>
        <v>16</v>
      </c>
      <c r="AP19">
        <f>R690</f>
        <v>3745</v>
      </c>
      <c r="AQ19">
        <f>S690</f>
        <v>188</v>
      </c>
      <c r="AR19">
        <f>T690</f>
        <v>28222</v>
      </c>
      <c r="AS19" s="38">
        <f t="shared" si="1"/>
        <v>34088</v>
      </c>
      <c r="AT19">
        <f t="shared" si="2"/>
        <v>32611</v>
      </c>
      <c r="AU19" s="21">
        <f t="shared" si="3"/>
        <v>32171</v>
      </c>
      <c r="AV19">
        <f t="shared" si="4"/>
        <v>28410</v>
      </c>
    </row>
    <row r="20" spans="1:48" ht="30.6" x14ac:dyDescent="0.3">
      <c r="A20" s="1" t="s">
        <v>60</v>
      </c>
      <c r="B20" s="4">
        <v>2021</v>
      </c>
      <c r="C20" s="1" t="s">
        <v>61</v>
      </c>
      <c r="D20" s="1" t="s">
        <v>1116</v>
      </c>
      <c r="E20" s="1" t="s">
        <v>66</v>
      </c>
      <c r="F20" s="4" t="s">
        <v>1121</v>
      </c>
      <c r="G20" s="4">
        <v>25011</v>
      </c>
      <c r="H20" s="4" t="s">
        <v>1122</v>
      </c>
      <c r="I20" s="1"/>
      <c r="J20" s="4" t="s">
        <v>1123</v>
      </c>
      <c r="K20" s="4" t="s">
        <v>1124</v>
      </c>
      <c r="L20" s="22" t="str">
        <f t="shared" si="0"/>
        <v>56</v>
      </c>
      <c r="M20" s="26">
        <f>IF(table_2[[#This Row],[Count of deaths2]]=1,(M19+1),M19)</f>
        <v>4</v>
      </c>
      <c r="X20">
        <f t="shared" si="16"/>
        <v>739</v>
      </c>
      <c r="Y20" s="40">
        <v>44621</v>
      </c>
      <c r="Z20" s="44">
        <f t="shared" si="5"/>
        <v>51</v>
      </c>
      <c r="AA20" s="46">
        <f t="shared" si="6"/>
        <v>1</v>
      </c>
      <c r="AB20" s="46">
        <f t="shared" si="7"/>
        <v>19</v>
      </c>
      <c r="AC20" s="46">
        <f t="shared" si="8"/>
        <v>1</v>
      </c>
      <c r="AD20" s="46">
        <f t="shared" si="9"/>
        <v>57</v>
      </c>
      <c r="AE20" s="46">
        <f t="shared" si="10"/>
        <v>1</v>
      </c>
      <c r="AF20" s="46">
        <f t="shared" si="11"/>
        <v>125</v>
      </c>
      <c r="AG20" s="21">
        <f t="shared" si="12"/>
        <v>255</v>
      </c>
      <c r="AH20" s="21">
        <f t="shared" si="13"/>
        <v>204</v>
      </c>
      <c r="AI20" s="21">
        <f t="shared" si="14"/>
        <v>184</v>
      </c>
      <c r="AJ20" s="21">
        <f t="shared" si="15"/>
        <v>126</v>
      </c>
      <c r="AL20">
        <f>N739</f>
        <v>1428</v>
      </c>
      <c r="AM20">
        <f>O739</f>
        <v>9</v>
      </c>
      <c r="AN20">
        <f>P739</f>
        <v>407</v>
      </c>
      <c r="AO20">
        <f>Q739</f>
        <v>7</v>
      </c>
      <c r="AP20">
        <f>R739</f>
        <v>3306</v>
      </c>
      <c r="AQ20">
        <f>S739</f>
        <v>94</v>
      </c>
      <c r="AR20">
        <f>T739</f>
        <v>31516</v>
      </c>
      <c r="AS20" s="38">
        <f t="shared" si="1"/>
        <v>36767</v>
      </c>
      <c r="AT20">
        <f t="shared" si="2"/>
        <v>35339</v>
      </c>
      <c r="AU20" s="21">
        <f t="shared" si="3"/>
        <v>34923</v>
      </c>
      <c r="AV20">
        <f t="shared" si="4"/>
        <v>31610</v>
      </c>
    </row>
    <row r="21" spans="1:48" ht="30.6" x14ac:dyDescent="0.3">
      <c r="A21" s="1" t="s">
        <v>60</v>
      </c>
      <c r="B21" s="4">
        <v>2021</v>
      </c>
      <c r="C21" s="1" t="s">
        <v>61</v>
      </c>
      <c r="D21" s="1" t="s">
        <v>1116</v>
      </c>
      <c r="E21" s="1" t="s">
        <v>70</v>
      </c>
      <c r="F21" s="4" t="s">
        <v>1125</v>
      </c>
      <c r="G21" s="4">
        <v>4933</v>
      </c>
      <c r="H21" s="4" t="s">
        <v>1126</v>
      </c>
      <c r="I21" s="1" t="s">
        <v>234</v>
      </c>
      <c r="J21" s="4" t="s">
        <v>1127</v>
      </c>
      <c r="K21" s="4" t="s">
        <v>1128</v>
      </c>
      <c r="L21" s="22" t="str">
        <f t="shared" si="0"/>
        <v>14</v>
      </c>
      <c r="M21" s="26">
        <f>IF(table_2[[#This Row],[Count of deaths2]]=1,(M20+1),M20)</f>
        <v>4</v>
      </c>
      <c r="X21">
        <f t="shared" si="16"/>
        <v>788</v>
      </c>
      <c r="Y21" s="40">
        <v>44652</v>
      </c>
      <c r="Z21" s="44">
        <f t="shared" si="5"/>
        <v>34</v>
      </c>
      <c r="AA21" s="46">
        <f t="shared" si="6"/>
        <v>1</v>
      </c>
      <c r="AB21" s="46">
        <f t="shared" si="7"/>
        <v>11</v>
      </c>
      <c r="AC21" s="46">
        <f t="shared" si="8"/>
        <v>1</v>
      </c>
      <c r="AD21" s="46">
        <f t="shared" si="9"/>
        <v>55</v>
      </c>
      <c r="AE21" s="46">
        <f t="shared" si="10"/>
        <v>1</v>
      </c>
      <c r="AF21" s="46">
        <f t="shared" si="11"/>
        <v>118</v>
      </c>
      <c r="AG21" s="21">
        <f t="shared" si="12"/>
        <v>221</v>
      </c>
      <c r="AH21" s="21">
        <f t="shared" si="13"/>
        <v>187</v>
      </c>
      <c r="AI21" s="21">
        <f t="shared" si="14"/>
        <v>175</v>
      </c>
      <c r="AJ21" s="21">
        <f t="shared" si="15"/>
        <v>119</v>
      </c>
      <c r="AL21">
        <f>N788</f>
        <v>1338</v>
      </c>
      <c r="AM21">
        <f>O788</f>
        <v>13</v>
      </c>
      <c r="AN21">
        <f>P788</f>
        <v>385</v>
      </c>
      <c r="AO21">
        <f>Q788</f>
        <v>15</v>
      </c>
      <c r="AP21">
        <f>R788</f>
        <v>2718</v>
      </c>
      <c r="AQ21">
        <f>S788</f>
        <v>87</v>
      </c>
      <c r="AR21">
        <f>T788</f>
        <v>31664</v>
      </c>
      <c r="AS21" s="38">
        <f t="shared" si="1"/>
        <v>36220</v>
      </c>
      <c r="AT21">
        <f t="shared" si="2"/>
        <v>34882</v>
      </c>
      <c r="AU21" s="21">
        <f t="shared" si="3"/>
        <v>34484</v>
      </c>
      <c r="AV21">
        <f t="shared" si="4"/>
        <v>31751</v>
      </c>
    </row>
    <row r="22" spans="1:48" ht="30.6" x14ac:dyDescent="0.3">
      <c r="A22" s="1" t="s">
        <v>60</v>
      </c>
      <c r="B22" s="4">
        <v>2021</v>
      </c>
      <c r="C22" s="1" t="s">
        <v>61</v>
      </c>
      <c r="D22" s="1" t="s">
        <v>1116</v>
      </c>
      <c r="E22" s="1" t="s">
        <v>74</v>
      </c>
      <c r="F22" s="4" t="s">
        <v>1112</v>
      </c>
      <c r="G22" s="4">
        <v>1657</v>
      </c>
      <c r="H22" s="4" t="s">
        <v>1129</v>
      </c>
      <c r="I22" s="1" t="s">
        <v>234</v>
      </c>
      <c r="J22" s="4" t="s">
        <v>1130</v>
      </c>
      <c r="K22" s="4" t="s">
        <v>1131</v>
      </c>
      <c r="L22" s="22" t="str">
        <f t="shared" si="0"/>
        <v>3</v>
      </c>
      <c r="M22" s="26">
        <f>IF(table_2[[#This Row],[Count of deaths2]]=1,(M21+1),M21)</f>
        <v>4</v>
      </c>
      <c r="X22">
        <f t="shared" si="16"/>
        <v>837</v>
      </c>
      <c r="Y22" s="40">
        <v>44682</v>
      </c>
      <c r="Z22" s="44">
        <f t="shared" si="5"/>
        <v>26</v>
      </c>
      <c r="AA22" s="46">
        <f t="shared" si="6"/>
        <v>1</v>
      </c>
      <c r="AB22" s="46">
        <f t="shared" si="7"/>
        <v>12</v>
      </c>
      <c r="AC22" s="46">
        <f t="shared" si="8"/>
        <v>1</v>
      </c>
      <c r="AD22" s="46">
        <f t="shared" si="9"/>
        <v>39</v>
      </c>
      <c r="AE22" s="46">
        <f t="shared" si="10"/>
        <v>1</v>
      </c>
      <c r="AF22" s="46">
        <f t="shared" si="11"/>
        <v>106</v>
      </c>
      <c r="AG22" s="21">
        <f t="shared" si="12"/>
        <v>186</v>
      </c>
      <c r="AH22" s="21">
        <f t="shared" si="13"/>
        <v>160</v>
      </c>
      <c r="AI22" s="21">
        <f t="shared" si="14"/>
        <v>147</v>
      </c>
      <c r="AJ22" s="21">
        <f t="shared" si="15"/>
        <v>107</v>
      </c>
      <c r="AL22">
        <f>N837</f>
        <v>1011</v>
      </c>
      <c r="AM22">
        <f>O837</f>
        <v>7</v>
      </c>
      <c r="AN22">
        <f>P837</f>
        <v>295</v>
      </c>
      <c r="AO22">
        <f>Q837</f>
        <v>11</v>
      </c>
      <c r="AP22">
        <f>R837</f>
        <v>1915</v>
      </c>
      <c r="AQ22">
        <f>S837</f>
        <v>97</v>
      </c>
      <c r="AR22">
        <f>T837</f>
        <v>27137</v>
      </c>
      <c r="AS22" s="38">
        <f t="shared" si="1"/>
        <v>30473</v>
      </c>
      <c r="AT22">
        <f t="shared" si="2"/>
        <v>29462</v>
      </c>
      <c r="AU22" s="21">
        <f t="shared" si="3"/>
        <v>29160</v>
      </c>
      <c r="AV22">
        <f t="shared" si="4"/>
        <v>27234</v>
      </c>
    </row>
    <row r="23" spans="1:48" ht="30" x14ac:dyDescent="0.25">
      <c r="A23" s="1" t="s">
        <v>60</v>
      </c>
      <c r="B23" s="4">
        <v>2021</v>
      </c>
      <c r="C23" s="1" t="s">
        <v>61</v>
      </c>
      <c r="D23" s="1" t="s">
        <v>1116</v>
      </c>
      <c r="E23" s="1" t="s">
        <v>1102</v>
      </c>
      <c r="F23" s="4" t="s">
        <v>1101</v>
      </c>
      <c r="G23" s="4">
        <v>309</v>
      </c>
      <c r="H23" s="4" t="s">
        <v>83</v>
      </c>
      <c r="I23" s="1"/>
      <c r="J23" s="4" t="s">
        <v>83</v>
      </c>
      <c r="K23" s="4" t="s">
        <v>83</v>
      </c>
      <c r="L23" s="22">
        <f t="shared" si="0"/>
        <v>1</v>
      </c>
      <c r="M23" s="26">
        <f>IF(table_2[[#This Row],[Count of deaths2]]=1,(M22+1),M22)</f>
        <v>5</v>
      </c>
      <c r="Y23" s="40"/>
      <c r="AA23" s="46"/>
      <c r="AG23"/>
    </row>
    <row r="24" spans="1:48" ht="45" x14ac:dyDescent="0.25">
      <c r="A24" s="1" t="s">
        <v>60</v>
      </c>
      <c r="B24" s="4">
        <v>2021</v>
      </c>
      <c r="C24" s="1" t="s">
        <v>61</v>
      </c>
      <c r="D24" s="1" t="s">
        <v>1116</v>
      </c>
      <c r="E24" s="1" t="s">
        <v>84</v>
      </c>
      <c r="F24" s="4" t="s">
        <v>1103</v>
      </c>
      <c r="G24" s="4">
        <v>0</v>
      </c>
      <c r="H24" s="4" t="s">
        <v>83</v>
      </c>
      <c r="I24" s="1"/>
      <c r="J24" s="4" t="s">
        <v>83</v>
      </c>
      <c r="K24" s="4" t="s">
        <v>83</v>
      </c>
      <c r="L24" s="22" t="str">
        <f t="shared" si="0"/>
        <v>0</v>
      </c>
      <c r="M24" s="26">
        <f>IF(table_2[[#This Row],[Count of deaths2]]=1,(M23+1),M23)</f>
        <v>5</v>
      </c>
      <c r="Y24" s="40"/>
      <c r="Z24" s="53" t="s">
        <v>11465</v>
      </c>
      <c r="AA24" s="53" t="s">
        <v>11465</v>
      </c>
      <c r="AB24" s="53" t="s">
        <v>11465</v>
      </c>
      <c r="AC24" s="53" t="s">
        <v>11465</v>
      </c>
      <c r="AD24" s="53" t="s">
        <v>11465</v>
      </c>
      <c r="AE24" s="53" t="s">
        <v>11465</v>
      </c>
      <c r="AF24" s="53" t="s">
        <v>11465</v>
      </c>
      <c r="AG24" s="53" t="s">
        <v>11465</v>
      </c>
      <c r="AH24" s="53" t="s">
        <v>11465</v>
      </c>
      <c r="AI24" s="53" t="s">
        <v>11465</v>
      </c>
      <c r="AJ24" s="53" t="s">
        <v>11465</v>
      </c>
      <c r="AK24" s="53"/>
      <c r="AL24" s="53" t="s">
        <v>11465</v>
      </c>
      <c r="AM24" s="53" t="s">
        <v>11465</v>
      </c>
      <c r="AN24" s="53" t="s">
        <v>11465</v>
      </c>
      <c r="AO24" s="53" t="s">
        <v>11465</v>
      </c>
      <c r="AP24" s="53" t="s">
        <v>11465</v>
      </c>
      <c r="AQ24" s="53" t="s">
        <v>11465</v>
      </c>
      <c r="AR24" s="53" t="s">
        <v>11465</v>
      </c>
      <c r="AS24" s="53" t="s">
        <v>11484</v>
      </c>
      <c r="AT24" s="53" t="s">
        <v>11465</v>
      </c>
      <c r="AU24" s="54"/>
      <c r="AV24" s="53" t="s">
        <v>11465</v>
      </c>
    </row>
    <row r="25" spans="1:48" ht="45" x14ac:dyDescent="0.25">
      <c r="A25" s="1" t="s">
        <v>60</v>
      </c>
      <c r="B25" s="4">
        <v>2021</v>
      </c>
      <c r="C25" s="1" t="s">
        <v>61</v>
      </c>
      <c r="D25" s="1" t="s">
        <v>1116</v>
      </c>
      <c r="E25" s="1" t="s">
        <v>85</v>
      </c>
      <c r="F25" s="4" t="s">
        <v>1103</v>
      </c>
      <c r="G25" s="4">
        <v>0</v>
      </c>
      <c r="H25" s="4" t="s">
        <v>83</v>
      </c>
      <c r="I25" s="1"/>
      <c r="J25" s="4" t="s">
        <v>83</v>
      </c>
      <c r="K25" s="4" t="s">
        <v>83</v>
      </c>
      <c r="L25" s="22" t="str">
        <f t="shared" si="0"/>
        <v>0</v>
      </c>
      <c r="M25" s="26">
        <f>IF(table_2[[#This Row],[Count of deaths2]]=1,(M24+1),M24)</f>
        <v>5</v>
      </c>
      <c r="Y25" s="40"/>
      <c r="Z25" s="54">
        <f>SUM(Z6:Z22)</f>
        <v>3020</v>
      </c>
      <c r="AA25" s="54">
        <f>SUM(AA6:AA22)</f>
        <v>186</v>
      </c>
      <c r="AB25" s="55">
        <f>SUM(AB6:AB22)</f>
        <v>912</v>
      </c>
      <c r="AC25" s="55">
        <f>SUM(AC6:AC22)</f>
        <v>114</v>
      </c>
      <c r="AD25" s="55">
        <f>SUM(AD6:AD22)</f>
        <v>1672</v>
      </c>
      <c r="AE25" s="55">
        <f>SUM(AE6:AE22)</f>
        <v>70</v>
      </c>
      <c r="AF25" s="55">
        <f>SUM(AF6:AF22)</f>
        <v>619</v>
      </c>
      <c r="AG25" s="55">
        <f>SUM(AG6:AG22)</f>
        <v>6593</v>
      </c>
      <c r="AH25" s="55">
        <f>SUM(AH6:AH22)</f>
        <v>3573</v>
      </c>
      <c r="AI25" s="55">
        <f>SUM(AI6:AI22)</f>
        <v>2475</v>
      </c>
      <c r="AJ25" s="55">
        <f>SUM(AJ6:AJ22)</f>
        <v>689</v>
      </c>
      <c r="AK25" s="54"/>
      <c r="AL25" s="54">
        <f>SUM(AL6:AL22)</f>
        <v>109548</v>
      </c>
      <c r="AM25" s="54">
        <f t="shared" ref="AM25:AR25" si="17">SUM(AM6:AM22)</f>
        <v>17700</v>
      </c>
      <c r="AN25" s="54">
        <f t="shared" si="17"/>
        <v>77148</v>
      </c>
      <c r="AO25" s="54">
        <f t="shared" si="17"/>
        <v>11998</v>
      </c>
      <c r="AP25" s="54">
        <f t="shared" si="17"/>
        <v>228280</v>
      </c>
      <c r="AQ25" s="54">
        <f t="shared" si="17"/>
        <v>12869</v>
      </c>
      <c r="AR25" s="54">
        <f t="shared" si="17"/>
        <v>183019</v>
      </c>
      <c r="AS25" s="56">
        <f>SUM(table_2[[#This Row],[Unvaccinated ]:[Third dose or booster, at least 21 days ago]])</f>
        <v>640562</v>
      </c>
      <c r="AT25" s="54">
        <f>SUM(table_2[[#This Row],[First dose, less than 21 days ago]:[Third dose or booster, at least 21 days ago]])</f>
        <v>531014</v>
      </c>
      <c r="AU25" s="54">
        <f>SUM(table_2[[#This Row],[Second dose, less than 21 days ago]:[Third dose or booster, at least 21 days ago]])</f>
        <v>436166</v>
      </c>
      <c r="AV25" s="54">
        <f>table_2[[#This Row],[Third dose or booster, less than 21 days ago]]+table_2[[#This Row],[Third dose or booster, at least 21 days ago]]</f>
        <v>195888</v>
      </c>
    </row>
    <row r="26" spans="1:48" x14ac:dyDescent="0.25">
      <c r="A26" s="1" t="s">
        <v>60</v>
      </c>
      <c r="B26" s="4">
        <v>2021</v>
      </c>
      <c r="C26" s="1" t="s">
        <v>61</v>
      </c>
      <c r="D26" s="1" t="s">
        <v>1132</v>
      </c>
      <c r="E26" s="1" t="s">
        <v>62</v>
      </c>
      <c r="F26" s="4" t="s">
        <v>1133</v>
      </c>
      <c r="G26" s="4">
        <v>424476</v>
      </c>
      <c r="H26" s="4" t="s">
        <v>1134</v>
      </c>
      <c r="I26" s="1"/>
      <c r="J26" s="4" t="s">
        <v>1135</v>
      </c>
      <c r="K26" s="4" t="s">
        <v>1136</v>
      </c>
      <c r="L26" s="22" t="str">
        <f t="shared" si="0"/>
        <v>6470</v>
      </c>
      <c r="M26" s="26">
        <f>IF(table_2[[#This Row],[Count of deaths2]]=1,(M25+1),M25)</f>
        <v>5</v>
      </c>
      <c r="Y26" s="40"/>
      <c r="AA26" s="46"/>
      <c r="AG26"/>
    </row>
    <row r="27" spans="1:48" ht="30" x14ac:dyDescent="0.25">
      <c r="A27" s="1" t="s">
        <v>60</v>
      </c>
      <c r="B27" s="4">
        <v>2021</v>
      </c>
      <c r="C27" s="1" t="s">
        <v>61</v>
      </c>
      <c r="D27" s="1" t="s">
        <v>1132</v>
      </c>
      <c r="E27" s="1" t="s">
        <v>66</v>
      </c>
      <c r="F27" s="4" t="s">
        <v>1137</v>
      </c>
      <c r="G27" s="4">
        <v>15399</v>
      </c>
      <c r="H27" s="4" t="s">
        <v>1138</v>
      </c>
      <c r="I27" s="1"/>
      <c r="J27" s="4" t="s">
        <v>1139</v>
      </c>
      <c r="K27" s="4" t="s">
        <v>1140</v>
      </c>
      <c r="L27" s="22" t="str">
        <f t="shared" si="0"/>
        <v>189</v>
      </c>
      <c r="M27" s="26">
        <f>IF(table_2[[#This Row],[Count of deaths2]]=1,(M26+1),M26)</f>
        <v>5</v>
      </c>
      <c r="Y27" s="40"/>
      <c r="AA27" s="46"/>
      <c r="AG27"/>
    </row>
    <row r="28" spans="1:48" ht="30" x14ac:dyDescent="0.25">
      <c r="A28" s="1" t="s">
        <v>60</v>
      </c>
      <c r="B28" s="4">
        <v>2021</v>
      </c>
      <c r="C28" s="1" t="s">
        <v>61</v>
      </c>
      <c r="D28" s="1" t="s">
        <v>1132</v>
      </c>
      <c r="E28" s="1" t="s">
        <v>70</v>
      </c>
      <c r="F28" s="4" t="s">
        <v>1141</v>
      </c>
      <c r="G28" s="4">
        <v>2548</v>
      </c>
      <c r="H28" s="4" t="s">
        <v>1142</v>
      </c>
      <c r="I28" s="1"/>
      <c r="J28" s="4" t="s">
        <v>1143</v>
      </c>
      <c r="K28" s="4" t="s">
        <v>1144</v>
      </c>
      <c r="L28" s="22" t="str">
        <f t="shared" si="0"/>
        <v>20</v>
      </c>
      <c r="M28" s="26">
        <f>IF(table_2[[#This Row],[Count of deaths2]]=1,(M27+1),M27)</f>
        <v>5</v>
      </c>
      <c r="Y28" s="40"/>
      <c r="AA28" s="46"/>
      <c r="AG28"/>
    </row>
    <row r="29" spans="1:48" ht="30" x14ac:dyDescent="0.25">
      <c r="A29" s="1" t="s">
        <v>60</v>
      </c>
      <c r="B29" s="4">
        <v>2021</v>
      </c>
      <c r="C29" s="1" t="s">
        <v>61</v>
      </c>
      <c r="D29" s="1" t="s">
        <v>1132</v>
      </c>
      <c r="E29" s="1" t="s">
        <v>74</v>
      </c>
      <c r="F29" s="4" t="s">
        <v>1112</v>
      </c>
      <c r="G29" s="4">
        <v>877</v>
      </c>
      <c r="H29" s="4" t="s">
        <v>1145</v>
      </c>
      <c r="I29" s="1" t="s">
        <v>234</v>
      </c>
      <c r="J29" s="4" t="s">
        <v>1146</v>
      </c>
      <c r="K29" s="4" t="s">
        <v>141</v>
      </c>
      <c r="L29" s="22" t="str">
        <f t="shared" si="0"/>
        <v>3</v>
      </c>
      <c r="M29" s="26">
        <f>IF(table_2[[#This Row],[Count of deaths2]]=1,(M28+1),M28)</f>
        <v>5</v>
      </c>
      <c r="Y29" s="40"/>
      <c r="AA29" s="46"/>
      <c r="AG29"/>
    </row>
    <row r="30" spans="1:48" ht="30" x14ac:dyDescent="0.25">
      <c r="A30" s="1" t="s">
        <v>60</v>
      </c>
      <c r="B30" s="4">
        <v>2021</v>
      </c>
      <c r="C30" s="1" t="s">
        <v>61</v>
      </c>
      <c r="D30" s="1" t="s">
        <v>1132</v>
      </c>
      <c r="E30" s="1" t="s">
        <v>1102</v>
      </c>
      <c r="F30" s="4" t="s">
        <v>1101</v>
      </c>
      <c r="G30" s="4">
        <v>157</v>
      </c>
      <c r="H30" s="4" t="s">
        <v>83</v>
      </c>
      <c r="I30" s="1"/>
      <c r="J30" s="4" t="s">
        <v>83</v>
      </c>
      <c r="K30" s="4" t="s">
        <v>83</v>
      </c>
      <c r="L30" s="22">
        <f t="shared" si="0"/>
        <v>1</v>
      </c>
      <c r="M30" s="26">
        <f>IF(table_2[[#This Row],[Count of deaths2]]=1,(M29+1),M29)</f>
        <v>6</v>
      </c>
      <c r="Y30" s="40"/>
      <c r="AA30" s="46"/>
      <c r="AG30"/>
    </row>
    <row r="31" spans="1:48" ht="45" x14ac:dyDescent="0.25">
      <c r="A31" s="1" t="s">
        <v>60</v>
      </c>
      <c r="B31" s="4">
        <v>2021</v>
      </c>
      <c r="C31" s="1" t="s">
        <v>61</v>
      </c>
      <c r="D31" s="1" t="s">
        <v>1132</v>
      </c>
      <c r="E31" s="1" t="s">
        <v>84</v>
      </c>
      <c r="F31" s="4" t="s">
        <v>1103</v>
      </c>
      <c r="G31" s="4">
        <v>0</v>
      </c>
      <c r="H31" s="4" t="s">
        <v>83</v>
      </c>
      <c r="I31" s="1"/>
      <c r="J31" s="4" t="s">
        <v>83</v>
      </c>
      <c r="K31" s="4" t="s">
        <v>83</v>
      </c>
      <c r="L31" s="22" t="str">
        <f t="shared" si="0"/>
        <v>0</v>
      </c>
      <c r="M31" s="26">
        <f>IF(table_2[[#This Row],[Count of deaths2]]=1,(M30+1),M30)</f>
        <v>6</v>
      </c>
      <c r="Y31" s="40"/>
      <c r="AA31" s="46"/>
      <c r="AG31"/>
    </row>
    <row r="32" spans="1:48" ht="45" x14ac:dyDescent="0.25">
      <c r="A32" s="1" t="s">
        <v>60</v>
      </c>
      <c r="B32" s="4">
        <v>2021</v>
      </c>
      <c r="C32" s="1" t="s">
        <v>61</v>
      </c>
      <c r="D32" s="1" t="s">
        <v>1132</v>
      </c>
      <c r="E32" s="1" t="s">
        <v>85</v>
      </c>
      <c r="F32" s="4" t="s">
        <v>1103</v>
      </c>
      <c r="G32" s="4">
        <v>0</v>
      </c>
      <c r="H32" s="4" t="s">
        <v>83</v>
      </c>
      <c r="I32" s="1"/>
      <c r="J32" s="4" t="s">
        <v>83</v>
      </c>
      <c r="K32" s="4" t="s">
        <v>83</v>
      </c>
      <c r="L32" s="22" t="str">
        <f t="shared" si="0"/>
        <v>0</v>
      </c>
      <c r="M32" s="26">
        <f>IF(table_2[[#This Row],[Count of deaths2]]=1,(M31+1),M31)</f>
        <v>6</v>
      </c>
      <c r="Y32" s="40"/>
      <c r="AA32" s="46"/>
      <c r="AG32"/>
    </row>
    <row r="33" spans="1:33" x14ac:dyDescent="0.25">
      <c r="A33" s="1" t="s">
        <v>60</v>
      </c>
      <c r="B33" s="4">
        <v>2021</v>
      </c>
      <c r="C33" s="1" t="s">
        <v>61</v>
      </c>
      <c r="D33" s="1" t="s">
        <v>1147</v>
      </c>
      <c r="E33" s="1" t="s">
        <v>62</v>
      </c>
      <c r="F33" s="4" t="s">
        <v>1148</v>
      </c>
      <c r="G33" s="4">
        <v>303782</v>
      </c>
      <c r="H33" s="4" t="s">
        <v>1149</v>
      </c>
      <c r="I33" s="1"/>
      <c r="J33" s="4" t="s">
        <v>1150</v>
      </c>
      <c r="K33" s="4" t="s">
        <v>1151</v>
      </c>
      <c r="L33" s="22" t="str">
        <f t="shared" si="0"/>
        <v>12923</v>
      </c>
      <c r="M33" s="26">
        <f>IF(table_2[[#This Row],[Count of deaths2]]=1,(M32+1),M32)</f>
        <v>6</v>
      </c>
      <c r="Y33" s="40"/>
      <c r="AA33" s="46"/>
      <c r="AG33"/>
    </row>
    <row r="34" spans="1:33" ht="30" x14ac:dyDescent="0.25">
      <c r="A34" s="1" t="s">
        <v>60</v>
      </c>
      <c r="B34" s="4">
        <v>2021</v>
      </c>
      <c r="C34" s="1" t="s">
        <v>61</v>
      </c>
      <c r="D34" s="1" t="s">
        <v>1147</v>
      </c>
      <c r="E34" s="1" t="s">
        <v>66</v>
      </c>
      <c r="F34" s="4" t="s">
        <v>1152</v>
      </c>
      <c r="G34" s="4">
        <v>54364</v>
      </c>
      <c r="H34" s="4" t="s">
        <v>1153</v>
      </c>
      <c r="I34" s="1"/>
      <c r="J34" s="4" t="s">
        <v>1154</v>
      </c>
      <c r="K34" s="4" t="s">
        <v>1155</v>
      </c>
      <c r="L34" s="22" t="str">
        <f t="shared" si="0"/>
        <v>1038</v>
      </c>
      <c r="M34" s="26">
        <f>IF(table_2[[#This Row],[Count of deaths2]]=1,(M33+1),M33)</f>
        <v>6</v>
      </c>
      <c r="Y34" s="40"/>
      <c r="AA34" s="46"/>
      <c r="AG34"/>
    </row>
    <row r="35" spans="1:33" ht="30" x14ac:dyDescent="0.25">
      <c r="A35" s="1" t="s">
        <v>60</v>
      </c>
      <c r="B35" s="4">
        <v>2021</v>
      </c>
      <c r="C35" s="1" t="s">
        <v>61</v>
      </c>
      <c r="D35" s="1" t="s">
        <v>1147</v>
      </c>
      <c r="E35" s="1" t="s">
        <v>70</v>
      </c>
      <c r="F35" s="4" t="s">
        <v>1156</v>
      </c>
      <c r="G35" s="4">
        <v>2143</v>
      </c>
      <c r="H35" s="4" t="s">
        <v>1157</v>
      </c>
      <c r="I35" s="1"/>
      <c r="J35" s="4" t="s">
        <v>1158</v>
      </c>
      <c r="K35" s="4" t="s">
        <v>1159</v>
      </c>
      <c r="L35" s="22" t="str">
        <f t="shared" si="0"/>
        <v>161</v>
      </c>
      <c r="M35" s="26">
        <f>IF(table_2[[#This Row],[Count of deaths2]]=1,(M34+1),M34)</f>
        <v>6</v>
      </c>
      <c r="AA35" s="46"/>
      <c r="AG35"/>
    </row>
    <row r="36" spans="1:33" ht="30" x14ac:dyDescent="0.25">
      <c r="A36" s="1" t="s">
        <v>60</v>
      </c>
      <c r="B36" s="4">
        <v>2021</v>
      </c>
      <c r="C36" s="1" t="s">
        <v>61</v>
      </c>
      <c r="D36" s="1" t="s">
        <v>1147</v>
      </c>
      <c r="E36" s="1" t="s">
        <v>74</v>
      </c>
      <c r="F36" s="4" t="s">
        <v>1097</v>
      </c>
      <c r="G36" s="4">
        <v>626</v>
      </c>
      <c r="H36" s="4" t="s">
        <v>1160</v>
      </c>
      <c r="I36" s="1" t="s">
        <v>234</v>
      </c>
      <c r="J36" s="4" t="s">
        <v>577</v>
      </c>
      <c r="K36" s="4" t="s">
        <v>1161</v>
      </c>
      <c r="L36" s="22" t="str">
        <f t="shared" si="0"/>
        <v>4</v>
      </c>
      <c r="M36" s="26">
        <f>IF(table_2[[#This Row],[Count of deaths2]]=1,(M35+1),M35)</f>
        <v>6</v>
      </c>
      <c r="AA36" s="46"/>
      <c r="AG36"/>
    </row>
    <row r="37" spans="1:33" ht="30" x14ac:dyDescent="0.25">
      <c r="A37" s="1" t="s">
        <v>60</v>
      </c>
      <c r="B37" s="4">
        <v>2021</v>
      </c>
      <c r="C37" s="1" t="s">
        <v>61</v>
      </c>
      <c r="D37" s="1" t="s">
        <v>1147</v>
      </c>
      <c r="E37" s="1" t="s">
        <v>1102</v>
      </c>
      <c r="F37" s="4" t="s">
        <v>1101</v>
      </c>
      <c r="G37" s="4">
        <v>77</v>
      </c>
      <c r="H37" s="4" t="s">
        <v>83</v>
      </c>
      <c r="I37" s="1"/>
      <c r="J37" s="4" t="s">
        <v>83</v>
      </c>
      <c r="K37" s="4" t="s">
        <v>83</v>
      </c>
      <c r="L37" s="22">
        <f t="shared" si="0"/>
        <v>1</v>
      </c>
      <c r="M37" s="26">
        <f>IF(table_2[[#This Row],[Count of deaths2]]=1,(M36+1),M36)</f>
        <v>7</v>
      </c>
      <c r="AA37" s="46"/>
      <c r="AG37"/>
    </row>
    <row r="38" spans="1:33" ht="45" x14ac:dyDescent="0.25">
      <c r="A38" s="1" t="s">
        <v>60</v>
      </c>
      <c r="B38" s="4">
        <v>2021</v>
      </c>
      <c r="C38" s="1" t="s">
        <v>61</v>
      </c>
      <c r="D38" s="1" t="s">
        <v>1147</v>
      </c>
      <c r="E38" s="1" t="s">
        <v>84</v>
      </c>
      <c r="F38" s="4" t="s">
        <v>1103</v>
      </c>
      <c r="G38" s="4">
        <v>0</v>
      </c>
      <c r="H38" s="4" t="s">
        <v>83</v>
      </c>
      <c r="I38" s="1"/>
      <c r="J38" s="4" t="s">
        <v>83</v>
      </c>
      <c r="K38" s="4" t="s">
        <v>83</v>
      </c>
      <c r="L38" s="22" t="str">
        <f t="shared" si="0"/>
        <v>0</v>
      </c>
      <c r="M38" s="26">
        <f>IF(table_2[[#This Row],[Count of deaths2]]=1,(M37+1),M37)</f>
        <v>7</v>
      </c>
      <c r="AA38" s="46"/>
      <c r="AG38"/>
    </row>
    <row r="39" spans="1:33" ht="45" x14ac:dyDescent="0.25">
      <c r="A39" s="1" t="s">
        <v>60</v>
      </c>
      <c r="B39" s="4">
        <v>2021</v>
      </c>
      <c r="C39" s="1" t="s">
        <v>61</v>
      </c>
      <c r="D39" s="1" t="s">
        <v>1147</v>
      </c>
      <c r="E39" s="1" t="s">
        <v>85</v>
      </c>
      <c r="F39" s="4" t="s">
        <v>1103</v>
      </c>
      <c r="G39" s="4">
        <v>0</v>
      </c>
      <c r="H39" s="4" t="s">
        <v>83</v>
      </c>
      <c r="I39" s="1"/>
      <c r="J39" s="4" t="s">
        <v>83</v>
      </c>
      <c r="K39" s="4" t="s">
        <v>83</v>
      </c>
      <c r="L39" s="22" t="str">
        <f t="shared" si="0"/>
        <v>0</v>
      </c>
      <c r="M39" s="26">
        <f>IF(table_2[[#This Row],[Count of deaths2]]=1,(M38+1),M38)</f>
        <v>7</v>
      </c>
      <c r="AA39" s="46"/>
      <c r="AG39"/>
    </row>
    <row r="40" spans="1:33" x14ac:dyDescent="0.25">
      <c r="A40" s="1" t="s">
        <v>60</v>
      </c>
      <c r="B40" s="4">
        <v>2021</v>
      </c>
      <c r="C40" s="1" t="s">
        <v>61</v>
      </c>
      <c r="D40" s="1" t="s">
        <v>1162</v>
      </c>
      <c r="E40" s="1" t="s">
        <v>62</v>
      </c>
      <c r="F40" s="4" t="s">
        <v>1163</v>
      </c>
      <c r="G40" s="4">
        <v>73510</v>
      </c>
      <c r="H40" s="4" t="s">
        <v>1164</v>
      </c>
      <c r="I40" s="1"/>
      <c r="J40" s="4" t="s">
        <v>1165</v>
      </c>
      <c r="K40" s="4" t="s">
        <v>1166</v>
      </c>
      <c r="L40" s="22" t="str">
        <f t="shared" si="0"/>
        <v>17361</v>
      </c>
      <c r="M40" s="26">
        <f>IF(table_2[[#This Row],[Count of deaths2]]=1,(M39+1),M39)</f>
        <v>7</v>
      </c>
      <c r="AA40" s="46"/>
      <c r="AG40"/>
    </row>
    <row r="41" spans="1:33" ht="30" x14ac:dyDescent="0.25">
      <c r="A41" s="1" t="s">
        <v>60</v>
      </c>
      <c r="B41" s="4">
        <v>2021</v>
      </c>
      <c r="C41" s="1" t="s">
        <v>61</v>
      </c>
      <c r="D41" s="1" t="s">
        <v>1162</v>
      </c>
      <c r="E41" s="1" t="s">
        <v>66</v>
      </c>
      <c r="F41" s="4" t="s">
        <v>1167</v>
      </c>
      <c r="G41" s="4">
        <v>67433</v>
      </c>
      <c r="H41" s="4" t="s">
        <v>1168</v>
      </c>
      <c r="I41" s="1"/>
      <c r="J41" s="4" t="s">
        <v>1169</v>
      </c>
      <c r="K41" s="4" t="s">
        <v>1170</v>
      </c>
      <c r="L41" s="22" t="str">
        <f t="shared" si="0"/>
        <v>3571</v>
      </c>
      <c r="M41" s="26">
        <f>IF(table_2[[#This Row],[Count of deaths2]]=1,(M40+1),M40)</f>
        <v>7</v>
      </c>
      <c r="AA41" s="46"/>
      <c r="AG41"/>
    </row>
    <row r="42" spans="1:33" ht="30" x14ac:dyDescent="0.25">
      <c r="A42" s="1" t="s">
        <v>60</v>
      </c>
      <c r="B42" s="4">
        <v>2021</v>
      </c>
      <c r="C42" s="1" t="s">
        <v>61</v>
      </c>
      <c r="D42" s="1" t="s">
        <v>1162</v>
      </c>
      <c r="E42" s="1" t="s">
        <v>70</v>
      </c>
      <c r="F42" s="4" t="s">
        <v>1171</v>
      </c>
      <c r="G42" s="4">
        <v>14946</v>
      </c>
      <c r="H42" s="4" t="s">
        <v>1172</v>
      </c>
      <c r="I42" s="1"/>
      <c r="J42" s="4" t="s">
        <v>1173</v>
      </c>
      <c r="K42" s="4" t="s">
        <v>1174</v>
      </c>
      <c r="L42" s="22" t="str">
        <f t="shared" si="0"/>
        <v>1329</v>
      </c>
      <c r="M42" s="26">
        <f>IF(table_2[[#This Row],[Count of deaths2]]=1,(M41+1),M41)</f>
        <v>7</v>
      </c>
      <c r="AA42" s="46"/>
      <c r="AG42"/>
    </row>
    <row r="43" spans="1:33" ht="30" x14ac:dyDescent="0.25">
      <c r="A43" s="1" t="s">
        <v>60</v>
      </c>
      <c r="B43" s="4">
        <v>2021</v>
      </c>
      <c r="C43" s="1" t="s">
        <v>61</v>
      </c>
      <c r="D43" s="1" t="s">
        <v>1162</v>
      </c>
      <c r="E43" s="1" t="s">
        <v>74</v>
      </c>
      <c r="F43" s="4" t="s">
        <v>1175</v>
      </c>
      <c r="G43" s="4">
        <v>15116</v>
      </c>
      <c r="H43" s="4" t="s">
        <v>1176</v>
      </c>
      <c r="I43" s="1"/>
      <c r="J43" s="4" t="s">
        <v>1177</v>
      </c>
      <c r="K43" s="4" t="s">
        <v>1178</v>
      </c>
      <c r="L43" s="22" t="str">
        <f t="shared" si="0"/>
        <v>286</v>
      </c>
      <c r="M43" s="26">
        <f>IF(table_2[[#This Row],[Count of deaths2]]=1,(M42+1),M42)</f>
        <v>7</v>
      </c>
      <c r="AA43" s="46"/>
      <c r="AG43"/>
    </row>
    <row r="44" spans="1:33" ht="30" x14ac:dyDescent="0.25">
      <c r="A44" s="1" t="s">
        <v>60</v>
      </c>
      <c r="B44" s="4">
        <v>2021</v>
      </c>
      <c r="C44" s="1" t="s">
        <v>61</v>
      </c>
      <c r="D44" s="1" t="s">
        <v>1162</v>
      </c>
      <c r="E44" s="1" t="s">
        <v>1102</v>
      </c>
      <c r="F44" s="4" t="s">
        <v>1179</v>
      </c>
      <c r="G44" s="4">
        <v>2596</v>
      </c>
      <c r="H44" s="4" t="s">
        <v>1180</v>
      </c>
      <c r="I44" s="1"/>
      <c r="J44" s="4" t="s">
        <v>1181</v>
      </c>
      <c r="K44" s="4" t="s">
        <v>1182</v>
      </c>
      <c r="L44" s="22" t="str">
        <f t="shared" si="0"/>
        <v>53</v>
      </c>
      <c r="M44" s="26">
        <f>IF(table_2[[#This Row],[Count of deaths2]]=1,(M43+1),M43)</f>
        <v>7</v>
      </c>
      <c r="AA44" s="46"/>
      <c r="AG44"/>
    </row>
    <row r="45" spans="1:33" ht="45" x14ac:dyDescent="0.25">
      <c r="A45" s="1" t="s">
        <v>60</v>
      </c>
      <c r="B45" s="4">
        <v>2021</v>
      </c>
      <c r="C45" s="1" t="s">
        <v>61</v>
      </c>
      <c r="D45" s="1" t="s">
        <v>1162</v>
      </c>
      <c r="E45" s="1" t="s">
        <v>84</v>
      </c>
      <c r="F45" s="4" t="s">
        <v>1103</v>
      </c>
      <c r="G45" s="4">
        <v>0</v>
      </c>
      <c r="H45" s="4" t="s">
        <v>83</v>
      </c>
      <c r="I45" s="1"/>
      <c r="J45" s="4" t="s">
        <v>83</v>
      </c>
      <c r="K45" s="4" t="s">
        <v>83</v>
      </c>
      <c r="L45" s="22" t="str">
        <f t="shared" si="0"/>
        <v>0</v>
      </c>
      <c r="M45" s="26">
        <f>IF(table_2[[#This Row],[Count of deaths2]]=1,(M44+1),M44)</f>
        <v>7</v>
      </c>
      <c r="AA45" s="46"/>
      <c r="AG45"/>
    </row>
    <row r="46" spans="1:33" ht="45" x14ac:dyDescent="0.25">
      <c r="A46" s="1" t="s">
        <v>60</v>
      </c>
      <c r="B46" s="4">
        <v>2021</v>
      </c>
      <c r="C46" s="1" t="s">
        <v>61</v>
      </c>
      <c r="D46" s="1" t="s">
        <v>1162</v>
      </c>
      <c r="E46" s="1" t="s">
        <v>85</v>
      </c>
      <c r="F46" s="4" t="s">
        <v>1103</v>
      </c>
      <c r="G46" s="4">
        <v>0</v>
      </c>
      <c r="H46" s="4" t="s">
        <v>83</v>
      </c>
      <c r="I46" s="1"/>
      <c r="J46" s="4" t="s">
        <v>83</v>
      </c>
      <c r="K46" s="4" t="s">
        <v>83</v>
      </c>
      <c r="L46" s="22" t="str">
        <f t="shared" si="0"/>
        <v>0</v>
      </c>
      <c r="M46" s="26">
        <f>IF(table_2[[#This Row],[Count of deaths2]]=1,(M45+1),M45)</f>
        <v>7</v>
      </c>
      <c r="AA46" s="46"/>
      <c r="AG46"/>
    </row>
    <row r="47" spans="1:33" x14ac:dyDescent="0.25">
      <c r="A47" s="1" t="s">
        <v>60</v>
      </c>
      <c r="B47" s="4">
        <v>2021</v>
      </c>
      <c r="C47" s="1" t="s">
        <v>61</v>
      </c>
      <c r="D47" s="1" t="s">
        <v>1183</v>
      </c>
      <c r="E47" s="1" t="s">
        <v>62</v>
      </c>
      <c r="F47" s="4" t="s">
        <v>1184</v>
      </c>
      <c r="G47" s="4">
        <v>18496</v>
      </c>
      <c r="H47" s="4" t="s">
        <v>1185</v>
      </c>
      <c r="I47" s="1"/>
      <c r="J47" s="4" t="s">
        <v>1186</v>
      </c>
      <c r="K47" s="4" t="s">
        <v>1187</v>
      </c>
      <c r="L47" s="22" t="str">
        <f t="shared" si="0"/>
        <v>10993</v>
      </c>
      <c r="M47" s="26">
        <f>IF(table_2[[#This Row],[Count of deaths2]]=1,(M46+1),M46)</f>
        <v>7</v>
      </c>
      <c r="AA47" s="46"/>
      <c r="AG47"/>
    </row>
    <row r="48" spans="1:33" ht="30" x14ac:dyDescent="0.25">
      <c r="A48" s="1" t="s">
        <v>60</v>
      </c>
      <c r="B48" s="4">
        <v>2021</v>
      </c>
      <c r="C48" s="1" t="s">
        <v>61</v>
      </c>
      <c r="D48" s="1" t="s">
        <v>1183</v>
      </c>
      <c r="E48" s="1" t="s">
        <v>66</v>
      </c>
      <c r="F48" s="4" t="s">
        <v>1188</v>
      </c>
      <c r="G48" s="4">
        <v>13696</v>
      </c>
      <c r="H48" s="4" t="s">
        <v>1189</v>
      </c>
      <c r="I48" s="1"/>
      <c r="J48" s="4" t="s">
        <v>1190</v>
      </c>
      <c r="K48" s="4" t="s">
        <v>1191</v>
      </c>
      <c r="L48" s="22" t="str">
        <f t="shared" si="0"/>
        <v>2700</v>
      </c>
      <c r="M48" s="26">
        <f>IF(table_2[[#This Row],[Count of deaths2]]=1,(M47+1),M47)</f>
        <v>7</v>
      </c>
      <c r="AA48" s="46"/>
      <c r="AG48"/>
    </row>
    <row r="49" spans="1:48" ht="30" x14ac:dyDescent="0.25">
      <c r="A49" s="1" t="s">
        <v>60</v>
      </c>
      <c r="B49" s="4">
        <v>2021</v>
      </c>
      <c r="C49" s="1" t="s">
        <v>61</v>
      </c>
      <c r="D49" s="1" t="s">
        <v>1183</v>
      </c>
      <c r="E49" s="1" t="s">
        <v>70</v>
      </c>
      <c r="F49" s="4" t="s">
        <v>1192</v>
      </c>
      <c r="G49" s="4">
        <v>2868</v>
      </c>
      <c r="H49" s="4" t="s">
        <v>1193</v>
      </c>
      <c r="I49" s="1"/>
      <c r="J49" s="4" t="s">
        <v>1194</v>
      </c>
      <c r="K49" s="4" t="s">
        <v>1195</v>
      </c>
      <c r="L49" s="22" t="str">
        <f t="shared" si="0"/>
        <v>834</v>
      </c>
      <c r="M49" s="26">
        <f>IF(table_2[[#This Row],[Count of deaths2]]=1,(M48+1),M48)</f>
        <v>7</v>
      </c>
      <c r="AA49" s="46"/>
      <c r="AG49"/>
    </row>
    <row r="50" spans="1:48" ht="30" x14ac:dyDescent="0.25">
      <c r="A50" s="1" t="s">
        <v>60</v>
      </c>
      <c r="B50" s="4">
        <v>2021</v>
      </c>
      <c r="C50" s="1" t="s">
        <v>61</v>
      </c>
      <c r="D50" s="1" t="s">
        <v>1183</v>
      </c>
      <c r="E50" s="1" t="s">
        <v>74</v>
      </c>
      <c r="F50" s="4" t="s">
        <v>1196</v>
      </c>
      <c r="G50" s="4">
        <v>2480</v>
      </c>
      <c r="H50" s="4" t="s">
        <v>1197</v>
      </c>
      <c r="I50" s="1"/>
      <c r="J50" s="4" t="s">
        <v>1198</v>
      </c>
      <c r="K50" s="4" t="s">
        <v>1199</v>
      </c>
      <c r="L50" s="22" t="str">
        <f t="shared" si="0"/>
        <v>137</v>
      </c>
      <c r="M50" s="26">
        <f>IF(table_2[[#This Row],[Count of deaths2]]=1,(M49+1),M49)</f>
        <v>7</v>
      </c>
      <c r="AA50" s="46"/>
      <c r="AG50"/>
    </row>
    <row r="51" spans="1:48" ht="60" x14ac:dyDescent="0.25">
      <c r="A51" s="1" t="s">
        <v>60</v>
      </c>
      <c r="B51" s="4">
        <v>2021</v>
      </c>
      <c r="C51" s="1" t="s">
        <v>61</v>
      </c>
      <c r="D51" s="1" t="s">
        <v>1183</v>
      </c>
      <c r="E51" s="1" t="s">
        <v>1102</v>
      </c>
      <c r="F51" s="4" t="s">
        <v>1200</v>
      </c>
      <c r="G51" s="4">
        <v>435</v>
      </c>
      <c r="H51" s="4" t="s">
        <v>1201</v>
      </c>
      <c r="I51" s="1"/>
      <c r="J51" s="4" t="s">
        <v>1202</v>
      </c>
      <c r="K51" s="4" t="s">
        <v>1203</v>
      </c>
      <c r="L51" s="22" t="str">
        <f t="shared" si="0"/>
        <v>29</v>
      </c>
      <c r="M51" s="26">
        <f>IF(table_2[[#This Row],[Count of deaths2]]=1,(M50+1),M50)</f>
        <v>7</v>
      </c>
      <c r="N51" s="23" t="s">
        <v>11464</v>
      </c>
      <c r="O51" s="24" t="s">
        <v>66</v>
      </c>
      <c r="P51" s="24" t="s">
        <v>70</v>
      </c>
      <c r="Q51" s="24" t="s">
        <v>74</v>
      </c>
      <c r="R51" s="24" t="s">
        <v>1102</v>
      </c>
      <c r="S51" s="24" t="s">
        <v>84</v>
      </c>
      <c r="T51" s="24" t="s">
        <v>85</v>
      </c>
      <c r="U51" s="24" t="s">
        <v>11475</v>
      </c>
      <c r="V51" s="24" t="s">
        <v>11475</v>
      </c>
      <c r="W51" s="24" t="s">
        <v>11482</v>
      </c>
      <c r="AA51" s="46"/>
      <c r="AG51"/>
    </row>
    <row r="52" spans="1:48" ht="45" x14ac:dyDescent="0.25">
      <c r="A52" s="1" t="s">
        <v>60</v>
      </c>
      <c r="B52" s="4">
        <v>2021</v>
      </c>
      <c r="C52" s="1" t="s">
        <v>61</v>
      </c>
      <c r="D52" s="1" t="s">
        <v>1183</v>
      </c>
      <c r="E52" s="1" t="s">
        <v>84</v>
      </c>
      <c r="F52" s="4" t="s">
        <v>1103</v>
      </c>
      <c r="G52" s="4">
        <v>0</v>
      </c>
      <c r="H52" s="4" t="s">
        <v>83</v>
      </c>
      <c r="I52" s="1"/>
      <c r="J52" s="4" t="s">
        <v>83</v>
      </c>
      <c r="K52" s="4" t="s">
        <v>83</v>
      </c>
      <c r="L52" s="22" t="str">
        <f t="shared" si="0"/>
        <v>0</v>
      </c>
      <c r="M52" s="26">
        <f>IF(table_2[[#This Row],[Count of deaths2]]=1,(M51+1),M51)</f>
        <v>7</v>
      </c>
      <c r="N52" s="23" t="s">
        <v>11465</v>
      </c>
      <c r="O52" s="23" t="s">
        <v>11465</v>
      </c>
      <c r="P52" s="23" t="s">
        <v>11465</v>
      </c>
      <c r="Q52" s="23" t="s">
        <v>11465</v>
      </c>
      <c r="R52" s="23" t="s">
        <v>11465</v>
      </c>
      <c r="S52" s="23" t="s">
        <v>11465</v>
      </c>
      <c r="T52" s="23" t="s">
        <v>11465</v>
      </c>
      <c r="U52" s="23" t="s">
        <v>11476</v>
      </c>
      <c r="V52" s="23" t="s">
        <v>11477</v>
      </c>
      <c r="W52" s="23" t="s">
        <v>11465</v>
      </c>
      <c r="AA52" s="46"/>
      <c r="AG52"/>
    </row>
    <row r="53" spans="1:48" ht="45" x14ac:dyDescent="0.25">
      <c r="A53" s="1" t="s">
        <v>60</v>
      </c>
      <c r="B53" s="4">
        <v>2021</v>
      </c>
      <c r="C53" s="1" t="s">
        <v>61</v>
      </c>
      <c r="D53" s="1" t="s">
        <v>1183</v>
      </c>
      <c r="E53" s="1" t="s">
        <v>85</v>
      </c>
      <c r="F53" s="4" t="s">
        <v>1103</v>
      </c>
      <c r="G53" s="4">
        <v>0</v>
      </c>
      <c r="H53" s="4" t="s">
        <v>83</v>
      </c>
      <c r="I53" s="1"/>
      <c r="J53" s="4" t="s">
        <v>83</v>
      </c>
      <c r="K53" s="4" t="s">
        <v>83</v>
      </c>
      <c r="L53" s="22" t="str">
        <f t="shared" si="0"/>
        <v>0</v>
      </c>
      <c r="M53" s="26">
        <f>IF(table_2[[#This Row],[Count of deaths2]]=1,(M52+1),M52)</f>
        <v>7</v>
      </c>
      <c r="N53">
        <f>$L5+$L12+$L19+$L26+$L33+$L40+$L47</f>
        <v>52431</v>
      </c>
      <c r="O53">
        <f>$L6+$L13+$L20+$L27+$L34+$L41+$L48</f>
        <v>7582</v>
      </c>
      <c r="P53">
        <f>$L7+$L14+$L21+$L28+$L35+$L42+$L49</f>
        <v>2365</v>
      </c>
      <c r="Q53">
        <f>$L8+$L15+$L22+$L29+$L36+$L43+$L50</f>
        <v>435</v>
      </c>
      <c r="R53">
        <f>$L9+$L16+$L23+$L30+$L37+$L44+$L51</f>
        <v>87</v>
      </c>
      <c r="S53">
        <f>$L10+$L17+$L24+$L31+$L38+$L45+$L52</f>
        <v>0</v>
      </c>
      <c r="T53">
        <f>$L11+$L18+$L25+$L32+$L39+$L46+$L53</f>
        <v>0</v>
      </c>
      <c r="U53">
        <f>SUM(table_2[[#This Row],[Column1]:[Column7]])</f>
        <v>62900</v>
      </c>
      <c r="V53" s="21">
        <f>table_2[[#This Row],[Count of deaths2]]+L52+L51+L50+L49+L48+L47+L46+L45+L44+L43+L42+L41+L40+L39+L38+L37+L36+L35+L34+L33+L32+L31+L30+L29+L28+L27+L26+L25+L24+L23+L22+L21+L20+L19+L18+L17+L16+L15+L14+L13+L12+L11+L10+L9+L8+L7+L6+L5</f>
        <v>62900</v>
      </c>
      <c r="W53">
        <f>'Table 8'!G18</f>
        <v>73177</v>
      </c>
      <c r="X53">
        <v>18</v>
      </c>
      <c r="AA53" s="46"/>
      <c r="AG53"/>
      <c r="AL53" t="str">
        <f>N100</f>
        <v xml:space="preserve">Unvaccinated </v>
      </c>
    </row>
    <row r="54" spans="1:48" s="32" customFormat="1" x14ac:dyDescent="0.25">
      <c r="A54" s="35" t="s">
        <v>60</v>
      </c>
      <c r="B54" s="33">
        <v>2021</v>
      </c>
      <c r="C54" s="35" t="s">
        <v>90</v>
      </c>
      <c r="D54" s="35" t="s">
        <v>1089</v>
      </c>
      <c r="E54" s="35" t="s">
        <v>62</v>
      </c>
      <c r="F54" s="33" t="s">
        <v>1204</v>
      </c>
      <c r="G54" s="33">
        <v>775097</v>
      </c>
      <c r="H54" s="33" t="s">
        <v>1205</v>
      </c>
      <c r="I54" s="35"/>
      <c r="J54" s="33" t="s">
        <v>1206</v>
      </c>
      <c r="K54" s="33" t="s">
        <v>1207</v>
      </c>
      <c r="L54" s="27" t="str">
        <f t="shared" si="0"/>
        <v>394</v>
      </c>
      <c r="M54" s="26">
        <f>IF(table_2[[#This Row],[Count of deaths2]]=1,(M53+1),M53)</f>
        <v>7</v>
      </c>
      <c r="Z54" s="45"/>
      <c r="AA54" s="51"/>
      <c r="AB54" s="51"/>
      <c r="AC54" s="51"/>
      <c r="AD54" s="51"/>
      <c r="AE54" s="51"/>
      <c r="AF54" s="51"/>
      <c r="AL54" s="32" t="str">
        <f>N101</f>
        <v>Total</v>
      </c>
      <c r="AM54" s="32" t="str">
        <f>O149</f>
        <v>First dose, less than 21 days ago</v>
      </c>
      <c r="AN54" s="32" t="str">
        <f>P149</f>
        <v>First dose, at least 21 days ago</v>
      </c>
      <c r="AO54" s="32" t="str">
        <f>Q149</f>
        <v>Second dose, less than 21 days ago</v>
      </c>
      <c r="AP54" s="32" t="str">
        <f>R149</f>
        <v>Second dose, at least 21 days ago</v>
      </c>
      <c r="AQ54" s="32" t="str">
        <f>S149</f>
        <v>Third dose or booster, less than 21 days ago</v>
      </c>
      <c r="AR54" s="32" t="str">
        <f>T149</f>
        <v>Third dose or booster, at least 21 days ago</v>
      </c>
      <c r="AT54" s="32">
        <f>SUM(table_2[[#This Row],[First dose, less than 21 days ago]:[Third dose or booster, at least 21 days ago]])</f>
        <v>0</v>
      </c>
      <c r="AU54" s="32">
        <f>SUM(table_2[[#This Row],[Second dose, less than 21 days ago]:[Third dose or booster, at least 21 days ago]])</f>
        <v>0</v>
      </c>
      <c r="AV54" s="32" t="e">
        <f>table_2[[#This Row],[Third dose or booster, less than 21 days ago]]+table_2[[#This Row],[Third dose or booster, at least 21 days ago]]</f>
        <v>#VALUE!</v>
      </c>
    </row>
    <row r="55" spans="1:48" ht="30" x14ac:dyDescent="0.25">
      <c r="A55" s="1" t="s">
        <v>60</v>
      </c>
      <c r="B55" s="4">
        <v>2021</v>
      </c>
      <c r="C55" s="1" t="s">
        <v>90</v>
      </c>
      <c r="D55" s="1" t="s">
        <v>1089</v>
      </c>
      <c r="E55" s="1" t="s">
        <v>66</v>
      </c>
      <c r="F55" s="4" t="s">
        <v>1208</v>
      </c>
      <c r="G55" s="4">
        <v>39731</v>
      </c>
      <c r="H55" s="4" t="s">
        <v>1209</v>
      </c>
      <c r="I55" s="1"/>
      <c r="J55" s="4" t="s">
        <v>733</v>
      </c>
      <c r="K55" s="4" t="s">
        <v>1210</v>
      </c>
      <c r="L55" s="22" t="str">
        <f t="shared" si="0"/>
        <v>47</v>
      </c>
      <c r="M55" s="26">
        <f>IF(table_2[[#This Row],[Count of deaths2]]=1,(M54+1),M54)</f>
        <v>7</v>
      </c>
      <c r="AA55" s="46"/>
      <c r="AG55"/>
      <c r="AL55">
        <f>N102</f>
        <v>19774</v>
      </c>
      <c r="AM55" t="str">
        <f>O150</f>
        <v>Total</v>
      </c>
      <c r="AN55" t="str">
        <f>P150</f>
        <v>Total</v>
      </c>
      <c r="AO55" t="str">
        <f>Q150</f>
        <v>Total</v>
      </c>
      <c r="AP55" t="str">
        <f>R150</f>
        <v>Total</v>
      </c>
      <c r="AQ55" t="str">
        <f>S150</f>
        <v>Total</v>
      </c>
      <c r="AR55" t="str">
        <f>T150</f>
        <v>Total</v>
      </c>
      <c r="AT55">
        <f>SUM(table_2[[#This Row],[First dose, less than 21 days ago]:[Third dose or booster, at least 21 days ago]])</f>
        <v>0</v>
      </c>
      <c r="AU55">
        <f>SUM(table_2[[#This Row],[Second dose, less than 21 days ago]:[Third dose or booster, at least 21 days ago]])</f>
        <v>0</v>
      </c>
      <c r="AV55" t="e">
        <f>table_2[[#This Row],[Third dose or booster, less than 21 days ago]]+table_2[[#This Row],[Third dose or booster, at least 21 days ago]]</f>
        <v>#VALUE!</v>
      </c>
    </row>
    <row r="56" spans="1:48" ht="30" x14ac:dyDescent="0.25">
      <c r="A56" s="1" t="s">
        <v>60</v>
      </c>
      <c r="B56" s="4">
        <v>2021</v>
      </c>
      <c r="C56" s="1" t="s">
        <v>90</v>
      </c>
      <c r="D56" s="1" t="s">
        <v>1089</v>
      </c>
      <c r="E56" s="1" t="s">
        <v>70</v>
      </c>
      <c r="F56" s="4" t="s">
        <v>1211</v>
      </c>
      <c r="G56" s="4">
        <v>42421</v>
      </c>
      <c r="H56" s="4" t="s">
        <v>603</v>
      </c>
      <c r="I56" s="1"/>
      <c r="J56" s="4" t="s">
        <v>1212</v>
      </c>
      <c r="K56" s="4" t="s">
        <v>728</v>
      </c>
      <c r="L56" s="22" t="str">
        <f t="shared" si="0"/>
        <v>31</v>
      </c>
      <c r="M56" s="26">
        <f>IF(table_2[[#This Row],[Count of deaths2]]=1,(M55+1),M55)</f>
        <v>7</v>
      </c>
      <c r="AA56" s="46"/>
      <c r="AG56"/>
      <c r="AL56">
        <f>N103</f>
        <v>0</v>
      </c>
      <c r="AM56">
        <f>O151</f>
        <v>1869</v>
      </c>
      <c r="AN56">
        <f>P151</f>
        <v>23070</v>
      </c>
      <c r="AO56">
        <f>Q151</f>
        <v>1336</v>
      </c>
      <c r="AP56">
        <f>R151</f>
        <v>1339</v>
      </c>
      <c r="AQ56">
        <f>S151</f>
        <v>0</v>
      </c>
      <c r="AR56">
        <f>T151</f>
        <v>0</v>
      </c>
      <c r="AT56">
        <f>SUM(table_2[[#This Row],[First dose, less than 21 days ago]:[Third dose or booster, at least 21 days ago]])</f>
        <v>27614</v>
      </c>
      <c r="AU56">
        <f>SUM(table_2[[#This Row],[Second dose, less than 21 days ago]:[Third dose or booster, at least 21 days ago]])</f>
        <v>2675</v>
      </c>
      <c r="AV56">
        <f>table_2[[#This Row],[Third dose or booster, less than 21 days ago]]+table_2[[#This Row],[Third dose or booster, at least 21 days ago]]</f>
        <v>0</v>
      </c>
    </row>
    <row r="57" spans="1:48" ht="30" x14ac:dyDescent="0.25">
      <c r="A57" s="1" t="s">
        <v>60</v>
      </c>
      <c r="B57" s="4">
        <v>2021</v>
      </c>
      <c r="C57" s="1" t="s">
        <v>90</v>
      </c>
      <c r="D57" s="1" t="s">
        <v>1089</v>
      </c>
      <c r="E57" s="1" t="s">
        <v>74</v>
      </c>
      <c r="F57" s="4" t="s">
        <v>1101</v>
      </c>
      <c r="G57" s="4">
        <v>702</v>
      </c>
      <c r="H57" s="4" t="s">
        <v>83</v>
      </c>
      <c r="I57" s="1"/>
      <c r="J57" s="4" t="s">
        <v>83</v>
      </c>
      <c r="K57" s="4" t="s">
        <v>83</v>
      </c>
      <c r="L57" s="22">
        <f t="shared" si="0"/>
        <v>1</v>
      </c>
      <c r="M57" s="26">
        <f>IF(table_2[[#This Row],[Count of deaths2]]=1,(M56+1),M56)</f>
        <v>8</v>
      </c>
      <c r="AA57" s="46"/>
      <c r="AG57"/>
      <c r="AL57">
        <f>N104</f>
        <v>0</v>
      </c>
      <c r="AM57">
        <f>O152</f>
        <v>0</v>
      </c>
      <c r="AN57">
        <f>P152</f>
        <v>0</v>
      </c>
      <c r="AO57">
        <f>Q152</f>
        <v>0</v>
      </c>
      <c r="AP57">
        <f>R152</f>
        <v>0</v>
      </c>
      <c r="AQ57">
        <f>S152</f>
        <v>0</v>
      </c>
      <c r="AR57">
        <f>T152</f>
        <v>0</v>
      </c>
      <c r="AT57">
        <f>SUM(table_2[[#This Row],[First dose, less than 21 days ago]:[Third dose or booster, at least 21 days ago]])</f>
        <v>0</v>
      </c>
      <c r="AU57">
        <f>SUM(table_2[[#This Row],[Second dose, less than 21 days ago]:[Third dose or booster, at least 21 days ago]])</f>
        <v>0</v>
      </c>
      <c r="AV57">
        <f>table_2[[#This Row],[Third dose or booster, less than 21 days ago]]+table_2[[#This Row],[Third dose or booster, at least 21 days ago]]</f>
        <v>0</v>
      </c>
    </row>
    <row r="58" spans="1:48" ht="30" x14ac:dyDescent="0.25">
      <c r="A58" s="1" t="s">
        <v>60</v>
      </c>
      <c r="B58" s="4">
        <v>2021</v>
      </c>
      <c r="C58" s="1" t="s">
        <v>90</v>
      </c>
      <c r="D58" s="1" t="s">
        <v>1089</v>
      </c>
      <c r="E58" s="1" t="s">
        <v>1102</v>
      </c>
      <c r="F58" s="4" t="s">
        <v>1101</v>
      </c>
      <c r="G58" s="4">
        <v>1797</v>
      </c>
      <c r="H58" s="4" t="s">
        <v>83</v>
      </c>
      <c r="I58" s="1"/>
      <c r="J58" s="4" t="s">
        <v>83</v>
      </c>
      <c r="K58" s="4" t="s">
        <v>83</v>
      </c>
      <c r="L58" s="22">
        <f t="shared" si="0"/>
        <v>1</v>
      </c>
      <c r="M58" s="26">
        <f>IF(table_2[[#This Row],[Count of deaths2]]=1,(M57+1),M57)</f>
        <v>9</v>
      </c>
      <c r="AA58" s="46"/>
      <c r="AG58"/>
      <c r="AL58">
        <f>N105</f>
        <v>0</v>
      </c>
      <c r="AM58">
        <f>O153</f>
        <v>0</v>
      </c>
      <c r="AN58">
        <f>P153</f>
        <v>0</v>
      </c>
      <c r="AO58">
        <f>Q153</f>
        <v>0</v>
      </c>
      <c r="AP58">
        <f>R153</f>
        <v>0</v>
      </c>
      <c r="AQ58">
        <f>S153</f>
        <v>0</v>
      </c>
      <c r="AR58">
        <f>T153</f>
        <v>0</v>
      </c>
      <c r="AT58">
        <f>SUM(table_2[[#This Row],[First dose, less than 21 days ago]:[Third dose or booster, at least 21 days ago]])</f>
        <v>0</v>
      </c>
      <c r="AU58">
        <f>SUM(table_2[[#This Row],[Second dose, less than 21 days ago]:[Third dose or booster, at least 21 days ago]])</f>
        <v>0</v>
      </c>
      <c r="AV58">
        <f>table_2[[#This Row],[Third dose or booster, less than 21 days ago]]+table_2[[#This Row],[Third dose or booster, at least 21 days ago]]</f>
        <v>0</v>
      </c>
    </row>
    <row r="59" spans="1:48" ht="45" x14ac:dyDescent="0.25">
      <c r="A59" s="1" t="s">
        <v>60</v>
      </c>
      <c r="B59" s="4">
        <v>2021</v>
      </c>
      <c r="C59" s="1" t="s">
        <v>90</v>
      </c>
      <c r="D59" s="1" t="s">
        <v>1089</v>
      </c>
      <c r="E59" s="1" t="s">
        <v>84</v>
      </c>
      <c r="F59" s="4" t="s">
        <v>1103</v>
      </c>
      <c r="G59" s="4">
        <v>0</v>
      </c>
      <c r="H59" s="4" t="s">
        <v>83</v>
      </c>
      <c r="I59" s="1"/>
      <c r="J59" s="4" t="s">
        <v>83</v>
      </c>
      <c r="K59" s="4" t="s">
        <v>83</v>
      </c>
      <c r="L59" s="22" t="str">
        <f t="shared" si="0"/>
        <v>0</v>
      </c>
      <c r="M59" s="26">
        <f>IF(table_2[[#This Row],[Count of deaths2]]=1,(M58+1),M58)</f>
        <v>9</v>
      </c>
      <c r="AA59" s="46"/>
      <c r="AG59"/>
      <c r="AL59">
        <f>N106</f>
        <v>0</v>
      </c>
      <c r="AM59">
        <f>O154</f>
        <v>0</v>
      </c>
      <c r="AN59">
        <f>P154</f>
        <v>0</v>
      </c>
      <c r="AO59">
        <f>Q154</f>
        <v>0</v>
      </c>
      <c r="AP59">
        <f>R154</f>
        <v>0</v>
      </c>
      <c r="AQ59">
        <f>S154</f>
        <v>0</v>
      </c>
      <c r="AR59">
        <f>T154</f>
        <v>0</v>
      </c>
      <c r="AT59">
        <f>SUM(table_2[[#This Row],[First dose, less than 21 days ago]:[Third dose or booster, at least 21 days ago]])</f>
        <v>0</v>
      </c>
      <c r="AU59">
        <f>SUM(table_2[[#This Row],[Second dose, less than 21 days ago]:[Third dose or booster, at least 21 days ago]])</f>
        <v>0</v>
      </c>
      <c r="AV59">
        <f>table_2[[#This Row],[Third dose or booster, less than 21 days ago]]+table_2[[#This Row],[Third dose or booster, at least 21 days ago]]</f>
        <v>0</v>
      </c>
    </row>
    <row r="60" spans="1:48" ht="45" x14ac:dyDescent="0.25">
      <c r="A60" s="1" t="s">
        <v>60</v>
      </c>
      <c r="B60" s="4">
        <v>2021</v>
      </c>
      <c r="C60" s="1" t="s">
        <v>90</v>
      </c>
      <c r="D60" s="1" t="s">
        <v>1089</v>
      </c>
      <c r="E60" s="1" t="s">
        <v>85</v>
      </c>
      <c r="F60" s="4" t="s">
        <v>1103</v>
      </c>
      <c r="G60" s="4">
        <v>0</v>
      </c>
      <c r="H60" s="4" t="s">
        <v>83</v>
      </c>
      <c r="I60" s="1"/>
      <c r="J60" s="4" t="s">
        <v>83</v>
      </c>
      <c r="K60" s="4" t="s">
        <v>83</v>
      </c>
      <c r="L60" s="22" t="str">
        <f t="shared" si="0"/>
        <v>0</v>
      </c>
      <c r="M60" s="26">
        <f>IF(table_2[[#This Row],[Count of deaths2]]=1,(M59+1),M59)</f>
        <v>9</v>
      </c>
      <c r="AA60" s="46"/>
      <c r="AG60"/>
      <c r="AL60">
        <f>N107</f>
        <v>0</v>
      </c>
      <c r="AM60">
        <f>O155</f>
        <v>0</v>
      </c>
      <c r="AN60">
        <f>P155</f>
        <v>0</v>
      </c>
      <c r="AO60">
        <f>Q155</f>
        <v>0</v>
      </c>
      <c r="AP60">
        <f>R155</f>
        <v>0</v>
      </c>
      <c r="AQ60">
        <f>S155</f>
        <v>0</v>
      </c>
      <c r="AR60">
        <f>T155</f>
        <v>0</v>
      </c>
      <c r="AT60">
        <f>SUM(table_2[[#This Row],[First dose, less than 21 days ago]:[Third dose or booster, at least 21 days ago]])</f>
        <v>0</v>
      </c>
      <c r="AU60">
        <f>SUM(table_2[[#This Row],[Second dose, less than 21 days ago]:[Third dose or booster, at least 21 days ago]])</f>
        <v>0</v>
      </c>
      <c r="AV60">
        <f>table_2[[#This Row],[Third dose or booster, less than 21 days ago]]+table_2[[#This Row],[Third dose or booster, at least 21 days ago]]</f>
        <v>0</v>
      </c>
    </row>
    <row r="61" spans="1:48" x14ac:dyDescent="0.25">
      <c r="A61" s="1" t="s">
        <v>60</v>
      </c>
      <c r="B61" s="4">
        <v>2021</v>
      </c>
      <c r="C61" s="1" t="s">
        <v>90</v>
      </c>
      <c r="D61" s="1" t="s">
        <v>1104</v>
      </c>
      <c r="E61" s="1" t="s">
        <v>62</v>
      </c>
      <c r="F61" s="4" t="s">
        <v>1213</v>
      </c>
      <c r="G61" s="4">
        <v>361737</v>
      </c>
      <c r="H61" s="4" t="s">
        <v>1214</v>
      </c>
      <c r="I61" s="1"/>
      <c r="J61" s="4" t="s">
        <v>1215</v>
      </c>
      <c r="K61" s="4" t="s">
        <v>1216</v>
      </c>
      <c r="L61" s="22" t="str">
        <f t="shared" si="0"/>
        <v>685</v>
      </c>
      <c r="M61" s="26">
        <f>IF(table_2[[#This Row],[Count of deaths2]]=1,(M60+1),M60)</f>
        <v>9</v>
      </c>
      <c r="AA61" s="46"/>
      <c r="AG61"/>
      <c r="AL61">
        <f>N108</f>
        <v>0</v>
      </c>
      <c r="AM61">
        <f>O156</f>
        <v>0</v>
      </c>
      <c r="AN61">
        <f>P156</f>
        <v>0</v>
      </c>
      <c r="AO61">
        <f>Q156</f>
        <v>0</v>
      </c>
      <c r="AP61">
        <f>R156</f>
        <v>0</v>
      </c>
      <c r="AQ61">
        <f>S156</f>
        <v>0</v>
      </c>
      <c r="AR61">
        <f>T156</f>
        <v>0</v>
      </c>
      <c r="AT61">
        <f>SUM(table_2[[#This Row],[First dose, less than 21 days ago]:[Third dose or booster, at least 21 days ago]])</f>
        <v>0</v>
      </c>
      <c r="AU61">
        <f>SUM(table_2[[#This Row],[Second dose, less than 21 days ago]:[Third dose or booster, at least 21 days ago]])</f>
        <v>0</v>
      </c>
      <c r="AV61">
        <f>table_2[[#This Row],[Third dose or booster, less than 21 days ago]]+table_2[[#This Row],[Third dose or booster, at least 21 days ago]]</f>
        <v>0</v>
      </c>
    </row>
    <row r="62" spans="1:48" ht="30" x14ac:dyDescent="0.25">
      <c r="A62" s="1" t="s">
        <v>60</v>
      </c>
      <c r="B62" s="4">
        <v>2021</v>
      </c>
      <c r="C62" s="1" t="s">
        <v>90</v>
      </c>
      <c r="D62" s="1" t="s">
        <v>1104</v>
      </c>
      <c r="E62" s="1" t="s">
        <v>66</v>
      </c>
      <c r="F62" s="4" t="s">
        <v>1217</v>
      </c>
      <c r="G62" s="4">
        <v>30706</v>
      </c>
      <c r="H62" s="4" t="s">
        <v>1218</v>
      </c>
      <c r="I62" s="1"/>
      <c r="J62" s="4" t="s">
        <v>1219</v>
      </c>
      <c r="K62" s="4" t="s">
        <v>1220</v>
      </c>
      <c r="L62" s="22" t="str">
        <f t="shared" si="0"/>
        <v>61</v>
      </c>
      <c r="M62" s="26">
        <f>IF(table_2[[#This Row],[Count of deaths2]]=1,(M61+1),M61)</f>
        <v>9</v>
      </c>
      <c r="AA62" s="46"/>
      <c r="AG62"/>
      <c r="AL62">
        <f>N109</f>
        <v>0</v>
      </c>
      <c r="AM62">
        <f>O157</f>
        <v>0</v>
      </c>
      <c r="AN62">
        <f>P157</f>
        <v>0</v>
      </c>
      <c r="AO62">
        <f>Q157</f>
        <v>0</v>
      </c>
      <c r="AP62">
        <f>R157</f>
        <v>0</v>
      </c>
      <c r="AQ62">
        <f>S157</f>
        <v>0</v>
      </c>
      <c r="AR62">
        <f>T157</f>
        <v>0</v>
      </c>
      <c r="AT62">
        <f>SUM(table_2[[#This Row],[First dose, less than 21 days ago]:[Third dose or booster, at least 21 days ago]])</f>
        <v>0</v>
      </c>
      <c r="AU62">
        <f>SUM(table_2[[#This Row],[Second dose, less than 21 days ago]:[Third dose or booster, at least 21 days ago]])</f>
        <v>0</v>
      </c>
      <c r="AV62">
        <f>table_2[[#This Row],[Third dose or booster, less than 21 days ago]]+table_2[[#This Row],[Third dose or booster, at least 21 days ago]]</f>
        <v>0</v>
      </c>
    </row>
    <row r="63" spans="1:48" ht="30" x14ac:dyDescent="0.25">
      <c r="A63" s="1" t="s">
        <v>60</v>
      </c>
      <c r="B63" s="4">
        <v>2021</v>
      </c>
      <c r="C63" s="1" t="s">
        <v>90</v>
      </c>
      <c r="D63" s="1" t="s">
        <v>1104</v>
      </c>
      <c r="E63" s="1" t="s">
        <v>70</v>
      </c>
      <c r="F63" s="4" t="s">
        <v>1221</v>
      </c>
      <c r="G63" s="4">
        <v>30465</v>
      </c>
      <c r="H63" s="4" t="s">
        <v>1222</v>
      </c>
      <c r="I63" s="1"/>
      <c r="J63" s="4" t="s">
        <v>1223</v>
      </c>
      <c r="K63" s="4" t="s">
        <v>1224</v>
      </c>
      <c r="L63" s="22" t="str">
        <f t="shared" si="0"/>
        <v>39</v>
      </c>
      <c r="M63" s="26">
        <f>IF(table_2[[#This Row],[Count of deaths2]]=1,(M62+1),M62)</f>
        <v>9</v>
      </c>
      <c r="AA63" s="46"/>
      <c r="AG63"/>
      <c r="AL63">
        <f>N110</f>
        <v>0</v>
      </c>
      <c r="AM63">
        <f>O158</f>
        <v>0</v>
      </c>
      <c r="AN63">
        <f>P158</f>
        <v>0</v>
      </c>
      <c r="AO63">
        <f>Q158</f>
        <v>0</v>
      </c>
      <c r="AP63">
        <f>R158</f>
        <v>0</v>
      </c>
      <c r="AQ63">
        <f>S158</f>
        <v>0</v>
      </c>
      <c r="AR63">
        <f>T158</f>
        <v>0</v>
      </c>
      <c r="AT63">
        <f>SUM(table_2[[#This Row],[First dose, less than 21 days ago]:[Third dose or booster, at least 21 days ago]])</f>
        <v>0</v>
      </c>
      <c r="AU63">
        <f>SUM(table_2[[#This Row],[Second dose, less than 21 days ago]:[Third dose or booster, at least 21 days ago]])</f>
        <v>0</v>
      </c>
      <c r="AV63">
        <f>table_2[[#This Row],[Third dose or booster, less than 21 days ago]]+table_2[[#This Row],[Third dose or booster, at least 21 days ago]]</f>
        <v>0</v>
      </c>
    </row>
    <row r="64" spans="1:48" ht="30" x14ac:dyDescent="0.25">
      <c r="A64" s="1" t="s">
        <v>60</v>
      </c>
      <c r="B64" s="4">
        <v>2021</v>
      </c>
      <c r="C64" s="1" t="s">
        <v>90</v>
      </c>
      <c r="D64" s="1" t="s">
        <v>1104</v>
      </c>
      <c r="E64" s="1" t="s">
        <v>74</v>
      </c>
      <c r="F64" s="57" t="s">
        <v>1101</v>
      </c>
      <c r="G64" s="4">
        <v>621</v>
      </c>
      <c r="H64" s="4" t="s">
        <v>83</v>
      </c>
      <c r="I64" s="1"/>
      <c r="J64" s="4" t="s">
        <v>83</v>
      </c>
      <c r="K64" s="4" t="s">
        <v>83</v>
      </c>
      <c r="L64" s="22">
        <f t="shared" si="0"/>
        <v>1</v>
      </c>
      <c r="M64" s="26">
        <f>IF(table_2[[#This Row],[Count of deaths2]]=1,(M63+1),M63)</f>
        <v>10</v>
      </c>
      <c r="AA64" s="46"/>
      <c r="AG64"/>
      <c r="AL64">
        <f>N111</f>
        <v>0</v>
      </c>
      <c r="AM64">
        <f>O159</f>
        <v>0</v>
      </c>
      <c r="AN64">
        <f>P159</f>
        <v>0</v>
      </c>
      <c r="AO64">
        <f>Q159</f>
        <v>0</v>
      </c>
      <c r="AP64">
        <f>R159</f>
        <v>0</v>
      </c>
      <c r="AQ64">
        <f>S159</f>
        <v>0</v>
      </c>
      <c r="AR64">
        <f>T159</f>
        <v>0</v>
      </c>
      <c r="AT64">
        <f>SUM(table_2[[#This Row],[First dose, less than 21 days ago]:[Third dose or booster, at least 21 days ago]])</f>
        <v>0</v>
      </c>
      <c r="AU64">
        <f>SUM(table_2[[#This Row],[Second dose, less than 21 days ago]:[Third dose or booster, at least 21 days ago]])</f>
        <v>0</v>
      </c>
      <c r="AV64">
        <f>table_2[[#This Row],[Third dose or booster, less than 21 days ago]]+table_2[[#This Row],[Third dose or booster, at least 21 days ago]]</f>
        <v>0</v>
      </c>
    </row>
    <row r="65" spans="1:48" ht="30" x14ac:dyDescent="0.25">
      <c r="A65" s="1" t="s">
        <v>60</v>
      </c>
      <c r="B65" s="4">
        <v>2021</v>
      </c>
      <c r="C65" s="1" t="s">
        <v>90</v>
      </c>
      <c r="D65" s="1" t="s">
        <v>1104</v>
      </c>
      <c r="E65" s="1" t="s">
        <v>1102</v>
      </c>
      <c r="F65" s="4" t="s">
        <v>1101</v>
      </c>
      <c r="G65" s="4">
        <v>1725</v>
      </c>
      <c r="H65" s="4" t="s">
        <v>83</v>
      </c>
      <c r="I65" s="1"/>
      <c r="J65" s="4" t="s">
        <v>83</v>
      </c>
      <c r="K65" s="4" t="s">
        <v>83</v>
      </c>
      <c r="L65" s="22">
        <f t="shared" si="0"/>
        <v>1</v>
      </c>
      <c r="M65" s="26">
        <f>IF(table_2[[#This Row],[Count of deaths2]]=1,(M64+1),M64)</f>
        <v>11</v>
      </c>
      <c r="AA65" s="46"/>
      <c r="AG65"/>
      <c r="AL65">
        <f>N112</f>
        <v>0</v>
      </c>
      <c r="AM65">
        <f>O160</f>
        <v>0</v>
      </c>
      <c r="AN65">
        <f>P160</f>
        <v>0</v>
      </c>
      <c r="AO65">
        <f>Q160</f>
        <v>0</v>
      </c>
      <c r="AP65">
        <f>R160</f>
        <v>0</v>
      </c>
      <c r="AQ65">
        <f>S160</f>
        <v>0</v>
      </c>
      <c r="AR65">
        <f>T160</f>
        <v>0</v>
      </c>
      <c r="AT65">
        <f>SUM(table_2[[#This Row],[First dose, less than 21 days ago]:[Third dose or booster, at least 21 days ago]])</f>
        <v>0</v>
      </c>
      <c r="AU65">
        <f>SUM(table_2[[#This Row],[Second dose, less than 21 days ago]:[Third dose or booster, at least 21 days ago]])</f>
        <v>0</v>
      </c>
      <c r="AV65">
        <f>table_2[[#This Row],[Third dose or booster, less than 21 days ago]]+table_2[[#This Row],[Third dose or booster, at least 21 days ago]]</f>
        <v>0</v>
      </c>
    </row>
    <row r="66" spans="1:48" ht="45" x14ac:dyDescent="0.25">
      <c r="A66" s="1" t="s">
        <v>60</v>
      </c>
      <c r="B66" s="4">
        <v>2021</v>
      </c>
      <c r="C66" s="1" t="s">
        <v>90</v>
      </c>
      <c r="D66" s="1" t="s">
        <v>1104</v>
      </c>
      <c r="E66" s="1" t="s">
        <v>84</v>
      </c>
      <c r="F66" s="4" t="s">
        <v>1103</v>
      </c>
      <c r="G66" s="4">
        <v>0</v>
      </c>
      <c r="H66" s="4" t="s">
        <v>83</v>
      </c>
      <c r="I66" s="1"/>
      <c r="J66" s="4" t="s">
        <v>83</v>
      </c>
      <c r="K66" s="4" t="s">
        <v>83</v>
      </c>
      <c r="L66" s="22" t="str">
        <f t="shared" si="0"/>
        <v>0</v>
      </c>
      <c r="M66" s="26">
        <f>IF(table_2[[#This Row],[Count of deaths2]]=1,(M65+1),M65)</f>
        <v>11</v>
      </c>
      <c r="AA66" s="46"/>
      <c r="AG66"/>
      <c r="AL66">
        <f>N113</f>
        <v>0</v>
      </c>
      <c r="AM66">
        <f>O161</f>
        <v>0</v>
      </c>
      <c r="AN66">
        <f>P161</f>
        <v>0</v>
      </c>
      <c r="AO66">
        <f>Q161</f>
        <v>0</v>
      </c>
      <c r="AP66">
        <f>R161</f>
        <v>0</v>
      </c>
      <c r="AQ66">
        <f>S161</f>
        <v>0</v>
      </c>
      <c r="AR66">
        <f>T161</f>
        <v>0</v>
      </c>
      <c r="AT66">
        <f>SUM(table_2[[#This Row],[First dose, less than 21 days ago]:[Third dose or booster, at least 21 days ago]])</f>
        <v>0</v>
      </c>
      <c r="AU66">
        <f>SUM(table_2[[#This Row],[Second dose, less than 21 days ago]:[Third dose or booster, at least 21 days ago]])</f>
        <v>0</v>
      </c>
      <c r="AV66">
        <f>table_2[[#This Row],[Third dose or booster, less than 21 days ago]]+table_2[[#This Row],[Third dose or booster, at least 21 days ago]]</f>
        <v>0</v>
      </c>
    </row>
    <row r="67" spans="1:48" ht="45" x14ac:dyDescent="0.25">
      <c r="A67" s="1" t="s">
        <v>60</v>
      </c>
      <c r="B67" s="4">
        <v>2021</v>
      </c>
      <c r="C67" s="1" t="s">
        <v>90</v>
      </c>
      <c r="D67" s="1" t="s">
        <v>1104</v>
      </c>
      <c r="E67" s="1" t="s">
        <v>85</v>
      </c>
      <c r="F67" s="4" t="s">
        <v>1103</v>
      </c>
      <c r="G67" s="4">
        <v>0</v>
      </c>
      <c r="H67" s="4" t="s">
        <v>83</v>
      </c>
      <c r="I67" s="1"/>
      <c r="J67" s="4" t="s">
        <v>83</v>
      </c>
      <c r="K67" s="4" t="s">
        <v>83</v>
      </c>
      <c r="L67" s="22" t="str">
        <f t="shared" si="0"/>
        <v>0</v>
      </c>
      <c r="M67" s="26">
        <f>IF(table_2[[#This Row],[Count of deaths2]]=1,(M66+1),M66)</f>
        <v>11</v>
      </c>
      <c r="AA67" s="46"/>
      <c r="AG67"/>
      <c r="AL67">
        <f>N114</f>
        <v>0</v>
      </c>
      <c r="AM67">
        <f>O162</f>
        <v>0</v>
      </c>
      <c r="AN67">
        <f>P162</f>
        <v>0</v>
      </c>
      <c r="AO67">
        <f>Q162</f>
        <v>0</v>
      </c>
      <c r="AP67">
        <f>R162</f>
        <v>0</v>
      </c>
      <c r="AQ67">
        <f>S162</f>
        <v>0</v>
      </c>
      <c r="AR67">
        <f>T162</f>
        <v>0</v>
      </c>
      <c r="AT67">
        <f>SUM(table_2[[#This Row],[First dose, less than 21 days ago]:[Third dose or booster, at least 21 days ago]])</f>
        <v>0</v>
      </c>
      <c r="AU67">
        <f>SUM(table_2[[#This Row],[Second dose, less than 21 days ago]:[Third dose or booster, at least 21 days ago]])</f>
        <v>0</v>
      </c>
      <c r="AV67">
        <f>table_2[[#This Row],[Third dose or booster, less than 21 days ago]]+table_2[[#This Row],[Third dose or booster, at least 21 days ago]]</f>
        <v>0</v>
      </c>
    </row>
    <row r="68" spans="1:48" x14ac:dyDescent="0.25">
      <c r="A68" s="1" t="s">
        <v>60</v>
      </c>
      <c r="B68" s="4">
        <v>2021</v>
      </c>
      <c r="C68" s="1" t="s">
        <v>90</v>
      </c>
      <c r="D68" s="1" t="s">
        <v>1116</v>
      </c>
      <c r="E68" s="1" t="s">
        <v>62</v>
      </c>
      <c r="F68" s="4" t="s">
        <v>1225</v>
      </c>
      <c r="G68" s="4">
        <v>395903</v>
      </c>
      <c r="H68" s="4" t="s">
        <v>1226</v>
      </c>
      <c r="I68" s="1"/>
      <c r="J68" s="4" t="s">
        <v>1227</v>
      </c>
      <c r="K68" s="4" t="s">
        <v>1228</v>
      </c>
      <c r="L68" s="22" t="str">
        <f t="shared" si="0"/>
        <v>1955</v>
      </c>
      <c r="M68" s="26">
        <f>IF(table_2[[#This Row],[Count of deaths2]]=1,(M67+1),M67)</f>
        <v>11</v>
      </c>
      <c r="AA68" s="46"/>
      <c r="AG68"/>
      <c r="AL68">
        <f>N115</f>
        <v>0</v>
      </c>
      <c r="AM68">
        <f>O163</f>
        <v>0</v>
      </c>
      <c r="AN68">
        <f>P163</f>
        <v>0</v>
      </c>
      <c r="AO68">
        <f>Q163</f>
        <v>0</v>
      </c>
      <c r="AP68">
        <f>R163</f>
        <v>0</v>
      </c>
      <c r="AQ68">
        <f>S163</f>
        <v>0</v>
      </c>
      <c r="AR68">
        <f>T163</f>
        <v>0</v>
      </c>
      <c r="AT68">
        <f>SUM(table_2[[#This Row],[First dose, less than 21 days ago]:[Third dose or booster, at least 21 days ago]])</f>
        <v>0</v>
      </c>
      <c r="AU68">
        <f>SUM(table_2[[#This Row],[Second dose, less than 21 days ago]:[Third dose or booster, at least 21 days ago]])</f>
        <v>0</v>
      </c>
      <c r="AV68">
        <f>table_2[[#This Row],[Third dose or booster, less than 21 days ago]]+table_2[[#This Row],[Third dose or booster, at least 21 days ago]]</f>
        <v>0</v>
      </c>
    </row>
    <row r="69" spans="1:48" ht="30" x14ac:dyDescent="0.25">
      <c r="A69" s="1" t="s">
        <v>60</v>
      </c>
      <c r="B69" s="4">
        <v>2021</v>
      </c>
      <c r="C69" s="1" t="s">
        <v>90</v>
      </c>
      <c r="D69" s="1" t="s">
        <v>1116</v>
      </c>
      <c r="E69" s="1" t="s">
        <v>66</v>
      </c>
      <c r="F69" s="4" t="s">
        <v>1229</v>
      </c>
      <c r="G69" s="4">
        <v>52699</v>
      </c>
      <c r="H69" s="4" t="s">
        <v>1230</v>
      </c>
      <c r="I69" s="1"/>
      <c r="J69" s="4" t="s">
        <v>1231</v>
      </c>
      <c r="K69" s="4" t="s">
        <v>1232</v>
      </c>
      <c r="L69" s="22" t="str">
        <f t="shared" ref="L69:L132" si="18">IF(F69="&lt;3",1,F69)</f>
        <v>233</v>
      </c>
      <c r="M69" s="26">
        <f>IF(table_2[[#This Row],[Count of deaths2]]=1,(M68+1),M68)</f>
        <v>11</v>
      </c>
      <c r="AA69" s="46"/>
      <c r="AG69"/>
      <c r="AL69">
        <f>N116</f>
        <v>0</v>
      </c>
      <c r="AM69">
        <f>O164</f>
        <v>0</v>
      </c>
      <c r="AN69">
        <f>P164</f>
        <v>0</v>
      </c>
      <c r="AO69">
        <f>Q164</f>
        <v>0</v>
      </c>
      <c r="AP69">
        <f>R164</f>
        <v>0</v>
      </c>
      <c r="AQ69">
        <f>S164</f>
        <v>0</v>
      </c>
      <c r="AR69">
        <f>T164</f>
        <v>0</v>
      </c>
      <c r="AT69">
        <f>SUM(table_2[[#This Row],[First dose, less than 21 days ago]:[Third dose or booster, at least 21 days ago]])</f>
        <v>0</v>
      </c>
      <c r="AU69">
        <f>SUM(table_2[[#This Row],[Second dose, less than 21 days ago]:[Third dose or booster, at least 21 days ago]])</f>
        <v>0</v>
      </c>
      <c r="AV69">
        <f>table_2[[#This Row],[Third dose or booster, less than 21 days ago]]+table_2[[#This Row],[Third dose or booster, at least 21 days ago]]</f>
        <v>0</v>
      </c>
    </row>
    <row r="70" spans="1:48" ht="30" x14ac:dyDescent="0.25">
      <c r="A70" s="1" t="s">
        <v>60</v>
      </c>
      <c r="B70" s="4">
        <v>2021</v>
      </c>
      <c r="C70" s="1" t="s">
        <v>90</v>
      </c>
      <c r="D70" s="1" t="s">
        <v>1116</v>
      </c>
      <c r="E70" s="1" t="s">
        <v>70</v>
      </c>
      <c r="F70" s="4" t="s">
        <v>1233</v>
      </c>
      <c r="G70" s="4">
        <v>40611</v>
      </c>
      <c r="H70" s="4" t="s">
        <v>1234</v>
      </c>
      <c r="I70" s="1"/>
      <c r="J70" s="4" t="s">
        <v>1235</v>
      </c>
      <c r="K70" s="4" t="s">
        <v>1236</v>
      </c>
      <c r="L70" s="22" t="str">
        <f t="shared" si="18"/>
        <v>162</v>
      </c>
      <c r="M70" s="26">
        <f>IF(table_2[[#This Row],[Count of deaths2]]=1,(M69+1),M69)</f>
        <v>11</v>
      </c>
      <c r="AA70" s="46"/>
      <c r="AG70"/>
      <c r="AL70">
        <f>N117</f>
        <v>0</v>
      </c>
      <c r="AM70">
        <f>O165</f>
        <v>0</v>
      </c>
      <c r="AN70">
        <f>P165</f>
        <v>0</v>
      </c>
      <c r="AO70">
        <f>Q165</f>
        <v>0</v>
      </c>
      <c r="AP70">
        <f>R165</f>
        <v>0</v>
      </c>
      <c r="AQ70">
        <f>S165</f>
        <v>0</v>
      </c>
      <c r="AR70">
        <f>T165</f>
        <v>0</v>
      </c>
      <c r="AT70">
        <f>SUM(table_2[[#This Row],[First dose, less than 21 days ago]:[Third dose or booster, at least 21 days ago]])</f>
        <v>0</v>
      </c>
      <c r="AU70">
        <f>SUM(table_2[[#This Row],[Second dose, less than 21 days ago]:[Third dose or booster, at least 21 days ago]])</f>
        <v>0</v>
      </c>
      <c r="AV70">
        <f>table_2[[#This Row],[Third dose or booster, less than 21 days ago]]+table_2[[#This Row],[Third dose or booster, at least 21 days ago]]</f>
        <v>0</v>
      </c>
    </row>
    <row r="71" spans="1:48" ht="30" x14ac:dyDescent="0.25">
      <c r="A71" s="1" t="s">
        <v>60</v>
      </c>
      <c r="B71" s="4">
        <v>2021</v>
      </c>
      <c r="C71" s="1" t="s">
        <v>90</v>
      </c>
      <c r="D71" s="1" t="s">
        <v>1116</v>
      </c>
      <c r="E71" s="1" t="s">
        <v>74</v>
      </c>
      <c r="F71" s="4" t="s">
        <v>1101</v>
      </c>
      <c r="G71" s="4">
        <v>841</v>
      </c>
      <c r="H71" s="4" t="s">
        <v>83</v>
      </c>
      <c r="I71" s="1"/>
      <c r="J71" s="4" t="s">
        <v>83</v>
      </c>
      <c r="K71" s="4" t="s">
        <v>83</v>
      </c>
      <c r="L71" s="22">
        <f t="shared" si="18"/>
        <v>1</v>
      </c>
      <c r="M71" s="26">
        <f>IF(table_2[[#This Row],[Count of deaths2]]=1,(M70+1),M70)</f>
        <v>12</v>
      </c>
      <c r="AA71" s="46"/>
      <c r="AG71"/>
      <c r="AL71">
        <f>N118</f>
        <v>0</v>
      </c>
      <c r="AM71">
        <f>O166</f>
        <v>0</v>
      </c>
      <c r="AN71">
        <f>P166</f>
        <v>0</v>
      </c>
      <c r="AO71">
        <f>Q166</f>
        <v>0</v>
      </c>
      <c r="AP71">
        <f>R166</f>
        <v>0</v>
      </c>
      <c r="AQ71">
        <f>S166</f>
        <v>0</v>
      </c>
      <c r="AR71">
        <f>T166</f>
        <v>0</v>
      </c>
      <c r="AT71">
        <f>SUM(table_2[[#This Row],[First dose, less than 21 days ago]:[Third dose or booster, at least 21 days ago]])</f>
        <v>0</v>
      </c>
      <c r="AU71">
        <f>SUM(table_2[[#This Row],[Second dose, less than 21 days ago]:[Third dose or booster, at least 21 days ago]])</f>
        <v>0</v>
      </c>
      <c r="AV71">
        <f>table_2[[#This Row],[Third dose or booster, less than 21 days ago]]+table_2[[#This Row],[Third dose or booster, at least 21 days ago]]</f>
        <v>0</v>
      </c>
    </row>
    <row r="72" spans="1:48" ht="30" x14ac:dyDescent="0.25">
      <c r="A72" s="1" t="s">
        <v>60</v>
      </c>
      <c r="B72" s="4">
        <v>2021</v>
      </c>
      <c r="C72" s="1" t="s">
        <v>90</v>
      </c>
      <c r="D72" s="1" t="s">
        <v>1116</v>
      </c>
      <c r="E72" s="1" t="s">
        <v>1102</v>
      </c>
      <c r="F72" s="4" t="s">
        <v>1101</v>
      </c>
      <c r="G72" s="4">
        <v>2304</v>
      </c>
      <c r="H72" s="4" t="s">
        <v>83</v>
      </c>
      <c r="I72" s="1"/>
      <c r="J72" s="4" t="s">
        <v>83</v>
      </c>
      <c r="K72" s="4" t="s">
        <v>83</v>
      </c>
      <c r="L72" s="22">
        <f t="shared" si="18"/>
        <v>1</v>
      </c>
      <c r="M72" s="26">
        <f>IF(table_2[[#This Row],[Count of deaths2]]=1,(M71+1),M71)</f>
        <v>13</v>
      </c>
      <c r="AA72" s="46"/>
      <c r="AG72"/>
      <c r="AL72">
        <f>N119</f>
        <v>0</v>
      </c>
      <c r="AM72">
        <f>O167</f>
        <v>0</v>
      </c>
      <c r="AN72">
        <f>P167</f>
        <v>0</v>
      </c>
      <c r="AO72">
        <f>Q167</f>
        <v>0</v>
      </c>
      <c r="AP72">
        <f>R167</f>
        <v>0</v>
      </c>
      <c r="AQ72">
        <f>S167</f>
        <v>0</v>
      </c>
      <c r="AR72">
        <f>T167</f>
        <v>0</v>
      </c>
      <c r="AT72">
        <f>SUM(table_2[[#This Row],[First dose, less than 21 days ago]:[Third dose or booster, at least 21 days ago]])</f>
        <v>0</v>
      </c>
      <c r="AU72">
        <f>SUM(table_2[[#This Row],[Second dose, less than 21 days ago]:[Third dose or booster, at least 21 days ago]])</f>
        <v>0</v>
      </c>
      <c r="AV72">
        <f>table_2[[#This Row],[Third dose or booster, less than 21 days ago]]+table_2[[#This Row],[Third dose or booster, at least 21 days ago]]</f>
        <v>0</v>
      </c>
    </row>
    <row r="73" spans="1:48" ht="45" x14ac:dyDescent="0.25">
      <c r="A73" s="1" t="s">
        <v>60</v>
      </c>
      <c r="B73" s="4">
        <v>2021</v>
      </c>
      <c r="C73" s="1" t="s">
        <v>90</v>
      </c>
      <c r="D73" s="1" t="s">
        <v>1116</v>
      </c>
      <c r="E73" s="1" t="s">
        <v>84</v>
      </c>
      <c r="F73" s="4" t="s">
        <v>1103</v>
      </c>
      <c r="G73" s="4">
        <v>0</v>
      </c>
      <c r="H73" s="4" t="s">
        <v>83</v>
      </c>
      <c r="I73" s="1"/>
      <c r="J73" s="4" t="s">
        <v>83</v>
      </c>
      <c r="K73" s="4" t="s">
        <v>83</v>
      </c>
      <c r="L73" s="22" t="str">
        <f t="shared" si="18"/>
        <v>0</v>
      </c>
      <c r="M73" s="26">
        <f>IF(table_2[[#This Row],[Count of deaths2]]=1,(M72+1),M72)</f>
        <v>13</v>
      </c>
      <c r="AA73" s="46"/>
      <c r="AG73"/>
      <c r="AL73">
        <f>N120</f>
        <v>0</v>
      </c>
      <c r="AM73">
        <f>O168</f>
        <v>0</v>
      </c>
      <c r="AN73">
        <f>P168</f>
        <v>0</v>
      </c>
      <c r="AO73">
        <f>Q168</f>
        <v>0</v>
      </c>
      <c r="AP73">
        <f>R168</f>
        <v>0</v>
      </c>
      <c r="AQ73">
        <f>S168</f>
        <v>0</v>
      </c>
      <c r="AR73">
        <f>T168</f>
        <v>0</v>
      </c>
      <c r="AT73">
        <f>SUM(table_2[[#This Row],[First dose, less than 21 days ago]:[Third dose or booster, at least 21 days ago]])</f>
        <v>0</v>
      </c>
      <c r="AU73">
        <f>SUM(table_2[[#This Row],[Second dose, less than 21 days ago]:[Third dose or booster, at least 21 days ago]])</f>
        <v>0</v>
      </c>
      <c r="AV73">
        <f>table_2[[#This Row],[Third dose or booster, less than 21 days ago]]+table_2[[#This Row],[Third dose or booster, at least 21 days ago]]</f>
        <v>0</v>
      </c>
    </row>
    <row r="74" spans="1:48" ht="45" x14ac:dyDescent="0.25">
      <c r="A74" s="1" t="s">
        <v>60</v>
      </c>
      <c r="B74" s="4">
        <v>2021</v>
      </c>
      <c r="C74" s="1" t="s">
        <v>90</v>
      </c>
      <c r="D74" s="1" t="s">
        <v>1116</v>
      </c>
      <c r="E74" s="1" t="s">
        <v>85</v>
      </c>
      <c r="F74" s="4" t="s">
        <v>1103</v>
      </c>
      <c r="G74" s="4">
        <v>0</v>
      </c>
      <c r="H74" s="4" t="s">
        <v>83</v>
      </c>
      <c r="I74" s="1"/>
      <c r="J74" s="4" t="s">
        <v>83</v>
      </c>
      <c r="K74" s="4" t="s">
        <v>83</v>
      </c>
      <c r="L74" s="22" t="str">
        <f t="shared" si="18"/>
        <v>0</v>
      </c>
      <c r="M74" s="26">
        <f>IF(table_2[[#This Row],[Count of deaths2]]=1,(M73+1),M73)</f>
        <v>13</v>
      </c>
      <c r="AA74" s="46"/>
      <c r="AG74"/>
      <c r="AL74">
        <f>N121</f>
        <v>0</v>
      </c>
      <c r="AM74">
        <f>O169</f>
        <v>0</v>
      </c>
      <c r="AN74">
        <f>P169</f>
        <v>0</v>
      </c>
      <c r="AO74">
        <f>Q169</f>
        <v>0</v>
      </c>
      <c r="AP74">
        <f>R169</f>
        <v>0</v>
      </c>
      <c r="AQ74">
        <f>S169</f>
        <v>0</v>
      </c>
      <c r="AR74">
        <f>T169</f>
        <v>0</v>
      </c>
      <c r="AT74">
        <f>SUM(table_2[[#This Row],[First dose, less than 21 days ago]:[Third dose or booster, at least 21 days ago]])</f>
        <v>0</v>
      </c>
      <c r="AU74">
        <f>SUM(table_2[[#This Row],[Second dose, less than 21 days ago]:[Third dose or booster, at least 21 days ago]])</f>
        <v>0</v>
      </c>
      <c r="AV74">
        <f>table_2[[#This Row],[Third dose or booster, less than 21 days ago]]+table_2[[#This Row],[Third dose or booster, at least 21 days ago]]</f>
        <v>0</v>
      </c>
    </row>
    <row r="75" spans="1:48" x14ac:dyDescent="0.25">
      <c r="A75" s="1" t="s">
        <v>60</v>
      </c>
      <c r="B75" s="4">
        <v>2021</v>
      </c>
      <c r="C75" s="1" t="s">
        <v>90</v>
      </c>
      <c r="D75" s="1" t="s">
        <v>1132</v>
      </c>
      <c r="E75" s="1" t="s">
        <v>62</v>
      </c>
      <c r="F75" s="4" t="s">
        <v>1237</v>
      </c>
      <c r="G75" s="4">
        <v>250153</v>
      </c>
      <c r="H75" s="4" t="s">
        <v>1238</v>
      </c>
      <c r="I75" s="1"/>
      <c r="J75" s="4" t="s">
        <v>1239</v>
      </c>
      <c r="K75" s="4" t="s">
        <v>1240</v>
      </c>
      <c r="L75" s="22" t="str">
        <f t="shared" si="18"/>
        <v>3665</v>
      </c>
      <c r="M75" s="26">
        <f>IF(table_2[[#This Row],[Count of deaths2]]=1,(M74+1),M74)</f>
        <v>13</v>
      </c>
      <c r="AA75" s="46"/>
      <c r="AG75"/>
      <c r="AL75">
        <f>N122</f>
        <v>0</v>
      </c>
      <c r="AM75">
        <f>O170</f>
        <v>0</v>
      </c>
      <c r="AN75">
        <f>P170</f>
        <v>0</v>
      </c>
      <c r="AO75">
        <f>Q170</f>
        <v>0</v>
      </c>
      <c r="AP75">
        <f>R170</f>
        <v>0</v>
      </c>
      <c r="AQ75">
        <f>S170</f>
        <v>0</v>
      </c>
      <c r="AR75">
        <f>T170</f>
        <v>0</v>
      </c>
      <c r="AT75">
        <f>SUM(table_2[[#This Row],[First dose, less than 21 days ago]:[Third dose or booster, at least 21 days ago]])</f>
        <v>0</v>
      </c>
      <c r="AU75">
        <f>SUM(table_2[[#This Row],[Second dose, less than 21 days ago]:[Third dose or booster, at least 21 days ago]])</f>
        <v>0</v>
      </c>
      <c r="AV75">
        <f>table_2[[#This Row],[Third dose or booster, less than 21 days ago]]+table_2[[#This Row],[Third dose or booster, at least 21 days ago]]</f>
        <v>0</v>
      </c>
    </row>
    <row r="76" spans="1:48" ht="30" x14ac:dyDescent="0.25">
      <c r="A76" s="1" t="s">
        <v>60</v>
      </c>
      <c r="B76" s="4">
        <v>2021</v>
      </c>
      <c r="C76" s="1" t="s">
        <v>90</v>
      </c>
      <c r="D76" s="1" t="s">
        <v>1132</v>
      </c>
      <c r="E76" s="1" t="s">
        <v>66</v>
      </c>
      <c r="F76" s="4" t="s">
        <v>1241</v>
      </c>
      <c r="G76" s="4">
        <v>119825</v>
      </c>
      <c r="H76" s="4" t="s">
        <v>1242</v>
      </c>
      <c r="I76" s="1"/>
      <c r="J76" s="4" t="s">
        <v>1243</v>
      </c>
      <c r="K76" s="4" t="s">
        <v>1244</v>
      </c>
      <c r="L76" s="22" t="str">
        <f t="shared" si="18"/>
        <v>725</v>
      </c>
      <c r="M76" s="26">
        <f>IF(table_2[[#This Row],[Count of deaths2]]=1,(M75+1),M75)</f>
        <v>13</v>
      </c>
      <c r="AA76" s="46"/>
      <c r="AG76"/>
      <c r="AL76">
        <f>N123</f>
        <v>0</v>
      </c>
      <c r="AM76">
        <f>O171</f>
        <v>0</v>
      </c>
      <c r="AN76">
        <f>P171</f>
        <v>0</v>
      </c>
      <c r="AO76">
        <f>Q171</f>
        <v>0</v>
      </c>
      <c r="AP76">
        <f>R171</f>
        <v>0</v>
      </c>
      <c r="AQ76">
        <f>S171</f>
        <v>0</v>
      </c>
      <c r="AR76">
        <f>T171</f>
        <v>0</v>
      </c>
      <c r="AT76">
        <f>SUM(table_2[[#This Row],[First dose, less than 21 days ago]:[Third dose or booster, at least 21 days ago]])</f>
        <v>0</v>
      </c>
      <c r="AU76">
        <f>SUM(table_2[[#This Row],[Second dose, less than 21 days ago]:[Third dose or booster, at least 21 days ago]])</f>
        <v>0</v>
      </c>
      <c r="AV76">
        <f>table_2[[#This Row],[Third dose or booster, less than 21 days ago]]+table_2[[#This Row],[Third dose or booster, at least 21 days ago]]</f>
        <v>0</v>
      </c>
    </row>
    <row r="77" spans="1:48" ht="30" x14ac:dyDescent="0.25">
      <c r="A77" s="1" t="s">
        <v>60</v>
      </c>
      <c r="B77" s="4">
        <v>2021</v>
      </c>
      <c r="C77" s="1" t="s">
        <v>90</v>
      </c>
      <c r="D77" s="1" t="s">
        <v>1132</v>
      </c>
      <c r="E77" s="1" t="s">
        <v>70</v>
      </c>
      <c r="F77" s="4" t="s">
        <v>1245</v>
      </c>
      <c r="G77" s="4">
        <v>29345</v>
      </c>
      <c r="H77" s="4" t="s">
        <v>1246</v>
      </c>
      <c r="I77" s="1"/>
      <c r="J77" s="4" t="s">
        <v>1247</v>
      </c>
      <c r="K77" s="4" t="s">
        <v>1248</v>
      </c>
      <c r="L77" s="22" t="str">
        <f t="shared" si="18"/>
        <v>409</v>
      </c>
      <c r="M77" s="26">
        <f>IF(table_2[[#This Row],[Count of deaths2]]=1,(M76+1),M76)</f>
        <v>13</v>
      </c>
      <c r="AA77" s="46"/>
      <c r="AG77"/>
      <c r="AL77">
        <f>N124</f>
        <v>0</v>
      </c>
      <c r="AM77">
        <f>O172</f>
        <v>0</v>
      </c>
      <c r="AN77">
        <f>P172</f>
        <v>0</v>
      </c>
      <c r="AO77">
        <f>Q172</f>
        <v>0</v>
      </c>
      <c r="AP77">
        <f>R172</f>
        <v>0</v>
      </c>
      <c r="AQ77">
        <f>S172</f>
        <v>0</v>
      </c>
      <c r="AR77">
        <f>T172</f>
        <v>0</v>
      </c>
      <c r="AT77">
        <f>SUM(table_2[[#This Row],[First dose, less than 21 days ago]:[Third dose or booster, at least 21 days ago]])</f>
        <v>0</v>
      </c>
      <c r="AU77">
        <f>SUM(table_2[[#This Row],[Second dose, less than 21 days ago]:[Third dose or booster, at least 21 days ago]])</f>
        <v>0</v>
      </c>
      <c r="AV77">
        <f>table_2[[#This Row],[Third dose or booster, less than 21 days ago]]+table_2[[#This Row],[Third dose or booster, at least 21 days ago]]</f>
        <v>0</v>
      </c>
    </row>
    <row r="78" spans="1:48" ht="30" x14ac:dyDescent="0.25">
      <c r="A78" s="1" t="s">
        <v>60</v>
      </c>
      <c r="B78" s="4">
        <v>2021</v>
      </c>
      <c r="C78" s="1" t="s">
        <v>90</v>
      </c>
      <c r="D78" s="1" t="s">
        <v>1132</v>
      </c>
      <c r="E78" s="1" t="s">
        <v>74</v>
      </c>
      <c r="F78" s="4" t="s">
        <v>1112</v>
      </c>
      <c r="G78" s="4">
        <v>468</v>
      </c>
      <c r="H78" s="4" t="s">
        <v>1249</v>
      </c>
      <c r="I78" s="1" t="s">
        <v>234</v>
      </c>
      <c r="J78" s="4" t="s">
        <v>1250</v>
      </c>
      <c r="K78" s="4" t="s">
        <v>1251</v>
      </c>
      <c r="L78" s="22" t="str">
        <f t="shared" si="18"/>
        <v>3</v>
      </c>
      <c r="M78" s="26">
        <f>IF(table_2[[#This Row],[Count of deaths2]]=1,(M77+1),M77)</f>
        <v>13</v>
      </c>
      <c r="AA78" s="46"/>
      <c r="AG78"/>
      <c r="AL78">
        <f>N125</f>
        <v>0</v>
      </c>
      <c r="AM78">
        <f>O173</f>
        <v>0</v>
      </c>
      <c r="AN78">
        <f>P173</f>
        <v>0</v>
      </c>
      <c r="AO78">
        <f>Q173</f>
        <v>0</v>
      </c>
      <c r="AP78">
        <f>R173</f>
        <v>0</v>
      </c>
      <c r="AQ78">
        <f>S173</f>
        <v>0</v>
      </c>
      <c r="AR78">
        <f>T173</f>
        <v>0</v>
      </c>
      <c r="AT78">
        <f>SUM(table_2[[#This Row],[First dose, less than 21 days ago]:[Third dose or booster, at least 21 days ago]])</f>
        <v>0</v>
      </c>
      <c r="AU78">
        <f>SUM(table_2[[#This Row],[Second dose, less than 21 days ago]:[Third dose or booster, at least 21 days ago]])</f>
        <v>0</v>
      </c>
      <c r="AV78">
        <f>table_2[[#This Row],[Third dose or booster, less than 21 days ago]]+table_2[[#This Row],[Third dose or booster, at least 21 days ago]]</f>
        <v>0</v>
      </c>
    </row>
    <row r="79" spans="1:48" ht="30" x14ac:dyDescent="0.25">
      <c r="A79" s="1" t="s">
        <v>60</v>
      </c>
      <c r="B79" s="4">
        <v>2021</v>
      </c>
      <c r="C79" s="1" t="s">
        <v>90</v>
      </c>
      <c r="D79" s="1" t="s">
        <v>1132</v>
      </c>
      <c r="E79" s="1" t="s">
        <v>1102</v>
      </c>
      <c r="F79" s="4" t="s">
        <v>1112</v>
      </c>
      <c r="G79" s="4">
        <v>1235</v>
      </c>
      <c r="H79" s="4" t="s">
        <v>1252</v>
      </c>
      <c r="I79" s="1" t="s">
        <v>234</v>
      </c>
      <c r="J79" s="4" t="s">
        <v>1253</v>
      </c>
      <c r="K79" s="4" t="s">
        <v>1254</v>
      </c>
      <c r="L79" s="22" t="str">
        <f t="shared" si="18"/>
        <v>3</v>
      </c>
      <c r="M79" s="26">
        <f>IF(table_2[[#This Row],[Count of deaths2]]=1,(M78+1),M78)</f>
        <v>13</v>
      </c>
      <c r="AA79" s="46"/>
      <c r="AG79"/>
      <c r="AL79">
        <f>N126</f>
        <v>0</v>
      </c>
      <c r="AM79">
        <f>O174</f>
        <v>0</v>
      </c>
      <c r="AN79">
        <f>P174</f>
        <v>0</v>
      </c>
      <c r="AO79">
        <f>Q174</f>
        <v>0</v>
      </c>
      <c r="AP79">
        <f>R174</f>
        <v>0</v>
      </c>
      <c r="AQ79">
        <f>S174</f>
        <v>0</v>
      </c>
      <c r="AR79">
        <f>T174</f>
        <v>0</v>
      </c>
      <c r="AT79">
        <f>SUM(table_2[[#This Row],[First dose, less than 21 days ago]:[Third dose or booster, at least 21 days ago]])</f>
        <v>0</v>
      </c>
      <c r="AU79">
        <f>SUM(table_2[[#This Row],[Second dose, less than 21 days ago]:[Third dose or booster, at least 21 days ago]])</f>
        <v>0</v>
      </c>
      <c r="AV79">
        <f>table_2[[#This Row],[Third dose or booster, less than 21 days ago]]+table_2[[#This Row],[Third dose or booster, at least 21 days ago]]</f>
        <v>0</v>
      </c>
    </row>
    <row r="80" spans="1:48" ht="45" x14ac:dyDescent="0.25">
      <c r="A80" s="1" t="s">
        <v>60</v>
      </c>
      <c r="B80" s="4">
        <v>2021</v>
      </c>
      <c r="C80" s="1" t="s">
        <v>90</v>
      </c>
      <c r="D80" s="1" t="s">
        <v>1132</v>
      </c>
      <c r="E80" s="1" t="s">
        <v>84</v>
      </c>
      <c r="F80" s="4" t="s">
        <v>1103</v>
      </c>
      <c r="G80" s="4">
        <v>0</v>
      </c>
      <c r="H80" s="4" t="s">
        <v>83</v>
      </c>
      <c r="I80" s="1"/>
      <c r="J80" s="4" t="s">
        <v>83</v>
      </c>
      <c r="K80" s="4" t="s">
        <v>83</v>
      </c>
      <c r="L80" s="22" t="str">
        <f t="shared" si="18"/>
        <v>0</v>
      </c>
      <c r="M80" s="26">
        <f>IF(table_2[[#This Row],[Count of deaths2]]=1,(M79+1),M79)</f>
        <v>13</v>
      </c>
      <c r="AA80" s="46"/>
      <c r="AG80"/>
      <c r="AL80">
        <f>N127</f>
        <v>0</v>
      </c>
      <c r="AM80">
        <f>O175</f>
        <v>0</v>
      </c>
      <c r="AN80">
        <f>P175</f>
        <v>0</v>
      </c>
      <c r="AO80">
        <f>Q175</f>
        <v>0</v>
      </c>
      <c r="AP80">
        <f>R175</f>
        <v>0</v>
      </c>
      <c r="AQ80">
        <f>S175</f>
        <v>0</v>
      </c>
      <c r="AR80">
        <f>T175</f>
        <v>0</v>
      </c>
      <c r="AT80">
        <f>SUM(table_2[[#This Row],[First dose, less than 21 days ago]:[Third dose or booster, at least 21 days ago]])</f>
        <v>0</v>
      </c>
      <c r="AU80">
        <f>SUM(table_2[[#This Row],[Second dose, less than 21 days ago]:[Third dose or booster, at least 21 days ago]])</f>
        <v>0</v>
      </c>
      <c r="AV80">
        <f>table_2[[#This Row],[Third dose or booster, less than 21 days ago]]+table_2[[#This Row],[Third dose or booster, at least 21 days ago]]</f>
        <v>0</v>
      </c>
    </row>
    <row r="81" spans="1:48" ht="45" x14ac:dyDescent="0.25">
      <c r="A81" s="1" t="s">
        <v>60</v>
      </c>
      <c r="B81" s="4">
        <v>2021</v>
      </c>
      <c r="C81" s="1" t="s">
        <v>90</v>
      </c>
      <c r="D81" s="1" t="s">
        <v>1132</v>
      </c>
      <c r="E81" s="1" t="s">
        <v>85</v>
      </c>
      <c r="F81" s="4" t="s">
        <v>1103</v>
      </c>
      <c r="G81" s="4">
        <v>0</v>
      </c>
      <c r="H81" s="4" t="s">
        <v>83</v>
      </c>
      <c r="I81" s="1"/>
      <c r="J81" s="4" t="s">
        <v>83</v>
      </c>
      <c r="K81" s="4" t="s">
        <v>83</v>
      </c>
      <c r="L81" s="22" t="str">
        <f t="shared" si="18"/>
        <v>0</v>
      </c>
      <c r="M81" s="26">
        <f>IF(table_2[[#This Row],[Count of deaths2]]=1,(M80+1),M80)</f>
        <v>13</v>
      </c>
      <c r="AA81" s="46"/>
      <c r="AG81"/>
      <c r="AL81">
        <f>N128</f>
        <v>0</v>
      </c>
      <c r="AM81">
        <f>O176</f>
        <v>0</v>
      </c>
      <c r="AN81">
        <f>P176</f>
        <v>0</v>
      </c>
      <c r="AO81">
        <f>Q176</f>
        <v>0</v>
      </c>
      <c r="AP81">
        <f>R176</f>
        <v>0</v>
      </c>
      <c r="AQ81">
        <f>S176</f>
        <v>0</v>
      </c>
      <c r="AR81">
        <f>T176</f>
        <v>0</v>
      </c>
      <c r="AT81">
        <f>SUM(table_2[[#This Row],[First dose, less than 21 days ago]:[Third dose or booster, at least 21 days ago]])</f>
        <v>0</v>
      </c>
      <c r="AU81">
        <f>SUM(table_2[[#This Row],[Second dose, less than 21 days ago]:[Third dose or booster, at least 21 days ago]])</f>
        <v>0</v>
      </c>
      <c r="AV81">
        <f>table_2[[#This Row],[Third dose or booster, less than 21 days ago]]+table_2[[#This Row],[Third dose or booster, at least 21 days ago]]</f>
        <v>0</v>
      </c>
    </row>
    <row r="82" spans="1:48" x14ac:dyDescent="0.25">
      <c r="A82" s="1" t="s">
        <v>60</v>
      </c>
      <c r="B82" s="4">
        <v>2021</v>
      </c>
      <c r="C82" s="1" t="s">
        <v>90</v>
      </c>
      <c r="D82" s="1" t="s">
        <v>1147</v>
      </c>
      <c r="E82" s="1" t="s">
        <v>62</v>
      </c>
      <c r="F82" s="4" t="s">
        <v>1255</v>
      </c>
      <c r="G82" s="4">
        <v>41372</v>
      </c>
      <c r="H82" s="4" t="s">
        <v>1256</v>
      </c>
      <c r="I82" s="1"/>
      <c r="J82" s="4" t="s">
        <v>1257</v>
      </c>
      <c r="K82" s="4" t="s">
        <v>1258</v>
      </c>
      <c r="L82" s="22" t="str">
        <f t="shared" si="18"/>
        <v>5079</v>
      </c>
      <c r="M82" s="26">
        <f>IF(table_2[[#This Row],[Count of deaths2]]=1,(M81+1),M81)</f>
        <v>13</v>
      </c>
      <c r="AA82" s="46"/>
      <c r="AG82"/>
      <c r="AL82">
        <f>N129</f>
        <v>0</v>
      </c>
      <c r="AM82">
        <f>O177</f>
        <v>0</v>
      </c>
      <c r="AN82">
        <f>P177</f>
        <v>0</v>
      </c>
      <c r="AO82">
        <f>Q177</f>
        <v>0</v>
      </c>
      <c r="AP82">
        <f>R177</f>
        <v>0</v>
      </c>
      <c r="AQ82">
        <f>S177</f>
        <v>0</v>
      </c>
      <c r="AR82">
        <f>T177</f>
        <v>0</v>
      </c>
      <c r="AT82">
        <f>SUM(table_2[[#This Row],[First dose, less than 21 days ago]:[Third dose or booster, at least 21 days ago]])</f>
        <v>0</v>
      </c>
      <c r="AU82">
        <f>SUM(table_2[[#This Row],[Second dose, less than 21 days ago]:[Third dose or booster, at least 21 days ago]])</f>
        <v>0</v>
      </c>
      <c r="AV82">
        <f>table_2[[#This Row],[Third dose or booster, less than 21 days ago]]+table_2[[#This Row],[Third dose or booster, at least 21 days ago]]</f>
        <v>0</v>
      </c>
    </row>
    <row r="83" spans="1:48" ht="30" x14ac:dyDescent="0.25">
      <c r="A83" s="1" t="s">
        <v>60</v>
      </c>
      <c r="B83" s="4">
        <v>2021</v>
      </c>
      <c r="C83" s="1" t="s">
        <v>90</v>
      </c>
      <c r="D83" s="1" t="s">
        <v>1147</v>
      </c>
      <c r="E83" s="1" t="s">
        <v>66</v>
      </c>
      <c r="F83" s="4" t="s">
        <v>1259</v>
      </c>
      <c r="G83" s="4">
        <v>172973</v>
      </c>
      <c r="H83" s="4" t="s">
        <v>1260</v>
      </c>
      <c r="I83" s="1"/>
      <c r="J83" s="4" t="s">
        <v>1261</v>
      </c>
      <c r="K83" s="4" t="s">
        <v>1262</v>
      </c>
      <c r="L83" s="22" t="str">
        <f t="shared" si="18"/>
        <v>2235</v>
      </c>
      <c r="M83" s="26">
        <f>IF(table_2[[#This Row],[Count of deaths2]]=1,(M82+1),M82)</f>
        <v>13</v>
      </c>
      <c r="AA83" s="46"/>
      <c r="AG83"/>
      <c r="AL83">
        <f>N130</f>
        <v>0</v>
      </c>
      <c r="AM83">
        <f>O178</f>
        <v>0</v>
      </c>
      <c r="AN83">
        <f>P178</f>
        <v>0</v>
      </c>
      <c r="AO83">
        <f>Q178</f>
        <v>0</v>
      </c>
      <c r="AP83">
        <f>R178</f>
        <v>0</v>
      </c>
      <c r="AQ83">
        <f>S178</f>
        <v>0</v>
      </c>
      <c r="AR83">
        <f>T178</f>
        <v>0</v>
      </c>
      <c r="AT83">
        <f>SUM(table_2[[#This Row],[First dose, less than 21 days ago]:[Third dose or booster, at least 21 days ago]])</f>
        <v>0</v>
      </c>
      <c r="AU83">
        <f>SUM(table_2[[#This Row],[Second dose, less than 21 days ago]:[Third dose or booster, at least 21 days ago]])</f>
        <v>0</v>
      </c>
      <c r="AV83">
        <f>table_2[[#This Row],[Third dose or booster, less than 21 days ago]]+table_2[[#This Row],[Third dose or booster, at least 21 days ago]]</f>
        <v>0</v>
      </c>
    </row>
    <row r="84" spans="1:48" ht="30" x14ac:dyDescent="0.25">
      <c r="A84" s="1" t="s">
        <v>60</v>
      </c>
      <c r="B84" s="4">
        <v>2021</v>
      </c>
      <c r="C84" s="1" t="s">
        <v>90</v>
      </c>
      <c r="D84" s="1" t="s">
        <v>1147</v>
      </c>
      <c r="E84" s="1" t="s">
        <v>70</v>
      </c>
      <c r="F84" s="4" t="s">
        <v>1263</v>
      </c>
      <c r="G84" s="4">
        <v>110881</v>
      </c>
      <c r="H84" s="4" t="s">
        <v>1264</v>
      </c>
      <c r="I84" s="1"/>
      <c r="J84" s="4" t="s">
        <v>1265</v>
      </c>
      <c r="K84" s="4" t="s">
        <v>1266</v>
      </c>
      <c r="L84" s="22" t="str">
        <f t="shared" si="18"/>
        <v>2398</v>
      </c>
      <c r="M84" s="26">
        <f>IF(table_2[[#This Row],[Count of deaths2]]=1,(M83+1),M83)</f>
        <v>13</v>
      </c>
      <c r="AA84" s="46"/>
      <c r="AG84"/>
      <c r="AL84">
        <f>N131</f>
        <v>0</v>
      </c>
      <c r="AM84">
        <f>O179</f>
        <v>0</v>
      </c>
      <c r="AN84">
        <f>P179</f>
        <v>0</v>
      </c>
      <c r="AO84">
        <f>Q179</f>
        <v>0</v>
      </c>
      <c r="AP84">
        <f>R179</f>
        <v>0</v>
      </c>
      <c r="AQ84">
        <f>S179</f>
        <v>0</v>
      </c>
      <c r="AR84">
        <f>T179</f>
        <v>0</v>
      </c>
      <c r="AT84">
        <f>SUM(table_2[[#This Row],[First dose, less than 21 days ago]:[Third dose or booster, at least 21 days ago]])</f>
        <v>0</v>
      </c>
      <c r="AU84">
        <f>SUM(table_2[[#This Row],[Second dose, less than 21 days ago]:[Third dose or booster, at least 21 days ago]])</f>
        <v>0</v>
      </c>
      <c r="AV84">
        <f>table_2[[#This Row],[Third dose or booster, less than 21 days ago]]+table_2[[#This Row],[Third dose or booster, at least 21 days ago]]</f>
        <v>0</v>
      </c>
    </row>
    <row r="85" spans="1:48" ht="30" x14ac:dyDescent="0.25">
      <c r="A85" s="1" t="s">
        <v>60</v>
      </c>
      <c r="B85" s="4">
        <v>2021</v>
      </c>
      <c r="C85" s="1" t="s">
        <v>90</v>
      </c>
      <c r="D85" s="1" t="s">
        <v>1147</v>
      </c>
      <c r="E85" s="1" t="s">
        <v>74</v>
      </c>
      <c r="F85" s="4" t="s">
        <v>1112</v>
      </c>
      <c r="G85" s="4">
        <v>216</v>
      </c>
      <c r="H85" s="4" t="s">
        <v>1267</v>
      </c>
      <c r="I85" s="1" t="s">
        <v>234</v>
      </c>
      <c r="J85" s="4" t="s">
        <v>1268</v>
      </c>
      <c r="K85" s="4" t="s">
        <v>1269</v>
      </c>
      <c r="L85" s="22" t="str">
        <f t="shared" si="18"/>
        <v>3</v>
      </c>
      <c r="M85" s="26">
        <f>IF(table_2[[#This Row],[Count of deaths2]]=1,(M84+1),M84)</f>
        <v>13</v>
      </c>
      <c r="AA85" s="46"/>
      <c r="AG85"/>
      <c r="AL85">
        <f>N132</f>
        <v>0</v>
      </c>
      <c r="AM85">
        <f>O180</f>
        <v>0</v>
      </c>
      <c r="AN85">
        <f>P180</f>
        <v>0</v>
      </c>
      <c r="AO85">
        <f>Q180</f>
        <v>0</v>
      </c>
      <c r="AP85">
        <f>R180</f>
        <v>0</v>
      </c>
      <c r="AQ85">
        <f>S180</f>
        <v>0</v>
      </c>
      <c r="AR85">
        <f>T180</f>
        <v>0</v>
      </c>
      <c r="AT85">
        <f>SUM(table_2[[#This Row],[First dose, less than 21 days ago]:[Third dose or booster, at least 21 days ago]])</f>
        <v>0</v>
      </c>
      <c r="AU85">
        <f>SUM(table_2[[#This Row],[Second dose, less than 21 days ago]:[Third dose or booster, at least 21 days ago]])</f>
        <v>0</v>
      </c>
      <c r="AV85">
        <f>table_2[[#This Row],[Third dose or booster, less than 21 days ago]]+table_2[[#This Row],[Third dose or booster, at least 21 days ago]]</f>
        <v>0</v>
      </c>
    </row>
    <row r="86" spans="1:48" ht="30" x14ac:dyDescent="0.25">
      <c r="A86" s="1" t="s">
        <v>60</v>
      </c>
      <c r="B86" s="4">
        <v>2021</v>
      </c>
      <c r="C86" s="1" t="s">
        <v>90</v>
      </c>
      <c r="D86" s="1" t="s">
        <v>1147</v>
      </c>
      <c r="E86" s="1" t="s">
        <v>1102</v>
      </c>
      <c r="F86" s="4" t="s">
        <v>1270</v>
      </c>
      <c r="G86" s="4">
        <v>845</v>
      </c>
      <c r="H86" s="4" t="s">
        <v>1271</v>
      </c>
      <c r="I86" s="1" t="s">
        <v>234</v>
      </c>
      <c r="J86" s="4" t="s">
        <v>1272</v>
      </c>
      <c r="K86" s="4" t="s">
        <v>1273</v>
      </c>
      <c r="L86" s="22" t="str">
        <f t="shared" si="18"/>
        <v>12</v>
      </c>
      <c r="M86" s="26">
        <f>IF(table_2[[#This Row],[Count of deaths2]]=1,(M85+1),M85)</f>
        <v>13</v>
      </c>
      <c r="AA86" s="46"/>
      <c r="AG86"/>
      <c r="AL86">
        <f>N133</f>
        <v>0</v>
      </c>
      <c r="AM86">
        <f>O181</f>
        <v>0</v>
      </c>
      <c r="AN86">
        <f>P181</f>
        <v>0</v>
      </c>
      <c r="AO86">
        <f>Q181</f>
        <v>0</v>
      </c>
      <c r="AP86">
        <f>R181</f>
        <v>0</v>
      </c>
      <c r="AQ86">
        <f>S181</f>
        <v>0</v>
      </c>
      <c r="AR86">
        <f>T181</f>
        <v>0</v>
      </c>
      <c r="AT86">
        <f>SUM(table_2[[#This Row],[First dose, less than 21 days ago]:[Third dose or booster, at least 21 days ago]])</f>
        <v>0</v>
      </c>
      <c r="AU86">
        <f>SUM(table_2[[#This Row],[Second dose, less than 21 days ago]:[Third dose or booster, at least 21 days ago]])</f>
        <v>0</v>
      </c>
      <c r="AV86">
        <f>table_2[[#This Row],[Third dose or booster, less than 21 days ago]]+table_2[[#This Row],[Third dose or booster, at least 21 days ago]]</f>
        <v>0</v>
      </c>
    </row>
    <row r="87" spans="1:48" ht="45" x14ac:dyDescent="0.25">
      <c r="A87" s="1" t="s">
        <v>60</v>
      </c>
      <c r="B87" s="4">
        <v>2021</v>
      </c>
      <c r="C87" s="1" t="s">
        <v>90</v>
      </c>
      <c r="D87" s="1" t="s">
        <v>1147</v>
      </c>
      <c r="E87" s="1" t="s">
        <v>84</v>
      </c>
      <c r="F87" s="4" t="s">
        <v>1103</v>
      </c>
      <c r="G87" s="4">
        <v>0</v>
      </c>
      <c r="H87" s="4" t="s">
        <v>83</v>
      </c>
      <c r="I87" s="1"/>
      <c r="J87" s="4" t="s">
        <v>83</v>
      </c>
      <c r="K87" s="4" t="s">
        <v>83</v>
      </c>
      <c r="L87" s="22" t="str">
        <f t="shared" si="18"/>
        <v>0</v>
      </c>
      <c r="M87" s="26">
        <f>IF(table_2[[#This Row],[Count of deaths2]]=1,(M86+1),M86)</f>
        <v>13</v>
      </c>
      <c r="AA87" s="46"/>
      <c r="AG87"/>
      <c r="AL87">
        <f>N134</f>
        <v>0</v>
      </c>
      <c r="AM87">
        <f>O182</f>
        <v>0</v>
      </c>
      <c r="AN87">
        <f>P182</f>
        <v>0</v>
      </c>
      <c r="AO87">
        <f>Q182</f>
        <v>0</v>
      </c>
      <c r="AP87">
        <f>R182</f>
        <v>0</v>
      </c>
      <c r="AQ87">
        <f>S182</f>
        <v>0</v>
      </c>
      <c r="AR87">
        <f>T182</f>
        <v>0</v>
      </c>
      <c r="AT87">
        <f>SUM(table_2[[#This Row],[First dose, less than 21 days ago]:[Third dose or booster, at least 21 days ago]])</f>
        <v>0</v>
      </c>
      <c r="AU87">
        <f>SUM(table_2[[#This Row],[Second dose, less than 21 days ago]:[Third dose or booster, at least 21 days ago]])</f>
        <v>0</v>
      </c>
      <c r="AV87">
        <f>table_2[[#This Row],[Third dose or booster, less than 21 days ago]]+table_2[[#This Row],[Third dose or booster, at least 21 days ago]]</f>
        <v>0</v>
      </c>
    </row>
    <row r="88" spans="1:48" ht="45" x14ac:dyDescent="0.25">
      <c r="A88" s="1" t="s">
        <v>60</v>
      </c>
      <c r="B88" s="4">
        <v>2021</v>
      </c>
      <c r="C88" s="1" t="s">
        <v>90</v>
      </c>
      <c r="D88" s="1" t="s">
        <v>1147</v>
      </c>
      <c r="E88" s="1" t="s">
        <v>85</v>
      </c>
      <c r="F88" s="4" t="s">
        <v>1103</v>
      </c>
      <c r="G88" s="4">
        <v>0</v>
      </c>
      <c r="H88" s="4" t="s">
        <v>83</v>
      </c>
      <c r="I88" s="1"/>
      <c r="J88" s="4" t="s">
        <v>83</v>
      </c>
      <c r="K88" s="4" t="s">
        <v>83</v>
      </c>
      <c r="L88" s="22" t="str">
        <f t="shared" si="18"/>
        <v>0</v>
      </c>
      <c r="M88" s="26">
        <f>IF(table_2[[#This Row],[Count of deaths2]]=1,(M87+1),M87)</f>
        <v>13</v>
      </c>
      <c r="AA88" s="46"/>
      <c r="AG88"/>
      <c r="AL88">
        <f>N135</f>
        <v>0</v>
      </c>
      <c r="AM88">
        <f>O183</f>
        <v>0</v>
      </c>
      <c r="AN88">
        <f>P183</f>
        <v>0</v>
      </c>
      <c r="AO88">
        <f>Q183</f>
        <v>0</v>
      </c>
      <c r="AP88">
        <f>R183</f>
        <v>0</v>
      </c>
      <c r="AQ88">
        <f>S183</f>
        <v>0</v>
      </c>
      <c r="AR88">
        <f>T183</f>
        <v>0</v>
      </c>
      <c r="AT88">
        <f>SUM(table_2[[#This Row],[First dose, less than 21 days ago]:[Third dose or booster, at least 21 days ago]])</f>
        <v>0</v>
      </c>
      <c r="AU88">
        <f>SUM(table_2[[#This Row],[Second dose, less than 21 days ago]:[Third dose or booster, at least 21 days ago]])</f>
        <v>0</v>
      </c>
      <c r="AV88">
        <f>table_2[[#This Row],[Third dose or booster, less than 21 days ago]]+table_2[[#This Row],[Third dose or booster, at least 21 days ago]]</f>
        <v>0</v>
      </c>
    </row>
    <row r="89" spans="1:48" x14ac:dyDescent="0.25">
      <c r="A89" s="1" t="s">
        <v>60</v>
      </c>
      <c r="B89" s="4">
        <v>2021</v>
      </c>
      <c r="C89" s="1" t="s">
        <v>90</v>
      </c>
      <c r="D89" s="1" t="s">
        <v>1162</v>
      </c>
      <c r="E89" s="1" t="s">
        <v>62</v>
      </c>
      <c r="F89" s="4" t="s">
        <v>1274</v>
      </c>
      <c r="G89" s="4">
        <v>9621</v>
      </c>
      <c r="H89" s="4" t="s">
        <v>1275</v>
      </c>
      <c r="I89" s="1"/>
      <c r="J89" s="4" t="s">
        <v>1276</v>
      </c>
      <c r="K89" s="4" t="s">
        <v>1277</v>
      </c>
      <c r="L89" s="22" t="str">
        <f t="shared" si="18"/>
        <v>5076</v>
      </c>
      <c r="M89" s="26">
        <f>IF(table_2[[#This Row],[Count of deaths2]]=1,(M88+1),M88)</f>
        <v>13</v>
      </c>
      <c r="AA89" s="46"/>
      <c r="AG89"/>
      <c r="AL89">
        <f>N136</f>
        <v>0</v>
      </c>
      <c r="AM89">
        <f>O184</f>
        <v>0</v>
      </c>
      <c r="AN89">
        <f>P184</f>
        <v>0</v>
      </c>
      <c r="AO89">
        <f>Q184</f>
        <v>0</v>
      </c>
      <c r="AP89">
        <f>R184</f>
        <v>0</v>
      </c>
      <c r="AQ89">
        <f>S184</f>
        <v>0</v>
      </c>
      <c r="AR89">
        <f>T184</f>
        <v>0</v>
      </c>
      <c r="AT89">
        <f>SUM(table_2[[#This Row],[First dose, less than 21 days ago]:[Third dose or booster, at least 21 days ago]])</f>
        <v>0</v>
      </c>
      <c r="AU89">
        <f>SUM(table_2[[#This Row],[Second dose, less than 21 days ago]:[Third dose or booster, at least 21 days ago]])</f>
        <v>0</v>
      </c>
      <c r="AV89">
        <f>table_2[[#This Row],[Third dose or booster, less than 21 days ago]]+table_2[[#This Row],[Third dose or booster, at least 21 days ago]]</f>
        <v>0</v>
      </c>
    </row>
    <row r="90" spans="1:48" ht="30" x14ac:dyDescent="0.25">
      <c r="A90" s="1" t="s">
        <v>60</v>
      </c>
      <c r="B90" s="4">
        <v>2021</v>
      </c>
      <c r="C90" s="1" t="s">
        <v>90</v>
      </c>
      <c r="D90" s="1" t="s">
        <v>1162</v>
      </c>
      <c r="E90" s="1" t="s">
        <v>66</v>
      </c>
      <c r="F90" s="4" t="s">
        <v>1278</v>
      </c>
      <c r="G90" s="4">
        <v>27502</v>
      </c>
      <c r="H90" s="4" t="s">
        <v>1279</v>
      </c>
      <c r="I90" s="1"/>
      <c r="J90" s="4" t="s">
        <v>1280</v>
      </c>
      <c r="K90" s="4" t="s">
        <v>1281</v>
      </c>
      <c r="L90" s="22" t="str">
        <f t="shared" si="18"/>
        <v>2379</v>
      </c>
      <c r="M90" s="26">
        <f>IF(table_2[[#This Row],[Count of deaths2]]=1,(M89+1),M89)</f>
        <v>13</v>
      </c>
      <c r="AA90" s="46"/>
      <c r="AG90"/>
      <c r="AL90">
        <f>N137</f>
        <v>0</v>
      </c>
      <c r="AM90">
        <f>O185</f>
        <v>0</v>
      </c>
      <c r="AN90">
        <f>P185</f>
        <v>0</v>
      </c>
      <c r="AO90">
        <f>Q185</f>
        <v>0</v>
      </c>
      <c r="AP90">
        <f>R185</f>
        <v>0</v>
      </c>
      <c r="AQ90">
        <f>S185</f>
        <v>0</v>
      </c>
      <c r="AR90">
        <f>T185</f>
        <v>0</v>
      </c>
      <c r="AT90">
        <f>SUM(table_2[[#This Row],[First dose, less than 21 days ago]:[Third dose or booster, at least 21 days ago]])</f>
        <v>0</v>
      </c>
      <c r="AU90">
        <f>SUM(table_2[[#This Row],[Second dose, less than 21 days ago]:[Third dose or booster, at least 21 days ago]])</f>
        <v>0</v>
      </c>
      <c r="AV90">
        <f>table_2[[#This Row],[Third dose or booster, less than 21 days ago]]+table_2[[#This Row],[Third dose or booster, at least 21 days ago]]</f>
        <v>0</v>
      </c>
    </row>
    <row r="91" spans="1:48" ht="30" x14ac:dyDescent="0.25">
      <c r="A91" s="1" t="s">
        <v>60</v>
      </c>
      <c r="B91" s="4">
        <v>2021</v>
      </c>
      <c r="C91" s="1" t="s">
        <v>90</v>
      </c>
      <c r="D91" s="1" t="s">
        <v>1162</v>
      </c>
      <c r="E91" s="1" t="s">
        <v>70</v>
      </c>
      <c r="F91" s="4" t="s">
        <v>1282</v>
      </c>
      <c r="G91" s="4">
        <v>98774</v>
      </c>
      <c r="H91" s="4" t="s">
        <v>1283</v>
      </c>
      <c r="I91" s="1"/>
      <c r="J91" s="4" t="s">
        <v>1284</v>
      </c>
      <c r="K91" s="4" t="s">
        <v>1285</v>
      </c>
      <c r="L91" s="22" t="str">
        <f t="shared" si="18"/>
        <v>6606</v>
      </c>
      <c r="M91" s="26">
        <f>IF(table_2[[#This Row],[Count of deaths2]]=1,(M90+1),M90)</f>
        <v>13</v>
      </c>
      <c r="AA91" s="46"/>
      <c r="AG91"/>
      <c r="AL91">
        <f>N138</f>
        <v>0</v>
      </c>
      <c r="AM91">
        <f>O186</f>
        <v>0</v>
      </c>
      <c r="AN91">
        <f>P186</f>
        <v>0</v>
      </c>
      <c r="AO91">
        <f>Q186</f>
        <v>0</v>
      </c>
      <c r="AP91">
        <f>R186</f>
        <v>0</v>
      </c>
      <c r="AQ91">
        <f>S186</f>
        <v>0</v>
      </c>
      <c r="AR91">
        <f>T186</f>
        <v>0</v>
      </c>
      <c r="AT91">
        <f>SUM(table_2[[#This Row],[First dose, less than 21 days ago]:[Third dose or booster, at least 21 days ago]])</f>
        <v>0</v>
      </c>
      <c r="AU91">
        <f>SUM(table_2[[#This Row],[Second dose, less than 21 days ago]:[Third dose or booster, at least 21 days ago]])</f>
        <v>0</v>
      </c>
      <c r="AV91">
        <f>table_2[[#This Row],[Third dose or booster, less than 21 days ago]]+table_2[[#This Row],[Third dose or booster, at least 21 days ago]]</f>
        <v>0</v>
      </c>
    </row>
    <row r="92" spans="1:48" ht="30" x14ac:dyDescent="0.25">
      <c r="A92" s="1" t="s">
        <v>60</v>
      </c>
      <c r="B92" s="4">
        <v>2021</v>
      </c>
      <c r="C92" s="1" t="s">
        <v>90</v>
      </c>
      <c r="D92" s="1" t="s">
        <v>1162</v>
      </c>
      <c r="E92" s="1" t="s">
        <v>74</v>
      </c>
      <c r="F92" s="4" t="s">
        <v>1286</v>
      </c>
      <c r="G92" s="4">
        <v>397</v>
      </c>
      <c r="H92" s="4" t="s">
        <v>1287</v>
      </c>
      <c r="I92" s="1"/>
      <c r="J92" s="4" t="s">
        <v>1288</v>
      </c>
      <c r="K92" s="4" t="s">
        <v>1289</v>
      </c>
      <c r="L92" s="22" t="str">
        <f t="shared" si="18"/>
        <v>25</v>
      </c>
      <c r="M92" s="26">
        <f>IF(table_2[[#This Row],[Count of deaths2]]=1,(M91+1),M91)</f>
        <v>13</v>
      </c>
      <c r="AA92" s="46"/>
      <c r="AG92"/>
      <c r="AL92">
        <f>N139</f>
        <v>0</v>
      </c>
      <c r="AM92">
        <f>O187</f>
        <v>0</v>
      </c>
      <c r="AN92">
        <f>P187</f>
        <v>0</v>
      </c>
      <c r="AO92">
        <f>Q187</f>
        <v>0</v>
      </c>
      <c r="AP92">
        <f>R187</f>
        <v>0</v>
      </c>
      <c r="AQ92">
        <f>S187</f>
        <v>0</v>
      </c>
      <c r="AR92">
        <f>T187</f>
        <v>0</v>
      </c>
      <c r="AT92">
        <f>SUM(table_2[[#This Row],[First dose, less than 21 days ago]:[Third dose or booster, at least 21 days ago]])</f>
        <v>0</v>
      </c>
      <c r="AU92">
        <f>SUM(table_2[[#This Row],[Second dose, less than 21 days ago]:[Third dose or booster, at least 21 days ago]])</f>
        <v>0</v>
      </c>
      <c r="AV92">
        <f>table_2[[#This Row],[Third dose or booster, less than 21 days ago]]+table_2[[#This Row],[Third dose or booster, at least 21 days ago]]</f>
        <v>0</v>
      </c>
    </row>
    <row r="93" spans="1:48" ht="30" x14ac:dyDescent="0.25">
      <c r="A93" s="1" t="s">
        <v>60</v>
      </c>
      <c r="B93" s="4">
        <v>2021</v>
      </c>
      <c r="C93" s="1" t="s">
        <v>90</v>
      </c>
      <c r="D93" s="1" t="s">
        <v>1162</v>
      </c>
      <c r="E93" s="1" t="s">
        <v>1102</v>
      </c>
      <c r="F93" s="4" t="s">
        <v>1290</v>
      </c>
      <c r="G93" s="4">
        <v>20111</v>
      </c>
      <c r="H93" s="4" t="s">
        <v>1291</v>
      </c>
      <c r="I93" s="1"/>
      <c r="J93" s="4" t="s">
        <v>1292</v>
      </c>
      <c r="K93" s="4" t="s">
        <v>1293</v>
      </c>
      <c r="L93" s="22" t="str">
        <f t="shared" si="18"/>
        <v>624</v>
      </c>
      <c r="M93" s="26">
        <f>IF(table_2[[#This Row],[Count of deaths2]]=1,(M92+1),M92)</f>
        <v>13</v>
      </c>
      <c r="AA93" s="46"/>
      <c r="AG93"/>
      <c r="AL93">
        <f>N140</f>
        <v>0</v>
      </c>
      <c r="AM93">
        <f>O188</f>
        <v>0</v>
      </c>
      <c r="AN93">
        <f>P188</f>
        <v>0</v>
      </c>
      <c r="AO93">
        <f>Q188</f>
        <v>0</v>
      </c>
      <c r="AP93">
        <f>R188</f>
        <v>0</v>
      </c>
      <c r="AQ93">
        <f>S188</f>
        <v>0</v>
      </c>
      <c r="AR93">
        <f>T188</f>
        <v>0</v>
      </c>
      <c r="AT93">
        <f>SUM(table_2[[#This Row],[First dose, less than 21 days ago]:[Third dose or booster, at least 21 days ago]])</f>
        <v>0</v>
      </c>
      <c r="AU93">
        <f>SUM(table_2[[#This Row],[Second dose, less than 21 days ago]:[Third dose or booster, at least 21 days ago]])</f>
        <v>0</v>
      </c>
      <c r="AV93">
        <f>table_2[[#This Row],[Third dose or booster, less than 21 days ago]]+table_2[[#This Row],[Third dose or booster, at least 21 days ago]]</f>
        <v>0</v>
      </c>
    </row>
    <row r="94" spans="1:48" ht="45" x14ac:dyDescent="0.25">
      <c r="A94" s="1" t="s">
        <v>60</v>
      </c>
      <c r="B94" s="4">
        <v>2021</v>
      </c>
      <c r="C94" s="1" t="s">
        <v>90</v>
      </c>
      <c r="D94" s="1" t="s">
        <v>1162</v>
      </c>
      <c r="E94" s="1" t="s">
        <v>84</v>
      </c>
      <c r="F94" s="4" t="s">
        <v>1103</v>
      </c>
      <c r="G94" s="4">
        <v>0</v>
      </c>
      <c r="H94" s="4" t="s">
        <v>83</v>
      </c>
      <c r="I94" s="1"/>
      <c r="J94" s="4" t="s">
        <v>83</v>
      </c>
      <c r="K94" s="4" t="s">
        <v>83</v>
      </c>
      <c r="L94" s="22" t="str">
        <f t="shared" si="18"/>
        <v>0</v>
      </c>
      <c r="M94" s="26">
        <f>IF(table_2[[#This Row],[Count of deaths2]]=1,(M93+1),M93)</f>
        <v>13</v>
      </c>
      <c r="AA94" s="46"/>
      <c r="AG94"/>
      <c r="AL94">
        <f>N141</f>
        <v>0</v>
      </c>
      <c r="AM94">
        <f>O189</f>
        <v>0</v>
      </c>
      <c r="AN94">
        <f>P189</f>
        <v>0</v>
      </c>
      <c r="AO94">
        <f>Q189</f>
        <v>0</v>
      </c>
      <c r="AP94">
        <f>R189</f>
        <v>0</v>
      </c>
      <c r="AQ94">
        <f>S189</f>
        <v>0</v>
      </c>
      <c r="AR94">
        <f>T189</f>
        <v>0</v>
      </c>
      <c r="AT94">
        <f>SUM(table_2[[#This Row],[First dose, less than 21 days ago]:[Third dose or booster, at least 21 days ago]])</f>
        <v>0</v>
      </c>
      <c r="AU94">
        <f>SUM(table_2[[#This Row],[Second dose, less than 21 days ago]:[Third dose or booster, at least 21 days ago]])</f>
        <v>0</v>
      </c>
      <c r="AV94">
        <f>table_2[[#This Row],[Third dose or booster, less than 21 days ago]]+table_2[[#This Row],[Third dose or booster, at least 21 days ago]]</f>
        <v>0</v>
      </c>
    </row>
    <row r="95" spans="1:48" ht="45" x14ac:dyDescent="0.25">
      <c r="A95" s="1" t="s">
        <v>60</v>
      </c>
      <c r="B95" s="4">
        <v>2021</v>
      </c>
      <c r="C95" s="1" t="s">
        <v>90</v>
      </c>
      <c r="D95" s="1" t="s">
        <v>1162</v>
      </c>
      <c r="E95" s="1" t="s">
        <v>85</v>
      </c>
      <c r="F95" s="4" t="s">
        <v>1103</v>
      </c>
      <c r="G95" s="4">
        <v>0</v>
      </c>
      <c r="H95" s="4" t="s">
        <v>83</v>
      </c>
      <c r="I95" s="1"/>
      <c r="J95" s="4" t="s">
        <v>83</v>
      </c>
      <c r="K95" s="4" t="s">
        <v>83</v>
      </c>
      <c r="L95" s="22" t="str">
        <f t="shared" si="18"/>
        <v>0</v>
      </c>
      <c r="M95" s="26">
        <f>IF(table_2[[#This Row],[Count of deaths2]]=1,(M94+1),M94)</f>
        <v>13</v>
      </c>
      <c r="AA95" s="46"/>
      <c r="AG95"/>
      <c r="AL95">
        <f>N142</f>
        <v>0</v>
      </c>
      <c r="AM95">
        <f>O190</f>
        <v>0</v>
      </c>
      <c r="AN95">
        <f>P190</f>
        <v>0</v>
      </c>
      <c r="AO95">
        <f>Q190</f>
        <v>0</v>
      </c>
      <c r="AP95">
        <f>R190</f>
        <v>0</v>
      </c>
      <c r="AQ95">
        <f>S190</f>
        <v>0</v>
      </c>
      <c r="AR95">
        <f>T190</f>
        <v>0</v>
      </c>
      <c r="AT95">
        <f>SUM(table_2[[#This Row],[First dose, less than 21 days ago]:[Third dose or booster, at least 21 days ago]])</f>
        <v>0</v>
      </c>
      <c r="AU95">
        <f>SUM(table_2[[#This Row],[Second dose, less than 21 days ago]:[Third dose or booster, at least 21 days ago]])</f>
        <v>0</v>
      </c>
      <c r="AV95">
        <f>table_2[[#This Row],[Third dose or booster, less than 21 days ago]]+table_2[[#This Row],[Third dose or booster, at least 21 days ago]]</f>
        <v>0</v>
      </c>
    </row>
    <row r="96" spans="1:48" x14ac:dyDescent="0.25">
      <c r="A96" s="1" t="s">
        <v>60</v>
      </c>
      <c r="B96" s="4">
        <v>2021</v>
      </c>
      <c r="C96" s="1" t="s">
        <v>90</v>
      </c>
      <c r="D96" s="1" t="s">
        <v>1183</v>
      </c>
      <c r="E96" s="1" t="s">
        <v>62</v>
      </c>
      <c r="F96" s="4" t="s">
        <v>1294</v>
      </c>
      <c r="G96" s="4">
        <v>3228</v>
      </c>
      <c r="H96" s="4" t="s">
        <v>1295</v>
      </c>
      <c r="I96" s="1"/>
      <c r="J96" s="4" t="s">
        <v>1296</v>
      </c>
      <c r="K96" s="4" t="s">
        <v>1297</v>
      </c>
      <c r="L96" s="22" t="str">
        <f t="shared" si="18"/>
        <v>2920</v>
      </c>
      <c r="M96" s="26">
        <f>IF(table_2[[#This Row],[Count of deaths2]]=1,(M95+1),M95)</f>
        <v>13</v>
      </c>
      <c r="AA96" s="46"/>
      <c r="AG96"/>
      <c r="AL96">
        <f>N143</f>
        <v>0</v>
      </c>
      <c r="AM96">
        <f>O191</f>
        <v>0</v>
      </c>
      <c r="AN96">
        <f>P191</f>
        <v>0</v>
      </c>
      <c r="AO96">
        <f>Q191</f>
        <v>0</v>
      </c>
      <c r="AP96">
        <f>R191</f>
        <v>0</v>
      </c>
      <c r="AQ96">
        <f>S191</f>
        <v>0</v>
      </c>
      <c r="AR96">
        <f>T191</f>
        <v>0</v>
      </c>
      <c r="AT96">
        <f>SUM(table_2[[#This Row],[First dose, less than 21 days ago]:[Third dose or booster, at least 21 days ago]])</f>
        <v>0</v>
      </c>
      <c r="AU96">
        <f>SUM(table_2[[#This Row],[Second dose, less than 21 days ago]:[Third dose or booster, at least 21 days ago]])</f>
        <v>0</v>
      </c>
      <c r="AV96">
        <f>table_2[[#This Row],[Third dose or booster, less than 21 days ago]]+table_2[[#This Row],[Third dose or booster, at least 21 days ago]]</f>
        <v>0</v>
      </c>
    </row>
    <row r="97" spans="1:48" ht="30" x14ac:dyDescent="0.25">
      <c r="A97" s="1" t="s">
        <v>60</v>
      </c>
      <c r="B97" s="4">
        <v>2021</v>
      </c>
      <c r="C97" s="1" t="s">
        <v>90</v>
      </c>
      <c r="D97" s="1" t="s">
        <v>1183</v>
      </c>
      <c r="E97" s="1" t="s">
        <v>66</v>
      </c>
      <c r="F97" s="4" t="s">
        <v>1298</v>
      </c>
      <c r="G97" s="4">
        <v>6965</v>
      </c>
      <c r="H97" s="4" t="s">
        <v>1299</v>
      </c>
      <c r="I97" s="1"/>
      <c r="J97" s="4" t="s">
        <v>1300</v>
      </c>
      <c r="K97" s="4" t="s">
        <v>1301</v>
      </c>
      <c r="L97" s="22" t="str">
        <f t="shared" si="18"/>
        <v>1669</v>
      </c>
      <c r="M97" s="26">
        <f>IF(table_2[[#This Row],[Count of deaths2]]=1,(M96+1),M96)</f>
        <v>13</v>
      </c>
      <c r="AA97" s="46"/>
      <c r="AG97"/>
      <c r="AL97">
        <f>N144</f>
        <v>0</v>
      </c>
      <c r="AM97">
        <f>O192</f>
        <v>0</v>
      </c>
      <c r="AN97">
        <f>P192</f>
        <v>0</v>
      </c>
      <c r="AO97">
        <f>Q192</f>
        <v>0</v>
      </c>
      <c r="AP97">
        <f>R192</f>
        <v>0</v>
      </c>
      <c r="AQ97">
        <f>S192</f>
        <v>0</v>
      </c>
      <c r="AR97">
        <f>T192</f>
        <v>0</v>
      </c>
      <c r="AT97">
        <f>SUM(table_2[[#This Row],[First dose, less than 21 days ago]:[Third dose or booster, at least 21 days ago]])</f>
        <v>0</v>
      </c>
      <c r="AU97">
        <f>SUM(table_2[[#This Row],[Second dose, less than 21 days ago]:[Third dose or booster, at least 21 days ago]])</f>
        <v>0</v>
      </c>
      <c r="AV97">
        <f>table_2[[#This Row],[Third dose or booster, less than 21 days ago]]+table_2[[#This Row],[Third dose or booster, at least 21 days ago]]</f>
        <v>0</v>
      </c>
    </row>
    <row r="98" spans="1:48" ht="30" x14ac:dyDescent="0.25">
      <c r="A98" s="1" t="s">
        <v>60</v>
      </c>
      <c r="B98" s="4">
        <v>2021</v>
      </c>
      <c r="C98" s="1" t="s">
        <v>90</v>
      </c>
      <c r="D98" s="1" t="s">
        <v>1183</v>
      </c>
      <c r="E98" s="1" t="s">
        <v>70</v>
      </c>
      <c r="F98" s="4" t="s">
        <v>1302</v>
      </c>
      <c r="G98" s="4">
        <v>20376</v>
      </c>
      <c r="H98" s="4" t="s">
        <v>1303</v>
      </c>
      <c r="I98" s="1"/>
      <c r="J98" s="4" t="s">
        <v>1304</v>
      </c>
      <c r="K98" s="4" t="s">
        <v>1305</v>
      </c>
      <c r="L98" s="22" t="str">
        <f t="shared" si="18"/>
        <v>4657</v>
      </c>
      <c r="M98" s="26">
        <f>IF(table_2[[#This Row],[Count of deaths2]]=1,(M97+1),M97)</f>
        <v>13</v>
      </c>
      <c r="AA98" s="46"/>
      <c r="AG98"/>
      <c r="AL98">
        <f>N145</f>
        <v>0</v>
      </c>
      <c r="AM98">
        <f>O193</f>
        <v>0</v>
      </c>
      <c r="AN98">
        <f>P193</f>
        <v>0</v>
      </c>
      <c r="AO98">
        <f>Q193</f>
        <v>0</v>
      </c>
      <c r="AP98">
        <f>R193</f>
        <v>0</v>
      </c>
      <c r="AQ98">
        <f>S193</f>
        <v>0</v>
      </c>
      <c r="AR98">
        <f>T193</f>
        <v>0</v>
      </c>
      <c r="AT98">
        <f>SUM(table_2[[#This Row],[First dose, less than 21 days ago]:[Third dose or booster, at least 21 days ago]])</f>
        <v>0</v>
      </c>
      <c r="AU98">
        <f>SUM(table_2[[#This Row],[Second dose, less than 21 days ago]:[Third dose or booster, at least 21 days ago]])</f>
        <v>0</v>
      </c>
      <c r="AV98">
        <f>table_2[[#This Row],[Third dose or booster, less than 21 days ago]]+table_2[[#This Row],[Third dose or booster, at least 21 days ago]]</f>
        <v>0</v>
      </c>
    </row>
    <row r="99" spans="1:48" ht="30" x14ac:dyDescent="0.25">
      <c r="A99" s="1" t="s">
        <v>60</v>
      </c>
      <c r="B99" s="4">
        <v>2021</v>
      </c>
      <c r="C99" s="1" t="s">
        <v>90</v>
      </c>
      <c r="D99" s="1" t="s">
        <v>1183</v>
      </c>
      <c r="E99" s="1" t="s">
        <v>74</v>
      </c>
      <c r="F99" s="4" t="s">
        <v>1093</v>
      </c>
      <c r="G99" s="4">
        <v>83</v>
      </c>
      <c r="H99" s="4" t="s">
        <v>1306</v>
      </c>
      <c r="I99" s="1" t="s">
        <v>234</v>
      </c>
      <c r="J99" s="4" t="s">
        <v>1307</v>
      </c>
      <c r="K99" s="4" t="s">
        <v>1308</v>
      </c>
      <c r="L99" s="22" t="str">
        <f t="shared" si="18"/>
        <v>13</v>
      </c>
      <c r="M99" s="26">
        <f>IF(table_2[[#This Row],[Count of deaths2]]=1,(M98+1),M98)</f>
        <v>13</v>
      </c>
      <c r="AA99" s="46"/>
      <c r="AG99"/>
      <c r="AL99">
        <f>N146</f>
        <v>0</v>
      </c>
      <c r="AM99">
        <f>O194</f>
        <v>0</v>
      </c>
      <c r="AN99">
        <f>P194</f>
        <v>0</v>
      </c>
      <c r="AO99">
        <f>Q194</f>
        <v>0</v>
      </c>
      <c r="AP99">
        <f>R194</f>
        <v>0</v>
      </c>
      <c r="AQ99">
        <f>S194</f>
        <v>0</v>
      </c>
      <c r="AR99">
        <f>T194</f>
        <v>0</v>
      </c>
      <c r="AT99">
        <f>SUM(table_2[[#This Row],[First dose, less than 21 days ago]:[Third dose or booster, at least 21 days ago]])</f>
        <v>0</v>
      </c>
      <c r="AU99">
        <f>SUM(table_2[[#This Row],[Second dose, less than 21 days ago]:[Third dose or booster, at least 21 days ago]])</f>
        <v>0</v>
      </c>
      <c r="AV99">
        <f>table_2[[#This Row],[Third dose or booster, less than 21 days ago]]+table_2[[#This Row],[Third dose or booster, at least 21 days ago]]</f>
        <v>0</v>
      </c>
    </row>
    <row r="100" spans="1:48" ht="60" x14ac:dyDescent="0.25">
      <c r="A100" s="1" t="s">
        <v>60</v>
      </c>
      <c r="B100" s="4">
        <v>2021</v>
      </c>
      <c r="C100" s="1" t="s">
        <v>90</v>
      </c>
      <c r="D100" s="1" t="s">
        <v>1183</v>
      </c>
      <c r="E100" s="1" t="s">
        <v>1102</v>
      </c>
      <c r="F100" s="4" t="s">
        <v>1309</v>
      </c>
      <c r="G100" s="4">
        <v>3382</v>
      </c>
      <c r="H100" s="4" t="s">
        <v>1310</v>
      </c>
      <c r="I100" s="1"/>
      <c r="J100" s="4" t="s">
        <v>1311</v>
      </c>
      <c r="K100" s="4" t="s">
        <v>1312</v>
      </c>
      <c r="L100" s="22" t="str">
        <f t="shared" si="18"/>
        <v>263</v>
      </c>
      <c r="M100" s="26">
        <f>IF(table_2[[#This Row],[Count of deaths2]]=1,(M99+1),M99)</f>
        <v>13</v>
      </c>
      <c r="N100" s="23" t="s">
        <v>11464</v>
      </c>
      <c r="O100" s="24" t="s">
        <v>66</v>
      </c>
      <c r="P100" s="24" t="s">
        <v>70</v>
      </c>
      <c r="Q100" s="24" t="s">
        <v>74</v>
      </c>
      <c r="R100" s="24" t="s">
        <v>1102</v>
      </c>
      <c r="S100" s="24" t="s">
        <v>84</v>
      </c>
      <c r="T100" s="24" t="s">
        <v>85</v>
      </c>
      <c r="U100" s="24" t="s">
        <v>11475</v>
      </c>
      <c r="V100" s="24" t="s">
        <v>11475</v>
      </c>
      <c r="W100" s="24" t="s">
        <v>11482</v>
      </c>
      <c r="AA100" s="46"/>
      <c r="AG100"/>
      <c r="AL100">
        <f>N147</f>
        <v>0</v>
      </c>
      <c r="AM100">
        <f>O195</f>
        <v>0</v>
      </c>
      <c r="AN100">
        <f>P195</f>
        <v>0</v>
      </c>
      <c r="AO100">
        <f>Q195</f>
        <v>0</v>
      </c>
      <c r="AP100">
        <f>R195</f>
        <v>0</v>
      </c>
      <c r="AQ100">
        <f>S195</f>
        <v>0</v>
      </c>
      <c r="AR100">
        <f>T195</f>
        <v>0</v>
      </c>
      <c r="AT100">
        <f>SUM(table_2[[#This Row],[First dose, less than 21 days ago]:[Third dose or booster, at least 21 days ago]])</f>
        <v>0</v>
      </c>
      <c r="AU100">
        <f>SUM(table_2[[#This Row],[Second dose, less than 21 days ago]:[Third dose or booster, at least 21 days ago]])</f>
        <v>0</v>
      </c>
      <c r="AV100">
        <f>table_2[[#This Row],[Third dose or booster, less than 21 days ago]]+table_2[[#This Row],[Third dose or booster, at least 21 days ago]]</f>
        <v>0</v>
      </c>
    </row>
    <row r="101" spans="1:48" ht="45" x14ac:dyDescent="0.25">
      <c r="A101" s="1" t="s">
        <v>60</v>
      </c>
      <c r="B101" s="4">
        <v>2021</v>
      </c>
      <c r="C101" s="1" t="s">
        <v>90</v>
      </c>
      <c r="D101" s="1" t="s">
        <v>1183</v>
      </c>
      <c r="E101" s="1" t="s">
        <v>84</v>
      </c>
      <c r="F101" s="4" t="s">
        <v>1103</v>
      </c>
      <c r="G101" s="4">
        <v>0</v>
      </c>
      <c r="H101" s="4" t="s">
        <v>83</v>
      </c>
      <c r="I101" s="1"/>
      <c r="J101" s="4" t="s">
        <v>83</v>
      </c>
      <c r="K101" s="4" t="s">
        <v>83</v>
      </c>
      <c r="L101" s="22" t="str">
        <f t="shared" si="18"/>
        <v>0</v>
      </c>
      <c r="M101" s="26">
        <f>IF(table_2[[#This Row],[Count of deaths2]]=1,(M100+1),M100)</f>
        <v>13</v>
      </c>
      <c r="N101" s="23" t="s">
        <v>11465</v>
      </c>
      <c r="O101" s="23" t="s">
        <v>11465</v>
      </c>
      <c r="P101" s="23" t="s">
        <v>11465</v>
      </c>
      <c r="Q101" s="23" t="s">
        <v>11465</v>
      </c>
      <c r="R101" s="23" t="s">
        <v>11465</v>
      </c>
      <c r="S101" s="23" t="s">
        <v>11465</v>
      </c>
      <c r="T101" s="23" t="s">
        <v>11465</v>
      </c>
      <c r="U101" s="23" t="s">
        <v>11476</v>
      </c>
      <c r="V101" s="23" t="s">
        <v>11477</v>
      </c>
      <c r="W101" s="23" t="s">
        <v>11465</v>
      </c>
      <c r="AA101" s="46"/>
      <c r="AG101"/>
      <c r="AL101">
        <f>N148</f>
        <v>0</v>
      </c>
      <c r="AM101">
        <f>O196</f>
        <v>0</v>
      </c>
      <c r="AN101">
        <f>P196</f>
        <v>0</v>
      </c>
      <c r="AO101">
        <f>Q196</f>
        <v>0</v>
      </c>
      <c r="AP101">
        <f>R196</f>
        <v>0</v>
      </c>
      <c r="AQ101">
        <f>S196</f>
        <v>0</v>
      </c>
      <c r="AR101">
        <f>T196</f>
        <v>0</v>
      </c>
      <c r="AT101">
        <f>SUM(table_2[[#This Row],[First dose, less than 21 days ago]:[Third dose or booster, at least 21 days ago]])</f>
        <v>0</v>
      </c>
      <c r="AU101">
        <f>SUM(table_2[[#This Row],[Second dose, less than 21 days ago]:[Third dose or booster, at least 21 days ago]])</f>
        <v>0</v>
      </c>
      <c r="AV101">
        <f>table_2[[#This Row],[Third dose or booster, less than 21 days ago]]+table_2[[#This Row],[Third dose or booster, at least 21 days ago]]</f>
        <v>0</v>
      </c>
    </row>
    <row r="102" spans="1:48" ht="45" x14ac:dyDescent="0.25">
      <c r="A102" s="1" t="s">
        <v>60</v>
      </c>
      <c r="B102" s="4">
        <v>2021</v>
      </c>
      <c r="C102" s="1" t="s">
        <v>90</v>
      </c>
      <c r="D102" s="1" t="s">
        <v>1183</v>
      </c>
      <c r="E102" s="1" t="s">
        <v>85</v>
      </c>
      <c r="F102" s="4" t="s">
        <v>1103</v>
      </c>
      <c r="G102" s="4">
        <v>0</v>
      </c>
      <c r="H102" s="4" t="s">
        <v>83</v>
      </c>
      <c r="I102" s="1"/>
      <c r="J102" s="4" t="s">
        <v>83</v>
      </c>
      <c r="K102" s="4" t="s">
        <v>83</v>
      </c>
      <c r="L102" s="22" t="str">
        <f t="shared" si="18"/>
        <v>0</v>
      </c>
      <c r="M102" s="26">
        <f>IF(table_2[[#This Row],[Count of deaths2]]=1,(M101+1),M101)</f>
        <v>13</v>
      </c>
      <c r="N102">
        <f>$L54+$L61+$L68+$L75+$L82+$L89+$L96</f>
        <v>19774</v>
      </c>
      <c r="O102">
        <f>$L55+$L62+$L69+$L76+$L83+$L90+$L97</f>
        <v>7349</v>
      </c>
      <c r="P102">
        <f>$L56+$L63+$L70+$L77+$L84+$L91+$L98</f>
        <v>14302</v>
      </c>
      <c r="Q102">
        <f>$L57+$L64+$L71+$L78+$L85+$L92+$L99</f>
        <v>47</v>
      </c>
      <c r="R102">
        <f>$L58+$L65+$L72+$L79+$L86+$L93+$L100</f>
        <v>905</v>
      </c>
      <c r="S102">
        <f>$L59+$L66+$L73+$L80+$L87+$L94+$L101</f>
        <v>0</v>
      </c>
      <c r="T102">
        <f>$L60+$L67+$L74+$L81+$L88+$L95+$L102</f>
        <v>0</v>
      </c>
      <c r="U102">
        <f>SUM(table_2[[#This Row],[Column1]:[Column7]])</f>
        <v>42377</v>
      </c>
      <c r="V102" s="21">
        <f>table_2[[#This Row],[Count of deaths2]]+L101+L100+L99+L98+L97+L96+L95+L94+L93+L92+L91+L90+L89+L88+L87+L86+L85+L84+L83+L82+L81+L80+L79+L78+L77+L76+L75+L74+L73+L72+L71+L70+L69+L68+L67+L66+L65+L64+L63+L62+L61+L60+L59+L58+L57+L56+L55+L54</f>
        <v>42377</v>
      </c>
      <c r="W102">
        <f>'Table 8'!G32</f>
        <v>49425</v>
      </c>
      <c r="X102">
        <f>X53+14</f>
        <v>32</v>
      </c>
      <c r="AA102" s="46"/>
      <c r="AG102"/>
      <c r="AL102" t="str">
        <f>N149</f>
        <v xml:space="preserve">Unvaccinated </v>
      </c>
      <c r="AM102">
        <f>O197</f>
        <v>0</v>
      </c>
      <c r="AN102">
        <f>P197</f>
        <v>0</v>
      </c>
      <c r="AO102">
        <f>Q197</f>
        <v>0</v>
      </c>
      <c r="AP102">
        <f>R197</f>
        <v>0</v>
      </c>
      <c r="AQ102">
        <f>S197</f>
        <v>0</v>
      </c>
      <c r="AR102">
        <f>T197</f>
        <v>0</v>
      </c>
      <c r="AT102">
        <f>SUM(table_2[[#This Row],[First dose, less than 21 days ago]:[Third dose or booster, at least 21 days ago]])</f>
        <v>0</v>
      </c>
      <c r="AU102">
        <f>SUM(table_2[[#This Row],[Second dose, less than 21 days ago]:[Third dose or booster, at least 21 days ago]])</f>
        <v>0</v>
      </c>
      <c r="AV102">
        <f>table_2[[#This Row],[Third dose or booster, less than 21 days ago]]+table_2[[#This Row],[Third dose or booster, at least 21 days ago]]</f>
        <v>0</v>
      </c>
    </row>
    <row r="103" spans="1:48" s="32" customFormat="1" x14ac:dyDescent="0.25">
      <c r="A103" s="35" t="s">
        <v>60</v>
      </c>
      <c r="B103" s="33">
        <v>2021</v>
      </c>
      <c r="C103" s="35" t="s">
        <v>109</v>
      </c>
      <c r="D103" s="35" t="s">
        <v>1089</v>
      </c>
      <c r="E103" s="35" t="s">
        <v>62</v>
      </c>
      <c r="F103" s="33" t="s">
        <v>1313</v>
      </c>
      <c r="G103" s="33">
        <v>771450</v>
      </c>
      <c r="H103" s="33" t="s">
        <v>1314</v>
      </c>
      <c r="I103" s="35"/>
      <c r="J103" s="33" t="s">
        <v>1315</v>
      </c>
      <c r="K103" s="33" t="s">
        <v>1316</v>
      </c>
      <c r="L103" s="27" t="str">
        <f t="shared" si="18"/>
        <v>329</v>
      </c>
      <c r="M103" s="26">
        <f>IF(table_2[[#This Row],[Count of deaths2]]=1,(M102+1),M102)</f>
        <v>13</v>
      </c>
      <c r="Z103" s="45"/>
      <c r="AA103" s="51"/>
      <c r="AB103" s="51"/>
      <c r="AC103" s="51"/>
      <c r="AD103" s="51"/>
      <c r="AE103" s="51"/>
      <c r="AF103" s="51"/>
      <c r="AL103" s="32" t="str">
        <f>N150</f>
        <v>Total</v>
      </c>
      <c r="AM103" s="32" t="str">
        <f>O198</f>
        <v>First dose, less than 21 days ago</v>
      </c>
      <c r="AN103" s="32" t="str">
        <f>P198</f>
        <v>First dose, at least 21 days ago</v>
      </c>
      <c r="AO103" s="32" t="str">
        <f>Q198</f>
        <v>Second dose, less than 21 days ago</v>
      </c>
      <c r="AP103" s="32" t="str">
        <f>R198</f>
        <v>Second dose, at least 21 days ago</v>
      </c>
      <c r="AQ103" s="32" t="str">
        <f>S198</f>
        <v>Third dose or booster, less than 21 days ago</v>
      </c>
      <c r="AR103" s="32" t="str">
        <f>T198</f>
        <v>Third dose or booster, at least 21 days ago</v>
      </c>
      <c r="AT103" s="32">
        <f>SUM(table_2[[#This Row],[First dose, less than 21 days ago]:[Third dose or booster, at least 21 days ago]])</f>
        <v>0</v>
      </c>
      <c r="AU103" s="32">
        <f>SUM(table_2[[#This Row],[Second dose, less than 21 days ago]:[Third dose or booster, at least 21 days ago]])</f>
        <v>0</v>
      </c>
      <c r="AV103" s="32" t="e">
        <f>table_2[[#This Row],[Third dose or booster, less than 21 days ago]]+table_2[[#This Row],[Third dose or booster, at least 21 days ago]]</f>
        <v>#VALUE!</v>
      </c>
    </row>
    <row r="104" spans="1:48" ht="30" x14ac:dyDescent="0.25">
      <c r="A104" s="1" t="s">
        <v>60</v>
      </c>
      <c r="B104" s="4">
        <v>2021</v>
      </c>
      <c r="C104" s="1" t="s">
        <v>109</v>
      </c>
      <c r="D104" s="1" t="s">
        <v>1089</v>
      </c>
      <c r="E104" s="1" t="s">
        <v>66</v>
      </c>
      <c r="F104" s="4" t="s">
        <v>1317</v>
      </c>
      <c r="G104" s="4">
        <v>64007</v>
      </c>
      <c r="H104" s="4" t="s">
        <v>1318</v>
      </c>
      <c r="I104" s="1"/>
      <c r="J104" s="4" t="s">
        <v>1319</v>
      </c>
      <c r="K104" s="4" t="s">
        <v>1320</v>
      </c>
      <c r="L104" s="22" t="str">
        <f t="shared" si="18"/>
        <v>37</v>
      </c>
      <c r="M104" s="26">
        <f>IF(table_2[[#This Row],[Count of deaths2]]=1,(M103+1),M103)</f>
        <v>13</v>
      </c>
      <c r="AA104" s="46"/>
      <c r="AG104"/>
      <c r="AL104">
        <f>N151</f>
        <v>7587</v>
      </c>
      <c r="AM104" t="str">
        <f>O199</f>
        <v>Total</v>
      </c>
      <c r="AN104" t="str">
        <f>P199</f>
        <v>Total</v>
      </c>
      <c r="AO104" t="str">
        <f>Q199</f>
        <v>Total</v>
      </c>
      <c r="AP104" t="str">
        <f>R199</f>
        <v>Total</v>
      </c>
      <c r="AQ104" t="str">
        <f>S199</f>
        <v>Total</v>
      </c>
      <c r="AR104" t="str">
        <f>T199</f>
        <v>Total</v>
      </c>
      <c r="AT104">
        <f>SUM(table_2[[#This Row],[First dose, less than 21 days ago]:[Third dose or booster, at least 21 days ago]])</f>
        <v>0</v>
      </c>
      <c r="AU104">
        <f>SUM(table_2[[#This Row],[Second dose, less than 21 days ago]:[Third dose or booster, at least 21 days ago]])</f>
        <v>0</v>
      </c>
      <c r="AV104" t="e">
        <f>table_2[[#This Row],[Third dose or booster, less than 21 days ago]]+table_2[[#This Row],[Third dose or booster, at least 21 days ago]]</f>
        <v>#VALUE!</v>
      </c>
    </row>
    <row r="105" spans="1:48" ht="30" x14ac:dyDescent="0.25">
      <c r="A105" s="1" t="s">
        <v>60</v>
      </c>
      <c r="B105" s="4">
        <v>2021</v>
      </c>
      <c r="C105" s="1" t="s">
        <v>109</v>
      </c>
      <c r="D105" s="1" t="s">
        <v>1089</v>
      </c>
      <c r="E105" s="1" t="s">
        <v>70</v>
      </c>
      <c r="F105" s="4" t="s">
        <v>1321</v>
      </c>
      <c r="G105" s="4">
        <v>101620</v>
      </c>
      <c r="H105" s="4" t="s">
        <v>1322</v>
      </c>
      <c r="I105" s="1"/>
      <c r="J105" s="4" t="s">
        <v>1323</v>
      </c>
      <c r="K105" s="4" t="s">
        <v>1324</v>
      </c>
      <c r="L105" s="22" t="str">
        <f t="shared" si="18"/>
        <v>98</v>
      </c>
      <c r="M105" s="26">
        <f>IF(table_2[[#This Row],[Count of deaths2]]=1,(M104+1),M104)</f>
        <v>13</v>
      </c>
      <c r="AA105" s="46"/>
      <c r="AG105"/>
      <c r="AL105">
        <f>N152</f>
        <v>0</v>
      </c>
      <c r="AM105">
        <f>O200</f>
        <v>436</v>
      </c>
      <c r="AN105">
        <f>P200</f>
        <v>16350</v>
      </c>
      <c r="AO105">
        <f>Q200</f>
        <v>5393</v>
      </c>
      <c r="AP105">
        <f>R200</f>
        <v>5824</v>
      </c>
      <c r="AQ105">
        <f>S200</f>
        <v>0</v>
      </c>
      <c r="AR105">
        <f>T200</f>
        <v>0</v>
      </c>
      <c r="AT105">
        <f>SUM(table_2[[#This Row],[First dose, less than 21 days ago]:[Third dose or booster, at least 21 days ago]])</f>
        <v>28003</v>
      </c>
      <c r="AU105">
        <f>SUM(table_2[[#This Row],[Second dose, less than 21 days ago]:[Third dose or booster, at least 21 days ago]])</f>
        <v>11217</v>
      </c>
      <c r="AV105">
        <f>table_2[[#This Row],[Third dose or booster, less than 21 days ago]]+table_2[[#This Row],[Third dose or booster, at least 21 days ago]]</f>
        <v>0</v>
      </c>
    </row>
    <row r="106" spans="1:48" ht="30" x14ac:dyDescent="0.25">
      <c r="A106" s="1" t="s">
        <v>60</v>
      </c>
      <c r="B106" s="4">
        <v>2021</v>
      </c>
      <c r="C106" s="1" t="s">
        <v>109</v>
      </c>
      <c r="D106" s="1" t="s">
        <v>1089</v>
      </c>
      <c r="E106" s="1" t="s">
        <v>74</v>
      </c>
      <c r="F106" s="4" t="s">
        <v>1101</v>
      </c>
      <c r="G106" s="4">
        <v>10273</v>
      </c>
      <c r="H106" s="4" t="s">
        <v>83</v>
      </c>
      <c r="I106" s="1"/>
      <c r="J106" s="4" t="s">
        <v>83</v>
      </c>
      <c r="K106" s="4" t="s">
        <v>83</v>
      </c>
      <c r="L106" s="22">
        <f t="shared" si="18"/>
        <v>1</v>
      </c>
      <c r="M106" s="26">
        <f>IF(table_2[[#This Row],[Count of deaths2]]=1,(M105+1),M105)</f>
        <v>14</v>
      </c>
      <c r="AA106" s="46"/>
      <c r="AG106"/>
      <c r="AL106">
        <f>N153</f>
        <v>0</v>
      </c>
      <c r="AM106">
        <f>O201</f>
        <v>0</v>
      </c>
      <c r="AN106">
        <f>P201</f>
        <v>0</v>
      </c>
      <c r="AO106">
        <f>Q201</f>
        <v>0</v>
      </c>
      <c r="AP106">
        <f>R201</f>
        <v>0</v>
      </c>
      <c r="AQ106">
        <f>S201</f>
        <v>0</v>
      </c>
      <c r="AR106">
        <f>T201</f>
        <v>0</v>
      </c>
      <c r="AT106">
        <f>SUM(table_2[[#This Row],[First dose, less than 21 days ago]:[Third dose or booster, at least 21 days ago]])</f>
        <v>0</v>
      </c>
      <c r="AU106">
        <f>SUM(table_2[[#This Row],[Second dose, less than 21 days ago]:[Third dose or booster, at least 21 days ago]])</f>
        <v>0</v>
      </c>
      <c r="AV106">
        <f>table_2[[#This Row],[Third dose or booster, less than 21 days ago]]+table_2[[#This Row],[Third dose or booster, at least 21 days ago]]</f>
        <v>0</v>
      </c>
    </row>
    <row r="107" spans="1:48" ht="30" x14ac:dyDescent="0.25">
      <c r="A107" s="1" t="s">
        <v>60</v>
      </c>
      <c r="B107" s="4">
        <v>2021</v>
      </c>
      <c r="C107" s="1" t="s">
        <v>109</v>
      </c>
      <c r="D107" s="1" t="s">
        <v>1089</v>
      </c>
      <c r="E107" s="1" t="s">
        <v>1102</v>
      </c>
      <c r="F107" s="4" t="s">
        <v>1101</v>
      </c>
      <c r="G107" s="4">
        <v>3922</v>
      </c>
      <c r="H107" s="4" t="s">
        <v>83</v>
      </c>
      <c r="I107" s="1"/>
      <c r="J107" s="4" t="s">
        <v>83</v>
      </c>
      <c r="K107" s="4" t="s">
        <v>83</v>
      </c>
      <c r="L107" s="22">
        <f t="shared" si="18"/>
        <v>1</v>
      </c>
      <c r="M107" s="26">
        <f>IF(table_2[[#This Row],[Count of deaths2]]=1,(M106+1),M106)</f>
        <v>15</v>
      </c>
      <c r="AA107" s="46"/>
      <c r="AG107"/>
      <c r="AL107">
        <f>N154</f>
        <v>0</v>
      </c>
      <c r="AM107">
        <f>O202</f>
        <v>0</v>
      </c>
      <c r="AN107">
        <f>P202</f>
        <v>0</v>
      </c>
      <c r="AO107">
        <f>Q202</f>
        <v>0</v>
      </c>
      <c r="AP107">
        <f>R202</f>
        <v>0</v>
      </c>
      <c r="AQ107">
        <f>S202</f>
        <v>0</v>
      </c>
      <c r="AR107">
        <f>T202</f>
        <v>0</v>
      </c>
      <c r="AT107">
        <f>SUM(table_2[[#This Row],[First dose, less than 21 days ago]:[Third dose or booster, at least 21 days ago]])</f>
        <v>0</v>
      </c>
      <c r="AU107">
        <f>SUM(table_2[[#This Row],[Second dose, less than 21 days ago]:[Third dose or booster, at least 21 days ago]])</f>
        <v>0</v>
      </c>
      <c r="AV107">
        <f>table_2[[#This Row],[Third dose or booster, less than 21 days ago]]+table_2[[#This Row],[Third dose or booster, at least 21 days ago]]</f>
        <v>0</v>
      </c>
    </row>
    <row r="108" spans="1:48" ht="45" x14ac:dyDescent="0.25">
      <c r="A108" s="1" t="s">
        <v>60</v>
      </c>
      <c r="B108" s="4">
        <v>2021</v>
      </c>
      <c r="C108" s="1" t="s">
        <v>109</v>
      </c>
      <c r="D108" s="1" t="s">
        <v>1089</v>
      </c>
      <c r="E108" s="1" t="s">
        <v>84</v>
      </c>
      <c r="F108" s="4" t="s">
        <v>1103</v>
      </c>
      <c r="G108" s="4">
        <v>0</v>
      </c>
      <c r="H108" s="4" t="s">
        <v>83</v>
      </c>
      <c r="I108" s="1"/>
      <c r="J108" s="4" t="s">
        <v>83</v>
      </c>
      <c r="K108" s="4" t="s">
        <v>83</v>
      </c>
      <c r="L108" s="22" t="str">
        <f t="shared" si="18"/>
        <v>0</v>
      </c>
      <c r="M108" s="26">
        <f>IF(table_2[[#This Row],[Count of deaths2]]=1,(M107+1),M107)</f>
        <v>15</v>
      </c>
      <c r="AA108" s="46"/>
      <c r="AG108"/>
      <c r="AL108">
        <f>N155</f>
        <v>0</v>
      </c>
      <c r="AM108">
        <f>O203</f>
        <v>0</v>
      </c>
      <c r="AN108">
        <f>P203</f>
        <v>0</v>
      </c>
      <c r="AO108">
        <f>Q203</f>
        <v>0</v>
      </c>
      <c r="AP108">
        <f>R203</f>
        <v>0</v>
      </c>
      <c r="AQ108">
        <f>S203</f>
        <v>0</v>
      </c>
      <c r="AR108">
        <f>T203</f>
        <v>0</v>
      </c>
      <c r="AT108">
        <f>SUM(table_2[[#This Row],[First dose, less than 21 days ago]:[Third dose or booster, at least 21 days ago]])</f>
        <v>0</v>
      </c>
      <c r="AU108">
        <f>SUM(table_2[[#This Row],[Second dose, less than 21 days ago]:[Third dose or booster, at least 21 days ago]])</f>
        <v>0</v>
      </c>
      <c r="AV108">
        <f>table_2[[#This Row],[Third dose or booster, less than 21 days ago]]+table_2[[#This Row],[Third dose or booster, at least 21 days ago]]</f>
        <v>0</v>
      </c>
    </row>
    <row r="109" spans="1:48" ht="45" x14ac:dyDescent="0.25">
      <c r="A109" s="1" t="s">
        <v>60</v>
      </c>
      <c r="B109" s="4">
        <v>2021</v>
      </c>
      <c r="C109" s="1" t="s">
        <v>109</v>
      </c>
      <c r="D109" s="1" t="s">
        <v>1089</v>
      </c>
      <c r="E109" s="1" t="s">
        <v>85</v>
      </c>
      <c r="F109" s="4" t="s">
        <v>1103</v>
      </c>
      <c r="G109" s="4">
        <v>0</v>
      </c>
      <c r="H109" s="4" t="s">
        <v>83</v>
      </c>
      <c r="I109" s="1"/>
      <c r="J109" s="4" t="s">
        <v>83</v>
      </c>
      <c r="K109" s="4" t="s">
        <v>83</v>
      </c>
      <c r="L109" s="22" t="str">
        <f t="shared" si="18"/>
        <v>0</v>
      </c>
      <c r="M109" s="26">
        <f>IF(table_2[[#This Row],[Count of deaths2]]=1,(M108+1),M108)</f>
        <v>15</v>
      </c>
      <c r="AA109" s="46"/>
      <c r="AG109"/>
      <c r="AL109">
        <f>N156</f>
        <v>0</v>
      </c>
      <c r="AM109">
        <f>O204</f>
        <v>0</v>
      </c>
      <c r="AN109">
        <f>P204</f>
        <v>0</v>
      </c>
      <c r="AO109">
        <f>Q204</f>
        <v>0</v>
      </c>
      <c r="AP109">
        <f>R204</f>
        <v>0</v>
      </c>
      <c r="AQ109">
        <f>S204</f>
        <v>0</v>
      </c>
      <c r="AR109">
        <f>T204</f>
        <v>0</v>
      </c>
      <c r="AT109">
        <f>SUM(table_2[[#This Row],[First dose, less than 21 days ago]:[Third dose or booster, at least 21 days ago]])</f>
        <v>0</v>
      </c>
      <c r="AU109">
        <f>SUM(table_2[[#This Row],[Second dose, less than 21 days ago]:[Third dose or booster, at least 21 days ago]])</f>
        <v>0</v>
      </c>
      <c r="AV109">
        <f>table_2[[#This Row],[Third dose or booster, less than 21 days ago]]+table_2[[#This Row],[Third dose or booster, at least 21 days ago]]</f>
        <v>0</v>
      </c>
    </row>
    <row r="110" spans="1:48" x14ac:dyDescent="0.25">
      <c r="A110" s="1" t="s">
        <v>60</v>
      </c>
      <c r="B110" s="4">
        <v>2021</v>
      </c>
      <c r="C110" s="1" t="s">
        <v>109</v>
      </c>
      <c r="D110" s="1" t="s">
        <v>1104</v>
      </c>
      <c r="E110" s="1" t="s">
        <v>62</v>
      </c>
      <c r="F110" s="4" t="s">
        <v>1325</v>
      </c>
      <c r="G110" s="4">
        <v>322036</v>
      </c>
      <c r="H110" s="4" t="s">
        <v>1326</v>
      </c>
      <c r="I110" s="1"/>
      <c r="J110" s="4" t="s">
        <v>1327</v>
      </c>
      <c r="K110" s="4" t="s">
        <v>511</v>
      </c>
      <c r="L110" s="22" t="str">
        <f t="shared" si="18"/>
        <v>427</v>
      </c>
      <c r="M110" s="26">
        <f>IF(table_2[[#This Row],[Count of deaths2]]=1,(M109+1),M109)</f>
        <v>15</v>
      </c>
      <c r="AA110" s="46"/>
      <c r="AG110"/>
      <c r="AL110">
        <f>N157</f>
        <v>0</v>
      </c>
      <c r="AM110">
        <f>O205</f>
        <v>0</v>
      </c>
      <c r="AN110">
        <f>P205</f>
        <v>0</v>
      </c>
      <c r="AO110">
        <f>Q205</f>
        <v>0</v>
      </c>
      <c r="AP110">
        <f>R205</f>
        <v>0</v>
      </c>
      <c r="AQ110">
        <f>S205</f>
        <v>0</v>
      </c>
      <c r="AR110">
        <f>T205</f>
        <v>0</v>
      </c>
      <c r="AT110">
        <f>SUM(table_2[[#This Row],[First dose, less than 21 days ago]:[Third dose or booster, at least 21 days ago]])</f>
        <v>0</v>
      </c>
      <c r="AU110">
        <f>SUM(table_2[[#This Row],[Second dose, less than 21 days ago]:[Third dose or booster, at least 21 days ago]])</f>
        <v>0</v>
      </c>
      <c r="AV110">
        <f>table_2[[#This Row],[Third dose or booster, less than 21 days ago]]+table_2[[#This Row],[Third dose or booster, at least 21 days ago]]</f>
        <v>0</v>
      </c>
    </row>
    <row r="111" spans="1:48" ht="30" x14ac:dyDescent="0.25">
      <c r="A111" s="1" t="s">
        <v>60</v>
      </c>
      <c r="B111" s="4">
        <v>2021</v>
      </c>
      <c r="C111" s="1" t="s">
        <v>109</v>
      </c>
      <c r="D111" s="1" t="s">
        <v>1104</v>
      </c>
      <c r="E111" s="1" t="s">
        <v>66</v>
      </c>
      <c r="F111" s="4" t="s">
        <v>1328</v>
      </c>
      <c r="G111" s="4">
        <v>58486</v>
      </c>
      <c r="H111" s="4" t="s">
        <v>1329</v>
      </c>
      <c r="I111" s="1"/>
      <c r="J111" s="4" t="s">
        <v>1330</v>
      </c>
      <c r="K111" s="4" t="s">
        <v>1331</v>
      </c>
      <c r="L111" s="22" t="str">
        <f t="shared" si="18"/>
        <v>85</v>
      </c>
      <c r="M111" s="26">
        <f>IF(table_2[[#This Row],[Count of deaths2]]=1,(M110+1),M110)</f>
        <v>15</v>
      </c>
      <c r="AA111" s="46"/>
      <c r="AG111"/>
      <c r="AL111">
        <f>N158</f>
        <v>0</v>
      </c>
      <c r="AM111">
        <f>O206</f>
        <v>0</v>
      </c>
      <c r="AN111">
        <f>P206</f>
        <v>0</v>
      </c>
      <c r="AO111">
        <f>Q206</f>
        <v>0</v>
      </c>
      <c r="AP111">
        <f>R206</f>
        <v>0</v>
      </c>
      <c r="AQ111">
        <f>S206</f>
        <v>0</v>
      </c>
      <c r="AR111">
        <f>T206</f>
        <v>0</v>
      </c>
      <c r="AT111">
        <f>SUM(table_2[[#This Row],[First dose, less than 21 days ago]:[Third dose or booster, at least 21 days ago]])</f>
        <v>0</v>
      </c>
      <c r="AU111">
        <f>SUM(table_2[[#This Row],[Second dose, less than 21 days ago]:[Third dose or booster, at least 21 days ago]])</f>
        <v>0</v>
      </c>
      <c r="AV111">
        <f>table_2[[#This Row],[Third dose or booster, less than 21 days ago]]+table_2[[#This Row],[Third dose or booster, at least 21 days ago]]</f>
        <v>0</v>
      </c>
    </row>
    <row r="112" spans="1:48" ht="30" x14ac:dyDescent="0.25">
      <c r="A112" s="1" t="s">
        <v>60</v>
      </c>
      <c r="B112" s="4">
        <v>2021</v>
      </c>
      <c r="C112" s="1" t="s">
        <v>109</v>
      </c>
      <c r="D112" s="1" t="s">
        <v>1104</v>
      </c>
      <c r="E112" s="1" t="s">
        <v>70</v>
      </c>
      <c r="F112" s="4" t="s">
        <v>1332</v>
      </c>
      <c r="G112" s="4">
        <v>77991</v>
      </c>
      <c r="H112" s="4" t="s">
        <v>1333</v>
      </c>
      <c r="I112" s="1"/>
      <c r="J112" s="4" t="s">
        <v>1334</v>
      </c>
      <c r="K112" s="4" t="s">
        <v>1126</v>
      </c>
      <c r="L112" s="22" t="str">
        <f t="shared" si="18"/>
        <v>194</v>
      </c>
      <c r="M112" s="26">
        <f>IF(table_2[[#This Row],[Count of deaths2]]=1,(M111+1),M111)</f>
        <v>15</v>
      </c>
      <c r="AA112" s="46"/>
      <c r="AG112"/>
      <c r="AL112">
        <f>N159</f>
        <v>0</v>
      </c>
      <c r="AM112">
        <f>O207</f>
        <v>0</v>
      </c>
      <c r="AN112">
        <f>P207</f>
        <v>0</v>
      </c>
      <c r="AO112">
        <f>Q207</f>
        <v>0</v>
      </c>
      <c r="AP112">
        <f>R207</f>
        <v>0</v>
      </c>
      <c r="AQ112">
        <f>S207</f>
        <v>0</v>
      </c>
      <c r="AR112">
        <f>T207</f>
        <v>0</v>
      </c>
      <c r="AT112">
        <f>SUM(table_2[[#This Row],[First dose, less than 21 days ago]:[Third dose or booster, at least 21 days ago]])</f>
        <v>0</v>
      </c>
      <c r="AU112">
        <f>SUM(table_2[[#This Row],[Second dose, less than 21 days ago]:[Third dose or booster, at least 21 days ago]])</f>
        <v>0</v>
      </c>
      <c r="AV112">
        <f>table_2[[#This Row],[Third dose or booster, less than 21 days ago]]+table_2[[#This Row],[Third dose or booster, at least 21 days ago]]</f>
        <v>0</v>
      </c>
    </row>
    <row r="113" spans="1:48" ht="30" x14ac:dyDescent="0.25">
      <c r="A113" s="1" t="s">
        <v>60</v>
      </c>
      <c r="B113" s="4">
        <v>2021</v>
      </c>
      <c r="C113" s="1" t="s">
        <v>109</v>
      </c>
      <c r="D113" s="1" t="s">
        <v>1104</v>
      </c>
      <c r="E113" s="1" t="s">
        <v>74</v>
      </c>
      <c r="F113" s="4" t="s">
        <v>1112</v>
      </c>
      <c r="G113" s="4">
        <v>7947</v>
      </c>
      <c r="H113" s="4" t="s">
        <v>529</v>
      </c>
      <c r="I113" s="1" t="s">
        <v>234</v>
      </c>
      <c r="J113" s="4" t="s">
        <v>1335</v>
      </c>
      <c r="K113" s="4" t="s">
        <v>1336</v>
      </c>
      <c r="L113" s="22" t="str">
        <f t="shared" si="18"/>
        <v>3</v>
      </c>
      <c r="M113" s="26">
        <f>IF(table_2[[#This Row],[Count of deaths2]]=1,(M112+1),M112)</f>
        <v>15</v>
      </c>
      <c r="AA113" s="46"/>
      <c r="AG113"/>
      <c r="AL113">
        <f>N160</f>
        <v>0</v>
      </c>
      <c r="AM113">
        <f>O208</f>
        <v>0</v>
      </c>
      <c r="AN113">
        <f>P208</f>
        <v>0</v>
      </c>
      <c r="AO113">
        <f>Q208</f>
        <v>0</v>
      </c>
      <c r="AP113">
        <f>R208</f>
        <v>0</v>
      </c>
      <c r="AQ113">
        <f>S208</f>
        <v>0</v>
      </c>
      <c r="AR113">
        <f>T208</f>
        <v>0</v>
      </c>
      <c r="AT113">
        <f>SUM(table_2[[#This Row],[First dose, less than 21 days ago]:[Third dose or booster, at least 21 days ago]])</f>
        <v>0</v>
      </c>
      <c r="AU113">
        <f>SUM(table_2[[#This Row],[Second dose, less than 21 days ago]:[Third dose or booster, at least 21 days ago]])</f>
        <v>0</v>
      </c>
      <c r="AV113">
        <f>table_2[[#This Row],[Third dose or booster, less than 21 days ago]]+table_2[[#This Row],[Third dose or booster, at least 21 days ago]]</f>
        <v>0</v>
      </c>
    </row>
    <row r="114" spans="1:48" ht="30" x14ac:dyDescent="0.25">
      <c r="A114" s="1" t="s">
        <v>60</v>
      </c>
      <c r="B114" s="4">
        <v>2021</v>
      </c>
      <c r="C114" s="1" t="s">
        <v>109</v>
      </c>
      <c r="D114" s="1" t="s">
        <v>1104</v>
      </c>
      <c r="E114" s="1" t="s">
        <v>1102</v>
      </c>
      <c r="F114" s="4" t="s">
        <v>1112</v>
      </c>
      <c r="G114" s="4">
        <v>3546</v>
      </c>
      <c r="H114" s="4" t="s">
        <v>1337</v>
      </c>
      <c r="I114" s="1" t="s">
        <v>234</v>
      </c>
      <c r="J114" s="4" t="s">
        <v>471</v>
      </c>
      <c r="K114" s="4" t="s">
        <v>557</v>
      </c>
      <c r="L114" s="22" t="str">
        <f t="shared" si="18"/>
        <v>3</v>
      </c>
      <c r="M114" s="26">
        <f>IF(table_2[[#This Row],[Count of deaths2]]=1,(M113+1),M113)</f>
        <v>15</v>
      </c>
      <c r="AA114" s="46"/>
      <c r="AG114"/>
      <c r="AL114">
        <f>N161</f>
        <v>0</v>
      </c>
      <c r="AM114">
        <f>O209</f>
        <v>0</v>
      </c>
      <c r="AN114">
        <f>P209</f>
        <v>0</v>
      </c>
      <c r="AO114">
        <f>Q209</f>
        <v>0</v>
      </c>
      <c r="AP114">
        <f>R209</f>
        <v>0</v>
      </c>
      <c r="AQ114">
        <f>S209</f>
        <v>0</v>
      </c>
      <c r="AR114">
        <f>T209</f>
        <v>0</v>
      </c>
      <c r="AT114">
        <f>SUM(table_2[[#This Row],[First dose, less than 21 days ago]:[Third dose or booster, at least 21 days ago]])</f>
        <v>0</v>
      </c>
      <c r="AU114">
        <f>SUM(table_2[[#This Row],[Second dose, less than 21 days ago]:[Third dose or booster, at least 21 days ago]])</f>
        <v>0</v>
      </c>
      <c r="AV114">
        <f>table_2[[#This Row],[Third dose or booster, less than 21 days ago]]+table_2[[#This Row],[Third dose or booster, at least 21 days ago]]</f>
        <v>0</v>
      </c>
    </row>
    <row r="115" spans="1:48" ht="45" x14ac:dyDescent="0.25">
      <c r="A115" s="1" t="s">
        <v>60</v>
      </c>
      <c r="B115" s="4">
        <v>2021</v>
      </c>
      <c r="C115" s="1" t="s">
        <v>109</v>
      </c>
      <c r="D115" s="1" t="s">
        <v>1104</v>
      </c>
      <c r="E115" s="1" t="s">
        <v>84</v>
      </c>
      <c r="F115" s="4" t="s">
        <v>1103</v>
      </c>
      <c r="G115" s="4">
        <v>0</v>
      </c>
      <c r="H115" s="4" t="s">
        <v>83</v>
      </c>
      <c r="I115" s="1"/>
      <c r="J115" s="4" t="s">
        <v>83</v>
      </c>
      <c r="K115" s="4" t="s">
        <v>83</v>
      </c>
      <c r="L115" s="22" t="str">
        <f t="shared" si="18"/>
        <v>0</v>
      </c>
      <c r="M115" s="26">
        <f>IF(table_2[[#This Row],[Count of deaths2]]=1,(M114+1),M114)</f>
        <v>15</v>
      </c>
      <c r="AA115" s="46"/>
      <c r="AG115"/>
      <c r="AL115">
        <f>N162</f>
        <v>0</v>
      </c>
      <c r="AM115">
        <f>O210</f>
        <v>0</v>
      </c>
      <c r="AN115">
        <f>P210</f>
        <v>0</v>
      </c>
      <c r="AO115">
        <f>Q210</f>
        <v>0</v>
      </c>
      <c r="AP115">
        <f>R210</f>
        <v>0</v>
      </c>
      <c r="AQ115">
        <f>S210</f>
        <v>0</v>
      </c>
      <c r="AR115">
        <f>T210</f>
        <v>0</v>
      </c>
      <c r="AT115">
        <f>SUM(table_2[[#This Row],[First dose, less than 21 days ago]:[Third dose or booster, at least 21 days ago]])</f>
        <v>0</v>
      </c>
      <c r="AU115">
        <f>SUM(table_2[[#This Row],[Second dose, less than 21 days ago]:[Third dose or booster, at least 21 days ago]])</f>
        <v>0</v>
      </c>
      <c r="AV115">
        <f>table_2[[#This Row],[Third dose or booster, less than 21 days ago]]+table_2[[#This Row],[Third dose or booster, at least 21 days ago]]</f>
        <v>0</v>
      </c>
    </row>
    <row r="116" spans="1:48" ht="45" x14ac:dyDescent="0.25">
      <c r="A116" s="1" t="s">
        <v>60</v>
      </c>
      <c r="B116" s="4">
        <v>2021</v>
      </c>
      <c r="C116" s="1" t="s">
        <v>109</v>
      </c>
      <c r="D116" s="1" t="s">
        <v>1104</v>
      </c>
      <c r="E116" s="1" t="s">
        <v>85</v>
      </c>
      <c r="F116" s="4" t="s">
        <v>1103</v>
      </c>
      <c r="G116" s="4">
        <v>0</v>
      </c>
      <c r="H116" s="4" t="s">
        <v>83</v>
      </c>
      <c r="I116" s="1"/>
      <c r="J116" s="4" t="s">
        <v>83</v>
      </c>
      <c r="K116" s="4" t="s">
        <v>83</v>
      </c>
      <c r="L116" s="22" t="str">
        <f t="shared" si="18"/>
        <v>0</v>
      </c>
      <c r="M116" s="26">
        <f>IF(table_2[[#This Row],[Count of deaths2]]=1,(M115+1),M115)</f>
        <v>15</v>
      </c>
      <c r="AA116" s="46"/>
      <c r="AG116"/>
      <c r="AL116">
        <f>N163</f>
        <v>0</v>
      </c>
      <c r="AM116">
        <f>O211</f>
        <v>0</v>
      </c>
      <c r="AN116">
        <f>P211</f>
        <v>0</v>
      </c>
      <c r="AO116">
        <f>Q211</f>
        <v>0</v>
      </c>
      <c r="AP116">
        <f>R211</f>
        <v>0</v>
      </c>
      <c r="AQ116">
        <f>S211</f>
        <v>0</v>
      </c>
      <c r="AR116">
        <f>T211</f>
        <v>0</v>
      </c>
      <c r="AT116">
        <f>SUM(table_2[[#This Row],[First dose, less than 21 days ago]:[Third dose or booster, at least 21 days ago]])</f>
        <v>0</v>
      </c>
      <c r="AU116">
        <f>SUM(table_2[[#This Row],[Second dose, less than 21 days ago]:[Third dose or booster, at least 21 days ago]])</f>
        <v>0</v>
      </c>
      <c r="AV116">
        <f>table_2[[#This Row],[Third dose or booster, less than 21 days ago]]+table_2[[#This Row],[Third dose or booster, at least 21 days ago]]</f>
        <v>0</v>
      </c>
    </row>
    <row r="117" spans="1:48" x14ac:dyDescent="0.25">
      <c r="A117" s="1" t="s">
        <v>60</v>
      </c>
      <c r="B117" s="4">
        <v>2021</v>
      </c>
      <c r="C117" s="1" t="s">
        <v>109</v>
      </c>
      <c r="D117" s="1" t="s">
        <v>1116</v>
      </c>
      <c r="E117" s="1" t="s">
        <v>62</v>
      </c>
      <c r="F117" s="4" t="s">
        <v>1338</v>
      </c>
      <c r="G117" s="4">
        <v>230773</v>
      </c>
      <c r="H117" s="4" t="s">
        <v>1339</v>
      </c>
      <c r="I117" s="1"/>
      <c r="J117" s="4" t="s">
        <v>1340</v>
      </c>
      <c r="K117" s="4" t="s">
        <v>1341</v>
      </c>
      <c r="L117" s="22" t="str">
        <f t="shared" si="18"/>
        <v>1092</v>
      </c>
      <c r="M117" s="26">
        <f>IF(table_2[[#This Row],[Count of deaths2]]=1,(M116+1),M116)</f>
        <v>15</v>
      </c>
      <c r="AA117" s="46"/>
      <c r="AG117"/>
      <c r="AL117">
        <f>N164</f>
        <v>0</v>
      </c>
      <c r="AM117">
        <f>O212</f>
        <v>0</v>
      </c>
      <c r="AN117">
        <f>P212</f>
        <v>0</v>
      </c>
      <c r="AO117">
        <f>Q212</f>
        <v>0</v>
      </c>
      <c r="AP117">
        <f>R212</f>
        <v>0</v>
      </c>
      <c r="AQ117">
        <f>S212</f>
        <v>0</v>
      </c>
      <c r="AR117">
        <f>T212</f>
        <v>0</v>
      </c>
      <c r="AT117">
        <f>SUM(table_2[[#This Row],[First dose, less than 21 days ago]:[Third dose or booster, at least 21 days ago]])</f>
        <v>0</v>
      </c>
      <c r="AU117">
        <f>SUM(table_2[[#This Row],[Second dose, less than 21 days ago]:[Third dose or booster, at least 21 days ago]])</f>
        <v>0</v>
      </c>
      <c r="AV117">
        <f>table_2[[#This Row],[Third dose or booster, less than 21 days ago]]+table_2[[#This Row],[Third dose or booster, at least 21 days ago]]</f>
        <v>0</v>
      </c>
    </row>
    <row r="118" spans="1:48" ht="30" x14ac:dyDescent="0.25">
      <c r="A118" s="1" t="s">
        <v>60</v>
      </c>
      <c r="B118" s="4">
        <v>2021</v>
      </c>
      <c r="C118" s="1" t="s">
        <v>109</v>
      </c>
      <c r="D118" s="1" t="s">
        <v>1116</v>
      </c>
      <c r="E118" s="1" t="s">
        <v>66</v>
      </c>
      <c r="F118" s="4" t="s">
        <v>1342</v>
      </c>
      <c r="G118" s="4">
        <v>170710</v>
      </c>
      <c r="H118" s="4" t="s">
        <v>1343</v>
      </c>
      <c r="I118" s="1"/>
      <c r="J118" s="4" t="s">
        <v>1344</v>
      </c>
      <c r="K118" s="4" t="s">
        <v>1345</v>
      </c>
      <c r="L118" s="22" t="str">
        <f t="shared" si="18"/>
        <v>281</v>
      </c>
      <c r="M118" s="26">
        <f>IF(table_2[[#This Row],[Count of deaths2]]=1,(M117+1),M117)</f>
        <v>15</v>
      </c>
      <c r="AA118" s="46"/>
      <c r="AG118"/>
      <c r="AL118">
        <f>N165</f>
        <v>0</v>
      </c>
      <c r="AM118">
        <f>O213</f>
        <v>0</v>
      </c>
      <c r="AN118">
        <f>P213</f>
        <v>0</v>
      </c>
      <c r="AO118">
        <f>Q213</f>
        <v>0</v>
      </c>
      <c r="AP118">
        <f>R213</f>
        <v>0</v>
      </c>
      <c r="AQ118">
        <f>S213</f>
        <v>0</v>
      </c>
      <c r="AR118">
        <f>T213</f>
        <v>0</v>
      </c>
      <c r="AT118">
        <f>SUM(table_2[[#This Row],[First dose, less than 21 days ago]:[Third dose or booster, at least 21 days ago]])</f>
        <v>0</v>
      </c>
      <c r="AU118">
        <f>SUM(table_2[[#This Row],[Second dose, less than 21 days ago]:[Third dose or booster, at least 21 days ago]])</f>
        <v>0</v>
      </c>
      <c r="AV118">
        <f>table_2[[#This Row],[Third dose or booster, less than 21 days ago]]+table_2[[#This Row],[Third dose or booster, at least 21 days ago]]</f>
        <v>0</v>
      </c>
    </row>
    <row r="119" spans="1:48" ht="30" x14ac:dyDescent="0.25">
      <c r="A119" s="1" t="s">
        <v>60</v>
      </c>
      <c r="B119" s="4">
        <v>2021</v>
      </c>
      <c r="C119" s="1" t="s">
        <v>109</v>
      </c>
      <c r="D119" s="1" t="s">
        <v>1116</v>
      </c>
      <c r="E119" s="1" t="s">
        <v>70</v>
      </c>
      <c r="F119" s="4" t="s">
        <v>1346</v>
      </c>
      <c r="G119" s="4">
        <v>128489</v>
      </c>
      <c r="H119" s="4" t="s">
        <v>1347</v>
      </c>
      <c r="I119" s="1"/>
      <c r="J119" s="4" t="s">
        <v>1348</v>
      </c>
      <c r="K119" s="4" t="s">
        <v>1349</v>
      </c>
      <c r="L119" s="22" t="str">
        <f t="shared" si="18"/>
        <v>693</v>
      </c>
      <c r="M119" s="26">
        <f>IF(table_2[[#This Row],[Count of deaths2]]=1,(M118+1),M118)</f>
        <v>15</v>
      </c>
      <c r="AA119" s="46"/>
      <c r="AG119"/>
      <c r="AL119">
        <f>N166</f>
        <v>0</v>
      </c>
      <c r="AM119">
        <f>O214</f>
        <v>0</v>
      </c>
      <c r="AN119">
        <f>P214</f>
        <v>0</v>
      </c>
      <c r="AO119">
        <f>Q214</f>
        <v>0</v>
      </c>
      <c r="AP119">
        <f>R214</f>
        <v>0</v>
      </c>
      <c r="AQ119">
        <f>S214</f>
        <v>0</v>
      </c>
      <c r="AR119">
        <f>T214</f>
        <v>0</v>
      </c>
      <c r="AT119">
        <f>SUM(table_2[[#This Row],[First dose, less than 21 days ago]:[Third dose or booster, at least 21 days ago]])</f>
        <v>0</v>
      </c>
      <c r="AU119">
        <f>SUM(table_2[[#This Row],[Second dose, less than 21 days ago]:[Third dose or booster, at least 21 days ago]])</f>
        <v>0</v>
      </c>
      <c r="AV119">
        <f>table_2[[#This Row],[Third dose or booster, less than 21 days ago]]+table_2[[#This Row],[Third dose or booster, at least 21 days ago]]</f>
        <v>0</v>
      </c>
    </row>
    <row r="120" spans="1:48" ht="30" x14ac:dyDescent="0.25">
      <c r="A120" s="1" t="s">
        <v>60</v>
      </c>
      <c r="B120" s="4">
        <v>2021</v>
      </c>
      <c r="C120" s="1" t="s">
        <v>109</v>
      </c>
      <c r="D120" s="1" t="s">
        <v>1116</v>
      </c>
      <c r="E120" s="1" t="s">
        <v>74</v>
      </c>
      <c r="F120" s="4" t="s">
        <v>1350</v>
      </c>
      <c r="G120" s="4">
        <v>10466</v>
      </c>
      <c r="H120" s="4" t="s">
        <v>1351</v>
      </c>
      <c r="I120" s="1" t="s">
        <v>234</v>
      </c>
      <c r="J120" s="4" t="s">
        <v>1352</v>
      </c>
      <c r="K120" s="4" t="s">
        <v>1224</v>
      </c>
      <c r="L120" s="22" t="str">
        <f t="shared" si="18"/>
        <v>10</v>
      </c>
      <c r="M120" s="26">
        <f>IF(table_2[[#This Row],[Count of deaths2]]=1,(M119+1),M119)</f>
        <v>15</v>
      </c>
      <c r="AA120" s="46"/>
      <c r="AG120"/>
      <c r="AL120">
        <f>N167</f>
        <v>0</v>
      </c>
      <c r="AM120">
        <f>O215</f>
        <v>0</v>
      </c>
      <c r="AN120">
        <f>P215</f>
        <v>0</v>
      </c>
      <c r="AO120">
        <f>Q215</f>
        <v>0</v>
      </c>
      <c r="AP120">
        <f>R215</f>
        <v>0</v>
      </c>
      <c r="AQ120">
        <f>S215</f>
        <v>0</v>
      </c>
      <c r="AR120">
        <f>T215</f>
        <v>0</v>
      </c>
      <c r="AT120">
        <f>SUM(table_2[[#This Row],[First dose, less than 21 days ago]:[Third dose or booster, at least 21 days ago]])</f>
        <v>0</v>
      </c>
      <c r="AU120">
        <f>SUM(table_2[[#This Row],[Second dose, less than 21 days ago]:[Third dose or booster, at least 21 days ago]])</f>
        <v>0</v>
      </c>
      <c r="AV120">
        <f>table_2[[#This Row],[Third dose or booster, less than 21 days ago]]+table_2[[#This Row],[Third dose or booster, at least 21 days ago]]</f>
        <v>0</v>
      </c>
    </row>
    <row r="121" spans="1:48" ht="30" x14ac:dyDescent="0.25">
      <c r="A121" s="1" t="s">
        <v>60</v>
      </c>
      <c r="B121" s="4">
        <v>2021</v>
      </c>
      <c r="C121" s="1" t="s">
        <v>109</v>
      </c>
      <c r="D121" s="1" t="s">
        <v>1116</v>
      </c>
      <c r="E121" s="1" t="s">
        <v>1102</v>
      </c>
      <c r="F121" s="4" t="s">
        <v>1097</v>
      </c>
      <c r="G121" s="4">
        <v>4757</v>
      </c>
      <c r="H121" s="4" t="s">
        <v>1353</v>
      </c>
      <c r="I121" s="1" t="s">
        <v>234</v>
      </c>
      <c r="J121" s="4" t="s">
        <v>558</v>
      </c>
      <c r="K121" s="4" t="s">
        <v>1354</v>
      </c>
      <c r="L121" s="22" t="str">
        <f t="shared" si="18"/>
        <v>4</v>
      </c>
      <c r="M121" s="26">
        <f>IF(table_2[[#This Row],[Count of deaths2]]=1,(M120+1),M120)</f>
        <v>15</v>
      </c>
      <c r="AA121" s="46"/>
      <c r="AG121"/>
      <c r="AL121">
        <f>N168</f>
        <v>0</v>
      </c>
      <c r="AM121">
        <f>O216</f>
        <v>0</v>
      </c>
      <c r="AN121">
        <f>P216</f>
        <v>0</v>
      </c>
      <c r="AO121">
        <f>Q216</f>
        <v>0</v>
      </c>
      <c r="AP121">
        <f>R216</f>
        <v>0</v>
      </c>
      <c r="AQ121">
        <f>S216</f>
        <v>0</v>
      </c>
      <c r="AR121">
        <f>T216</f>
        <v>0</v>
      </c>
      <c r="AT121">
        <f>SUM(table_2[[#This Row],[First dose, less than 21 days ago]:[Third dose or booster, at least 21 days ago]])</f>
        <v>0</v>
      </c>
      <c r="AU121">
        <f>SUM(table_2[[#This Row],[Second dose, less than 21 days ago]:[Third dose or booster, at least 21 days ago]])</f>
        <v>0</v>
      </c>
      <c r="AV121">
        <f>table_2[[#This Row],[Third dose or booster, less than 21 days ago]]+table_2[[#This Row],[Third dose or booster, at least 21 days ago]]</f>
        <v>0</v>
      </c>
    </row>
    <row r="122" spans="1:48" ht="45" x14ac:dyDescent="0.25">
      <c r="A122" s="1" t="s">
        <v>60</v>
      </c>
      <c r="B122" s="4">
        <v>2021</v>
      </c>
      <c r="C122" s="1" t="s">
        <v>109</v>
      </c>
      <c r="D122" s="1" t="s">
        <v>1116</v>
      </c>
      <c r="E122" s="1" t="s">
        <v>84</v>
      </c>
      <c r="F122" s="4" t="s">
        <v>1103</v>
      </c>
      <c r="G122" s="4">
        <v>0</v>
      </c>
      <c r="H122" s="4" t="s">
        <v>83</v>
      </c>
      <c r="I122" s="1"/>
      <c r="J122" s="4" t="s">
        <v>83</v>
      </c>
      <c r="K122" s="4" t="s">
        <v>83</v>
      </c>
      <c r="L122" s="22" t="str">
        <f t="shared" si="18"/>
        <v>0</v>
      </c>
      <c r="M122" s="26">
        <f>IF(table_2[[#This Row],[Count of deaths2]]=1,(M121+1),M121)</f>
        <v>15</v>
      </c>
      <c r="AA122" s="46"/>
      <c r="AG122"/>
      <c r="AL122">
        <f>N169</f>
        <v>0</v>
      </c>
      <c r="AM122">
        <f>O217</f>
        <v>0</v>
      </c>
      <c r="AN122">
        <f>P217</f>
        <v>0</v>
      </c>
      <c r="AO122">
        <f>Q217</f>
        <v>0</v>
      </c>
      <c r="AP122">
        <f>R217</f>
        <v>0</v>
      </c>
      <c r="AQ122">
        <f>S217</f>
        <v>0</v>
      </c>
      <c r="AR122">
        <f>T217</f>
        <v>0</v>
      </c>
      <c r="AT122">
        <f>SUM(table_2[[#This Row],[First dose, less than 21 days ago]:[Third dose or booster, at least 21 days ago]])</f>
        <v>0</v>
      </c>
      <c r="AU122">
        <f>SUM(table_2[[#This Row],[Second dose, less than 21 days ago]:[Third dose or booster, at least 21 days ago]])</f>
        <v>0</v>
      </c>
      <c r="AV122">
        <f>table_2[[#This Row],[Third dose or booster, less than 21 days ago]]+table_2[[#This Row],[Third dose or booster, at least 21 days ago]]</f>
        <v>0</v>
      </c>
    </row>
    <row r="123" spans="1:48" ht="45" x14ac:dyDescent="0.25">
      <c r="A123" s="1" t="s">
        <v>60</v>
      </c>
      <c r="B123" s="4">
        <v>2021</v>
      </c>
      <c r="C123" s="1" t="s">
        <v>109</v>
      </c>
      <c r="D123" s="1" t="s">
        <v>1116</v>
      </c>
      <c r="E123" s="1" t="s">
        <v>85</v>
      </c>
      <c r="F123" s="4" t="s">
        <v>1103</v>
      </c>
      <c r="G123" s="4">
        <v>0</v>
      </c>
      <c r="H123" s="4" t="s">
        <v>83</v>
      </c>
      <c r="I123" s="1"/>
      <c r="J123" s="4" t="s">
        <v>83</v>
      </c>
      <c r="K123" s="4" t="s">
        <v>83</v>
      </c>
      <c r="L123" s="22" t="str">
        <f t="shared" si="18"/>
        <v>0</v>
      </c>
      <c r="M123" s="26">
        <f>IF(table_2[[#This Row],[Count of deaths2]]=1,(M122+1),M122)</f>
        <v>15</v>
      </c>
      <c r="AA123" s="46"/>
      <c r="AG123"/>
      <c r="AL123">
        <f>N170</f>
        <v>0</v>
      </c>
      <c r="AM123">
        <f>O218</f>
        <v>0</v>
      </c>
      <c r="AN123">
        <f>P218</f>
        <v>0</v>
      </c>
      <c r="AO123">
        <f>Q218</f>
        <v>0</v>
      </c>
      <c r="AP123">
        <f>R218</f>
        <v>0</v>
      </c>
      <c r="AQ123">
        <f>S218</f>
        <v>0</v>
      </c>
      <c r="AR123">
        <f>T218</f>
        <v>0</v>
      </c>
      <c r="AT123">
        <f>SUM(table_2[[#This Row],[First dose, less than 21 days ago]:[Third dose or booster, at least 21 days ago]])</f>
        <v>0</v>
      </c>
      <c r="AU123">
        <f>SUM(table_2[[#This Row],[Second dose, less than 21 days ago]:[Third dose or booster, at least 21 days ago]])</f>
        <v>0</v>
      </c>
      <c r="AV123">
        <f>table_2[[#This Row],[Third dose or booster, less than 21 days ago]]+table_2[[#This Row],[Third dose or booster, at least 21 days ago]]</f>
        <v>0</v>
      </c>
    </row>
    <row r="124" spans="1:48" x14ac:dyDescent="0.25">
      <c r="A124" s="1" t="s">
        <v>60</v>
      </c>
      <c r="B124" s="4">
        <v>2021</v>
      </c>
      <c r="C124" s="1" t="s">
        <v>109</v>
      </c>
      <c r="D124" s="1" t="s">
        <v>1132</v>
      </c>
      <c r="E124" s="1" t="s">
        <v>62</v>
      </c>
      <c r="F124" s="4" t="s">
        <v>1355</v>
      </c>
      <c r="G124" s="4">
        <v>65474</v>
      </c>
      <c r="H124" s="4" t="s">
        <v>1356</v>
      </c>
      <c r="I124" s="1"/>
      <c r="J124" s="4" t="s">
        <v>1357</v>
      </c>
      <c r="K124" s="4" t="s">
        <v>1358</v>
      </c>
      <c r="L124" s="22" t="str">
        <f t="shared" si="18"/>
        <v>1551</v>
      </c>
      <c r="M124" s="26">
        <f>IF(table_2[[#This Row],[Count of deaths2]]=1,(M123+1),M123)</f>
        <v>15</v>
      </c>
      <c r="AA124" s="46"/>
      <c r="AG124"/>
      <c r="AL124">
        <f>N171</f>
        <v>0</v>
      </c>
      <c r="AM124">
        <f>O219</f>
        <v>0</v>
      </c>
      <c r="AN124">
        <f>P219</f>
        <v>0</v>
      </c>
      <c r="AO124">
        <f>Q219</f>
        <v>0</v>
      </c>
      <c r="AP124">
        <f>R219</f>
        <v>0</v>
      </c>
      <c r="AQ124">
        <f>S219</f>
        <v>0</v>
      </c>
      <c r="AR124">
        <f>T219</f>
        <v>0</v>
      </c>
      <c r="AT124">
        <f>SUM(table_2[[#This Row],[First dose, less than 21 days ago]:[Third dose or booster, at least 21 days ago]])</f>
        <v>0</v>
      </c>
      <c r="AU124">
        <f>SUM(table_2[[#This Row],[Second dose, less than 21 days ago]:[Third dose or booster, at least 21 days ago]])</f>
        <v>0</v>
      </c>
      <c r="AV124">
        <f>table_2[[#This Row],[Third dose or booster, less than 21 days ago]]+table_2[[#This Row],[Third dose or booster, at least 21 days ago]]</f>
        <v>0</v>
      </c>
    </row>
    <row r="125" spans="1:48" ht="30" x14ac:dyDescent="0.25">
      <c r="A125" s="1" t="s">
        <v>60</v>
      </c>
      <c r="B125" s="4">
        <v>2021</v>
      </c>
      <c r="C125" s="1" t="s">
        <v>109</v>
      </c>
      <c r="D125" s="1" t="s">
        <v>1132</v>
      </c>
      <c r="E125" s="1" t="s">
        <v>66</v>
      </c>
      <c r="F125" s="4" t="s">
        <v>1359</v>
      </c>
      <c r="G125" s="4">
        <v>135647</v>
      </c>
      <c r="H125" s="4" t="s">
        <v>1360</v>
      </c>
      <c r="I125" s="1"/>
      <c r="J125" s="4" t="s">
        <v>1361</v>
      </c>
      <c r="K125" s="4" t="s">
        <v>1362</v>
      </c>
      <c r="L125" s="22" t="str">
        <f t="shared" si="18"/>
        <v>480</v>
      </c>
      <c r="M125" s="26">
        <f>IF(table_2[[#This Row],[Count of deaths2]]=1,(M124+1),M124)</f>
        <v>15</v>
      </c>
      <c r="AA125" s="46"/>
      <c r="AG125"/>
      <c r="AL125">
        <f>N172</f>
        <v>0</v>
      </c>
      <c r="AM125">
        <f>O220</f>
        <v>0</v>
      </c>
      <c r="AN125">
        <f>P220</f>
        <v>0</v>
      </c>
      <c r="AO125">
        <f>Q220</f>
        <v>0</v>
      </c>
      <c r="AP125">
        <f>R220</f>
        <v>0</v>
      </c>
      <c r="AQ125">
        <f>S220</f>
        <v>0</v>
      </c>
      <c r="AR125">
        <f>T220</f>
        <v>0</v>
      </c>
      <c r="AT125">
        <f>SUM(table_2[[#This Row],[First dose, less than 21 days ago]:[Third dose or booster, at least 21 days ago]])</f>
        <v>0</v>
      </c>
      <c r="AU125">
        <f>SUM(table_2[[#This Row],[Second dose, less than 21 days ago]:[Third dose or booster, at least 21 days ago]])</f>
        <v>0</v>
      </c>
      <c r="AV125">
        <f>table_2[[#This Row],[Third dose or booster, less than 21 days ago]]+table_2[[#This Row],[Third dose or booster, at least 21 days ago]]</f>
        <v>0</v>
      </c>
    </row>
    <row r="126" spans="1:48" ht="30" x14ac:dyDescent="0.25">
      <c r="A126" s="1" t="s">
        <v>60</v>
      </c>
      <c r="B126" s="4">
        <v>2021</v>
      </c>
      <c r="C126" s="1" t="s">
        <v>109</v>
      </c>
      <c r="D126" s="1" t="s">
        <v>1132</v>
      </c>
      <c r="E126" s="1" t="s">
        <v>70</v>
      </c>
      <c r="F126" s="4" t="s">
        <v>1363</v>
      </c>
      <c r="G126" s="4">
        <v>234304</v>
      </c>
      <c r="H126" s="4" t="s">
        <v>1364</v>
      </c>
      <c r="I126" s="1"/>
      <c r="J126" s="4" t="s">
        <v>1365</v>
      </c>
      <c r="K126" s="4" t="s">
        <v>1366</v>
      </c>
      <c r="L126" s="22" t="str">
        <f t="shared" si="18"/>
        <v>1904</v>
      </c>
      <c r="M126" s="26">
        <f>IF(table_2[[#This Row],[Count of deaths2]]=1,(M125+1),M125)</f>
        <v>15</v>
      </c>
      <c r="AA126" s="46"/>
      <c r="AG126"/>
      <c r="AL126">
        <f>N173</f>
        <v>0</v>
      </c>
      <c r="AM126">
        <f>O221</f>
        <v>0</v>
      </c>
      <c r="AN126">
        <f>P221</f>
        <v>0</v>
      </c>
      <c r="AO126">
        <f>Q221</f>
        <v>0</v>
      </c>
      <c r="AP126">
        <f>R221</f>
        <v>0</v>
      </c>
      <c r="AQ126">
        <f>S221</f>
        <v>0</v>
      </c>
      <c r="AR126">
        <f>T221</f>
        <v>0</v>
      </c>
      <c r="AT126">
        <f>SUM(table_2[[#This Row],[First dose, less than 21 days ago]:[Third dose or booster, at least 21 days ago]])</f>
        <v>0</v>
      </c>
      <c r="AU126">
        <f>SUM(table_2[[#This Row],[Second dose, less than 21 days ago]:[Third dose or booster, at least 21 days ago]])</f>
        <v>0</v>
      </c>
      <c r="AV126">
        <f>table_2[[#This Row],[Third dose or booster, less than 21 days ago]]+table_2[[#This Row],[Third dose or booster, at least 21 days ago]]</f>
        <v>0</v>
      </c>
    </row>
    <row r="127" spans="1:48" ht="30" x14ac:dyDescent="0.25">
      <c r="A127" s="1" t="s">
        <v>60</v>
      </c>
      <c r="B127" s="4">
        <v>2021</v>
      </c>
      <c r="C127" s="1" t="s">
        <v>109</v>
      </c>
      <c r="D127" s="1" t="s">
        <v>1132</v>
      </c>
      <c r="E127" s="1" t="s">
        <v>74</v>
      </c>
      <c r="F127" s="4" t="s">
        <v>1367</v>
      </c>
      <c r="G127" s="4">
        <v>6454</v>
      </c>
      <c r="H127" s="4" t="s">
        <v>1368</v>
      </c>
      <c r="I127" s="1"/>
      <c r="J127" s="4" t="s">
        <v>1369</v>
      </c>
      <c r="K127" s="4" t="s">
        <v>1370</v>
      </c>
      <c r="L127" s="22" t="str">
        <f t="shared" si="18"/>
        <v>28</v>
      </c>
      <c r="M127" s="26">
        <f>IF(table_2[[#This Row],[Count of deaths2]]=1,(M126+1),M126)</f>
        <v>15</v>
      </c>
      <c r="AA127" s="46"/>
      <c r="AG127"/>
      <c r="AL127">
        <f>N174</f>
        <v>0</v>
      </c>
      <c r="AM127">
        <f>O222</f>
        <v>0</v>
      </c>
      <c r="AN127">
        <f>P222</f>
        <v>0</v>
      </c>
      <c r="AO127">
        <f>Q222</f>
        <v>0</v>
      </c>
      <c r="AP127">
        <f>R222</f>
        <v>0</v>
      </c>
      <c r="AQ127">
        <f>S222</f>
        <v>0</v>
      </c>
      <c r="AR127">
        <f>T222</f>
        <v>0</v>
      </c>
      <c r="AT127">
        <f>SUM(table_2[[#This Row],[First dose, less than 21 days ago]:[Third dose or booster, at least 21 days ago]])</f>
        <v>0</v>
      </c>
      <c r="AU127">
        <f>SUM(table_2[[#This Row],[Second dose, less than 21 days ago]:[Third dose or booster, at least 21 days ago]])</f>
        <v>0</v>
      </c>
      <c r="AV127">
        <f>table_2[[#This Row],[Third dose or booster, less than 21 days ago]]+table_2[[#This Row],[Third dose or booster, at least 21 days ago]]</f>
        <v>0</v>
      </c>
    </row>
    <row r="128" spans="1:48" ht="30" x14ac:dyDescent="0.25">
      <c r="A128" s="1" t="s">
        <v>60</v>
      </c>
      <c r="B128" s="4">
        <v>2021</v>
      </c>
      <c r="C128" s="1" t="s">
        <v>109</v>
      </c>
      <c r="D128" s="1" t="s">
        <v>1132</v>
      </c>
      <c r="E128" s="1" t="s">
        <v>1102</v>
      </c>
      <c r="F128" s="4" t="s">
        <v>1371</v>
      </c>
      <c r="G128" s="4">
        <v>2647</v>
      </c>
      <c r="H128" s="4" t="s">
        <v>1372</v>
      </c>
      <c r="I128" s="1" t="s">
        <v>234</v>
      </c>
      <c r="J128" s="4" t="s">
        <v>1373</v>
      </c>
      <c r="K128" s="4" t="s">
        <v>1374</v>
      </c>
      <c r="L128" s="22" t="str">
        <f t="shared" si="18"/>
        <v>9</v>
      </c>
      <c r="M128" s="26">
        <f>IF(table_2[[#This Row],[Count of deaths2]]=1,(M127+1),M127)</f>
        <v>15</v>
      </c>
      <c r="AA128" s="46"/>
      <c r="AG128"/>
      <c r="AL128">
        <f>N175</f>
        <v>0</v>
      </c>
      <c r="AM128">
        <f>O223</f>
        <v>0</v>
      </c>
      <c r="AN128">
        <f>P223</f>
        <v>0</v>
      </c>
      <c r="AO128">
        <f>Q223</f>
        <v>0</v>
      </c>
      <c r="AP128">
        <f>R223</f>
        <v>0</v>
      </c>
      <c r="AQ128">
        <f>S223</f>
        <v>0</v>
      </c>
      <c r="AR128">
        <f>T223</f>
        <v>0</v>
      </c>
      <c r="AT128">
        <f>SUM(table_2[[#This Row],[First dose, less than 21 days ago]:[Third dose or booster, at least 21 days ago]])</f>
        <v>0</v>
      </c>
      <c r="AU128">
        <f>SUM(table_2[[#This Row],[Second dose, less than 21 days ago]:[Third dose or booster, at least 21 days ago]])</f>
        <v>0</v>
      </c>
      <c r="AV128">
        <f>table_2[[#This Row],[Third dose or booster, less than 21 days ago]]+table_2[[#This Row],[Third dose or booster, at least 21 days ago]]</f>
        <v>0</v>
      </c>
    </row>
    <row r="129" spans="1:48" ht="45" x14ac:dyDescent="0.25">
      <c r="A129" s="1" t="s">
        <v>60</v>
      </c>
      <c r="B129" s="4">
        <v>2021</v>
      </c>
      <c r="C129" s="1" t="s">
        <v>109</v>
      </c>
      <c r="D129" s="1" t="s">
        <v>1132</v>
      </c>
      <c r="E129" s="1" t="s">
        <v>84</v>
      </c>
      <c r="F129" s="4" t="s">
        <v>1103</v>
      </c>
      <c r="G129" s="4">
        <v>0</v>
      </c>
      <c r="H129" s="4" t="s">
        <v>83</v>
      </c>
      <c r="I129" s="1"/>
      <c r="J129" s="4" t="s">
        <v>83</v>
      </c>
      <c r="K129" s="4" t="s">
        <v>83</v>
      </c>
      <c r="L129" s="22" t="str">
        <f t="shared" si="18"/>
        <v>0</v>
      </c>
      <c r="M129" s="26">
        <f>IF(table_2[[#This Row],[Count of deaths2]]=1,(M128+1),M128)</f>
        <v>15</v>
      </c>
      <c r="AA129" s="46"/>
      <c r="AG129"/>
      <c r="AL129">
        <f>N176</f>
        <v>0</v>
      </c>
      <c r="AM129">
        <f>O224</f>
        <v>0</v>
      </c>
      <c r="AN129">
        <f>P224</f>
        <v>0</v>
      </c>
      <c r="AO129">
        <f>Q224</f>
        <v>0</v>
      </c>
      <c r="AP129">
        <f>R224</f>
        <v>0</v>
      </c>
      <c r="AQ129">
        <f>S224</f>
        <v>0</v>
      </c>
      <c r="AR129">
        <f>T224</f>
        <v>0</v>
      </c>
      <c r="AT129">
        <f>SUM(table_2[[#This Row],[First dose, less than 21 days ago]:[Third dose or booster, at least 21 days ago]])</f>
        <v>0</v>
      </c>
      <c r="AU129">
        <f>SUM(table_2[[#This Row],[Second dose, less than 21 days ago]:[Third dose or booster, at least 21 days ago]])</f>
        <v>0</v>
      </c>
      <c r="AV129">
        <f>table_2[[#This Row],[Third dose or booster, less than 21 days ago]]+table_2[[#This Row],[Third dose or booster, at least 21 days ago]]</f>
        <v>0</v>
      </c>
    </row>
    <row r="130" spans="1:48" ht="45" x14ac:dyDescent="0.25">
      <c r="A130" s="1" t="s">
        <v>60</v>
      </c>
      <c r="B130" s="4">
        <v>2021</v>
      </c>
      <c r="C130" s="1" t="s">
        <v>109</v>
      </c>
      <c r="D130" s="1" t="s">
        <v>1132</v>
      </c>
      <c r="E130" s="1" t="s">
        <v>85</v>
      </c>
      <c r="F130" s="4" t="s">
        <v>1103</v>
      </c>
      <c r="G130" s="4">
        <v>0</v>
      </c>
      <c r="H130" s="4" t="s">
        <v>83</v>
      </c>
      <c r="I130" s="1"/>
      <c r="J130" s="4" t="s">
        <v>83</v>
      </c>
      <c r="K130" s="4" t="s">
        <v>83</v>
      </c>
      <c r="L130" s="22" t="str">
        <f t="shared" si="18"/>
        <v>0</v>
      </c>
      <c r="M130" s="26">
        <f>IF(table_2[[#This Row],[Count of deaths2]]=1,(M129+1),M129)</f>
        <v>15</v>
      </c>
      <c r="AA130" s="46"/>
      <c r="AG130"/>
      <c r="AL130">
        <f>N177</f>
        <v>0</v>
      </c>
      <c r="AM130">
        <f>O225</f>
        <v>0</v>
      </c>
      <c r="AN130">
        <f>P225</f>
        <v>0</v>
      </c>
      <c r="AO130">
        <f>Q225</f>
        <v>0</v>
      </c>
      <c r="AP130">
        <f>R225</f>
        <v>0</v>
      </c>
      <c r="AQ130">
        <f>S225</f>
        <v>0</v>
      </c>
      <c r="AR130">
        <f>T225</f>
        <v>0</v>
      </c>
      <c r="AT130">
        <f>SUM(table_2[[#This Row],[First dose, less than 21 days ago]:[Third dose or booster, at least 21 days ago]])</f>
        <v>0</v>
      </c>
      <c r="AU130">
        <f>SUM(table_2[[#This Row],[Second dose, less than 21 days ago]:[Third dose or booster, at least 21 days ago]])</f>
        <v>0</v>
      </c>
      <c r="AV130">
        <f>table_2[[#This Row],[Third dose or booster, less than 21 days ago]]+table_2[[#This Row],[Third dose or booster, at least 21 days ago]]</f>
        <v>0</v>
      </c>
    </row>
    <row r="131" spans="1:48" x14ac:dyDescent="0.25">
      <c r="A131" s="1" t="s">
        <v>60</v>
      </c>
      <c r="B131" s="4">
        <v>2021</v>
      </c>
      <c r="C131" s="1" t="s">
        <v>109</v>
      </c>
      <c r="D131" s="1" t="s">
        <v>1147</v>
      </c>
      <c r="E131" s="1" t="s">
        <v>62</v>
      </c>
      <c r="F131" s="4" t="s">
        <v>1375</v>
      </c>
      <c r="G131" s="4">
        <v>14554</v>
      </c>
      <c r="H131" s="4" t="s">
        <v>1376</v>
      </c>
      <c r="I131" s="1"/>
      <c r="J131" s="4" t="s">
        <v>1377</v>
      </c>
      <c r="K131" s="4" t="s">
        <v>1378</v>
      </c>
      <c r="L131" s="22" t="str">
        <f t="shared" si="18"/>
        <v>1616</v>
      </c>
      <c r="M131" s="26">
        <f>IF(table_2[[#This Row],[Count of deaths2]]=1,(M130+1),M130)</f>
        <v>15</v>
      </c>
      <c r="AA131" s="46"/>
      <c r="AG131"/>
      <c r="AL131">
        <f>N178</f>
        <v>0</v>
      </c>
      <c r="AM131">
        <f>O226</f>
        <v>0</v>
      </c>
      <c r="AN131">
        <f>P226</f>
        <v>0</v>
      </c>
      <c r="AO131">
        <f>Q226</f>
        <v>0</v>
      </c>
      <c r="AP131">
        <f>R226</f>
        <v>0</v>
      </c>
      <c r="AQ131">
        <f>S226</f>
        <v>0</v>
      </c>
      <c r="AR131">
        <f>T226</f>
        <v>0</v>
      </c>
      <c r="AT131">
        <f>SUM(table_2[[#This Row],[First dose, less than 21 days ago]:[Third dose or booster, at least 21 days ago]])</f>
        <v>0</v>
      </c>
      <c r="AU131">
        <f>SUM(table_2[[#This Row],[Second dose, less than 21 days ago]:[Third dose or booster, at least 21 days ago]])</f>
        <v>0</v>
      </c>
      <c r="AV131">
        <f>table_2[[#This Row],[Third dose or booster, less than 21 days ago]]+table_2[[#This Row],[Third dose or booster, at least 21 days ago]]</f>
        <v>0</v>
      </c>
    </row>
    <row r="132" spans="1:48" ht="30" x14ac:dyDescent="0.25">
      <c r="A132" s="1" t="s">
        <v>60</v>
      </c>
      <c r="B132" s="4">
        <v>2021</v>
      </c>
      <c r="C132" s="1" t="s">
        <v>109</v>
      </c>
      <c r="D132" s="1" t="s">
        <v>1147</v>
      </c>
      <c r="E132" s="1" t="s">
        <v>66</v>
      </c>
      <c r="F132" s="4" t="s">
        <v>1379</v>
      </c>
      <c r="G132" s="4">
        <v>7899</v>
      </c>
      <c r="H132" s="4" t="s">
        <v>1380</v>
      </c>
      <c r="I132" s="1"/>
      <c r="J132" s="4" t="s">
        <v>1381</v>
      </c>
      <c r="K132" s="4" t="s">
        <v>1382</v>
      </c>
      <c r="L132" s="22" t="str">
        <f t="shared" si="18"/>
        <v>374</v>
      </c>
      <c r="M132" s="26">
        <f>IF(table_2[[#This Row],[Count of deaths2]]=1,(M131+1),M131)</f>
        <v>15</v>
      </c>
      <c r="AA132" s="46"/>
      <c r="AG132"/>
      <c r="AL132">
        <f>N179</f>
        <v>0</v>
      </c>
      <c r="AM132">
        <f>O227</f>
        <v>0</v>
      </c>
      <c r="AN132">
        <f>P227</f>
        <v>0</v>
      </c>
      <c r="AO132">
        <f>Q227</f>
        <v>0</v>
      </c>
      <c r="AP132">
        <f>R227</f>
        <v>0</v>
      </c>
      <c r="AQ132">
        <f>S227</f>
        <v>0</v>
      </c>
      <c r="AR132">
        <f>T227</f>
        <v>0</v>
      </c>
      <c r="AT132">
        <f>SUM(table_2[[#This Row],[First dose, less than 21 days ago]:[Third dose or booster, at least 21 days ago]])</f>
        <v>0</v>
      </c>
      <c r="AU132">
        <f>SUM(table_2[[#This Row],[Second dose, less than 21 days ago]:[Third dose or booster, at least 21 days ago]])</f>
        <v>0</v>
      </c>
      <c r="AV132">
        <f>table_2[[#This Row],[Third dose or booster, less than 21 days ago]]+table_2[[#This Row],[Third dose or booster, at least 21 days ago]]</f>
        <v>0</v>
      </c>
    </row>
    <row r="133" spans="1:48" ht="30" x14ac:dyDescent="0.25">
      <c r="A133" s="1" t="s">
        <v>60</v>
      </c>
      <c r="B133" s="4">
        <v>2021</v>
      </c>
      <c r="C133" s="1" t="s">
        <v>109</v>
      </c>
      <c r="D133" s="1" t="s">
        <v>1147</v>
      </c>
      <c r="E133" s="1" t="s">
        <v>70</v>
      </c>
      <c r="F133" s="4" t="s">
        <v>1383</v>
      </c>
      <c r="G133" s="4">
        <v>329094</v>
      </c>
      <c r="H133" s="4" t="s">
        <v>1384</v>
      </c>
      <c r="I133" s="1"/>
      <c r="J133" s="4" t="s">
        <v>1385</v>
      </c>
      <c r="K133" s="4" t="s">
        <v>1386</v>
      </c>
      <c r="L133" s="22" t="str">
        <f t="shared" ref="L133:L196" si="19">IF(F133="&lt;3",1,F133)</f>
        <v>6056</v>
      </c>
      <c r="M133" s="26">
        <f>IF(table_2[[#This Row],[Count of deaths2]]=1,(M132+1),M132)</f>
        <v>15</v>
      </c>
      <c r="AA133" s="46"/>
      <c r="AG133"/>
      <c r="AL133">
        <f>N180</f>
        <v>0</v>
      </c>
      <c r="AM133">
        <f>O228</f>
        <v>0</v>
      </c>
      <c r="AN133">
        <f>P228</f>
        <v>0</v>
      </c>
      <c r="AO133">
        <f>Q228</f>
        <v>0</v>
      </c>
      <c r="AP133">
        <f>R228</f>
        <v>0</v>
      </c>
      <c r="AQ133">
        <f>S228</f>
        <v>0</v>
      </c>
      <c r="AR133">
        <f>T228</f>
        <v>0</v>
      </c>
      <c r="AT133">
        <f>SUM(table_2[[#This Row],[First dose, less than 21 days ago]:[Third dose or booster, at least 21 days ago]])</f>
        <v>0</v>
      </c>
      <c r="AU133">
        <f>SUM(table_2[[#This Row],[Second dose, less than 21 days ago]:[Third dose or booster, at least 21 days ago]])</f>
        <v>0</v>
      </c>
      <c r="AV133">
        <f>table_2[[#This Row],[Third dose or booster, less than 21 days ago]]+table_2[[#This Row],[Third dose or booster, at least 21 days ago]]</f>
        <v>0</v>
      </c>
    </row>
    <row r="134" spans="1:48" ht="30" x14ac:dyDescent="0.25">
      <c r="A134" s="1" t="s">
        <v>60</v>
      </c>
      <c r="B134" s="4">
        <v>2021</v>
      </c>
      <c r="C134" s="1" t="s">
        <v>109</v>
      </c>
      <c r="D134" s="1" t="s">
        <v>1147</v>
      </c>
      <c r="E134" s="1" t="s">
        <v>74</v>
      </c>
      <c r="F134" s="4" t="s">
        <v>1387</v>
      </c>
      <c r="G134" s="4">
        <v>8682</v>
      </c>
      <c r="H134" s="4" t="s">
        <v>1388</v>
      </c>
      <c r="I134" s="1"/>
      <c r="J134" s="4" t="s">
        <v>997</v>
      </c>
      <c r="K134" s="4" t="s">
        <v>1389</v>
      </c>
      <c r="L134" s="22" t="str">
        <f t="shared" si="19"/>
        <v>179</v>
      </c>
      <c r="M134" s="26">
        <f>IF(table_2[[#This Row],[Count of deaths2]]=1,(M133+1),M133)</f>
        <v>15</v>
      </c>
      <c r="AA134" s="46"/>
      <c r="AG134"/>
      <c r="AL134">
        <f>N181</f>
        <v>0</v>
      </c>
      <c r="AM134">
        <f>O229</f>
        <v>0</v>
      </c>
      <c r="AN134">
        <f>P229</f>
        <v>0</v>
      </c>
      <c r="AO134">
        <f>Q229</f>
        <v>0</v>
      </c>
      <c r="AP134">
        <f>R229</f>
        <v>0</v>
      </c>
      <c r="AQ134">
        <f>S229</f>
        <v>0</v>
      </c>
      <c r="AR134">
        <f>T229</f>
        <v>0</v>
      </c>
      <c r="AT134">
        <f>SUM(table_2[[#This Row],[First dose, less than 21 days ago]:[Third dose or booster, at least 21 days ago]])</f>
        <v>0</v>
      </c>
      <c r="AU134">
        <f>SUM(table_2[[#This Row],[Second dose, less than 21 days ago]:[Third dose or booster, at least 21 days ago]])</f>
        <v>0</v>
      </c>
      <c r="AV134">
        <f>table_2[[#This Row],[Third dose or booster, less than 21 days ago]]+table_2[[#This Row],[Third dose or booster, at least 21 days ago]]</f>
        <v>0</v>
      </c>
    </row>
    <row r="135" spans="1:48" ht="30" x14ac:dyDescent="0.25">
      <c r="A135" s="1" t="s">
        <v>60</v>
      </c>
      <c r="B135" s="4">
        <v>2021</v>
      </c>
      <c r="C135" s="1" t="s">
        <v>109</v>
      </c>
      <c r="D135" s="1" t="s">
        <v>1147</v>
      </c>
      <c r="E135" s="1" t="s">
        <v>1102</v>
      </c>
      <c r="F135" s="4" t="s">
        <v>1317</v>
      </c>
      <c r="G135" s="4">
        <v>1594</v>
      </c>
      <c r="H135" s="4" t="s">
        <v>1390</v>
      </c>
      <c r="I135" s="1"/>
      <c r="J135" s="4" t="s">
        <v>1391</v>
      </c>
      <c r="K135" s="4" t="s">
        <v>1392</v>
      </c>
      <c r="L135" s="22" t="str">
        <f t="shared" si="19"/>
        <v>37</v>
      </c>
      <c r="M135" s="26">
        <f>IF(table_2[[#This Row],[Count of deaths2]]=1,(M134+1),M134)</f>
        <v>15</v>
      </c>
      <c r="AA135" s="46"/>
      <c r="AG135"/>
      <c r="AL135">
        <f>N182</f>
        <v>0</v>
      </c>
      <c r="AM135">
        <f>O230</f>
        <v>0</v>
      </c>
      <c r="AN135">
        <f>P230</f>
        <v>0</v>
      </c>
      <c r="AO135">
        <f>Q230</f>
        <v>0</v>
      </c>
      <c r="AP135">
        <f>R230</f>
        <v>0</v>
      </c>
      <c r="AQ135">
        <f>S230</f>
        <v>0</v>
      </c>
      <c r="AR135">
        <f>T230</f>
        <v>0</v>
      </c>
      <c r="AT135">
        <f>SUM(table_2[[#This Row],[First dose, less than 21 days ago]:[Third dose or booster, at least 21 days ago]])</f>
        <v>0</v>
      </c>
      <c r="AU135">
        <f>SUM(table_2[[#This Row],[Second dose, less than 21 days ago]:[Third dose or booster, at least 21 days ago]])</f>
        <v>0</v>
      </c>
      <c r="AV135">
        <f>table_2[[#This Row],[Third dose or booster, less than 21 days ago]]+table_2[[#This Row],[Third dose or booster, at least 21 days ago]]</f>
        <v>0</v>
      </c>
    </row>
    <row r="136" spans="1:48" ht="45" x14ac:dyDescent="0.25">
      <c r="A136" s="1" t="s">
        <v>60</v>
      </c>
      <c r="B136" s="4">
        <v>2021</v>
      </c>
      <c r="C136" s="1" t="s">
        <v>109</v>
      </c>
      <c r="D136" s="1" t="s">
        <v>1147</v>
      </c>
      <c r="E136" s="1" t="s">
        <v>84</v>
      </c>
      <c r="F136" s="4" t="s">
        <v>1103</v>
      </c>
      <c r="G136" s="4">
        <v>0</v>
      </c>
      <c r="H136" s="4" t="s">
        <v>83</v>
      </c>
      <c r="I136" s="1"/>
      <c r="J136" s="4" t="s">
        <v>83</v>
      </c>
      <c r="K136" s="4" t="s">
        <v>83</v>
      </c>
      <c r="L136" s="22" t="str">
        <f t="shared" si="19"/>
        <v>0</v>
      </c>
      <c r="M136" s="26">
        <f>IF(table_2[[#This Row],[Count of deaths2]]=1,(M135+1),M135)</f>
        <v>15</v>
      </c>
      <c r="AA136" s="46"/>
      <c r="AG136"/>
      <c r="AL136">
        <f>N183</f>
        <v>0</v>
      </c>
      <c r="AM136">
        <f>O231</f>
        <v>0</v>
      </c>
      <c r="AN136">
        <f>P231</f>
        <v>0</v>
      </c>
      <c r="AO136">
        <f>Q231</f>
        <v>0</v>
      </c>
      <c r="AP136">
        <f>R231</f>
        <v>0</v>
      </c>
      <c r="AQ136">
        <f>S231</f>
        <v>0</v>
      </c>
      <c r="AR136">
        <f>T231</f>
        <v>0</v>
      </c>
      <c r="AT136">
        <f>SUM(table_2[[#This Row],[First dose, less than 21 days ago]:[Third dose or booster, at least 21 days ago]])</f>
        <v>0</v>
      </c>
      <c r="AU136">
        <f>SUM(table_2[[#This Row],[Second dose, less than 21 days ago]:[Third dose or booster, at least 21 days ago]])</f>
        <v>0</v>
      </c>
      <c r="AV136">
        <f>table_2[[#This Row],[Third dose or booster, less than 21 days ago]]+table_2[[#This Row],[Third dose or booster, at least 21 days ago]]</f>
        <v>0</v>
      </c>
    </row>
    <row r="137" spans="1:48" ht="45" x14ac:dyDescent="0.25">
      <c r="A137" s="1" t="s">
        <v>60</v>
      </c>
      <c r="B137" s="4">
        <v>2021</v>
      </c>
      <c r="C137" s="1" t="s">
        <v>109</v>
      </c>
      <c r="D137" s="1" t="s">
        <v>1147</v>
      </c>
      <c r="E137" s="1" t="s">
        <v>85</v>
      </c>
      <c r="F137" s="4" t="s">
        <v>1103</v>
      </c>
      <c r="G137" s="4">
        <v>0</v>
      </c>
      <c r="H137" s="4" t="s">
        <v>83</v>
      </c>
      <c r="I137" s="1"/>
      <c r="J137" s="4" t="s">
        <v>83</v>
      </c>
      <c r="K137" s="4" t="s">
        <v>83</v>
      </c>
      <c r="L137" s="22" t="str">
        <f t="shared" si="19"/>
        <v>0</v>
      </c>
      <c r="M137" s="26">
        <f>IF(table_2[[#This Row],[Count of deaths2]]=1,(M136+1),M136)</f>
        <v>15</v>
      </c>
      <c r="AA137" s="46"/>
      <c r="AG137"/>
      <c r="AL137">
        <f>N184</f>
        <v>0</v>
      </c>
      <c r="AM137">
        <f>O232</f>
        <v>0</v>
      </c>
      <c r="AN137">
        <f>P232</f>
        <v>0</v>
      </c>
      <c r="AO137">
        <f>Q232</f>
        <v>0</v>
      </c>
      <c r="AP137">
        <f>R232</f>
        <v>0</v>
      </c>
      <c r="AQ137">
        <f>S232</f>
        <v>0</v>
      </c>
      <c r="AR137">
        <f>T232</f>
        <v>0</v>
      </c>
      <c r="AT137">
        <f>SUM(table_2[[#This Row],[First dose, less than 21 days ago]:[Third dose or booster, at least 21 days ago]])</f>
        <v>0</v>
      </c>
      <c r="AU137">
        <f>SUM(table_2[[#This Row],[Second dose, less than 21 days ago]:[Third dose or booster, at least 21 days ago]])</f>
        <v>0</v>
      </c>
      <c r="AV137">
        <f>table_2[[#This Row],[Third dose or booster, less than 21 days ago]]+table_2[[#This Row],[Third dose or booster, at least 21 days ago]]</f>
        <v>0</v>
      </c>
    </row>
    <row r="138" spans="1:48" x14ac:dyDescent="0.25">
      <c r="A138" s="1" t="s">
        <v>60</v>
      </c>
      <c r="B138" s="4">
        <v>2021</v>
      </c>
      <c r="C138" s="1" t="s">
        <v>109</v>
      </c>
      <c r="D138" s="1" t="s">
        <v>1162</v>
      </c>
      <c r="E138" s="1" t="s">
        <v>62</v>
      </c>
      <c r="F138" s="4" t="s">
        <v>1393</v>
      </c>
      <c r="G138" s="4">
        <v>6511</v>
      </c>
      <c r="H138" s="4" t="s">
        <v>1394</v>
      </c>
      <c r="I138" s="1"/>
      <c r="J138" s="4" t="s">
        <v>1395</v>
      </c>
      <c r="K138" s="4" t="s">
        <v>1396</v>
      </c>
      <c r="L138" s="22" t="str">
        <f t="shared" si="19"/>
        <v>1645</v>
      </c>
      <c r="M138" s="26">
        <f>IF(table_2[[#This Row],[Count of deaths2]]=1,(M137+1),M137)</f>
        <v>15</v>
      </c>
      <c r="AA138" s="46"/>
      <c r="AG138"/>
      <c r="AL138">
        <f>N185</f>
        <v>0</v>
      </c>
      <c r="AM138">
        <f>O233</f>
        <v>0</v>
      </c>
      <c r="AN138">
        <f>P233</f>
        <v>0</v>
      </c>
      <c r="AO138">
        <f>Q233</f>
        <v>0</v>
      </c>
      <c r="AP138">
        <f>R233</f>
        <v>0</v>
      </c>
      <c r="AQ138">
        <f>S233</f>
        <v>0</v>
      </c>
      <c r="AR138">
        <f>T233</f>
        <v>0</v>
      </c>
      <c r="AT138">
        <f>SUM(table_2[[#This Row],[First dose, less than 21 days ago]:[Third dose or booster, at least 21 days ago]])</f>
        <v>0</v>
      </c>
      <c r="AU138">
        <f>SUM(table_2[[#This Row],[Second dose, less than 21 days ago]:[Third dose or booster, at least 21 days ago]])</f>
        <v>0</v>
      </c>
      <c r="AV138">
        <f>table_2[[#This Row],[Third dose or booster, less than 21 days ago]]+table_2[[#This Row],[Third dose or booster, at least 21 days ago]]</f>
        <v>0</v>
      </c>
    </row>
    <row r="139" spans="1:48" ht="30" x14ac:dyDescent="0.25">
      <c r="A139" s="1" t="s">
        <v>60</v>
      </c>
      <c r="B139" s="4">
        <v>2021</v>
      </c>
      <c r="C139" s="1" t="s">
        <v>109</v>
      </c>
      <c r="D139" s="1" t="s">
        <v>1162</v>
      </c>
      <c r="E139" s="1" t="s">
        <v>66</v>
      </c>
      <c r="F139" s="4" t="s">
        <v>1397</v>
      </c>
      <c r="G139" s="4">
        <v>1891</v>
      </c>
      <c r="H139" s="4" t="s">
        <v>1398</v>
      </c>
      <c r="I139" s="1"/>
      <c r="J139" s="4" t="s">
        <v>1399</v>
      </c>
      <c r="K139" s="4" t="s">
        <v>1400</v>
      </c>
      <c r="L139" s="22" t="str">
        <f t="shared" si="19"/>
        <v>384</v>
      </c>
      <c r="M139" s="26">
        <f>IF(table_2[[#This Row],[Count of deaths2]]=1,(M138+1),M138)</f>
        <v>15</v>
      </c>
      <c r="AA139" s="46"/>
      <c r="AG139"/>
      <c r="AL139">
        <f>N186</f>
        <v>0</v>
      </c>
      <c r="AM139">
        <f>O234</f>
        <v>0</v>
      </c>
      <c r="AN139">
        <f>P234</f>
        <v>0</v>
      </c>
      <c r="AO139">
        <f>Q234</f>
        <v>0</v>
      </c>
      <c r="AP139">
        <f>R234</f>
        <v>0</v>
      </c>
      <c r="AQ139">
        <f>S234</f>
        <v>0</v>
      </c>
      <c r="AR139">
        <f>T234</f>
        <v>0</v>
      </c>
      <c r="AT139">
        <f>SUM(table_2[[#This Row],[First dose, less than 21 days ago]:[Third dose or booster, at least 21 days ago]])</f>
        <v>0</v>
      </c>
      <c r="AU139">
        <f>SUM(table_2[[#This Row],[Second dose, less than 21 days ago]:[Third dose or booster, at least 21 days ago]])</f>
        <v>0</v>
      </c>
      <c r="AV139">
        <f>table_2[[#This Row],[Third dose or booster, less than 21 days ago]]+table_2[[#This Row],[Third dose or booster, at least 21 days ago]]</f>
        <v>0</v>
      </c>
    </row>
    <row r="140" spans="1:48" ht="30" x14ac:dyDescent="0.25">
      <c r="A140" s="1" t="s">
        <v>60</v>
      </c>
      <c r="B140" s="4">
        <v>2021</v>
      </c>
      <c r="C140" s="1" t="s">
        <v>109</v>
      </c>
      <c r="D140" s="1" t="s">
        <v>1162</v>
      </c>
      <c r="E140" s="1" t="s">
        <v>70</v>
      </c>
      <c r="F140" s="4" t="s">
        <v>1401</v>
      </c>
      <c r="G140" s="4">
        <v>119342</v>
      </c>
      <c r="H140" s="4" t="s">
        <v>1402</v>
      </c>
      <c r="I140" s="1"/>
      <c r="J140" s="4" t="s">
        <v>1403</v>
      </c>
      <c r="K140" s="4" t="s">
        <v>1404</v>
      </c>
      <c r="L140" s="22" t="str">
        <f t="shared" si="19"/>
        <v>8493</v>
      </c>
      <c r="M140" s="26">
        <f>IF(table_2[[#This Row],[Count of deaths2]]=1,(M139+1),M139)</f>
        <v>15</v>
      </c>
      <c r="AA140" s="46"/>
      <c r="AG140"/>
      <c r="AL140">
        <f>N187</f>
        <v>0</v>
      </c>
      <c r="AM140">
        <f>O235</f>
        <v>0</v>
      </c>
      <c r="AN140">
        <f>P235</f>
        <v>0</v>
      </c>
      <c r="AO140">
        <f>Q235</f>
        <v>0</v>
      </c>
      <c r="AP140">
        <f>R235</f>
        <v>0</v>
      </c>
      <c r="AQ140">
        <f>S235</f>
        <v>0</v>
      </c>
      <c r="AR140">
        <f>T235</f>
        <v>0</v>
      </c>
      <c r="AT140">
        <f>SUM(table_2[[#This Row],[First dose, less than 21 days ago]:[Third dose or booster, at least 21 days ago]])</f>
        <v>0</v>
      </c>
      <c r="AU140">
        <f>SUM(table_2[[#This Row],[Second dose, less than 21 days ago]:[Third dose or booster, at least 21 days ago]])</f>
        <v>0</v>
      </c>
      <c r="AV140">
        <f>table_2[[#This Row],[Third dose or booster, less than 21 days ago]]+table_2[[#This Row],[Third dose or booster, at least 21 days ago]]</f>
        <v>0</v>
      </c>
    </row>
    <row r="141" spans="1:48" ht="30" x14ac:dyDescent="0.25">
      <c r="A141" s="1" t="s">
        <v>60</v>
      </c>
      <c r="B141" s="4">
        <v>2021</v>
      </c>
      <c r="C141" s="1" t="s">
        <v>109</v>
      </c>
      <c r="D141" s="1" t="s">
        <v>1162</v>
      </c>
      <c r="E141" s="1" t="s">
        <v>74</v>
      </c>
      <c r="F141" s="4" t="s">
        <v>1405</v>
      </c>
      <c r="G141" s="4">
        <v>20970</v>
      </c>
      <c r="H141" s="4" t="s">
        <v>1406</v>
      </c>
      <c r="I141" s="1"/>
      <c r="J141" s="4" t="s">
        <v>1407</v>
      </c>
      <c r="K141" s="4" t="s">
        <v>1408</v>
      </c>
      <c r="L141" s="22" t="str">
        <f t="shared" si="19"/>
        <v>639</v>
      </c>
      <c r="M141" s="26">
        <f>IF(table_2[[#This Row],[Count of deaths2]]=1,(M140+1),M140)</f>
        <v>15</v>
      </c>
      <c r="AA141" s="46"/>
      <c r="AG141"/>
      <c r="AL141">
        <f>N188</f>
        <v>0</v>
      </c>
      <c r="AM141">
        <f>O236</f>
        <v>0</v>
      </c>
      <c r="AN141">
        <f>P236</f>
        <v>0</v>
      </c>
      <c r="AO141">
        <f>Q236</f>
        <v>0</v>
      </c>
      <c r="AP141">
        <f>R236</f>
        <v>0</v>
      </c>
      <c r="AQ141">
        <f>S236</f>
        <v>0</v>
      </c>
      <c r="AR141">
        <f>T236</f>
        <v>0</v>
      </c>
      <c r="AT141">
        <f>SUM(table_2[[#This Row],[First dose, less than 21 days ago]:[Third dose or booster, at least 21 days ago]])</f>
        <v>0</v>
      </c>
      <c r="AU141">
        <f>SUM(table_2[[#This Row],[Second dose, less than 21 days ago]:[Third dose or booster, at least 21 days ago]])</f>
        <v>0</v>
      </c>
      <c r="AV141">
        <f>table_2[[#This Row],[Third dose or booster, less than 21 days ago]]+table_2[[#This Row],[Third dose or booster, at least 21 days ago]]</f>
        <v>0</v>
      </c>
    </row>
    <row r="142" spans="1:48" ht="30" x14ac:dyDescent="0.25">
      <c r="A142" s="1" t="s">
        <v>60</v>
      </c>
      <c r="B142" s="4">
        <v>2021</v>
      </c>
      <c r="C142" s="1" t="s">
        <v>109</v>
      </c>
      <c r="D142" s="1" t="s">
        <v>1162</v>
      </c>
      <c r="E142" s="1" t="s">
        <v>1102</v>
      </c>
      <c r="F142" s="4" t="s">
        <v>1409</v>
      </c>
      <c r="G142" s="4">
        <v>24438</v>
      </c>
      <c r="H142" s="4" t="s">
        <v>1410</v>
      </c>
      <c r="I142" s="1"/>
      <c r="J142" s="4" t="s">
        <v>1411</v>
      </c>
      <c r="K142" s="4" t="s">
        <v>1412</v>
      </c>
      <c r="L142" s="22" t="str">
        <f t="shared" si="19"/>
        <v>858</v>
      </c>
      <c r="M142" s="26">
        <f>IF(table_2[[#This Row],[Count of deaths2]]=1,(M141+1),M141)</f>
        <v>15</v>
      </c>
      <c r="AA142" s="46"/>
      <c r="AG142"/>
      <c r="AL142">
        <f>N189</f>
        <v>0</v>
      </c>
      <c r="AM142">
        <f>O237</f>
        <v>0</v>
      </c>
      <c r="AN142">
        <f>P237</f>
        <v>0</v>
      </c>
      <c r="AO142">
        <f>Q237</f>
        <v>0</v>
      </c>
      <c r="AP142">
        <f>R237</f>
        <v>0</v>
      </c>
      <c r="AQ142">
        <f>S237</f>
        <v>0</v>
      </c>
      <c r="AR142">
        <f>T237</f>
        <v>0</v>
      </c>
      <c r="AT142">
        <f>SUM(table_2[[#This Row],[First dose, less than 21 days ago]:[Third dose or booster, at least 21 days ago]])</f>
        <v>0</v>
      </c>
      <c r="AU142">
        <f>SUM(table_2[[#This Row],[Second dose, less than 21 days ago]:[Third dose or booster, at least 21 days ago]])</f>
        <v>0</v>
      </c>
      <c r="AV142">
        <f>table_2[[#This Row],[Third dose or booster, less than 21 days ago]]+table_2[[#This Row],[Third dose or booster, at least 21 days ago]]</f>
        <v>0</v>
      </c>
    </row>
    <row r="143" spans="1:48" ht="45" x14ac:dyDescent="0.25">
      <c r="A143" s="1" t="s">
        <v>60</v>
      </c>
      <c r="B143" s="4">
        <v>2021</v>
      </c>
      <c r="C143" s="1" t="s">
        <v>109</v>
      </c>
      <c r="D143" s="1" t="s">
        <v>1162</v>
      </c>
      <c r="E143" s="1" t="s">
        <v>84</v>
      </c>
      <c r="F143" s="4" t="s">
        <v>1103</v>
      </c>
      <c r="G143" s="4">
        <v>0</v>
      </c>
      <c r="H143" s="4" t="s">
        <v>83</v>
      </c>
      <c r="I143" s="1"/>
      <c r="J143" s="4" t="s">
        <v>83</v>
      </c>
      <c r="K143" s="4" t="s">
        <v>83</v>
      </c>
      <c r="L143" s="22" t="str">
        <f t="shared" si="19"/>
        <v>0</v>
      </c>
      <c r="M143" s="26">
        <f>IF(table_2[[#This Row],[Count of deaths2]]=1,(M142+1),M142)</f>
        <v>15</v>
      </c>
      <c r="AA143" s="46"/>
      <c r="AG143"/>
      <c r="AL143">
        <f>N190</f>
        <v>0</v>
      </c>
      <c r="AM143">
        <f>O238</f>
        <v>0</v>
      </c>
      <c r="AN143">
        <f>P238</f>
        <v>0</v>
      </c>
      <c r="AO143">
        <f>Q238</f>
        <v>0</v>
      </c>
      <c r="AP143">
        <f>R238</f>
        <v>0</v>
      </c>
      <c r="AQ143">
        <f>S238</f>
        <v>0</v>
      </c>
      <c r="AR143">
        <f>T238</f>
        <v>0</v>
      </c>
      <c r="AT143">
        <f>SUM(table_2[[#This Row],[First dose, less than 21 days ago]:[Third dose or booster, at least 21 days ago]])</f>
        <v>0</v>
      </c>
      <c r="AU143">
        <f>SUM(table_2[[#This Row],[Second dose, less than 21 days ago]:[Third dose or booster, at least 21 days ago]])</f>
        <v>0</v>
      </c>
      <c r="AV143">
        <f>table_2[[#This Row],[Third dose or booster, less than 21 days ago]]+table_2[[#This Row],[Third dose or booster, at least 21 days ago]]</f>
        <v>0</v>
      </c>
    </row>
    <row r="144" spans="1:48" ht="45" x14ac:dyDescent="0.25">
      <c r="A144" s="1" t="s">
        <v>60</v>
      </c>
      <c r="B144" s="4">
        <v>2021</v>
      </c>
      <c r="C144" s="1" t="s">
        <v>109</v>
      </c>
      <c r="D144" s="1" t="s">
        <v>1162</v>
      </c>
      <c r="E144" s="1" t="s">
        <v>85</v>
      </c>
      <c r="F144" s="4" t="s">
        <v>1103</v>
      </c>
      <c r="G144" s="4">
        <v>0</v>
      </c>
      <c r="H144" s="4" t="s">
        <v>83</v>
      </c>
      <c r="I144" s="1"/>
      <c r="J144" s="4" t="s">
        <v>83</v>
      </c>
      <c r="K144" s="4" t="s">
        <v>83</v>
      </c>
      <c r="L144" s="22" t="str">
        <f t="shared" si="19"/>
        <v>0</v>
      </c>
      <c r="M144" s="26">
        <f>IF(table_2[[#This Row],[Count of deaths2]]=1,(M143+1),M143)</f>
        <v>15</v>
      </c>
      <c r="AA144" s="46"/>
      <c r="AG144"/>
      <c r="AL144">
        <f>N191</f>
        <v>0</v>
      </c>
      <c r="AM144">
        <f>O239</f>
        <v>0</v>
      </c>
      <c r="AN144">
        <f>P239</f>
        <v>0</v>
      </c>
      <c r="AO144">
        <f>Q239</f>
        <v>0</v>
      </c>
      <c r="AP144">
        <f>R239</f>
        <v>0</v>
      </c>
      <c r="AQ144">
        <f>S239</f>
        <v>0</v>
      </c>
      <c r="AR144">
        <f>T239</f>
        <v>0</v>
      </c>
      <c r="AT144">
        <f>SUM(table_2[[#This Row],[First dose, less than 21 days ago]:[Third dose or booster, at least 21 days ago]])</f>
        <v>0</v>
      </c>
      <c r="AU144">
        <f>SUM(table_2[[#This Row],[Second dose, less than 21 days ago]:[Third dose or booster, at least 21 days ago]])</f>
        <v>0</v>
      </c>
      <c r="AV144">
        <f>table_2[[#This Row],[Third dose or booster, less than 21 days ago]]+table_2[[#This Row],[Third dose or booster, at least 21 days ago]]</f>
        <v>0</v>
      </c>
    </row>
    <row r="145" spans="1:48" x14ac:dyDescent="0.25">
      <c r="A145" s="1" t="s">
        <v>60</v>
      </c>
      <c r="B145" s="4">
        <v>2021</v>
      </c>
      <c r="C145" s="1" t="s">
        <v>109</v>
      </c>
      <c r="D145" s="1" t="s">
        <v>1183</v>
      </c>
      <c r="E145" s="1" t="s">
        <v>62</v>
      </c>
      <c r="F145" s="4" t="s">
        <v>1413</v>
      </c>
      <c r="G145" s="4">
        <v>1964</v>
      </c>
      <c r="H145" s="4" t="s">
        <v>1414</v>
      </c>
      <c r="I145" s="1"/>
      <c r="J145" s="4" t="s">
        <v>1415</v>
      </c>
      <c r="K145" s="4" t="s">
        <v>1416</v>
      </c>
      <c r="L145" s="22" t="str">
        <f t="shared" si="19"/>
        <v>927</v>
      </c>
      <c r="M145" s="26">
        <f>IF(table_2[[#This Row],[Count of deaths2]]=1,(M144+1),M144)</f>
        <v>15</v>
      </c>
      <c r="AA145" s="46"/>
      <c r="AG145"/>
      <c r="AL145">
        <f>N192</f>
        <v>0</v>
      </c>
      <c r="AM145">
        <f>O240</f>
        <v>0</v>
      </c>
      <c r="AN145">
        <f>P240</f>
        <v>0</v>
      </c>
      <c r="AO145">
        <f>Q240</f>
        <v>0</v>
      </c>
      <c r="AP145">
        <f>R240</f>
        <v>0</v>
      </c>
      <c r="AQ145">
        <f>S240</f>
        <v>0</v>
      </c>
      <c r="AR145">
        <f>T240</f>
        <v>0</v>
      </c>
      <c r="AT145">
        <f>SUM(table_2[[#This Row],[First dose, less than 21 days ago]:[Third dose or booster, at least 21 days ago]])</f>
        <v>0</v>
      </c>
      <c r="AU145">
        <f>SUM(table_2[[#This Row],[Second dose, less than 21 days ago]:[Third dose or booster, at least 21 days ago]])</f>
        <v>0</v>
      </c>
      <c r="AV145">
        <f>table_2[[#This Row],[Third dose or booster, less than 21 days ago]]+table_2[[#This Row],[Third dose or booster, at least 21 days ago]]</f>
        <v>0</v>
      </c>
    </row>
    <row r="146" spans="1:48" ht="30" x14ac:dyDescent="0.25">
      <c r="A146" s="1" t="s">
        <v>60</v>
      </c>
      <c r="B146" s="4">
        <v>2021</v>
      </c>
      <c r="C146" s="1" t="s">
        <v>109</v>
      </c>
      <c r="D146" s="1" t="s">
        <v>1183</v>
      </c>
      <c r="E146" s="1" t="s">
        <v>66</v>
      </c>
      <c r="F146" s="4" t="s">
        <v>1417</v>
      </c>
      <c r="G146" s="4">
        <v>698</v>
      </c>
      <c r="H146" s="4" t="s">
        <v>1418</v>
      </c>
      <c r="I146" s="1"/>
      <c r="J146" s="4" t="s">
        <v>1419</v>
      </c>
      <c r="K146" s="4" t="s">
        <v>1420</v>
      </c>
      <c r="L146" s="22" t="str">
        <f t="shared" si="19"/>
        <v>228</v>
      </c>
      <c r="M146" s="26">
        <f>IF(table_2[[#This Row],[Count of deaths2]]=1,(M145+1),M145)</f>
        <v>15</v>
      </c>
      <c r="AA146" s="46"/>
      <c r="AG146"/>
      <c r="AL146">
        <f>N193</f>
        <v>0</v>
      </c>
      <c r="AM146">
        <f>O241</f>
        <v>0</v>
      </c>
      <c r="AN146">
        <f>P241</f>
        <v>0</v>
      </c>
      <c r="AO146">
        <f>Q241</f>
        <v>0</v>
      </c>
      <c r="AP146">
        <f>R241</f>
        <v>0</v>
      </c>
      <c r="AQ146">
        <f>S241</f>
        <v>0</v>
      </c>
      <c r="AR146">
        <f>T241</f>
        <v>0</v>
      </c>
      <c r="AT146">
        <f>SUM(table_2[[#This Row],[First dose, less than 21 days ago]:[Third dose or booster, at least 21 days ago]])</f>
        <v>0</v>
      </c>
      <c r="AU146">
        <f>SUM(table_2[[#This Row],[Second dose, less than 21 days ago]:[Third dose or booster, at least 21 days ago]])</f>
        <v>0</v>
      </c>
      <c r="AV146">
        <f>table_2[[#This Row],[Third dose or booster, less than 21 days ago]]+table_2[[#This Row],[Third dose or booster, at least 21 days ago]]</f>
        <v>0</v>
      </c>
    </row>
    <row r="147" spans="1:48" ht="30" x14ac:dyDescent="0.25">
      <c r="A147" s="1" t="s">
        <v>60</v>
      </c>
      <c r="B147" s="4">
        <v>2021</v>
      </c>
      <c r="C147" s="1" t="s">
        <v>109</v>
      </c>
      <c r="D147" s="1" t="s">
        <v>1183</v>
      </c>
      <c r="E147" s="1" t="s">
        <v>70</v>
      </c>
      <c r="F147" s="4" t="s">
        <v>1421</v>
      </c>
      <c r="G147" s="4">
        <v>26122</v>
      </c>
      <c r="H147" s="4" t="s">
        <v>1422</v>
      </c>
      <c r="I147" s="1"/>
      <c r="J147" s="4" t="s">
        <v>1423</v>
      </c>
      <c r="K147" s="4" t="s">
        <v>1424</v>
      </c>
      <c r="L147" s="22" t="str">
        <f t="shared" si="19"/>
        <v>5632</v>
      </c>
      <c r="M147" s="26">
        <f>IF(table_2[[#This Row],[Count of deaths2]]=1,(M146+1),M146)</f>
        <v>15</v>
      </c>
      <c r="AA147" s="46"/>
      <c r="AG147"/>
      <c r="AL147">
        <f>N194</f>
        <v>0</v>
      </c>
      <c r="AM147">
        <f>O242</f>
        <v>0</v>
      </c>
      <c r="AN147">
        <f>P242</f>
        <v>0</v>
      </c>
      <c r="AO147">
        <f>Q242</f>
        <v>0</v>
      </c>
      <c r="AP147">
        <f>R242</f>
        <v>0</v>
      </c>
      <c r="AQ147">
        <f>S242</f>
        <v>0</v>
      </c>
      <c r="AR147">
        <f>T242</f>
        <v>0</v>
      </c>
      <c r="AT147">
        <f>SUM(table_2[[#This Row],[First dose, less than 21 days ago]:[Third dose or booster, at least 21 days ago]])</f>
        <v>0</v>
      </c>
      <c r="AU147">
        <f>SUM(table_2[[#This Row],[Second dose, less than 21 days ago]:[Third dose or booster, at least 21 days ago]])</f>
        <v>0</v>
      </c>
      <c r="AV147">
        <f>table_2[[#This Row],[Third dose or booster, less than 21 days ago]]+table_2[[#This Row],[Third dose or booster, at least 21 days ago]]</f>
        <v>0</v>
      </c>
    </row>
    <row r="148" spans="1:48" ht="30" x14ac:dyDescent="0.25">
      <c r="A148" s="1" t="s">
        <v>60</v>
      </c>
      <c r="B148" s="4">
        <v>2021</v>
      </c>
      <c r="C148" s="1" t="s">
        <v>109</v>
      </c>
      <c r="D148" s="1" t="s">
        <v>1183</v>
      </c>
      <c r="E148" s="1" t="s">
        <v>74</v>
      </c>
      <c r="F148" s="4" t="s">
        <v>1425</v>
      </c>
      <c r="G148" s="4">
        <v>4633</v>
      </c>
      <c r="H148" s="4" t="s">
        <v>1426</v>
      </c>
      <c r="I148" s="1"/>
      <c r="J148" s="4" t="s">
        <v>1427</v>
      </c>
      <c r="K148" s="4" t="s">
        <v>1428</v>
      </c>
      <c r="L148" s="22" t="str">
        <f t="shared" si="19"/>
        <v>476</v>
      </c>
      <c r="M148" s="26">
        <f>IF(table_2[[#This Row],[Count of deaths2]]=1,(M147+1),M147)</f>
        <v>15</v>
      </c>
      <c r="AA148" s="46"/>
      <c r="AG148"/>
      <c r="AL148">
        <f>N195</f>
        <v>0</v>
      </c>
      <c r="AM148">
        <f>O243</f>
        <v>0</v>
      </c>
      <c r="AN148">
        <f>P243</f>
        <v>0</v>
      </c>
      <c r="AO148">
        <f>Q243</f>
        <v>0</v>
      </c>
      <c r="AP148">
        <f>R243</f>
        <v>0</v>
      </c>
      <c r="AQ148">
        <f>S243</f>
        <v>0</v>
      </c>
      <c r="AR148">
        <f>T243</f>
        <v>0</v>
      </c>
      <c r="AT148">
        <f>SUM(table_2[[#This Row],[First dose, less than 21 days ago]:[Third dose or booster, at least 21 days ago]])</f>
        <v>0</v>
      </c>
      <c r="AU148">
        <f>SUM(table_2[[#This Row],[Second dose, less than 21 days ago]:[Third dose or booster, at least 21 days ago]])</f>
        <v>0</v>
      </c>
      <c r="AV148">
        <f>table_2[[#This Row],[Third dose or booster, less than 21 days ago]]+table_2[[#This Row],[Third dose or booster, at least 21 days ago]]</f>
        <v>0</v>
      </c>
    </row>
    <row r="149" spans="1:48" ht="60" x14ac:dyDescent="0.25">
      <c r="A149" s="1" t="s">
        <v>60</v>
      </c>
      <c r="B149" s="4">
        <v>2021</v>
      </c>
      <c r="C149" s="1" t="s">
        <v>109</v>
      </c>
      <c r="D149" s="1" t="s">
        <v>1183</v>
      </c>
      <c r="E149" s="1" t="s">
        <v>1102</v>
      </c>
      <c r="F149" s="4" t="s">
        <v>1325</v>
      </c>
      <c r="G149" s="4">
        <v>4282</v>
      </c>
      <c r="H149" s="4" t="s">
        <v>1429</v>
      </c>
      <c r="I149" s="1"/>
      <c r="J149" s="4" t="s">
        <v>1430</v>
      </c>
      <c r="K149" s="4" t="s">
        <v>1431</v>
      </c>
      <c r="L149" s="22" t="str">
        <f t="shared" si="19"/>
        <v>427</v>
      </c>
      <c r="M149" s="26">
        <f>IF(table_2[[#This Row],[Count of deaths2]]=1,(M148+1),M148)</f>
        <v>15</v>
      </c>
      <c r="N149" s="23" t="s">
        <v>11464</v>
      </c>
      <c r="O149" s="24" t="s">
        <v>66</v>
      </c>
      <c r="P149" s="24" t="s">
        <v>70</v>
      </c>
      <c r="Q149" s="24" t="s">
        <v>74</v>
      </c>
      <c r="R149" s="24" t="s">
        <v>1102</v>
      </c>
      <c r="S149" s="24" t="s">
        <v>84</v>
      </c>
      <c r="T149" s="24" t="s">
        <v>85</v>
      </c>
      <c r="U149" s="24" t="s">
        <v>11475</v>
      </c>
      <c r="V149" s="24" t="s">
        <v>11475</v>
      </c>
      <c r="W149" s="24" t="s">
        <v>11482</v>
      </c>
      <c r="AA149" s="46"/>
      <c r="AG149"/>
      <c r="AL149">
        <f>N196</f>
        <v>0</v>
      </c>
      <c r="AM149">
        <f>O244</f>
        <v>0</v>
      </c>
      <c r="AN149">
        <f>P244</f>
        <v>0</v>
      </c>
      <c r="AO149">
        <f>Q244</f>
        <v>0</v>
      </c>
      <c r="AP149">
        <f>R244</f>
        <v>0</v>
      </c>
      <c r="AQ149">
        <f>S244</f>
        <v>0</v>
      </c>
      <c r="AR149">
        <f>T244</f>
        <v>0</v>
      </c>
      <c r="AT149">
        <f>SUM(table_2[[#This Row],[First dose, less than 21 days ago]:[Third dose or booster, at least 21 days ago]])</f>
        <v>0</v>
      </c>
      <c r="AU149">
        <f>SUM(table_2[[#This Row],[Second dose, less than 21 days ago]:[Third dose or booster, at least 21 days ago]])</f>
        <v>0</v>
      </c>
      <c r="AV149">
        <f>table_2[[#This Row],[Third dose or booster, less than 21 days ago]]+table_2[[#This Row],[Third dose or booster, at least 21 days ago]]</f>
        <v>0</v>
      </c>
    </row>
    <row r="150" spans="1:48" ht="45" x14ac:dyDescent="0.25">
      <c r="A150" s="1" t="s">
        <v>60</v>
      </c>
      <c r="B150" s="4">
        <v>2021</v>
      </c>
      <c r="C150" s="1" t="s">
        <v>109</v>
      </c>
      <c r="D150" s="1" t="s">
        <v>1183</v>
      </c>
      <c r="E150" s="1" t="s">
        <v>84</v>
      </c>
      <c r="F150" s="4" t="s">
        <v>1103</v>
      </c>
      <c r="G150" s="4">
        <v>0</v>
      </c>
      <c r="H150" s="4" t="s">
        <v>83</v>
      </c>
      <c r="I150" s="1"/>
      <c r="J150" s="4" t="s">
        <v>83</v>
      </c>
      <c r="K150" s="4" t="s">
        <v>83</v>
      </c>
      <c r="L150" s="22" t="str">
        <f t="shared" si="19"/>
        <v>0</v>
      </c>
      <c r="M150" s="26">
        <f>IF(table_2[[#This Row],[Count of deaths2]]=1,(M149+1),M149)</f>
        <v>15</v>
      </c>
      <c r="N150" s="23" t="s">
        <v>11465</v>
      </c>
      <c r="O150" s="23" t="s">
        <v>11465</v>
      </c>
      <c r="P150" s="23" t="s">
        <v>11465</v>
      </c>
      <c r="Q150" s="23" t="s">
        <v>11465</v>
      </c>
      <c r="R150" s="23" t="s">
        <v>11465</v>
      </c>
      <c r="S150" s="23" t="s">
        <v>11465</v>
      </c>
      <c r="T150" s="23" t="s">
        <v>11465</v>
      </c>
      <c r="U150" s="23" t="s">
        <v>11476</v>
      </c>
      <c r="V150" s="23" t="s">
        <v>11477</v>
      </c>
      <c r="W150" s="23" t="s">
        <v>11465</v>
      </c>
      <c r="AA150" s="46"/>
      <c r="AG150"/>
      <c r="AL150">
        <f>N197</f>
        <v>0</v>
      </c>
      <c r="AM150">
        <f>O245</f>
        <v>0</v>
      </c>
      <c r="AN150">
        <f>P245</f>
        <v>0</v>
      </c>
      <c r="AO150">
        <f>Q245</f>
        <v>0</v>
      </c>
      <c r="AP150">
        <f>R245</f>
        <v>0</v>
      </c>
      <c r="AQ150">
        <f>S245</f>
        <v>0</v>
      </c>
      <c r="AR150">
        <f>T245</f>
        <v>0</v>
      </c>
      <c r="AT150">
        <f>SUM(table_2[[#This Row],[First dose, less than 21 days ago]:[Third dose or booster, at least 21 days ago]])</f>
        <v>0</v>
      </c>
      <c r="AU150">
        <f>SUM(table_2[[#This Row],[Second dose, less than 21 days ago]:[Third dose or booster, at least 21 days ago]])</f>
        <v>0</v>
      </c>
      <c r="AV150">
        <f>table_2[[#This Row],[Third dose or booster, less than 21 days ago]]+table_2[[#This Row],[Third dose or booster, at least 21 days ago]]</f>
        <v>0</v>
      </c>
    </row>
    <row r="151" spans="1:48" ht="45" x14ac:dyDescent="0.25">
      <c r="A151" s="1" t="s">
        <v>60</v>
      </c>
      <c r="B151" s="4">
        <v>2021</v>
      </c>
      <c r="C151" s="1" t="s">
        <v>109</v>
      </c>
      <c r="D151" s="1" t="s">
        <v>1183</v>
      </c>
      <c r="E151" s="1" t="s">
        <v>85</v>
      </c>
      <c r="F151" s="4" t="s">
        <v>1103</v>
      </c>
      <c r="G151" s="4">
        <v>0</v>
      </c>
      <c r="H151" s="4" t="s">
        <v>83</v>
      </c>
      <c r="I151" s="1"/>
      <c r="J151" s="4" t="s">
        <v>83</v>
      </c>
      <c r="K151" s="4" t="s">
        <v>83</v>
      </c>
      <c r="L151" s="22" t="str">
        <f t="shared" si="19"/>
        <v>0</v>
      </c>
      <c r="M151" s="26">
        <f>IF(table_2[[#This Row],[Count of deaths2]]=1,(M150+1),M150)</f>
        <v>15</v>
      </c>
      <c r="N151">
        <f>$L103+$L110+$L117+$L124+$L131+$L138+$L145</f>
        <v>7587</v>
      </c>
      <c r="O151">
        <f>$L104+$L111+$L118+$L125+$L132+$L139+$L146</f>
        <v>1869</v>
      </c>
      <c r="P151">
        <f>$L105+$L112+$L119+$L126+$L133+$L140+$L147</f>
        <v>23070</v>
      </c>
      <c r="Q151">
        <f>$L106+$L113+$L120+$L127+$L134+$L141+$L148</f>
        <v>1336</v>
      </c>
      <c r="R151">
        <f>$L107+$L114+$L121+$L128+$L135+$L142+$L149</f>
        <v>1339</v>
      </c>
      <c r="S151">
        <f>$L108+$L115+$L122+$L129+$L136+$L143+$L150</f>
        <v>0</v>
      </c>
      <c r="T151">
        <f>$L109+$L116+$L123+$L130+$L137+$L144+$L151</f>
        <v>0</v>
      </c>
      <c r="U151">
        <f>SUM(table_2[[#This Row],[Column1]:[Column7]])</f>
        <v>35201</v>
      </c>
      <c r="V151" s="21">
        <f>table_2[[#This Row],[Count of deaths2]]+L150+L149+L148+L147+L146+L145+L144+L143+L142+L141+L140+L139+L138+L137+L136+L135+L134+L133+L132+L131+L130+L129+L128+L127+L126+L125+L124+L123+L122+L121+L120+L119+L118+L117+L116+L115+L114+L113+L112+L111+L110+L109+L108+L107+L106+L105+L104+L103</f>
        <v>35201</v>
      </c>
      <c r="W151">
        <f>'Table 8'!G81</f>
        <v>0</v>
      </c>
      <c r="X151">
        <f>X102+14</f>
        <v>46</v>
      </c>
      <c r="AA151" s="46"/>
      <c r="AG151"/>
      <c r="AL151" t="str">
        <f>N198</f>
        <v xml:space="preserve">Unvaccinated </v>
      </c>
      <c r="AM151">
        <f>O246</f>
        <v>0</v>
      </c>
      <c r="AN151">
        <f>P246</f>
        <v>0</v>
      </c>
      <c r="AO151">
        <f>Q246</f>
        <v>0</v>
      </c>
      <c r="AP151">
        <f>R246</f>
        <v>0</v>
      </c>
      <c r="AQ151">
        <f>S246</f>
        <v>0</v>
      </c>
      <c r="AR151">
        <f>T246</f>
        <v>0</v>
      </c>
      <c r="AT151">
        <f>SUM(table_2[[#This Row],[First dose, less than 21 days ago]:[Third dose or booster, at least 21 days ago]])</f>
        <v>0</v>
      </c>
      <c r="AU151">
        <f>SUM(table_2[[#This Row],[Second dose, less than 21 days ago]:[Third dose or booster, at least 21 days ago]])</f>
        <v>0</v>
      </c>
      <c r="AV151">
        <f>table_2[[#This Row],[Third dose or booster, less than 21 days ago]]+table_2[[#This Row],[Third dose or booster, at least 21 days ago]]</f>
        <v>0</v>
      </c>
    </row>
    <row r="152" spans="1:48" s="32" customFormat="1" x14ac:dyDescent="0.25">
      <c r="A152" s="35" t="s">
        <v>60</v>
      </c>
      <c r="B152" s="33">
        <v>2021</v>
      </c>
      <c r="C152" s="35" t="s">
        <v>128</v>
      </c>
      <c r="D152" s="35" t="s">
        <v>1089</v>
      </c>
      <c r="E152" s="35" t="s">
        <v>62</v>
      </c>
      <c r="F152" s="33" t="s">
        <v>1432</v>
      </c>
      <c r="G152" s="33">
        <v>687619</v>
      </c>
      <c r="H152" s="33" t="s">
        <v>1433</v>
      </c>
      <c r="I152" s="35"/>
      <c r="J152" s="33" t="s">
        <v>1319</v>
      </c>
      <c r="K152" s="33" t="s">
        <v>1434</v>
      </c>
      <c r="L152" s="27" t="str">
        <f t="shared" si="19"/>
        <v>274</v>
      </c>
      <c r="M152" s="26">
        <f>IF(table_2[[#This Row],[Count of deaths2]]=1,(M151+1),M151)</f>
        <v>15</v>
      </c>
      <c r="Z152" s="45"/>
      <c r="AA152" s="51"/>
      <c r="AB152" s="51"/>
      <c r="AC152" s="51"/>
      <c r="AD152" s="51"/>
      <c r="AE152" s="51"/>
      <c r="AF152" s="51"/>
      <c r="AL152" s="32" t="str">
        <f>N199</f>
        <v>Total</v>
      </c>
      <c r="AM152" s="32" t="str">
        <f>O247</f>
        <v>First dose, less than 21 days ago</v>
      </c>
      <c r="AN152" s="32" t="str">
        <f>P247</f>
        <v>First dose, at least 21 days ago</v>
      </c>
      <c r="AO152" s="32" t="str">
        <f>Q247</f>
        <v>Second dose, less than 21 days ago</v>
      </c>
      <c r="AP152" s="32" t="str">
        <f>R247</f>
        <v>Second dose, at least 21 days ago</v>
      </c>
      <c r="AQ152" s="32" t="str">
        <f>S247</f>
        <v>Third dose or booster, less than 21 days ago</v>
      </c>
      <c r="AR152" s="32" t="str">
        <f>T247</f>
        <v>Third dose or booster, at least 21 days ago</v>
      </c>
      <c r="AT152" s="32">
        <f>SUM(table_2[[#This Row],[First dose, less than 21 days ago]:[Third dose or booster, at least 21 days ago]])</f>
        <v>0</v>
      </c>
      <c r="AU152" s="32">
        <f>SUM(table_2[[#This Row],[Second dose, less than 21 days ago]:[Third dose or booster, at least 21 days ago]])</f>
        <v>0</v>
      </c>
      <c r="AV152" s="32" t="e">
        <f>table_2[[#This Row],[Third dose or booster, less than 21 days ago]]+table_2[[#This Row],[Third dose or booster, at least 21 days ago]]</f>
        <v>#VALUE!</v>
      </c>
    </row>
    <row r="153" spans="1:48" ht="30" x14ac:dyDescent="0.25">
      <c r="A153" s="1" t="s">
        <v>60</v>
      </c>
      <c r="B153" s="4">
        <v>2021</v>
      </c>
      <c r="C153" s="1" t="s">
        <v>128</v>
      </c>
      <c r="D153" s="1" t="s">
        <v>1089</v>
      </c>
      <c r="E153" s="1" t="s">
        <v>66</v>
      </c>
      <c r="F153" s="4" t="s">
        <v>1435</v>
      </c>
      <c r="G153" s="4">
        <v>32928</v>
      </c>
      <c r="H153" s="4" t="s">
        <v>1436</v>
      </c>
      <c r="I153" s="1" t="s">
        <v>234</v>
      </c>
      <c r="J153" s="4" t="s">
        <v>1437</v>
      </c>
      <c r="K153" s="4" t="s">
        <v>1438</v>
      </c>
      <c r="L153" s="22" t="str">
        <f t="shared" si="19"/>
        <v>18</v>
      </c>
      <c r="M153" s="26">
        <f>IF(table_2[[#This Row],[Count of deaths2]]=1,(M152+1),M152)</f>
        <v>15</v>
      </c>
      <c r="AA153" s="46"/>
      <c r="AG153"/>
      <c r="AL153">
        <f>N200</f>
        <v>3830</v>
      </c>
      <c r="AM153" t="str">
        <f>O248</f>
        <v>Total</v>
      </c>
      <c r="AN153" t="str">
        <f>P248</f>
        <v>Total</v>
      </c>
      <c r="AO153" t="str">
        <f>Q248</f>
        <v>Total</v>
      </c>
      <c r="AP153" t="str">
        <f>R248</f>
        <v>Total</v>
      </c>
      <c r="AQ153" t="str">
        <f>S248</f>
        <v>Total</v>
      </c>
      <c r="AR153" t="str">
        <f>T248</f>
        <v>Total</v>
      </c>
      <c r="AT153">
        <f>SUM(table_2[[#This Row],[First dose, less than 21 days ago]:[Third dose or booster, at least 21 days ago]])</f>
        <v>0</v>
      </c>
      <c r="AU153">
        <f>SUM(table_2[[#This Row],[Second dose, less than 21 days ago]:[Third dose or booster, at least 21 days ago]])</f>
        <v>0</v>
      </c>
      <c r="AV153" t="e">
        <f>table_2[[#This Row],[Third dose or booster, less than 21 days ago]]+table_2[[#This Row],[Third dose or booster, at least 21 days ago]]</f>
        <v>#VALUE!</v>
      </c>
    </row>
    <row r="154" spans="1:48" ht="30" x14ac:dyDescent="0.25">
      <c r="A154" s="1" t="s">
        <v>60</v>
      </c>
      <c r="B154" s="4">
        <v>2021</v>
      </c>
      <c r="C154" s="1" t="s">
        <v>128</v>
      </c>
      <c r="D154" s="1" t="s">
        <v>1089</v>
      </c>
      <c r="E154" s="1" t="s">
        <v>70</v>
      </c>
      <c r="F154" s="4" t="s">
        <v>1439</v>
      </c>
      <c r="G154" s="4">
        <v>139900</v>
      </c>
      <c r="H154" s="4" t="s">
        <v>1440</v>
      </c>
      <c r="I154" s="1"/>
      <c r="J154" s="4" t="s">
        <v>1441</v>
      </c>
      <c r="K154" s="4" t="s">
        <v>1442</v>
      </c>
      <c r="L154" s="22" t="str">
        <f t="shared" si="19"/>
        <v>169</v>
      </c>
      <c r="M154" s="26">
        <f>IF(table_2[[#This Row],[Count of deaths2]]=1,(M153+1),M153)</f>
        <v>15</v>
      </c>
      <c r="AA154" s="46"/>
      <c r="AG154"/>
      <c r="AL154">
        <f>N201</f>
        <v>0</v>
      </c>
      <c r="AM154">
        <f>O249</f>
        <v>142</v>
      </c>
      <c r="AN154">
        <f>P249</f>
        <v>7869</v>
      </c>
      <c r="AO154">
        <f>Q249</f>
        <v>3222</v>
      </c>
      <c r="AP154">
        <f>R249</f>
        <v>18850</v>
      </c>
      <c r="AQ154">
        <f>S249</f>
        <v>0</v>
      </c>
      <c r="AR154">
        <f>T249</f>
        <v>0</v>
      </c>
      <c r="AT154">
        <f>SUM(table_2[[#This Row],[First dose, less than 21 days ago]:[Third dose or booster, at least 21 days ago]])</f>
        <v>30083</v>
      </c>
      <c r="AU154">
        <f>SUM(table_2[[#This Row],[Second dose, less than 21 days ago]:[Third dose or booster, at least 21 days ago]])</f>
        <v>22072</v>
      </c>
      <c r="AV154">
        <f>table_2[[#This Row],[Third dose or booster, less than 21 days ago]]+table_2[[#This Row],[Third dose or booster, at least 21 days ago]]</f>
        <v>0</v>
      </c>
    </row>
    <row r="155" spans="1:48" ht="30" x14ac:dyDescent="0.25">
      <c r="A155" s="1" t="s">
        <v>60</v>
      </c>
      <c r="B155" s="4">
        <v>2021</v>
      </c>
      <c r="C155" s="1" t="s">
        <v>128</v>
      </c>
      <c r="D155" s="1" t="s">
        <v>1089</v>
      </c>
      <c r="E155" s="1" t="s">
        <v>74</v>
      </c>
      <c r="F155" s="4" t="s">
        <v>1141</v>
      </c>
      <c r="G155" s="4">
        <v>35296</v>
      </c>
      <c r="H155" s="4" t="s">
        <v>1443</v>
      </c>
      <c r="I155" s="1"/>
      <c r="J155" s="4" t="s">
        <v>1444</v>
      </c>
      <c r="K155" s="4" t="s">
        <v>1445</v>
      </c>
      <c r="L155" s="22" t="str">
        <f t="shared" si="19"/>
        <v>20</v>
      </c>
      <c r="M155" s="26">
        <f>IF(table_2[[#This Row],[Count of deaths2]]=1,(M154+1),M154)</f>
        <v>15</v>
      </c>
      <c r="AA155" s="46"/>
      <c r="AG155"/>
      <c r="AL155">
        <f>N202</f>
        <v>0</v>
      </c>
      <c r="AM155">
        <f>O250</f>
        <v>0</v>
      </c>
      <c r="AN155">
        <f>P250</f>
        <v>0</v>
      </c>
      <c r="AO155">
        <f>Q250</f>
        <v>0</v>
      </c>
      <c r="AP155">
        <f>R250</f>
        <v>0</v>
      </c>
      <c r="AQ155">
        <f>S250</f>
        <v>0</v>
      </c>
      <c r="AR155">
        <f>T250</f>
        <v>0</v>
      </c>
      <c r="AT155">
        <f>SUM(table_2[[#This Row],[First dose, less than 21 days ago]:[Third dose or booster, at least 21 days ago]])</f>
        <v>0</v>
      </c>
      <c r="AU155">
        <f>SUM(table_2[[#This Row],[Second dose, less than 21 days ago]:[Third dose or booster, at least 21 days ago]])</f>
        <v>0</v>
      </c>
      <c r="AV155">
        <f>table_2[[#This Row],[Third dose or booster, less than 21 days ago]]+table_2[[#This Row],[Third dose or booster, at least 21 days ago]]</f>
        <v>0</v>
      </c>
    </row>
    <row r="156" spans="1:48" ht="30" x14ac:dyDescent="0.25">
      <c r="A156" s="1" t="s">
        <v>60</v>
      </c>
      <c r="B156" s="4">
        <v>2021</v>
      </c>
      <c r="C156" s="1" t="s">
        <v>128</v>
      </c>
      <c r="D156" s="1" t="s">
        <v>1089</v>
      </c>
      <c r="E156" s="1" t="s">
        <v>1102</v>
      </c>
      <c r="F156" s="4" t="s">
        <v>1371</v>
      </c>
      <c r="G156" s="4">
        <v>24267</v>
      </c>
      <c r="H156" s="4" t="s">
        <v>1446</v>
      </c>
      <c r="I156" s="1" t="s">
        <v>234</v>
      </c>
      <c r="J156" s="4" t="s">
        <v>1114</v>
      </c>
      <c r="K156" s="4" t="s">
        <v>593</v>
      </c>
      <c r="L156" s="22" t="str">
        <f t="shared" si="19"/>
        <v>9</v>
      </c>
      <c r="M156" s="26">
        <f>IF(table_2[[#This Row],[Count of deaths2]]=1,(M155+1),M155)</f>
        <v>15</v>
      </c>
      <c r="AA156" s="46"/>
      <c r="AG156"/>
      <c r="AL156">
        <f>N203</f>
        <v>0</v>
      </c>
      <c r="AM156">
        <f>O251</f>
        <v>0</v>
      </c>
      <c r="AN156">
        <f>P251</f>
        <v>0</v>
      </c>
      <c r="AO156">
        <f>Q251</f>
        <v>0</v>
      </c>
      <c r="AP156">
        <f>R251</f>
        <v>0</v>
      </c>
      <c r="AQ156">
        <f>S251</f>
        <v>0</v>
      </c>
      <c r="AR156">
        <f>T251</f>
        <v>0</v>
      </c>
      <c r="AT156">
        <f>SUM(table_2[[#This Row],[First dose, less than 21 days ago]:[Third dose or booster, at least 21 days ago]])</f>
        <v>0</v>
      </c>
      <c r="AU156">
        <f>SUM(table_2[[#This Row],[Second dose, less than 21 days ago]:[Third dose or booster, at least 21 days ago]])</f>
        <v>0</v>
      </c>
      <c r="AV156">
        <f>table_2[[#This Row],[Third dose or booster, less than 21 days ago]]+table_2[[#This Row],[Third dose or booster, at least 21 days ago]]</f>
        <v>0</v>
      </c>
    </row>
    <row r="157" spans="1:48" ht="45" x14ac:dyDescent="0.25">
      <c r="A157" s="1" t="s">
        <v>60</v>
      </c>
      <c r="B157" s="4">
        <v>2021</v>
      </c>
      <c r="C157" s="1" t="s">
        <v>128</v>
      </c>
      <c r="D157" s="1" t="s">
        <v>1089</v>
      </c>
      <c r="E157" s="1" t="s">
        <v>84</v>
      </c>
      <c r="F157" s="4" t="s">
        <v>1103</v>
      </c>
      <c r="G157" s="4">
        <v>0</v>
      </c>
      <c r="H157" s="4" t="s">
        <v>83</v>
      </c>
      <c r="I157" s="1"/>
      <c r="J157" s="4" t="s">
        <v>83</v>
      </c>
      <c r="K157" s="4" t="s">
        <v>83</v>
      </c>
      <c r="L157" s="22" t="str">
        <f t="shared" si="19"/>
        <v>0</v>
      </c>
      <c r="M157" s="26">
        <f>IF(table_2[[#This Row],[Count of deaths2]]=1,(M156+1),M156)</f>
        <v>15</v>
      </c>
      <c r="AA157" s="46"/>
      <c r="AG157"/>
      <c r="AL157">
        <f>N204</f>
        <v>0</v>
      </c>
      <c r="AM157">
        <f>O252</f>
        <v>0</v>
      </c>
      <c r="AN157">
        <f>P252</f>
        <v>0</v>
      </c>
      <c r="AO157">
        <f>Q252</f>
        <v>0</v>
      </c>
      <c r="AP157">
        <f>R252</f>
        <v>0</v>
      </c>
      <c r="AQ157">
        <f>S252</f>
        <v>0</v>
      </c>
      <c r="AR157">
        <f>T252</f>
        <v>0</v>
      </c>
      <c r="AT157">
        <f>SUM(table_2[[#This Row],[First dose, less than 21 days ago]:[Third dose or booster, at least 21 days ago]])</f>
        <v>0</v>
      </c>
      <c r="AU157">
        <f>SUM(table_2[[#This Row],[Second dose, less than 21 days ago]:[Third dose or booster, at least 21 days ago]])</f>
        <v>0</v>
      </c>
      <c r="AV157">
        <f>table_2[[#This Row],[Third dose or booster, less than 21 days ago]]+table_2[[#This Row],[Third dose or booster, at least 21 days ago]]</f>
        <v>0</v>
      </c>
    </row>
    <row r="158" spans="1:48" ht="45" x14ac:dyDescent="0.25">
      <c r="A158" s="1" t="s">
        <v>60</v>
      </c>
      <c r="B158" s="4">
        <v>2021</v>
      </c>
      <c r="C158" s="1" t="s">
        <v>128</v>
      </c>
      <c r="D158" s="1" t="s">
        <v>1089</v>
      </c>
      <c r="E158" s="1" t="s">
        <v>85</v>
      </c>
      <c r="F158" s="4" t="s">
        <v>1103</v>
      </c>
      <c r="G158" s="4">
        <v>0</v>
      </c>
      <c r="H158" s="4" t="s">
        <v>83</v>
      </c>
      <c r="I158" s="1"/>
      <c r="J158" s="4" t="s">
        <v>83</v>
      </c>
      <c r="K158" s="4" t="s">
        <v>83</v>
      </c>
      <c r="L158" s="22" t="str">
        <f t="shared" si="19"/>
        <v>0</v>
      </c>
      <c r="M158" s="26">
        <f>IF(table_2[[#This Row],[Count of deaths2]]=1,(M157+1),M157)</f>
        <v>15</v>
      </c>
      <c r="AA158" s="46"/>
      <c r="AG158"/>
      <c r="AL158">
        <f>N205</f>
        <v>0</v>
      </c>
      <c r="AM158">
        <f>O253</f>
        <v>0</v>
      </c>
      <c r="AN158">
        <f>P253</f>
        <v>0</v>
      </c>
      <c r="AO158">
        <f>Q253</f>
        <v>0</v>
      </c>
      <c r="AP158">
        <f>R253</f>
        <v>0</v>
      </c>
      <c r="AQ158">
        <f>S253</f>
        <v>0</v>
      </c>
      <c r="AR158">
        <f>T253</f>
        <v>0</v>
      </c>
      <c r="AT158">
        <f>SUM(table_2[[#This Row],[First dose, less than 21 days ago]:[Third dose or booster, at least 21 days ago]])</f>
        <v>0</v>
      </c>
      <c r="AU158">
        <f>SUM(table_2[[#This Row],[Second dose, less than 21 days ago]:[Third dose or booster, at least 21 days ago]])</f>
        <v>0</v>
      </c>
      <c r="AV158">
        <f>table_2[[#This Row],[Third dose or booster, less than 21 days ago]]+table_2[[#This Row],[Third dose or booster, at least 21 days ago]]</f>
        <v>0</v>
      </c>
    </row>
    <row r="159" spans="1:48" x14ac:dyDescent="0.25">
      <c r="A159" s="1" t="s">
        <v>60</v>
      </c>
      <c r="B159" s="4">
        <v>2021</v>
      </c>
      <c r="C159" s="1" t="s">
        <v>128</v>
      </c>
      <c r="D159" s="1" t="s">
        <v>1104</v>
      </c>
      <c r="E159" s="1" t="s">
        <v>62</v>
      </c>
      <c r="F159" s="4" t="s">
        <v>1447</v>
      </c>
      <c r="G159" s="4">
        <v>222773</v>
      </c>
      <c r="H159" s="4" t="s">
        <v>1448</v>
      </c>
      <c r="I159" s="1"/>
      <c r="J159" s="4" t="s">
        <v>1449</v>
      </c>
      <c r="K159" s="4" t="s">
        <v>1450</v>
      </c>
      <c r="L159" s="22" t="str">
        <f t="shared" si="19"/>
        <v>304</v>
      </c>
      <c r="M159" s="26">
        <f>IF(table_2[[#This Row],[Count of deaths2]]=1,(M158+1),M158)</f>
        <v>15</v>
      </c>
      <c r="AA159" s="46"/>
      <c r="AG159"/>
      <c r="AL159">
        <f>N206</f>
        <v>0</v>
      </c>
      <c r="AM159">
        <f>O254</f>
        <v>0</v>
      </c>
      <c r="AN159">
        <f>P254</f>
        <v>0</v>
      </c>
      <c r="AO159">
        <f>Q254</f>
        <v>0</v>
      </c>
      <c r="AP159">
        <f>R254</f>
        <v>0</v>
      </c>
      <c r="AQ159">
        <f>S254</f>
        <v>0</v>
      </c>
      <c r="AR159">
        <f>T254</f>
        <v>0</v>
      </c>
      <c r="AT159">
        <f>SUM(table_2[[#This Row],[First dose, less than 21 days ago]:[Third dose or booster, at least 21 days ago]])</f>
        <v>0</v>
      </c>
      <c r="AU159">
        <f>SUM(table_2[[#This Row],[Second dose, less than 21 days ago]:[Third dose or booster, at least 21 days ago]])</f>
        <v>0</v>
      </c>
      <c r="AV159">
        <f>table_2[[#This Row],[Third dose or booster, less than 21 days ago]]+table_2[[#This Row],[Third dose or booster, at least 21 days ago]]</f>
        <v>0</v>
      </c>
    </row>
    <row r="160" spans="1:48" ht="30" x14ac:dyDescent="0.25">
      <c r="A160" s="1" t="s">
        <v>60</v>
      </c>
      <c r="B160" s="4">
        <v>2021</v>
      </c>
      <c r="C160" s="1" t="s">
        <v>128</v>
      </c>
      <c r="D160" s="1" t="s">
        <v>1104</v>
      </c>
      <c r="E160" s="1" t="s">
        <v>66</v>
      </c>
      <c r="F160" s="4" t="s">
        <v>1451</v>
      </c>
      <c r="G160" s="4">
        <v>61692</v>
      </c>
      <c r="H160" s="4" t="s">
        <v>1452</v>
      </c>
      <c r="I160" s="1"/>
      <c r="J160" s="4" t="s">
        <v>1453</v>
      </c>
      <c r="K160" s="4" t="s">
        <v>1454</v>
      </c>
      <c r="L160" s="22" t="str">
        <f t="shared" si="19"/>
        <v>33</v>
      </c>
      <c r="M160" s="26">
        <f>IF(table_2[[#This Row],[Count of deaths2]]=1,(M159+1),M159)</f>
        <v>15</v>
      </c>
      <c r="AA160" s="46"/>
      <c r="AG160"/>
      <c r="AL160">
        <f>N207</f>
        <v>0</v>
      </c>
      <c r="AM160">
        <f>O255</f>
        <v>0</v>
      </c>
      <c r="AN160">
        <f>P255</f>
        <v>0</v>
      </c>
      <c r="AO160">
        <f>Q255</f>
        <v>0</v>
      </c>
      <c r="AP160">
        <f>R255</f>
        <v>0</v>
      </c>
      <c r="AQ160">
        <f>S255</f>
        <v>0</v>
      </c>
      <c r="AR160">
        <f>T255</f>
        <v>0</v>
      </c>
      <c r="AT160">
        <f>SUM(table_2[[#This Row],[First dose, less than 21 days ago]:[Third dose or booster, at least 21 days ago]])</f>
        <v>0</v>
      </c>
      <c r="AU160">
        <f>SUM(table_2[[#This Row],[Second dose, less than 21 days ago]:[Third dose or booster, at least 21 days ago]])</f>
        <v>0</v>
      </c>
      <c r="AV160">
        <f>table_2[[#This Row],[Third dose or booster, less than 21 days ago]]+table_2[[#This Row],[Third dose or booster, at least 21 days ago]]</f>
        <v>0</v>
      </c>
    </row>
    <row r="161" spans="1:48" ht="30" x14ac:dyDescent="0.25">
      <c r="A161" s="1" t="s">
        <v>60</v>
      </c>
      <c r="B161" s="4">
        <v>2021</v>
      </c>
      <c r="C161" s="1" t="s">
        <v>128</v>
      </c>
      <c r="D161" s="1" t="s">
        <v>1104</v>
      </c>
      <c r="E161" s="1" t="s">
        <v>70</v>
      </c>
      <c r="F161" s="4" t="s">
        <v>1455</v>
      </c>
      <c r="G161" s="4">
        <v>124719</v>
      </c>
      <c r="H161" s="4" t="s">
        <v>1456</v>
      </c>
      <c r="I161" s="1"/>
      <c r="J161" s="4" t="s">
        <v>1457</v>
      </c>
      <c r="K161" s="4" t="s">
        <v>1458</v>
      </c>
      <c r="L161" s="22" t="str">
        <f t="shared" si="19"/>
        <v>292</v>
      </c>
      <c r="M161" s="26">
        <f>IF(table_2[[#This Row],[Count of deaths2]]=1,(M160+1),M160)</f>
        <v>15</v>
      </c>
      <c r="AA161" s="46"/>
      <c r="AG161"/>
      <c r="AL161">
        <f>N208</f>
        <v>0</v>
      </c>
      <c r="AM161">
        <f>O256</f>
        <v>0</v>
      </c>
      <c r="AN161">
        <f>P256</f>
        <v>0</v>
      </c>
      <c r="AO161">
        <f>Q256</f>
        <v>0</v>
      </c>
      <c r="AP161">
        <f>R256</f>
        <v>0</v>
      </c>
      <c r="AQ161">
        <f>S256</f>
        <v>0</v>
      </c>
      <c r="AR161">
        <f>T256</f>
        <v>0</v>
      </c>
      <c r="AT161">
        <f>SUM(table_2[[#This Row],[First dose, less than 21 days ago]:[Third dose or booster, at least 21 days ago]])</f>
        <v>0</v>
      </c>
      <c r="AU161">
        <f>SUM(table_2[[#This Row],[Second dose, less than 21 days ago]:[Third dose or booster, at least 21 days ago]])</f>
        <v>0</v>
      </c>
      <c r="AV161">
        <f>table_2[[#This Row],[Third dose or booster, less than 21 days ago]]+table_2[[#This Row],[Third dose or booster, at least 21 days ago]]</f>
        <v>0</v>
      </c>
    </row>
    <row r="162" spans="1:48" ht="30" x14ac:dyDescent="0.25">
      <c r="A162" s="1" t="s">
        <v>60</v>
      </c>
      <c r="B162" s="4">
        <v>2021</v>
      </c>
      <c r="C162" s="1" t="s">
        <v>128</v>
      </c>
      <c r="D162" s="1" t="s">
        <v>1104</v>
      </c>
      <c r="E162" s="1" t="s">
        <v>74</v>
      </c>
      <c r="F162" s="4" t="s">
        <v>1451</v>
      </c>
      <c r="G162" s="4">
        <v>25831</v>
      </c>
      <c r="H162" s="4" t="s">
        <v>729</v>
      </c>
      <c r="I162" s="1"/>
      <c r="J162" s="4" t="s">
        <v>1459</v>
      </c>
      <c r="K162" s="4" t="s">
        <v>1460</v>
      </c>
      <c r="L162" s="22" t="str">
        <f t="shared" si="19"/>
        <v>33</v>
      </c>
      <c r="M162" s="26">
        <f>IF(table_2[[#This Row],[Count of deaths2]]=1,(M161+1),M161)</f>
        <v>15</v>
      </c>
      <c r="AA162" s="46"/>
      <c r="AG162"/>
      <c r="AL162">
        <f>N209</f>
        <v>0</v>
      </c>
      <c r="AM162">
        <f>O257</f>
        <v>0</v>
      </c>
      <c r="AN162">
        <f>P257</f>
        <v>0</v>
      </c>
      <c r="AO162">
        <f>Q257</f>
        <v>0</v>
      </c>
      <c r="AP162">
        <f>R257</f>
        <v>0</v>
      </c>
      <c r="AQ162">
        <f>S257</f>
        <v>0</v>
      </c>
      <c r="AR162">
        <f>T257</f>
        <v>0</v>
      </c>
      <c r="AT162">
        <f>SUM(table_2[[#This Row],[First dose, less than 21 days ago]:[Third dose or booster, at least 21 days ago]])</f>
        <v>0</v>
      </c>
      <c r="AU162">
        <f>SUM(table_2[[#This Row],[Second dose, less than 21 days ago]:[Third dose or booster, at least 21 days ago]])</f>
        <v>0</v>
      </c>
      <c r="AV162">
        <f>table_2[[#This Row],[Third dose or booster, less than 21 days ago]]+table_2[[#This Row],[Third dose or booster, at least 21 days ago]]</f>
        <v>0</v>
      </c>
    </row>
    <row r="163" spans="1:48" ht="30" x14ac:dyDescent="0.25">
      <c r="A163" s="1" t="s">
        <v>60</v>
      </c>
      <c r="B163" s="4">
        <v>2021</v>
      </c>
      <c r="C163" s="1" t="s">
        <v>128</v>
      </c>
      <c r="D163" s="1" t="s">
        <v>1104</v>
      </c>
      <c r="E163" s="1" t="s">
        <v>1102</v>
      </c>
      <c r="F163" s="4" t="s">
        <v>1125</v>
      </c>
      <c r="G163" s="4">
        <v>18919</v>
      </c>
      <c r="H163" s="4" t="s">
        <v>1461</v>
      </c>
      <c r="I163" s="1" t="s">
        <v>234</v>
      </c>
      <c r="J163" s="4" t="s">
        <v>1462</v>
      </c>
      <c r="K163" s="4" t="s">
        <v>1463</v>
      </c>
      <c r="L163" s="22" t="str">
        <f t="shared" si="19"/>
        <v>14</v>
      </c>
      <c r="M163" s="26">
        <f>IF(table_2[[#This Row],[Count of deaths2]]=1,(M162+1),M162)</f>
        <v>15</v>
      </c>
      <c r="AA163" s="46"/>
      <c r="AG163"/>
      <c r="AL163">
        <f>N210</f>
        <v>0</v>
      </c>
      <c r="AM163">
        <f>O258</f>
        <v>0</v>
      </c>
      <c r="AN163">
        <f>P258</f>
        <v>0</v>
      </c>
      <c r="AO163">
        <f>Q258</f>
        <v>0</v>
      </c>
      <c r="AP163">
        <f>R258</f>
        <v>0</v>
      </c>
      <c r="AQ163">
        <f>S258</f>
        <v>0</v>
      </c>
      <c r="AR163">
        <f>T258</f>
        <v>0</v>
      </c>
      <c r="AT163">
        <f>SUM(table_2[[#This Row],[First dose, less than 21 days ago]:[Third dose or booster, at least 21 days ago]])</f>
        <v>0</v>
      </c>
      <c r="AU163">
        <f>SUM(table_2[[#This Row],[Second dose, less than 21 days ago]:[Third dose or booster, at least 21 days ago]])</f>
        <v>0</v>
      </c>
      <c r="AV163">
        <f>table_2[[#This Row],[Third dose or booster, less than 21 days ago]]+table_2[[#This Row],[Third dose or booster, at least 21 days ago]]</f>
        <v>0</v>
      </c>
    </row>
    <row r="164" spans="1:48" ht="45" x14ac:dyDescent="0.25">
      <c r="A164" s="1" t="s">
        <v>60</v>
      </c>
      <c r="B164" s="4">
        <v>2021</v>
      </c>
      <c r="C164" s="1" t="s">
        <v>128</v>
      </c>
      <c r="D164" s="1" t="s">
        <v>1104</v>
      </c>
      <c r="E164" s="1" t="s">
        <v>84</v>
      </c>
      <c r="F164" s="4" t="s">
        <v>1103</v>
      </c>
      <c r="G164" s="4">
        <v>0</v>
      </c>
      <c r="H164" s="4" t="s">
        <v>83</v>
      </c>
      <c r="I164" s="1"/>
      <c r="J164" s="4" t="s">
        <v>83</v>
      </c>
      <c r="K164" s="4" t="s">
        <v>83</v>
      </c>
      <c r="L164" s="22" t="str">
        <f t="shared" si="19"/>
        <v>0</v>
      </c>
      <c r="M164" s="26">
        <f>IF(table_2[[#This Row],[Count of deaths2]]=1,(M163+1),M163)</f>
        <v>15</v>
      </c>
      <c r="AA164" s="46"/>
      <c r="AG164"/>
      <c r="AL164">
        <f>N211</f>
        <v>0</v>
      </c>
      <c r="AM164">
        <f>O259</f>
        <v>0</v>
      </c>
      <c r="AN164">
        <f>P259</f>
        <v>0</v>
      </c>
      <c r="AO164">
        <f>Q259</f>
        <v>0</v>
      </c>
      <c r="AP164">
        <f>R259</f>
        <v>0</v>
      </c>
      <c r="AQ164">
        <f>S259</f>
        <v>0</v>
      </c>
      <c r="AR164">
        <f>T259</f>
        <v>0</v>
      </c>
      <c r="AT164">
        <f>SUM(table_2[[#This Row],[First dose, less than 21 days ago]:[Third dose or booster, at least 21 days ago]])</f>
        <v>0</v>
      </c>
      <c r="AU164">
        <f>SUM(table_2[[#This Row],[Second dose, less than 21 days ago]:[Third dose or booster, at least 21 days ago]])</f>
        <v>0</v>
      </c>
      <c r="AV164">
        <f>table_2[[#This Row],[Third dose or booster, less than 21 days ago]]+table_2[[#This Row],[Third dose or booster, at least 21 days ago]]</f>
        <v>0</v>
      </c>
    </row>
    <row r="165" spans="1:48" ht="45" x14ac:dyDescent="0.25">
      <c r="A165" s="1" t="s">
        <v>60</v>
      </c>
      <c r="B165" s="4">
        <v>2021</v>
      </c>
      <c r="C165" s="1" t="s">
        <v>128</v>
      </c>
      <c r="D165" s="1" t="s">
        <v>1104</v>
      </c>
      <c r="E165" s="1" t="s">
        <v>85</v>
      </c>
      <c r="F165" s="4" t="s">
        <v>1103</v>
      </c>
      <c r="G165" s="4">
        <v>0</v>
      </c>
      <c r="H165" s="4" t="s">
        <v>83</v>
      </c>
      <c r="I165" s="1"/>
      <c r="J165" s="4" t="s">
        <v>83</v>
      </c>
      <c r="K165" s="4" t="s">
        <v>83</v>
      </c>
      <c r="L165" s="22" t="str">
        <f t="shared" si="19"/>
        <v>0</v>
      </c>
      <c r="M165" s="26">
        <f>IF(table_2[[#This Row],[Count of deaths2]]=1,(M164+1),M164)</f>
        <v>15</v>
      </c>
      <c r="AA165" s="46"/>
      <c r="AG165"/>
      <c r="AL165">
        <f>N212</f>
        <v>0</v>
      </c>
      <c r="AM165">
        <f>O260</f>
        <v>0</v>
      </c>
      <c r="AN165">
        <f>P260</f>
        <v>0</v>
      </c>
      <c r="AO165">
        <f>Q260</f>
        <v>0</v>
      </c>
      <c r="AP165">
        <f>R260</f>
        <v>0</v>
      </c>
      <c r="AQ165">
        <f>S260</f>
        <v>0</v>
      </c>
      <c r="AR165">
        <f>T260</f>
        <v>0</v>
      </c>
      <c r="AT165">
        <f>SUM(table_2[[#This Row],[First dose, less than 21 days ago]:[Third dose or booster, at least 21 days ago]])</f>
        <v>0</v>
      </c>
      <c r="AU165">
        <f>SUM(table_2[[#This Row],[Second dose, less than 21 days ago]:[Third dose or booster, at least 21 days ago]])</f>
        <v>0</v>
      </c>
      <c r="AV165">
        <f>table_2[[#This Row],[Third dose or booster, less than 21 days ago]]+table_2[[#This Row],[Third dose or booster, at least 21 days ago]]</f>
        <v>0</v>
      </c>
    </row>
    <row r="166" spans="1:48" x14ac:dyDescent="0.25">
      <c r="A166" s="1" t="s">
        <v>60</v>
      </c>
      <c r="B166" s="4">
        <v>2021</v>
      </c>
      <c r="C166" s="1" t="s">
        <v>128</v>
      </c>
      <c r="D166" s="1" t="s">
        <v>1116</v>
      </c>
      <c r="E166" s="1" t="s">
        <v>62</v>
      </c>
      <c r="F166" s="4" t="s">
        <v>1464</v>
      </c>
      <c r="G166" s="4">
        <v>52913</v>
      </c>
      <c r="H166" s="4" t="s">
        <v>1465</v>
      </c>
      <c r="I166" s="1"/>
      <c r="J166" s="4" t="s">
        <v>1466</v>
      </c>
      <c r="K166" s="4" t="s">
        <v>1467</v>
      </c>
      <c r="L166" s="22" t="str">
        <f t="shared" si="19"/>
        <v>471</v>
      </c>
      <c r="M166" s="26">
        <f>IF(table_2[[#This Row],[Count of deaths2]]=1,(M165+1),M165)</f>
        <v>15</v>
      </c>
      <c r="AA166" s="46"/>
      <c r="AG166"/>
      <c r="AL166">
        <f>N213</f>
        <v>0</v>
      </c>
      <c r="AM166">
        <f>O261</f>
        <v>0</v>
      </c>
      <c r="AN166">
        <f>P261</f>
        <v>0</v>
      </c>
      <c r="AO166">
        <f>Q261</f>
        <v>0</v>
      </c>
      <c r="AP166">
        <f>R261</f>
        <v>0</v>
      </c>
      <c r="AQ166">
        <f>S261</f>
        <v>0</v>
      </c>
      <c r="AR166">
        <f>T261</f>
        <v>0</v>
      </c>
      <c r="AT166">
        <f>SUM(table_2[[#This Row],[First dose, less than 21 days ago]:[Third dose or booster, at least 21 days ago]])</f>
        <v>0</v>
      </c>
      <c r="AU166">
        <f>SUM(table_2[[#This Row],[Second dose, less than 21 days ago]:[Third dose or booster, at least 21 days ago]])</f>
        <v>0</v>
      </c>
      <c r="AV166">
        <f>table_2[[#This Row],[Third dose or booster, less than 21 days ago]]+table_2[[#This Row],[Third dose or booster, at least 21 days ago]]</f>
        <v>0</v>
      </c>
    </row>
    <row r="167" spans="1:48" ht="30" x14ac:dyDescent="0.25">
      <c r="A167" s="1" t="s">
        <v>60</v>
      </c>
      <c r="B167" s="4">
        <v>2021</v>
      </c>
      <c r="C167" s="1" t="s">
        <v>128</v>
      </c>
      <c r="D167" s="1" t="s">
        <v>1116</v>
      </c>
      <c r="E167" s="1" t="s">
        <v>66</v>
      </c>
      <c r="F167" s="4" t="s">
        <v>1468</v>
      </c>
      <c r="G167" s="4">
        <v>83307</v>
      </c>
      <c r="H167" s="4" t="s">
        <v>664</v>
      </c>
      <c r="I167" s="1"/>
      <c r="J167" s="4" t="s">
        <v>1469</v>
      </c>
      <c r="K167" s="4" t="s">
        <v>1470</v>
      </c>
      <c r="L167" s="22" t="str">
        <f t="shared" si="19"/>
        <v>96</v>
      </c>
      <c r="M167" s="26">
        <f>IF(table_2[[#This Row],[Count of deaths2]]=1,(M166+1),M166)</f>
        <v>15</v>
      </c>
      <c r="AA167" s="46"/>
      <c r="AG167"/>
      <c r="AL167">
        <f>N214</f>
        <v>0</v>
      </c>
      <c r="AM167">
        <f>O262</f>
        <v>0</v>
      </c>
      <c r="AN167">
        <f>P262</f>
        <v>0</v>
      </c>
      <c r="AO167">
        <f>Q262</f>
        <v>0</v>
      </c>
      <c r="AP167">
        <f>R262</f>
        <v>0</v>
      </c>
      <c r="AQ167">
        <f>S262</f>
        <v>0</v>
      </c>
      <c r="AR167">
        <f>T262</f>
        <v>0</v>
      </c>
      <c r="AT167">
        <f>SUM(table_2[[#This Row],[First dose, less than 21 days ago]:[Third dose or booster, at least 21 days ago]])</f>
        <v>0</v>
      </c>
      <c r="AU167">
        <f>SUM(table_2[[#This Row],[Second dose, less than 21 days ago]:[Third dose or booster, at least 21 days ago]])</f>
        <v>0</v>
      </c>
      <c r="AV167">
        <f>table_2[[#This Row],[Third dose or booster, less than 21 days ago]]+table_2[[#This Row],[Third dose or booster, at least 21 days ago]]</f>
        <v>0</v>
      </c>
    </row>
    <row r="168" spans="1:48" ht="30" x14ac:dyDescent="0.25">
      <c r="A168" s="1" t="s">
        <v>60</v>
      </c>
      <c r="B168" s="4">
        <v>2021</v>
      </c>
      <c r="C168" s="1" t="s">
        <v>128</v>
      </c>
      <c r="D168" s="1" t="s">
        <v>1116</v>
      </c>
      <c r="E168" s="1" t="s">
        <v>70</v>
      </c>
      <c r="F168" s="4" t="s">
        <v>1471</v>
      </c>
      <c r="G168" s="4">
        <v>327517</v>
      </c>
      <c r="H168" s="4" t="s">
        <v>1472</v>
      </c>
      <c r="I168" s="1"/>
      <c r="J168" s="4" t="s">
        <v>1473</v>
      </c>
      <c r="K168" s="4" t="s">
        <v>1474</v>
      </c>
      <c r="L168" s="22" t="str">
        <f t="shared" si="19"/>
        <v>1053</v>
      </c>
      <c r="M168" s="26">
        <f>IF(table_2[[#This Row],[Count of deaths2]]=1,(M167+1),M167)</f>
        <v>15</v>
      </c>
      <c r="AA168" s="46"/>
      <c r="AG168"/>
      <c r="AL168">
        <f>N215</f>
        <v>0</v>
      </c>
      <c r="AM168">
        <f>O263</f>
        <v>0</v>
      </c>
      <c r="AN168">
        <f>P263</f>
        <v>0</v>
      </c>
      <c r="AO168">
        <f>Q263</f>
        <v>0</v>
      </c>
      <c r="AP168">
        <f>R263</f>
        <v>0</v>
      </c>
      <c r="AQ168">
        <f>S263</f>
        <v>0</v>
      </c>
      <c r="AR168">
        <f>T263</f>
        <v>0</v>
      </c>
      <c r="AT168">
        <f>SUM(table_2[[#This Row],[First dose, less than 21 days ago]:[Third dose or booster, at least 21 days ago]])</f>
        <v>0</v>
      </c>
      <c r="AU168">
        <f>SUM(table_2[[#This Row],[Second dose, less than 21 days ago]:[Third dose or booster, at least 21 days ago]])</f>
        <v>0</v>
      </c>
      <c r="AV168">
        <f>table_2[[#This Row],[Third dose or booster, less than 21 days ago]]+table_2[[#This Row],[Third dose or booster, at least 21 days ago]]</f>
        <v>0</v>
      </c>
    </row>
    <row r="169" spans="1:48" ht="30" x14ac:dyDescent="0.25">
      <c r="A169" s="1" t="s">
        <v>60</v>
      </c>
      <c r="B169" s="4">
        <v>2021</v>
      </c>
      <c r="C169" s="1" t="s">
        <v>128</v>
      </c>
      <c r="D169" s="1" t="s">
        <v>1116</v>
      </c>
      <c r="E169" s="1" t="s">
        <v>74</v>
      </c>
      <c r="F169" s="4" t="s">
        <v>1475</v>
      </c>
      <c r="G169" s="4">
        <v>38564</v>
      </c>
      <c r="H169" s="4" t="s">
        <v>1476</v>
      </c>
      <c r="I169" s="1"/>
      <c r="J169" s="4" t="s">
        <v>1477</v>
      </c>
      <c r="K169" s="4" t="s">
        <v>1478</v>
      </c>
      <c r="L169" s="22" t="str">
        <f t="shared" si="19"/>
        <v>88</v>
      </c>
      <c r="M169" s="26">
        <f>IF(table_2[[#This Row],[Count of deaths2]]=1,(M168+1),M168)</f>
        <v>15</v>
      </c>
      <c r="AA169" s="46"/>
      <c r="AG169"/>
      <c r="AL169">
        <f>N216</f>
        <v>0</v>
      </c>
      <c r="AM169">
        <f>O264</f>
        <v>0</v>
      </c>
      <c r="AN169">
        <f>P264</f>
        <v>0</v>
      </c>
      <c r="AO169">
        <f>Q264</f>
        <v>0</v>
      </c>
      <c r="AP169">
        <f>R264</f>
        <v>0</v>
      </c>
      <c r="AQ169">
        <f>S264</f>
        <v>0</v>
      </c>
      <c r="AR169">
        <f>T264</f>
        <v>0</v>
      </c>
      <c r="AT169">
        <f>SUM(table_2[[#This Row],[First dose, less than 21 days ago]:[Third dose or booster, at least 21 days ago]])</f>
        <v>0</v>
      </c>
      <c r="AU169">
        <f>SUM(table_2[[#This Row],[Second dose, less than 21 days ago]:[Third dose or booster, at least 21 days ago]])</f>
        <v>0</v>
      </c>
      <c r="AV169">
        <f>table_2[[#This Row],[Third dose or booster, less than 21 days ago]]+table_2[[#This Row],[Third dose or booster, at least 21 days ago]]</f>
        <v>0</v>
      </c>
    </row>
    <row r="170" spans="1:48" ht="30" x14ac:dyDescent="0.25">
      <c r="A170" s="1" t="s">
        <v>60</v>
      </c>
      <c r="B170" s="4">
        <v>2021</v>
      </c>
      <c r="C170" s="1" t="s">
        <v>128</v>
      </c>
      <c r="D170" s="1" t="s">
        <v>1116</v>
      </c>
      <c r="E170" s="1" t="s">
        <v>1102</v>
      </c>
      <c r="F170" s="4" t="s">
        <v>1479</v>
      </c>
      <c r="G170" s="4">
        <v>25406</v>
      </c>
      <c r="H170" s="4" t="s">
        <v>1480</v>
      </c>
      <c r="I170" s="1"/>
      <c r="J170" s="4" t="s">
        <v>1481</v>
      </c>
      <c r="K170" s="4" t="s">
        <v>1482</v>
      </c>
      <c r="L170" s="22" t="str">
        <f t="shared" si="19"/>
        <v>64</v>
      </c>
      <c r="M170" s="26">
        <f>IF(table_2[[#This Row],[Count of deaths2]]=1,(M169+1),M169)</f>
        <v>15</v>
      </c>
      <c r="AA170" s="46"/>
      <c r="AG170"/>
      <c r="AL170">
        <f>N217</f>
        <v>0</v>
      </c>
      <c r="AM170">
        <f>O265</f>
        <v>0</v>
      </c>
      <c r="AN170">
        <f>P265</f>
        <v>0</v>
      </c>
      <c r="AO170">
        <f>Q265</f>
        <v>0</v>
      </c>
      <c r="AP170">
        <f>R265</f>
        <v>0</v>
      </c>
      <c r="AQ170">
        <f>S265</f>
        <v>0</v>
      </c>
      <c r="AR170">
        <f>T265</f>
        <v>0</v>
      </c>
      <c r="AT170">
        <f>SUM(table_2[[#This Row],[First dose, less than 21 days ago]:[Third dose or booster, at least 21 days ago]])</f>
        <v>0</v>
      </c>
      <c r="AU170">
        <f>SUM(table_2[[#This Row],[Second dose, less than 21 days ago]:[Third dose or booster, at least 21 days ago]])</f>
        <v>0</v>
      </c>
      <c r="AV170">
        <f>table_2[[#This Row],[Third dose or booster, less than 21 days ago]]+table_2[[#This Row],[Third dose or booster, at least 21 days ago]]</f>
        <v>0</v>
      </c>
    </row>
    <row r="171" spans="1:48" ht="45" x14ac:dyDescent="0.25">
      <c r="A171" s="1" t="s">
        <v>60</v>
      </c>
      <c r="B171" s="4">
        <v>2021</v>
      </c>
      <c r="C171" s="1" t="s">
        <v>128</v>
      </c>
      <c r="D171" s="1" t="s">
        <v>1116</v>
      </c>
      <c r="E171" s="1" t="s">
        <v>84</v>
      </c>
      <c r="F171" s="4" t="s">
        <v>1103</v>
      </c>
      <c r="G171" s="4">
        <v>0</v>
      </c>
      <c r="H171" s="4" t="s">
        <v>83</v>
      </c>
      <c r="I171" s="1"/>
      <c r="J171" s="4" t="s">
        <v>83</v>
      </c>
      <c r="K171" s="4" t="s">
        <v>83</v>
      </c>
      <c r="L171" s="22" t="str">
        <f t="shared" si="19"/>
        <v>0</v>
      </c>
      <c r="M171" s="26">
        <f>IF(table_2[[#This Row],[Count of deaths2]]=1,(M170+1),M170)</f>
        <v>15</v>
      </c>
      <c r="AA171" s="46"/>
      <c r="AG171"/>
      <c r="AL171">
        <f>N218</f>
        <v>0</v>
      </c>
      <c r="AM171">
        <f>O266</f>
        <v>0</v>
      </c>
      <c r="AN171">
        <f>P266</f>
        <v>0</v>
      </c>
      <c r="AO171">
        <f>Q266</f>
        <v>0</v>
      </c>
      <c r="AP171">
        <f>R266</f>
        <v>0</v>
      </c>
      <c r="AQ171">
        <f>S266</f>
        <v>0</v>
      </c>
      <c r="AR171">
        <f>T266</f>
        <v>0</v>
      </c>
      <c r="AT171">
        <f>SUM(table_2[[#This Row],[First dose, less than 21 days ago]:[Third dose or booster, at least 21 days ago]])</f>
        <v>0</v>
      </c>
      <c r="AU171">
        <f>SUM(table_2[[#This Row],[Second dose, less than 21 days ago]:[Third dose or booster, at least 21 days ago]])</f>
        <v>0</v>
      </c>
      <c r="AV171">
        <f>table_2[[#This Row],[Third dose or booster, less than 21 days ago]]+table_2[[#This Row],[Third dose or booster, at least 21 days ago]]</f>
        <v>0</v>
      </c>
    </row>
    <row r="172" spans="1:48" ht="45" x14ac:dyDescent="0.25">
      <c r="A172" s="1" t="s">
        <v>60</v>
      </c>
      <c r="B172" s="4">
        <v>2021</v>
      </c>
      <c r="C172" s="1" t="s">
        <v>128</v>
      </c>
      <c r="D172" s="1" t="s">
        <v>1116</v>
      </c>
      <c r="E172" s="1" t="s">
        <v>85</v>
      </c>
      <c r="F172" s="4" t="s">
        <v>1103</v>
      </c>
      <c r="G172" s="4">
        <v>0</v>
      </c>
      <c r="H172" s="4" t="s">
        <v>83</v>
      </c>
      <c r="I172" s="1"/>
      <c r="J172" s="4" t="s">
        <v>83</v>
      </c>
      <c r="K172" s="4" t="s">
        <v>83</v>
      </c>
      <c r="L172" s="22" t="str">
        <f t="shared" si="19"/>
        <v>0</v>
      </c>
      <c r="M172" s="26">
        <f>IF(table_2[[#This Row],[Count of deaths2]]=1,(M171+1),M171)</f>
        <v>15</v>
      </c>
      <c r="AA172" s="46"/>
      <c r="AG172"/>
      <c r="AL172">
        <f>N219</f>
        <v>0</v>
      </c>
      <c r="AM172">
        <f>O267</f>
        <v>0</v>
      </c>
      <c r="AN172">
        <f>P267</f>
        <v>0</v>
      </c>
      <c r="AO172">
        <f>Q267</f>
        <v>0</v>
      </c>
      <c r="AP172">
        <f>R267</f>
        <v>0</v>
      </c>
      <c r="AQ172">
        <f>S267</f>
        <v>0</v>
      </c>
      <c r="AR172">
        <f>T267</f>
        <v>0</v>
      </c>
      <c r="AT172">
        <f>SUM(table_2[[#This Row],[First dose, less than 21 days ago]:[Third dose or booster, at least 21 days ago]])</f>
        <v>0</v>
      </c>
      <c r="AU172">
        <f>SUM(table_2[[#This Row],[Second dose, less than 21 days ago]:[Third dose or booster, at least 21 days ago]])</f>
        <v>0</v>
      </c>
      <c r="AV172">
        <f>table_2[[#This Row],[Third dose or booster, less than 21 days ago]]+table_2[[#This Row],[Third dose or booster, at least 21 days ago]]</f>
        <v>0</v>
      </c>
    </row>
    <row r="173" spans="1:48" x14ac:dyDescent="0.25">
      <c r="A173" s="1" t="s">
        <v>60</v>
      </c>
      <c r="B173" s="4">
        <v>2021</v>
      </c>
      <c r="C173" s="1" t="s">
        <v>128</v>
      </c>
      <c r="D173" s="1" t="s">
        <v>1132</v>
      </c>
      <c r="E173" s="1" t="s">
        <v>62</v>
      </c>
      <c r="F173" s="4" t="s">
        <v>1483</v>
      </c>
      <c r="G173" s="4">
        <v>26218</v>
      </c>
      <c r="H173" s="4" t="s">
        <v>1484</v>
      </c>
      <c r="I173" s="1"/>
      <c r="J173" s="4" t="s">
        <v>1485</v>
      </c>
      <c r="K173" s="4" t="s">
        <v>1486</v>
      </c>
      <c r="L173" s="22" t="str">
        <f t="shared" si="19"/>
        <v>733</v>
      </c>
      <c r="M173" s="26">
        <f>IF(table_2[[#This Row],[Count of deaths2]]=1,(M172+1),M172)</f>
        <v>15</v>
      </c>
      <c r="AA173" s="46"/>
      <c r="AG173"/>
      <c r="AL173">
        <f>N220</f>
        <v>0</v>
      </c>
      <c r="AM173">
        <f>O268</f>
        <v>0</v>
      </c>
      <c r="AN173">
        <f>P268</f>
        <v>0</v>
      </c>
      <c r="AO173">
        <f>Q268</f>
        <v>0</v>
      </c>
      <c r="AP173">
        <f>R268</f>
        <v>0</v>
      </c>
      <c r="AQ173">
        <f>S268</f>
        <v>0</v>
      </c>
      <c r="AR173">
        <f>T268</f>
        <v>0</v>
      </c>
      <c r="AT173">
        <f>SUM(table_2[[#This Row],[First dose, less than 21 days ago]:[Third dose or booster, at least 21 days ago]])</f>
        <v>0</v>
      </c>
      <c r="AU173">
        <f>SUM(table_2[[#This Row],[Second dose, less than 21 days ago]:[Third dose or booster, at least 21 days ago]])</f>
        <v>0</v>
      </c>
      <c r="AV173">
        <f>table_2[[#This Row],[Third dose or booster, less than 21 days ago]]+table_2[[#This Row],[Third dose or booster, at least 21 days ago]]</f>
        <v>0</v>
      </c>
    </row>
    <row r="174" spans="1:48" ht="30" x14ac:dyDescent="0.25">
      <c r="A174" s="1" t="s">
        <v>60</v>
      </c>
      <c r="B174" s="4">
        <v>2021</v>
      </c>
      <c r="C174" s="1" t="s">
        <v>128</v>
      </c>
      <c r="D174" s="1" t="s">
        <v>1132</v>
      </c>
      <c r="E174" s="1" t="s">
        <v>66</v>
      </c>
      <c r="F174" s="4" t="s">
        <v>1487</v>
      </c>
      <c r="G174" s="4">
        <v>12216</v>
      </c>
      <c r="H174" s="4" t="s">
        <v>1488</v>
      </c>
      <c r="I174" s="1"/>
      <c r="J174" s="4" t="s">
        <v>1489</v>
      </c>
      <c r="K174" s="4" t="s">
        <v>1490</v>
      </c>
      <c r="L174" s="22" t="str">
        <f t="shared" si="19"/>
        <v>81</v>
      </c>
      <c r="M174" s="26">
        <f>IF(table_2[[#This Row],[Count of deaths2]]=1,(M173+1),M173)</f>
        <v>15</v>
      </c>
      <c r="AA174" s="46"/>
      <c r="AG174"/>
      <c r="AL174">
        <f>N221</f>
        <v>0</v>
      </c>
      <c r="AM174">
        <f>O269</f>
        <v>0</v>
      </c>
      <c r="AN174">
        <f>P269</f>
        <v>0</v>
      </c>
      <c r="AO174">
        <f>Q269</f>
        <v>0</v>
      </c>
      <c r="AP174">
        <f>R269</f>
        <v>0</v>
      </c>
      <c r="AQ174">
        <f>S269</f>
        <v>0</v>
      </c>
      <c r="AR174">
        <f>T269</f>
        <v>0</v>
      </c>
      <c r="AT174">
        <f>SUM(table_2[[#This Row],[First dose, less than 21 days ago]:[Third dose or booster, at least 21 days ago]])</f>
        <v>0</v>
      </c>
      <c r="AU174">
        <f>SUM(table_2[[#This Row],[Second dose, less than 21 days ago]:[Third dose or booster, at least 21 days ago]])</f>
        <v>0</v>
      </c>
      <c r="AV174">
        <f>table_2[[#This Row],[Third dose or booster, less than 21 days ago]]+table_2[[#This Row],[Third dose or booster, at least 21 days ago]]</f>
        <v>0</v>
      </c>
    </row>
    <row r="175" spans="1:48" ht="30" x14ac:dyDescent="0.25">
      <c r="A175" s="1" t="s">
        <v>60</v>
      </c>
      <c r="B175" s="4">
        <v>2021</v>
      </c>
      <c r="C175" s="1" t="s">
        <v>128</v>
      </c>
      <c r="D175" s="1" t="s">
        <v>1132</v>
      </c>
      <c r="E175" s="1" t="s">
        <v>70</v>
      </c>
      <c r="F175" s="4" t="s">
        <v>1491</v>
      </c>
      <c r="G175" s="4">
        <v>327316</v>
      </c>
      <c r="H175" s="4" t="s">
        <v>1492</v>
      </c>
      <c r="I175" s="1"/>
      <c r="J175" s="4" t="s">
        <v>1493</v>
      </c>
      <c r="K175" s="4" t="s">
        <v>1494</v>
      </c>
      <c r="L175" s="22" t="str">
        <f t="shared" si="19"/>
        <v>2406</v>
      </c>
      <c r="M175" s="26">
        <f>IF(table_2[[#This Row],[Count of deaths2]]=1,(M174+1),M174)</f>
        <v>15</v>
      </c>
      <c r="AA175" s="46"/>
      <c r="AG175"/>
      <c r="AL175">
        <f>N222</f>
        <v>0</v>
      </c>
      <c r="AM175">
        <f>O270</f>
        <v>0</v>
      </c>
      <c r="AN175">
        <f>P270</f>
        <v>0</v>
      </c>
      <c r="AO175">
        <f>Q270</f>
        <v>0</v>
      </c>
      <c r="AP175">
        <f>R270</f>
        <v>0</v>
      </c>
      <c r="AQ175">
        <f>S270</f>
        <v>0</v>
      </c>
      <c r="AR175">
        <f>T270</f>
        <v>0</v>
      </c>
      <c r="AT175">
        <f>SUM(table_2[[#This Row],[First dose, less than 21 days ago]:[Third dose or booster, at least 21 days ago]])</f>
        <v>0</v>
      </c>
      <c r="AU175">
        <f>SUM(table_2[[#This Row],[Second dose, less than 21 days ago]:[Third dose or booster, at least 21 days ago]])</f>
        <v>0</v>
      </c>
      <c r="AV175">
        <f>table_2[[#This Row],[Third dose or booster, less than 21 days ago]]+table_2[[#This Row],[Third dose or booster, at least 21 days ago]]</f>
        <v>0</v>
      </c>
    </row>
    <row r="176" spans="1:48" ht="30" x14ac:dyDescent="0.25">
      <c r="A176" s="1" t="s">
        <v>60</v>
      </c>
      <c r="B176" s="4">
        <v>2021</v>
      </c>
      <c r="C176" s="1" t="s">
        <v>128</v>
      </c>
      <c r="D176" s="1" t="s">
        <v>1132</v>
      </c>
      <c r="E176" s="1" t="s">
        <v>74</v>
      </c>
      <c r="F176" s="4" t="s">
        <v>1495</v>
      </c>
      <c r="G176" s="4">
        <v>48630</v>
      </c>
      <c r="H176" s="4" t="s">
        <v>1496</v>
      </c>
      <c r="I176" s="1"/>
      <c r="J176" s="4" t="s">
        <v>1497</v>
      </c>
      <c r="K176" s="4" t="s">
        <v>1498</v>
      </c>
      <c r="L176" s="22" t="str">
        <f t="shared" si="19"/>
        <v>240</v>
      </c>
      <c r="M176" s="26">
        <f>IF(table_2[[#This Row],[Count of deaths2]]=1,(M175+1),M175)</f>
        <v>15</v>
      </c>
      <c r="AA176" s="46"/>
      <c r="AG176"/>
      <c r="AL176">
        <f>N223</f>
        <v>0</v>
      </c>
      <c r="AM176">
        <f>O271</f>
        <v>0</v>
      </c>
      <c r="AN176">
        <f>P271</f>
        <v>0</v>
      </c>
      <c r="AO176">
        <f>Q271</f>
        <v>0</v>
      </c>
      <c r="AP176">
        <f>R271</f>
        <v>0</v>
      </c>
      <c r="AQ176">
        <f>S271</f>
        <v>0</v>
      </c>
      <c r="AR176">
        <f>T271</f>
        <v>0</v>
      </c>
      <c r="AT176">
        <f>SUM(table_2[[#This Row],[First dose, less than 21 days ago]:[Third dose or booster, at least 21 days ago]])</f>
        <v>0</v>
      </c>
      <c r="AU176">
        <f>SUM(table_2[[#This Row],[Second dose, less than 21 days ago]:[Third dose or booster, at least 21 days ago]])</f>
        <v>0</v>
      </c>
      <c r="AV176">
        <f>table_2[[#This Row],[Third dose or booster, less than 21 days ago]]+table_2[[#This Row],[Third dose or booster, at least 21 days ago]]</f>
        <v>0</v>
      </c>
    </row>
    <row r="177" spans="1:48" ht="30" x14ac:dyDescent="0.25">
      <c r="A177" s="1" t="s">
        <v>60</v>
      </c>
      <c r="B177" s="4">
        <v>2021</v>
      </c>
      <c r="C177" s="1" t="s">
        <v>128</v>
      </c>
      <c r="D177" s="1" t="s">
        <v>1132</v>
      </c>
      <c r="E177" s="1" t="s">
        <v>1102</v>
      </c>
      <c r="F177" s="4" t="s">
        <v>1499</v>
      </c>
      <c r="G177" s="4">
        <v>16554</v>
      </c>
      <c r="H177" s="4" t="s">
        <v>1500</v>
      </c>
      <c r="I177" s="1"/>
      <c r="J177" s="4" t="s">
        <v>1501</v>
      </c>
      <c r="K177" s="4" t="s">
        <v>1502</v>
      </c>
      <c r="L177" s="22" t="str">
        <f t="shared" si="19"/>
        <v>139</v>
      </c>
      <c r="M177" s="26">
        <f>IF(table_2[[#This Row],[Count of deaths2]]=1,(M176+1),M176)</f>
        <v>15</v>
      </c>
      <c r="AA177" s="46"/>
      <c r="AG177"/>
      <c r="AL177">
        <f>N224</f>
        <v>0</v>
      </c>
      <c r="AM177">
        <f>O272</f>
        <v>0</v>
      </c>
      <c r="AN177">
        <f>P272</f>
        <v>0</v>
      </c>
      <c r="AO177">
        <f>Q272</f>
        <v>0</v>
      </c>
      <c r="AP177">
        <f>R272</f>
        <v>0</v>
      </c>
      <c r="AQ177">
        <f>S272</f>
        <v>0</v>
      </c>
      <c r="AR177">
        <f>T272</f>
        <v>0</v>
      </c>
      <c r="AT177">
        <f>SUM(table_2[[#This Row],[First dose, less than 21 days ago]:[Third dose or booster, at least 21 days ago]])</f>
        <v>0</v>
      </c>
      <c r="AU177">
        <f>SUM(table_2[[#This Row],[Second dose, less than 21 days ago]:[Third dose or booster, at least 21 days ago]])</f>
        <v>0</v>
      </c>
      <c r="AV177">
        <f>table_2[[#This Row],[Third dose or booster, less than 21 days ago]]+table_2[[#This Row],[Third dose or booster, at least 21 days ago]]</f>
        <v>0</v>
      </c>
    </row>
    <row r="178" spans="1:48" ht="45" x14ac:dyDescent="0.25">
      <c r="A178" s="1" t="s">
        <v>60</v>
      </c>
      <c r="B178" s="4">
        <v>2021</v>
      </c>
      <c r="C178" s="1" t="s">
        <v>128</v>
      </c>
      <c r="D178" s="1" t="s">
        <v>1132</v>
      </c>
      <c r="E178" s="1" t="s">
        <v>84</v>
      </c>
      <c r="F178" s="4" t="s">
        <v>1103</v>
      </c>
      <c r="G178" s="4">
        <v>0</v>
      </c>
      <c r="H178" s="4" t="s">
        <v>83</v>
      </c>
      <c r="I178" s="1"/>
      <c r="J178" s="4" t="s">
        <v>83</v>
      </c>
      <c r="K178" s="4" t="s">
        <v>83</v>
      </c>
      <c r="L178" s="22" t="str">
        <f t="shared" si="19"/>
        <v>0</v>
      </c>
      <c r="M178" s="26">
        <f>IF(table_2[[#This Row],[Count of deaths2]]=1,(M177+1),M177)</f>
        <v>15</v>
      </c>
      <c r="AA178" s="46"/>
      <c r="AG178"/>
      <c r="AL178">
        <f>N225</f>
        <v>0</v>
      </c>
      <c r="AM178">
        <f>O273</f>
        <v>0</v>
      </c>
      <c r="AN178">
        <f>P273</f>
        <v>0</v>
      </c>
      <c r="AO178">
        <f>Q273</f>
        <v>0</v>
      </c>
      <c r="AP178">
        <f>R273</f>
        <v>0</v>
      </c>
      <c r="AQ178">
        <f>S273</f>
        <v>0</v>
      </c>
      <c r="AR178">
        <f>T273</f>
        <v>0</v>
      </c>
      <c r="AT178">
        <f>SUM(table_2[[#This Row],[First dose, less than 21 days ago]:[Third dose or booster, at least 21 days ago]])</f>
        <v>0</v>
      </c>
      <c r="AU178">
        <f>SUM(table_2[[#This Row],[Second dose, less than 21 days ago]:[Third dose or booster, at least 21 days ago]])</f>
        <v>0</v>
      </c>
      <c r="AV178">
        <f>table_2[[#This Row],[Third dose or booster, less than 21 days ago]]+table_2[[#This Row],[Third dose or booster, at least 21 days ago]]</f>
        <v>0</v>
      </c>
    </row>
    <row r="179" spans="1:48" ht="45" x14ac:dyDescent="0.25">
      <c r="A179" s="1" t="s">
        <v>60</v>
      </c>
      <c r="B179" s="4">
        <v>2021</v>
      </c>
      <c r="C179" s="1" t="s">
        <v>128</v>
      </c>
      <c r="D179" s="1" t="s">
        <v>1132</v>
      </c>
      <c r="E179" s="1" t="s">
        <v>85</v>
      </c>
      <c r="F179" s="4" t="s">
        <v>1103</v>
      </c>
      <c r="G179" s="4">
        <v>0</v>
      </c>
      <c r="H179" s="4" t="s">
        <v>83</v>
      </c>
      <c r="I179" s="1"/>
      <c r="J179" s="4" t="s">
        <v>83</v>
      </c>
      <c r="K179" s="4" t="s">
        <v>83</v>
      </c>
      <c r="L179" s="22" t="str">
        <f t="shared" si="19"/>
        <v>0</v>
      </c>
      <c r="M179" s="26">
        <f>IF(table_2[[#This Row],[Count of deaths2]]=1,(M178+1),M178)</f>
        <v>15</v>
      </c>
      <c r="AA179" s="46"/>
      <c r="AG179"/>
      <c r="AL179">
        <f>N226</f>
        <v>0</v>
      </c>
      <c r="AM179">
        <f>O274</f>
        <v>0</v>
      </c>
      <c r="AN179">
        <f>P274</f>
        <v>0</v>
      </c>
      <c r="AO179">
        <f>Q274</f>
        <v>0</v>
      </c>
      <c r="AP179">
        <f>R274</f>
        <v>0</v>
      </c>
      <c r="AQ179">
        <f>S274</f>
        <v>0</v>
      </c>
      <c r="AR179">
        <f>T274</f>
        <v>0</v>
      </c>
      <c r="AT179">
        <f>SUM(table_2[[#This Row],[First dose, less than 21 days ago]:[Third dose or booster, at least 21 days ago]])</f>
        <v>0</v>
      </c>
      <c r="AU179">
        <f>SUM(table_2[[#This Row],[Second dose, less than 21 days ago]:[Third dose or booster, at least 21 days ago]])</f>
        <v>0</v>
      </c>
      <c r="AV179">
        <f>table_2[[#This Row],[Third dose or booster, less than 21 days ago]]+table_2[[#This Row],[Third dose or booster, at least 21 days ago]]</f>
        <v>0</v>
      </c>
    </row>
    <row r="180" spans="1:48" x14ac:dyDescent="0.25">
      <c r="A180" s="1" t="s">
        <v>60</v>
      </c>
      <c r="B180" s="4">
        <v>2021</v>
      </c>
      <c r="C180" s="1" t="s">
        <v>128</v>
      </c>
      <c r="D180" s="1" t="s">
        <v>1147</v>
      </c>
      <c r="E180" s="1" t="s">
        <v>62</v>
      </c>
      <c r="F180" s="4" t="s">
        <v>1503</v>
      </c>
      <c r="G180" s="4">
        <v>11747</v>
      </c>
      <c r="H180" s="4" t="s">
        <v>1504</v>
      </c>
      <c r="I180" s="1"/>
      <c r="J180" s="4" t="s">
        <v>1505</v>
      </c>
      <c r="K180" s="4" t="s">
        <v>1506</v>
      </c>
      <c r="L180" s="22" t="str">
        <f t="shared" si="19"/>
        <v>777</v>
      </c>
      <c r="M180" s="26">
        <f>IF(table_2[[#This Row],[Count of deaths2]]=1,(M179+1),M179)</f>
        <v>15</v>
      </c>
      <c r="AA180" s="46"/>
      <c r="AG180"/>
      <c r="AL180">
        <f>N227</f>
        <v>0</v>
      </c>
      <c r="AM180">
        <f>O275</f>
        <v>0</v>
      </c>
      <c r="AN180">
        <f>P275</f>
        <v>0</v>
      </c>
      <c r="AO180">
        <f>Q275</f>
        <v>0</v>
      </c>
      <c r="AP180">
        <f>R275</f>
        <v>0</v>
      </c>
      <c r="AQ180">
        <f>S275</f>
        <v>0</v>
      </c>
      <c r="AR180">
        <f>T275</f>
        <v>0</v>
      </c>
      <c r="AT180">
        <f>SUM(table_2[[#This Row],[First dose, less than 21 days ago]:[Third dose or booster, at least 21 days ago]])</f>
        <v>0</v>
      </c>
      <c r="AU180">
        <f>SUM(table_2[[#This Row],[Second dose, less than 21 days ago]:[Third dose or booster, at least 21 days ago]])</f>
        <v>0</v>
      </c>
      <c r="AV180">
        <f>table_2[[#This Row],[Third dose or booster, less than 21 days ago]]+table_2[[#This Row],[Third dose or booster, at least 21 days ago]]</f>
        <v>0</v>
      </c>
    </row>
    <row r="181" spans="1:48" ht="30" x14ac:dyDescent="0.25">
      <c r="A181" s="1" t="s">
        <v>60</v>
      </c>
      <c r="B181" s="4">
        <v>2021</v>
      </c>
      <c r="C181" s="1" t="s">
        <v>128</v>
      </c>
      <c r="D181" s="1" t="s">
        <v>1147</v>
      </c>
      <c r="E181" s="1" t="s">
        <v>66</v>
      </c>
      <c r="F181" s="4" t="s">
        <v>1507</v>
      </c>
      <c r="G181" s="4">
        <v>1048</v>
      </c>
      <c r="H181" s="4" t="s">
        <v>1508</v>
      </c>
      <c r="I181" s="1"/>
      <c r="J181" s="4" t="s">
        <v>1509</v>
      </c>
      <c r="K181" s="4" t="s">
        <v>1510</v>
      </c>
      <c r="L181" s="22" t="str">
        <f t="shared" si="19"/>
        <v>65</v>
      </c>
      <c r="M181" s="26">
        <f>IF(table_2[[#This Row],[Count of deaths2]]=1,(M180+1),M180)</f>
        <v>15</v>
      </c>
      <c r="AA181" s="46"/>
      <c r="AG181"/>
      <c r="AL181">
        <f>N228</f>
        <v>0</v>
      </c>
      <c r="AM181">
        <f>O276</f>
        <v>0</v>
      </c>
      <c r="AN181">
        <f>P276</f>
        <v>0</v>
      </c>
      <c r="AO181">
        <f>Q276</f>
        <v>0</v>
      </c>
      <c r="AP181">
        <f>R276</f>
        <v>0</v>
      </c>
      <c r="AQ181">
        <f>S276</f>
        <v>0</v>
      </c>
      <c r="AR181">
        <f>T276</f>
        <v>0</v>
      </c>
      <c r="AT181">
        <f>SUM(table_2[[#This Row],[First dose, less than 21 days ago]:[Third dose or booster, at least 21 days ago]])</f>
        <v>0</v>
      </c>
      <c r="AU181">
        <f>SUM(table_2[[#This Row],[Second dose, less than 21 days ago]:[Third dose or booster, at least 21 days ago]])</f>
        <v>0</v>
      </c>
      <c r="AV181">
        <f>table_2[[#This Row],[Third dose or booster, less than 21 days ago]]+table_2[[#This Row],[Third dose or booster, at least 21 days ago]]</f>
        <v>0</v>
      </c>
    </row>
    <row r="182" spans="1:48" ht="30" x14ac:dyDescent="0.25">
      <c r="A182" s="1" t="s">
        <v>60</v>
      </c>
      <c r="B182" s="4">
        <v>2021</v>
      </c>
      <c r="C182" s="1" t="s">
        <v>128</v>
      </c>
      <c r="D182" s="1" t="s">
        <v>1147</v>
      </c>
      <c r="E182" s="1" t="s">
        <v>70</v>
      </c>
      <c r="F182" s="4" t="s">
        <v>1511</v>
      </c>
      <c r="G182" s="4">
        <v>171610</v>
      </c>
      <c r="H182" s="4" t="s">
        <v>1512</v>
      </c>
      <c r="I182" s="1"/>
      <c r="J182" s="4" t="s">
        <v>1513</v>
      </c>
      <c r="K182" s="4" t="s">
        <v>1514</v>
      </c>
      <c r="L182" s="22" t="str">
        <f t="shared" si="19"/>
        <v>4813</v>
      </c>
      <c r="M182" s="26">
        <f>IF(table_2[[#This Row],[Count of deaths2]]=1,(M181+1),M181)</f>
        <v>15</v>
      </c>
      <c r="AA182" s="46"/>
      <c r="AG182"/>
      <c r="AL182">
        <f>N229</f>
        <v>0</v>
      </c>
      <c r="AM182">
        <f>O277</f>
        <v>0</v>
      </c>
      <c r="AN182">
        <f>P277</f>
        <v>0</v>
      </c>
      <c r="AO182">
        <f>Q277</f>
        <v>0</v>
      </c>
      <c r="AP182">
        <f>R277</f>
        <v>0</v>
      </c>
      <c r="AQ182">
        <f>S277</f>
        <v>0</v>
      </c>
      <c r="AR182">
        <f>T277</f>
        <v>0</v>
      </c>
      <c r="AT182">
        <f>SUM(table_2[[#This Row],[First dose, less than 21 days ago]:[Third dose or booster, at least 21 days ago]])</f>
        <v>0</v>
      </c>
      <c r="AU182">
        <f>SUM(table_2[[#This Row],[Second dose, less than 21 days ago]:[Third dose or booster, at least 21 days ago]])</f>
        <v>0</v>
      </c>
      <c r="AV182">
        <f>table_2[[#This Row],[Third dose or booster, less than 21 days ago]]+table_2[[#This Row],[Third dose or booster, at least 21 days ago]]</f>
        <v>0</v>
      </c>
    </row>
    <row r="183" spans="1:48" ht="30" x14ac:dyDescent="0.25">
      <c r="A183" s="1" t="s">
        <v>60</v>
      </c>
      <c r="B183" s="4">
        <v>2021</v>
      </c>
      <c r="C183" s="1" t="s">
        <v>128</v>
      </c>
      <c r="D183" s="1" t="s">
        <v>1147</v>
      </c>
      <c r="E183" s="1" t="s">
        <v>74</v>
      </c>
      <c r="F183" s="4" t="s">
        <v>1515</v>
      </c>
      <c r="G183" s="4">
        <v>137476</v>
      </c>
      <c r="H183" s="4" t="s">
        <v>1516</v>
      </c>
      <c r="I183" s="1"/>
      <c r="J183" s="4" t="s">
        <v>1517</v>
      </c>
      <c r="K183" s="4" t="s">
        <v>882</v>
      </c>
      <c r="L183" s="22" t="str">
        <f t="shared" si="19"/>
        <v>1232</v>
      </c>
      <c r="M183" s="26">
        <f>IF(table_2[[#This Row],[Count of deaths2]]=1,(M182+1),M182)</f>
        <v>15</v>
      </c>
      <c r="AA183" s="46"/>
      <c r="AG183"/>
      <c r="AL183">
        <f>N230</f>
        <v>0</v>
      </c>
      <c r="AM183">
        <f>O278</f>
        <v>0</v>
      </c>
      <c r="AN183">
        <f>P278</f>
        <v>0</v>
      </c>
      <c r="AO183">
        <f>Q278</f>
        <v>0</v>
      </c>
      <c r="AP183">
        <f>R278</f>
        <v>0</v>
      </c>
      <c r="AQ183">
        <f>S278</f>
        <v>0</v>
      </c>
      <c r="AR183">
        <f>T278</f>
        <v>0</v>
      </c>
      <c r="AT183">
        <f>SUM(table_2[[#This Row],[First dose, less than 21 days ago]:[Third dose or booster, at least 21 days ago]])</f>
        <v>0</v>
      </c>
      <c r="AU183">
        <f>SUM(table_2[[#This Row],[Second dose, less than 21 days ago]:[Third dose or booster, at least 21 days ago]])</f>
        <v>0</v>
      </c>
      <c r="AV183">
        <f>table_2[[#This Row],[Third dose or booster, less than 21 days ago]]+table_2[[#This Row],[Third dose or booster, at least 21 days ago]]</f>
        <v>0</v>
      </c>
    </row>
    <row r="184" spans="1:48" ht="30" x14ac:dyDescent="0.25">
      <c r="A184" s="1" t="s">
        <v>60</v>
      </c>
      <c r="B184" s="4">
        <v>2021</v>
      </c>
      <c r="C184" s="1" t="s">
        <v>128</v>
      </c>
      <c r="D184" s="1" t="s">
        <v>1147</v>
      </c>
      <c r="E184" s="1" t="s">
        <v>1102</v>
      </c>
      <c r="F184" s="4" t="s">
        <v>1518</v>
      </c>
      <c r="G184" s="4">
        <v>29208</v>
      </c>
      <c r="H184" s="4" t="s">
        <v>1519</v>
      </c>
      <c r="I184" s="1"/>
      <c r="J184" s="4" t="s">
        <v>1520</v>
      </c>
      <c r="K184" s="4" t="s">
        <v>1521</v>
      </c>
      <c r="L184" s="22" t="str">
        <f t="shared" si="19"/>
        <v>637</v>
      </c>
      <c r="M184" s="26">
        <f>IF(table_2[[#This Row],[Count of deaths2]]=1,(M183+1),M183)</f>
        <v>15</v>
      </c>
      <c r="AA184" s="46"/>
      <c r="AG184"/>
      <c r="AL184">
        <f>N231</f>
        <v>0</v>
      </c>
      <c r="AM184">
        <f>O279</f>
        <v>0</v>
      </c>
      <c r="AN184">
        <f>P279</f>
        <v>0</v>
      </c>
      <c r="AO184">
        <f>Q279</f>
        <v>0</v>
      </c>
      <c r="AP184">
        <f>R279</f>
        <v>0</v>
      </c>
      <c r="AQ184">
        <f>S279</f>
        <v>0</v>
      </c>
      <c r="AR184">
        <f>T279</f>
        <v>0</v>
      </c>
      <c r="AT184">
        <f>SUM(table_2[[#This Row],[First dose, less than 21 days ago]:[Third dose or booster, at least 21 days ago]])</f>
        <v>0</v>
      </c>
      <c r="AU184">
        <f>SUM(table_2[[#This Row],[Second dose, less than 21 days ago]:[Third dose or booster, at least 21 days ago]])</f>
        <v>0</v>
      </c>
      <c r="AV184">
        <f>table_2[[#This Row],[Third dose or booster, less than 21 days ago]]+table_2[[#This Row],[Third dose or booster, at least 21 days ago]]</f>
        <v>0</v>
      </c>
    </row>
    <row r="185" spans="1:48" ht="45" x14ac:dyDescent="0.25">
      <c r="A185" s="1" t="s">
        <v>60</v>
      </c>
      <c r="B185" s="4">
        <v>2021</v>
      </c>
      <c r="C185" s="1" t="s">
        <v>128</v>
      </c>
      <c r="D185" s="1" t="s">
        <v>1147</v>
      </c>
      <c r="E185" s="1" t="s">
        <v>84</v>
      </c>
      <c r="F185" s="4" t="s">
        <v>1103</v>
      </c>
      <c r="G185" s="4">
        <v>0</v>
      </c>
      <c r="H185" s="4" t="s">
        <v>83</v>
      </c>
      <c r="I185" s="1"/>
      <c r="J185" s="4" t="s">
        <v>83</v>
      </c>
      <c r="K185" s="4" t="s">
        <v>83</v>
      </c>
      <c r="L185" s="22" t="str">
        <f t="shared" si="19"/>
        <v>0</v>
      </c>
      <c r="M185" s="26">
        <f>IF(table_2[[#This Row],[Count of deaths2]]=1,(M184+1),M184)</f>
        <v>15</v>
      </c>
      <c r="AA185" s="46"/>
      <c r="AG185"/>
      <c r="AL185">
        <f>N232</f>
        <v>0</v>
      </c>
      <c r="AM185">
        <f>O280</f>
        <v>0</v>
      </c>
      <c r="AN185">
        <f>P280</f>
        <v>0</v>
      </c>
      <c r="AO185">
        <f>Q280</f>
        <v>0</v>
      </c>
      <c r="AP185">
        <f>R280</f>
        <v>0</v>
      </c>
      <c r="AQ185">
        <f>S280</f>
        <v>0</v>
      </c>
      <c r="AR185">
        <f>T280</f>
        <v>0</v>
      </c>
      <c r="AT185">
        <f>SUM(table_2[[#This Row],[First dose, less than 21 days ago]:[Third dose or booster, at least 21 days ago]])</f>
        <v>0</v>
      </c>
      <c r="AU185">
        <f>SUM(table_2[[#This Row],[Second dose, less than 21 days ago]:[Third dose or booster, at least 21 days ago]])</f>
        <v>0</v>
      </c>
      <c r="AV185">
        <f>table_2[[#This Row],[Third dose or booster, less than 21 days ago]]+table_2[[#This Row],[Third dose or booster, at least 21 days ago]]</f>
        <v>0</v>
      </c>
    </row>
    <row r="186" spans="1:48" ht="45" x14ac:dyDescent="0.25">
      <c r="A186" s="1" t="s">
        <v>60</v>
      </c>
      <c r="B186" s="4">
        <v>2021</v>
      </c>
      <c r="C186" s="1" t="s">
        <v>128</v>
      </c>
      <c r="D186" s="1" t="s">
        <v>1147</v>
      </c>
      <c r="E186" s="1" t="s">
        <v>85</v>
      </c>
      <c r="F186" s="4" t="s">
        <v>1103</v>
      </c>
      <c r="G186" s="4">
        <v>0</v>
      </c>
      <c r="H186" s="4" t="s">
        <v>83</v>
      </c>
      <c r="I186" s="1"/>
      <c r="J186" s="4" t="s">
        <v>83</v>
      </c>
      <c r="K186" s="4" t="s">
        <v>83</v>
      </c>
      <c r="L186" s="22" t="str">
        <f t="shared" si="19"/>
        <v>0</v>
      </c>
      <c r="M186" s="26">
        <f>IF(table_2[[#This Row],[Count of deaths2]]=1,(M185+1),M185)</f>
        <v>15</v>
      </c>
      <c r="AA186" s="46"/>
      <c r="AG186"/>
      <c r="AL186">
        <f>N233</f>
        <v>0</v>
      </c>
      <c r="AM186">
        <f>O281</f>
        <v>0</v>
      </c>
      <c r="AN186">
        <f>P281</f>
        <v>0</v>
      </c>
      <c r="AO186">
        <f>Q281</f>
        <v>0</v>
      </c>
      <c r="AP186">
        <f>R281</f>
        <v>0</v>
      </c>
      <c r="AQ186">
        <f>S281</f>
        <v>0</v>
      </c>
      <c r="AR186">
        <f>T281</f>
        <v>0</v>
      </c>
      <c r="AT186">
        <f>SUM(table_2[[#This Row],[First dose, less than 21 days ago]:[Third dose or booster, at least 21 days ago]])</f>
        <v>0</v>
      </c>
      <c r="AU186">
        <f>SUM(table_2[[#This Row],[Second dose, less than 21 days ago]:[Third dose or booster, at least 21 days ago]])</f>
        <v>0</v>
      </c>
      <c r="AV186">
        <f>table_2[[#This Row],[Third dose or booster, less than 21 days ago]]+table_2[[#This Row],[Third dose or booster, at least 21 days ago]]</f>
        <v>0</v>
      </c>
    </row>
    <row r="187" spans="1:48" x14ac:dyDescent="0.25">
      <c r="A187" s="1" t="s">
        <v>60</v>
      </c>
      <c r="B187" s="4">
        <v>2021</v>
      </c>
      <c r="C187" s="1" t="s">
        <v>128</v>
      </c>
      <c r="D187" s="1" t="s">
        <v>1162</v>
      </c>
      <c r="E187" s="1" t="s">
        <v>62</v>
      </c>
      <c r="F187" s="4" t="s">
        <v>1522</v>
      </c>
      <c r="G187" s="4">
        <v>5032</v>
      </c>
      <c r="H187" s="4" t="s">
        <v>1523</v>
      </c>
      <c r="I187" s="1"/>
      <c r="J187" s="4" t="s">
        <v>1524</v>
      </c>
      <c r="K187" s="4" t="s">
        <v>1525</v>
      </c>
      <c r="L187" s="22" t="str">
        <f t="shared" si="19"/>
        <v>823</v>
      </c>
      <c r="M187" s="26">
        <f>IF(table_2[[#This Row],[Count of deaths2]]=1,(M186+1),M186)</f>
        <v>15</v>
      </c>
      <c r="AA187" s="46"/>
      <c r="AG187"/>
      <c r="AL187">
        <f>N234</f>
        <v>0</v>
      </c>
      <c r="AM187">
        <f>O282</f>
        <v>0</v>
      </c>
      <c r="AN187">
        <f>P282</f>
        <v>0</v>
      </c>
      <c r="AO187">
        <f>Q282</f>
        <v>0</v>
      </c>
      <c r="AP187">
        <f>R282</f>
        <v>0</v>
      </c>
      <c r="AQ187">
        <f>S282</f>
        <v>0</v>
      </c>
      <c r="AR187">
        <f>T282</f>
        <v>0</v>
      </c>
      <c r="AT187">
        <f>SUM(table_2[[#This Row],[First dose, less than 21 days ago]:[Third dose or booster, at least 21 days ago]])</f>
        <v>0</v>
      </c>
      <c r="AU187">
        <f>SUM(table_2[[#This Row],[Second dose, less than 21 days ago]:[Third dose or booster, at least 21 days ago]])</f>
        <v>0</v>
      </c>
      <c r="AV187">
        <f>table_2[[#This Row],[Third dose or booster, less than 21 days ago]]+table_2[[#This Row],[Third dose or booster, at least 21 days ago]]</f>
        <v>0</v>
      </c>
    </row>
    <row r="188" spans="1:48" ht="30" x14ac:dyDescent="0.25">
      <c r="A188" s="1" t="s">
        <v>60</v>
      </c>
      <c r="B188" s="4">
        <v>2021</v>
      </c>
      <c r="C188" s="1" t="s">
        <v>128</v>
      </c>
      <c r="D188" s="1" t="s">
        <v>1162</v>
      </c>
      <c r="E188" s="1" t="s">
        <v>66</v>
      </c>
      <c r="F188" s="4" t="s">
        <v>1526</v>
      </c>
      <c r="G188" s="4">
        <v>451</v>
      </c>
      <c r="H188" s="4" t="s">
        <v>1527</v>
      </c>
      <c r="I188" s="1"/>
      <c r="J188" s="4" t="s">
        <v>1528</v>
      </c>
      <c r="K188" s="4" t="s">
        <v>1529</v>
      </c>
      <c r="L188" s="22" t="str">
        <f t="shared" si="19"/>
        <v>91</v>
      </c>
      <c r="M188" s="26">
        <f>IF(table_2[[#This Row],[Count of deaths2]]=1,(M187+1),M187)</f>
        <v>15</v>
      </c>
      <c r="AA188" s="46"/>
      <c r="AG188"/>
      <c r="AL188">
        <f>N235</f>
        <v>0</v>
      </c>
      <c r="AM188">
        <f>O283</f>
        <v>0</v>
      </c>
      <c r="AN188">
        <f>P283</f>
        <v>0</v>
      </c>
      <c r="AO188">
        <f>Q283</f>
        <v>0</v>
      </c>
      <c r="AP188">
        <f>R283</f>
        <v>0</v>
      </c>
      <c r="AQ188">
        <f>S283</f>
        <v>0</v>
      </c>
      <c r="AR188">
        <f>T283</f>
        <v>0</v>
      </c>
      <c r="AT188">
        <f>SUM(table_2[[#This Row],[First dose, less than 21 days ago]:[Third dose or booster, at least 21 days ago]])</f>
        <v>0</v>
      </c>
      <c r="AU188">
        <f>SUM(table_2[[#This Row],[Second dose, less than 21 days ago]:[Third dose or booster, at least 21 days ago]])</f>
        <v>0</v>
      </c>
      <c r="AV188">
        <f>table_2[[#This Row],[Third dose or booster, less than 21 days ago]]+table_2[[#This Row],[Third dose or booster, at least 21 days ago]]</f>
        <v>0</v>
      </c>
    </row>
    <row r="189" spans="1:48" ht="30" x14ac:dyDescent="0.25">
      <c r="A189" s="1" t="s">
        <v>60</v>
      </c>
      <c r="B189" s="4">
        <v>2021</v>
      </c>
      <c r="C189" s="1" t="s">
        <v>128</v>
      </c>
      <c r="D189" s="1" t="s">
        <v>1162</v>
      </c>
      <c r="E189" s="1" t="s">
        <v>70</v>
      </c>
      <c r="F189" s="4" t="s">
        <v>1511</v>
      </c>
      <c r="G189" s="4">
        <v>27843</v>
      </c>
      <c r="H189" s="4" t="s">
        <v>1530</v>
      </c>
      <c r="I189" s="1"/>
      <c r="J189" s="4" t="s">
        <v>1531</v>
      </c>
      <c r="K189" s="4" t="s">
        <v>1532</v>
      </c>
      <c r="L189" s="22" t="str">
        <f t="shared" si="19"/>
        <v>4813</v>
      </c>
      <c r="M189" s="26">
        <f>IF(table_2[[#This Row],[Count of deaths2]]=1,(M188+1),M188)</f>
        <v>15</v>
      </c>
      <c r="AA189" s="46"/>
      <c r="AG189"/>
      <c r="AL189">
        <f>N236</f>
        <v>0</v>
      </c>
      <c r="AM189">
        <f>O284</f>
        <v>0</v>
      </c>
      <c r="AN189">
        <f>P284</f>
        <v>0</v>
      </c>
      <c r="AO189">
        <f>Q284</f>
        <v>0</v>
      </c>
      <c r="AP189">
        <f>R284</f>
        <v>0</v>
      </c>
      <c r="AQ189">
        <f>S284</f>
        <v>0</v>
      </c>
      <c r="AR189">
        <f>T284</f>
        <v>0</v>
      </c>
      <c r="AT189">
        <f>SUM(table_2[[#This Row],[First dose, less than 21 days ago]:[Third dose or booster, at least 21 days ago]])</f>
        <v>0</v>
      </c>
      <c r="AU189">
        <f>SUM(table_2[[#This Row],[Second dose, less than 21 days ago]:[Third dose or booster, at least 21 days ago]])</f>
        <v>0</v>
      </c>
      <c r="AV189">
        <f>table_2[[#This Row],[Third dose or booster, less than 21 days ago]]+table_2[[#This Row],[Third dose or booster, at least 21 days ago]]</f>
        <v>0</v>
      </c>
    </row>
    <row r="190" spans="1:48" ht="30" x14ac:dyDescent="0.25">
      <c r="A190" s="1" t="s">
        <v>60</v>
      </c>
      <c r="B190" s="4">
        <v>2021</v>
      </c>
      <c r="C190" s="1" t="s">
        <v>128</v>
      </c>
      <c r="D190" s="1" t="s">
        <v>1162</v>
      </c>
      <c r="E190" s="1" t="s">
        <v>74</v>
      </c>
      <c r="F190" s="4" t="s">
        <v>1533</v>
      </c>
      <c r="G190" s="4">
        <v>65986</v>
      </c>
      <c r="H190" s="4" t="s">
        <v>1534</v>
      </c>
      <c r="I190" s="1"/>
      <c r="J190" s="4" t="s">
        <v>1535</v>
      </c>
      <c r="K190" s="4" t="s">
        <v>1536</v>
      </c>
      <c r="L190" s="22" t="str">
        <f t="shared" si="19"/>
        <v>2196</v>
      </c>
      <c r="M190" s="26">
        <f>IF(table_2[[#This Row],[Count of deaths2]]=1,(M189+1),M189)</f>
        <v>15</v>
      </c>
      <c r="AA190" s="46"/>
      <c r="AG190"/>
      <c r="AL190">
        <f>N237</f>
        <v>0</v>
      </c>
      <c r="AM190">
        <f>O285</f>
        <v>0</v>
      </c>
      <c r="AN190">
        <f>P285</f>
        <v>0</v>
      </c>
      <c r="AO190">
        <f>Q285</f>
        <v>0</v>
      </c>
      <c r="AP190">
        <f>R285</f>
        <v>0</v>
      </c>
      <c r="AQ190">
        <f>S285</f>
        <v>0</v>
      </c>
      <c r="AR190">
        <f>T285</f>
        <v>0</v>
      </c>
      <c r="AT190">
        <f>SUM(table_2[[#This Row],[First dose, less than 21 days ago]:[Third dose or booster, at least 21 days ago]])</f>
        <v>0</v>
      </c>
      <c r="AU190">
        <f>SUM(table_2[[#This Row],[Second dose, less than 21 days ago]:[Third dose or booster, at least 21 days ago]])</f>
        <v>0</v>
      </c>
      <c r="AV190">
        <f>table_2[[#This Row],[Third dose or booster, less than 21 days ago]]+table_2[[#This Row],[Third dose or booster, at least 21 days ago]]</f>
        <v>0</v>
      </c>
    </row>
    <row r="191" spans="1:48" ht="30" x14ac:dyDescent="0.25">
      <c r="A191" s="1" t="s">
        <v>60</v>
      </c>
      <c r="B191" s="4">
        <v>2021</v>
      </c>
      <c r="C191" s="1" t="s">
        <v>128</v>
      </c>
      <c r="D191" s="1" t="s">
        <v>1162</v>
      </c>
      <c r="E191" s="1" t="s">
        <v>1102</v>
      </c>
      <c r="F191" s="4" t="s">
        <v>1537</v>
      </c>
      <c r="G191" s="4">
        <v>68381</v>
      </c>
      <c r="H191" s="4" t="s">
        <v>1538</v>
      </c>
      <c r="I191" s="1"/>
      <c r="J191" s="4" t="s">
        <v>1539</v>
      </c>
      <c r="K191" s="4" t="s">
        <v>1540</v>
      </c>
      <c r="L191" s="22" t="str">
        <f t="shared" si="19"/>
        <v>2969</v>
      </c>
      <c r="M191" s="26">
        <f>IF(table_2[[#This Row],[Count of deaths2]]=1,(M190+1),M190)</f>
        <v>15</v>
      </c>
      <c r="AA191" s="46"/>
      <c r="AG191"/>
      <c r="AL191">
        <f>N238</f>
        <v>0</v>
      </c>
      <c r="AM191">
        <f>O286</f>
        <v>0</v>
      </c>
      <c r="AN191">
        <f>P286</f>
        <v>0</v>
      </c>
      <c r="AO191">
        <f>Q286</f>
        <v>0</v>
      </c>
      <c r="AP191">
        <f>R286</f>
        <v>0</v>
      </c>
      <c r="AQ191">
        <f>S286</f>
        <v>0</v>
      </c>
      <c r="AR191">
        <f>T286</f>
        <v>0</v>
      </c>
      <c r="AT191">
        <f>SUM(table_2[[#This Row],[First dose, less than 21 days ago]:[Third dose or booster, at least 21 days ago]])</f>
        <v>0</v>
      </c>
      <c r="AU191">
        <f>SUM(table_2[[#This Row],[Second dose, less than 21 days ago]:[Third dose or booster, at least 21 days ago]])</f>
        <v>0</v>
      </c>
      <c r="AV191">
        <f>table_2[[#This Row],[Third dose or booster, less than 21 days ago]]+table_2[[#This Row],[Third dose or booster, at least 21 days ago]]</f>
        <v>0</v>
      </c>
    </row>
    <row r="192" spans="1:48" ht="45" x14ac:dyDescent="0.25">
      <c r="A192" s="1" t="s">
        <v>60</v>
      </c>
      <c r="B192" s="4">
        <v>2021</v>
      </c>
      <c r="C192" s="1" t="s">
        <v>128</v>
      </c>
      <c r="D192" s="1" t="s">
        <v>1162</v>
      </c>
      <c r="E192" s="1" t="s">
        <v>84</v>
      </c>
      <c r="F192" s="4" t="s">
        <v>1103</v>
      </c>
      <c r="G192" s="4">
        <v>0</v>
      </c>
      <c r="H192" s="4" t="s">
        <v>83</v>
      </c>
      <c r="I192" s="1"/>
      <c r="J192" s="4" t="s">
        <v>83</v>
      </c>
      <c r="K192" s="4" t="s">
        <v>83</v>
      </c>
      <c r="L192" s="22" t="str">
        <f t="shared" si="19"/>
        <v>0</v>
      </c>
      <c r="M192" s="26">
        <f>IF(table_2[[#This Row],[Count of deaths2]]=1,(M191+1),M191)</f>
        <v>15</v>
      </c>
      <c r="AA192" s="46"/>
      <c r="AG192"/>
      <c r="AL192">
        <f>N239</f>
        <v>0</v>
      </c>
      <c r="AM192">
        <f>O287</f>
        <v>0</v>
      </c>
      <c r="AN192">
        <f>P287</f>
        <v>0</v>
      </c>
      <c r="AO192">
        <f>Q287</f>
        <v>0</v>
      </c>
      <c r="AP192">
        <f>R287</f>
        <v>0</v>
      </c>
      <c r="AQ192">
        <f>S287</f>
        <v>0</v>
      </c>
      <c r="AR192">
        <f>T287</f>
        <v>0</v>
      </c>
      <c r="AT192">
        <f>SUM(table_2[[#This Row],[First dose, less than 21 days ago]:[Third dose or booster, at least 21 days ago]])</f>
        <v>0</v>
      </c>
      <c r="AU192">
        <f>SUM(table_2[[#This Row],[Second dose, less than 21 days ago]:[Third dose or booster, at least 21 days ago]])</f>
        <v>0</v>
      </c>
      <c r="AV192">
        <f>table_2[[#This Row],[Third dose or booster, less than 21 days ago]]+table_2[[#This Row],[Third dose or booster, at least 21 days ago]]</f>
        <v>0</v>
      </c>
    </row>
    <row r="193" spans="1:48" ht="45" x14ac:dyDescent="0.25">
      <c r="A193" s="1" t="s">
        <v>60</v>
      </c>
      <c r="B193" s="4">
        <v>2021</v>
      </c>
      <c r="C193" s="1" t="s">
        <v>128</v>
      </c>
      <c r="D193" s="1" t="s">
        <v>1162</v>
      </c>
      <c r="E193" s="1" t="s">
        <v>85</v>
      </c>
      <c r="F193" s="4" t="s">
        <v>1103</v>
      </c>
      <c r="G193" s="4">
        <v>0</v>
      </c>
      <c r="H193" s="4" t="s">
        <v>83</v>
      </c>
      <c r="I193" s="1"/>
      <c r="J193" s="4" t="s">
        <v>83</v>
      </c>
      <c r="K193" s="4" t="s">
        <v>83</v>
      </c>
      <c r="L193" s="22" t="str">
        <f t="shared" si="19"/>
        <v>0</v>
      </c>
      <c r="M193" s="26">
        <f>IF(table_2[[#This Row],[Count of deaths2]]=1,(M192+1),M192)</f>
        <v>15</v>
      </c>
      <c r="AA193" s="46"/>
      <c r="AG193"/>
      <c r="AL193">
        <f>N240</f>
        <v>0</v>
      </c>
      <c r="AM193">
        <f>O288</f>
        <v>0</v>
      </c>
      <c r="AN193">
        <f>P288</f>
        <v>0</v>
      </c>
      <c r="AO193">
        <f>Q288</f>
        <v>0</v>
      </c>
      <c r="AP193">
        <f>R288</f>
        <v>0</v>
      </c>
      <c r="AQ193">
        <f>S288</f>
        <v>0</v>
      </c>
      <c r="AR193">
        <f>T288</f>
        <v>0</v>
      </c>
      <c r="AT193">
        <f>SUM(table_2[[#This Row],[First dose, less than 21 days ago]:[Third dose or booster, at least 21 days ago]])</f>
        <v>0</v>
      </c>
      <c r="AU193">
        <f>SUM(table_2[[#This Row],[Second dose, less than 21 days ago]:[Third dose or booster, at least 21 days ago]])</f>
        <v>0</v>
      </c>
      <c r="AV193">
        <f>table_2[[#This Row],[Third dose or booster, less than 21 days ago]]+table_2[[#This Row],[Third dose or booster, at least 21 days ago]]</f>
        <v>0</v>
      </c>
    </row>
    <row r="194" spans="1:48" x14ac:dyDescent="0.25">
      <c r="A194" s="1" t="s">
        <v>60</v>
      </c>
      <c r="B194" s="4">
        <v>2021</v>
      </c>
      <c r="C194" s="1" t="s">
        <v>128</v>
      </c>
      <c r="D194" s="1" t="s">
        <v>1183</v>
      </c>
      <c r="E194" s="1" t="s">
        <v>62</v>
      </c>
      <c r="F194" s="4" t="s">
        <v>1541</v>
      </c>
      <c r="G194" s="4">
        <v>1497</v>
      </c>
      <c r="H194" s="4" t="s">
        <v>1542</v>
      </c>
      <c r="I194" s="1"/>
      <c r="J194" s="4" t="s">
        <v>1543</v>
      </c>
      <c r="K194" s="4" t="s">
        <v>1544</v>
      </c>
      <c r="L194" s="22" t="str">
        <f t="shared" si="19"/>
        <v>448</v>
      </c>
      <c r="M194" s="26">
        <f>IF(table_2[[#This Row],[Count of deaths2]]=1,(M193+1),M193)</f>
        <v>15</v>
      </c>
      <c r="AA194" s="46"/>
      <c r="AG194"/>
      <c r="AL194">
        <f>N241</f>
        <v>0</v>
      </c>
      <c r="AM194">
        <f>O289</f>
        <v>0</v>
      </c>
      <c r="AN194">
        <f>P289</f>
        <v>0</v>
      </c>
      <c r="AO194">
        <f>Q289</f>
        <v>0</v>
      </c>
      <c r="AP194">
        <f>R289</f>
        <v>0</v>
      </c>
      <c r="AQ194">
        <f>S289</f>
        <v>0</v>
      </c>
      <c r="AR194">
        <f>T289</f>
        <v>0</v>
      </c>
      <c r="AT194">
        <f>SUM(table_2[[#This Row],[First dose, less than 21 days ago]:[Third dose or booster, at least 21 days ago]])</f>
        <v>0</v>
      </c>
      <c r="AU194">
        <f>SUM(table_2[[#This Row],[Second dose, less than 21 days ago]:[Third dose or booster, at least 21 days ago]])</f>
        <v>0</v>
      </c>
      <c r="AV194">
        <f>table_2[[#This Row],[Third dose or booster, less than 21 days ago]]+table_2[[#This Row],[Third dose or booster, at least 21 days ago]]</f>
        <v>0</v>
      </c>
    </row>
    <row r="195" spans="1:48" ht="30" x14ac:dyDescent="0.25">
      <c r="A195" s="1" t="s">
        <v>60</v>
      </c>
      <c r="B195" s="4">
        <v>2021</v>
      </c>
      <c r="C195" s="1" t="s">
        <v>128</v>
      </c>
      <c r="D195" s="1" t="s">
        <v>1183</v>
      </c>
      <c r="E195" s="1" t="s">
        <v>66</v>
      </c>
      <c r="F195" s="4" t="s">
        <v>1545</v>
      </c>
      <c r="G195" s="4">
        <v>161</v>
      </c>
      <c r="H195" s="4" t="s">
        <v>1546</v>
      </c>
      <c r="I195" s="1"/>
      <c r="J195" s="4" t="s">
        <v>1547</v>
      </c>
      <c r="K195" s="4" t="s">
        <v>1548</v>
      </c>
      <c r="L195" s="22" t="str">
        <f t="shared" si="19"/>
        <v>52</v>
      </c>
      <c r="M195" s="26">
        <f>IF(table_2[[#This Row],[Count of deaths2]]=1,(M194+1),M194)</f>
        <v>15</v>
      </c>
      <c r="AA195" s="46"/>
      <c r="AG195"/>
      <c r="AL195">
        <f>N242</f>
        <v>0</v>
      </c>
      <c r="AM195">
        <f>O290</f>
        <v>0</v>
      </c>
      <c r="AN195">
        <f>P290</f>
        <v>0</v>
      </c>
      <c r="AO195">
        <f>Q290</f>
        <v>0</v>
      </c>
      <c r="AP195">
        <f>R290</f>
        <v>0</v>
      </c>
      <c r="AQ195">
        <f>S290</f>
        <v>0</v>
      </c>
      <c r="AR195">
        <f>T290</f>
        <v>0</v>
      </c>
      <c r="AT195">
        <f>SUM(table_2[[#This Row],[First dose, less than 21 days ago]:[Third dose or booster, at least 21 days ago]])</f>
        <v>0</v>
      </c>
      <c r="AU195">
        <f>SUM(table_2[[#This Row],[Second dose, less than 21 days ago]:[Third dose or booster, at least 21 days ago]])</f>
        <v>0</v>
      </c>
      <c r="AV195">
        <f>table_2[[#This Row],[Third dose or booster, less than 21 days ago]]+table_2[[#This Row],[Third dose or booster, at least 21 days ago]]</f>
        <v>0</v>
      </c>
    </row>
    <row r="196" spans="1:48" ht="30" x14ac:dyDescent="0.25">
      <c r="A196" s="1" t="s">
        <v>60</v>
      </c>
      <c r="B196" s="4">
        <v>2021</v>
      </c>
      <c r="C196" s="1" t="s">
        <v>128</v>
      </c>
      <c r="D196" s="1" t="s">
        <v>1183</v>
      </c>
      <c r="E196" s="1" t="s">
        <v>70</v>
      </c>
      <c r="F196" s="4" t="s">
        <v>1549</v>
      </c>
      <c r="G196" s="4">
        <v>7453</v>
      </c>
      <c r="H196" s="4" t="s">
        <v>1550</v>
      </c>
      <c r="I196" s="1"/>
      <c r="J196" s="4" t="s">
        <v>1551</v>
      </c>
      <c r="K196" s="4" t="s">
        <v>1552</v>
      </c>
      <c r="L196" s="22" t="str">
        <f t="shared" si="19"/>
        <v>2804</v>
      </c>
      <c r="M196" s="26">
        <f>IF(table_2[[#This Row],[Count of deaths2]]=1,(M195+1),M195)</f>
        <v>15</v>
      </c>
      <c r="AA196" s="46"/>
      <c r="AG196"/>
      <c r="AL196">
        <f>N243</f>
        <v>0</v>
      </c>
      <c r="AM196">
        <f>O291</f>
        <v>0</v>
      </c>
      <c r="AN196">
        <f>P291</f>
        <v>0</v>
      </c>
      <c r="AO196">
        <f>Q291</f>
        <v>0</v>
      </c>
      <c r="AP196">
        <f>R291</f>
        <v>0</v>
      </c>
      <c r="AQ196">
        <f>S291</f>
        <v>0</v>
      </c>
      <c r="AR196">
        <f>T291</f>
        <v>0</v>
      </c>
      <c r="AT196">
        <f>SUM(table_2[[#This Row],[First dose, less than 21 days ago]:[Third dose or booster, at least 21 days ago]])</f>
        <v>0</v>
      </c>
      <c r="AU196">
        <f>SUM(table_2[[#This Row],[Second dose, less than 21 days ago]:[Third dose or booster, at least 21 days ago]])</f>
        <v>0</v>
      </c>
      <c r="AV196">
        <f>table_2[[#This Row],[Third dose or booster, less than 21 days ago]]+table_2[[#This Row],[Third dose or booster, at least 21 days ago]]</f>
        <v>0</v>
      </c>
    </row>
    <row r="197" spans="1:48" ht="30" x14ac:dyDescent="0.25">
      <c r="A197" s="1" t="s">
        <v>60</v>
      </c>
      <c r="B197" s="4">
        <v>2021</v>
      </c>
      <c r="C197" s="1" t="s">
        <v>128</v>
      </c>
      <c r="D197" s="1" t="s">
        <v>1183</v>
      </c>
      <c r="E197" s="1" t="s">
        <v>74</v>
      </c>
      <c r="F197" s="4" t="s">
        <v>1553</v>
      </c>
      <c r="G197" s="4">
        <v>13617</v>
      </c>
      <c r="H197" s="4" t="s">
        <v>1554</v>
      </c>
      <c r="I197" s="1"/>
      <c r="J197" s="4" t="s">
        <v>1555</v>
      </c>
      <c r="K197" s="4" t="s">
        <v>1556</v>
      </c>
      <c r="L197" s="22" t="str">
        <f t="shared" ref="L197:L260" si="20">IF(F197="&lt;3",1,F197)</f>
        <v>1584</v>
      </c>
      <c r="M197" s="26">
        <f>IF(table_2[[#This Row],[Count of deaths2]]=1,(M196+1),M196)</f>
        <v>15</v>
      </c>
      <c r="AA197" s="46"/>
      <c r="AG197"/>
      <c r="AL197">
        <f>N244</f>
        <v>0</v>
      </c>
      <c r="AM197">
        <f>O292</f>
        <v>0</v>
      </c>
      <c r="AN197">
        <f>P292</f>
        <v>0</v>
      </c>
      <c r="AO197">
        <f>Q292</f>
        <v>0</v>
      </c>
      <c r="AP197">
        <f>R292</f>
        <v>0</v>
      </c>
      <c r="AQ197">
        <f>S292</f>
        <v>0</v>
      </c>
      <c r="AR197">
        <f>T292</f>
        <v>0</v>
      </c>
      <c r="AT197">
        <f>SUM(table_2[[#This Row],[First dose, less than 21 days ago]:[Third dose or booster, at least 21 days ago]])</f>
        <v>0</v>
      </c>
      <c r="AU197">
        <f>SUM(table_2[[#This Row],[Second dose, less than 21 days ago]:[Third dose or booster, at least 21 days ago]])</f>
        <v>0</v>
      </c>
      <c r="AV197">
        <f>table_2[[#This Row],[Third dose or booster, less than 21 days ago]]+table_2[[#This Row],[Third dose or booster, at least 21 days ago]]</f>
        <v>0</v>
      </c>
    </row>
    <row r="198" spans="1:48" ht="60" x14ac:dyDescent="0.25">
      <c r="A198" s="1" t="s">
        <v>60</v>
      </c>
      <c r="B198" s="4">
        <v>2021</v>
      </c>
      <c r="C198" s="1" t="s">
        <v>128</v>
      </c>
      <c r="D198" s="1" t="s">
        <v>1183</v>
      </c>
      <c r="E198" s="1" t="s">
        <v>1102</v>
      </c>
      <c r="F198" s="4" t="s">
        <v>1557</v>
      </c>
      <c r="G198" s="4">
        <v>13981</v>
      </c>
      <c r="H198" s="4" t="s">
        <v>1558</v>
      </c>
      <c r="I198" s="1"/>
      <c r="J198" s="4" t="s">
        <v>1559</v>
      </c>
      <c r="K198" s="4" t="s">
        <v>1560</v>
      </c>
      <c r="L198" s="22" t="str">
        <f t="shared" si="20"/>
        <v>1992</v>
      </c>
      <c r="M198" s="26">
        <f>IF(table_2[[#This Row],[Count of deaths2]]=1,(M197+1),M197)</f>
        <v>15</v>
      </c>
      <c r="N198" s="23" t="s">
        <v>11464</v>
      </c>
      <c r="O198" s="24" t="s">
        <v>66</v>
      </c>
      <c r="P198" s="24" t="s">
        <v>70</v>
      </c>
      <c r="Q198" s="24" t="s">
        <v>74</v>
      </c>
      <c r="R198" s="24" t="s">
        <v>1102</v>
      </c>
      <c r="S198" s="24" t="s">
        <v>84</v>
      </c>
      <c r="T198" s="24" t="s">
        <v>85</v>
      </c>
      <c r="U198" s="24" t="s">
        <v>11475</v>
      </c>
      <c r="V198" s="24" t="s">
        <v>11475</v>
      </c>
      <c r="W198" s="24" t="s">
        <v>11482</v>
      </c>
      <c r="AA198" s="46"/>
      <c r="AG198"/>
      <c r="AL198">
        <f>N245</f>
        <v>0</v>
      </c>
      <c r="AM198">
        <f>O293</f>
        <v>0</v>
      </c>
      <c r="AN198">
        <f>P293</f>
        <v>0</v>
      </c>
      <c r="AO198">
        <f>Q293</f>
        <v>0</v>
      </c>
      <c r="AP198">
        <f>R293</f>
        <v>0</v>
      </c>
      <c r="AQ198">
        <f>S293</f>
        <v>0</v>
      </c>
      <c r="AR198">
        <f>T293</f>
        <v>0</v>
      </c>
      <c r="AT198">
        <f>SUM(table_2[[#This Row],[First dose, less than 21 days ago]:[Third dose or booster, at least 21 days ago]])</f>
        <v>0</v>
      </c>
      <c r="AU198">
        <f>SUM(table_2[[#This Row],[Second dose, less than 21 days ago]:[Third dose or booster, at least 21 days ago]])</f>
        <v>0</v>
      </c>
      <c r="AV198">
        <f>table_2[[#This Row],[Third dose or booster, less than 21 days ago]]+table_2[[#This Row],[Third dose or booster, at least 21 days ago]]</f>
        <v>0</v>
      </c>
    </row>
    <row r="199" spans="1:48" ht="45" x14ac:dyDescent="0.25">
      <c r="A199" s="1" t="s">
        <v>60</v>
      </c>
      <c r="B199" s="4">
        <v>2021</v>
      </c>
      <c r="C199" s="1" t="s">
        <v>128</v>
      </c>
      <c r="D199" s="1" t="s">
        <v>1183</v>
      </c>
      <c r="E199" s="1" t="s">
        <v>84</v>
      </c>
      <c r="F199" s="4" t="s">
        <v>1103</v>
      </c>
      <c r="G199" s="4">
        <v>0</v>
      </c>
      <c r="H199" s="4" t="s">
        <v>83</v>
      </c>
      <c r="I199" s="1"/>
      <c r="J199" s="4" t="s">
        <v>83</v>
      </c>
      <c r="K199" s="4" t="s">
        <v>83</v>
      </c>
      <c r="L199" s="22" t="str">
        <f t="shared" si="20"/>
        <v>0</v>
      </c>
      <c r="M199" s="26">
        <f>IF(table_2[[#This Row],[Count of deaths2]]=1,(M198+1),M198)</f>
        <v>15</v>
      </c>
      <c r="N199" s="23" t="s">
        <v>11465</v>
      </c>
      <c r="O199" s="23" t="s">
        <v>11465</v>
      </c>
      <c r="P199" s="23" t="s">
        <v>11465</v>
      </c>
      <c r="Q199" s="23" t="s">
        <v>11465</v>
      </c>
      <c r="R199" s="23" t="s">
        <v>11465</v>
      </c>
      <c r="S199" s="23" t="s">
        <v>11465</v>
      </c>
      <c r="T199" s="23" t="s">
        <v>11465</v>
      </c>
      <c r="U199" s="23" t="s">
        <v>11476</v>
      </c>
      <c r="V199" s="23" t="s">
        <v>11477</v>
      </c>
      <c r="W199" s="23" t="s">
        <v>11465</v>
      </c>
      <c r="AA199" s="46"/>
      <c r="AG199"/>
      <c r="AL199">
        <f>N246</f>
        <v>0</v>
      </c>
      <c r="AM199">
        <f>O294</f>
        <v>0</v>
      </c>
      <c r="AN199">
        <f>P294</f>
        <v>0</v>
      </c>
      <c r="AO199">
        <f>Q294</f>
        <v>0</v>
      </c>
      <c r="AP199">
        <f>R294</f>
        <v>0</v>
      </c>
      <c r="AQ199">
        <f>S294</f>
        <v>0</v>
      </c>
      <c r="AR199">
        <f>T294</f>
        <v>0</v>
      </c>
      <c r="AT199">
        <f>SUM(table_2[[#This Row],[First dose, less than 21 days ago]:[Third dose or booster, at least 21 days ago]])</f>
        <v>0</v>
      </c>
      <c r="AU199">
        <f>SUM(table_2[[#This Row],[Second dose, less than 21 days ago]:[Third dose or booster, at least 21 days ago]])</f>
        <v>0</v>
      </c>
      <c r="AV199">
        <f>table_2[[#This Row],[Third dose or booster, less than 21 days ago]]+table_2[[#This Row],[Third dose or booster, at least 21 days ago]]</f>
        <v>0</v>
      </c>
    </row>
    <row r="200" spans="1:48" ht="45" x14ac:dyDescent="0.25">
      <c r="A200" s="1" t="s">
        <v>60</v>
      </c>
      <c r="B200" s="4">
        <v>2021</v>
      </c>
      <c r="C200" s="1" t="s">
        <v>128</v>
      </c>
      <c r="D200" s="1" t="s">
        <v>1183</v>
      </c>
      <c r="E200" s="1" t="s">
        <v>85</v>
      </c>
      <c r="F200" s="4" t="s">
        <v>1103</v>
      </c>
      <c r="G200" s="4">
        <v>0</v>
      </c>
      <c r="H200" s="4" t="s">
        <v>83</v>
      </c>
      <c r="I200" s="1"/>
      <c r="J200" s="4" t="s">
        <v>83</v>
      </c>
      <c r="K200" s="4" t="s">
        <v>83</v>
      </c>
      <c r="L200" s="22" t="str">
        <f t="shared" si="20"/>
        <v>0</v>
      </c>
      <c r="M200" s="26">
        <f>IF(table_2[[#This Row],[Count of deaths2]]=1,(M199+1),M199)</f>
        <v>15</v>
      </c>
      <c r="N200">
        <f>$L152+$L159+$L166+$L173+$L180+$L187+$L194</f>
        <v>3830</v>
      </c>
      <c r="O200">
        <f>$L153+$L160+$L167+$L174+$L181+$L188+$L195</f>
        <v>436</v>
      </c>
      <c r="P200">
        <f>$L154+$L161+$L168+$L175+$L182+$L189+$L196</f>
        <v>16350</v>
      </c>
      <c r="Q200">
        <f>$L155+$L162+$L169+$L176+$L183+$L190+$L197</f>
        <v>5393</v>
      </c>
      <c r="R200">
        <f>$L156+$L163+$L170+$L177+$L184+$L191+$L198</f>
        <v>5824</v>
      </c>
      <c r="S200">
        <f>$L157+$L164+$L171+$L178+$L185+$L192+$L199</f>
        <v>0</v>
      </c>
      <c r="T200">
        <f>$L158+$L165+$L172+$L179+$L186+$L193+$L200</f>
        <v>0</v>
      </c>
      <c r="U200">
        <f>SUM(table_2[[#This Row],[Column1]:[Column7]])</f>
        <v>31833</v>
      </c>
      <c r="V200" s="21">
        <f>table_2[[#This Row],[Count of deaths2]]+L199+L198+L197+L196+L195+L194+L193+L192+L191+L190+L189+L188+L187+L186+L185+L184+L183+L182+L181+L180+L179+L178+L177+L176+L175+L174+L173+L172+L171+L170+L169+L168+L167+L166+L165+L164+L163+L162+L161+L160+L159+L158+L157+L156+L155+L154+L153+L152</f>
        <v>31833</v>
      </c>
      <c r="W200">
        <f>'Table 8'!G130</f>
        <v>41746</v>
      </c>
      <c r="X200">
        <f>X151+14</f>
        <v>60</v>
      </c>
      <c r="AA200" s="46"/>
      <c r="AG200"/>
      <c r="AL200" t="str">
        <f>N247</f>
        <v xml:space="preserve">Unvaccinated </v>
      </c>
      <c r="AM200">
        <f>O295</f>
        <v>0</v>
      </c>
      <c r="AN200">
        <f>P295</f>
        <v>0</v>
      </c>
      <c r="AO200">
        <f>Q295</f>
        <v>0</v>
      </c>
      <c r="AP200">
        <f>R295</f>
        <v>0</v>
      </c>
      <c r="AQ200">
        <f>S295</f>
        <v>0</v>
      </c>
      <c r="AR200">
        <f>T295</f>
        <v>0</v>
      </c>
      <c r="AT200">
        <f>SUM(table_2[[#This Row],[First dose, less than 21 days ago]:[Third dose or booster, at least 21 days ago]])</f>
        <v>0</v>
      </c>
      <c r="AU200">
        <f>SUM(table_2[[#This Row],[Second dose, less than 21 days ago]:[Third dose or booster, at least 21 days ago]])</f>
        <v>0</v>
      </c>
      <c r="AV200">
        <f>table_2[[#This Row],[Third dose or booster, less than 21 days ago]]+table_2[[#This Row],[Third dose or booster, at least 21 days ago]]</f>
        <v>0</v>
      </c>
    </row>
    <row r="201" spans="1:48" s="32" customFormat="1" x14ac:dyDescent="0.25">
      <c r="A201" s="35" t="s">
        <v>60</v>
      </c>
      <c r="B201" s="33">
        <v>2021</v>
      </c>
      <c r="C201" s="35" t="s">
        <v>147</v>
      </c>
      <c r="D201" s="35" t="s">
        <v>1089</v>
      </c>
      <c r="E201" s="35" t="s">
        <v>62</v>
      </c>
      <c r="F201" s="33" t="s">
        <v>1561</v>
      </c>
      <c r="G201" s="33">
        <v>650333</v>
      </c>
      <c r="H201" s="33" t="s">
        <v>1562</v>
      </c>
      <c r="I201" s="35"/>
      <c r="J201" s="33" t="s">
        <v>1444</v>
      </c>
      <c r="K201" s="33" t="s">
        <v>507</v>
      </c>
      <c r="L201" s="27" t="str">
        <f t="shared" si="20"/>
        <v>231</v>
      </c>
      <c r="M201" s="26">
        <f>IF(table_2[[#This Row],[Count of deaths2]]=1,(M200+1),M200)</f>
        <v>15</v>
      </c>
      <c r="Z201" s="45"/>
      <c r="AA201" s="51"/>
      <c r="AB201" s="51"/>
      <c r="AC201" s="51"/>
      <c r="AD201" s="51"/>
      <c r="AE201" s="51"/>
      <c r="AF201" s="51"/>
      <c r="AL201" s="32" t="str">
        <f>N248</f>
        <v>Total</v>
      </c>
      <c r="AM201" s="32" t="str">
        <f>O296</f>
        <v>First dose, less than 21 days ago</v>
      </c>
      <c r="AN201" s="32" t="str">
        <f>P296</f>
        <v>First dose, at least 21 days ago</v>
      </c>
      <c r="AO201" s="32" t="str">
        <f>Q296</f>
        <v>Second dose, less than 21 days ago</v>
      </c>
      <c r="AP201" s="32" t="str">
        <f>R296</f>
        <v>Second dose, at least 21 days ago</v>
      </c>
      <c r="AQ201" s="32" t="str">
        <f>S296</f>
        <v>Third dose or booster, less than 21 days ago</v>
      </c>
      <c r="AR201" s="32" t="str">
        <f>T296</f>
        <v>Third dose or booster, at least 21 days ago</v>
      </c>
      <c r="AT201" s="32">
        <f>SUM(table_2[[#This Row],[First dose, less than 21 days ago]:[Third dose or booster, at least 21 days ago]])</f>
        <v>0</v>
      </c>
      <c r="AU201" s="32">
        <f>SUM(table_2[[#This Row],[Second dose, less than 21 days ago]:[Third dose or booster, at least 21 days ago]])</f>
        <v>0</v>
      </c>
      <c r="AV201" s="32" t="e">
        <f>table_2[[#This Row],[Third dose or booster, less than 21 days ago]]+table_2[[#This Row],[Third dose or booster, at least 21 days ago]]</f>
        <v>#VALUE!</v>
      </c>
    </row>
    <row r="202" spans="1:48" ht="30" x14ac:dyDescent="0.25">
      <c r="A202" s="1" t="s">
        <v>60</v>
      </c>
      <c r="B202" s="4">
        <v>2021</v>
      </c>
      <c r="C202" s="1" t="s">
        <v>147</v>
      </c>
      <c r="D202" s="1" t="s">
        <v>1089</v>
      </c>
      <c r="E202" s="1" t="s">
        <v>66</v>
      </c>
      <c r="F202" s="4" t="s">
        <v>1371</v>
      </c>
      <c r="G202" s="4">
        <v>54421</v>
      </c>
      <c r="H202" s="4" t="s">
        <v>1563</v>
      </c>
      <c r="I202" s="1" t="s">
        <v>234</v>
      </c>
      <c r="J202" s="4" t="s">
        <v>1564</v>
      </c>
      <c r="K202" s="4" t="s">
        <v>1565</v>
      </c>
      <c r="L202" s="22" t="str">
        <f t="shared" si="20"/>
        <v>9</v>
      </c>
      <c r="M202" s="26">
        <f>IF(table_2[[#This Row],[Count of deaths2]]=1,(M201+1),M201)</f>
        <v>15</v>
      </c>
      <c r="AA202" s="46"/>
      <c r="AG202"/>
      <c r="AL202">
        <f>N249</f>
        <v>2782</v>
      </c>
      <c r="AM202" t="str">
        <f>O297</f>
        <v>Total</v>
      </c>
      <c r="AN202" t="str">
        <f>P297</f>
        <v>Total</v>
      </c>
      <c r="AO202" t="str">
        <f>Q297</f>
        <v>Total</v>
      </c>
      <c r="AP202" t="str">
        <f>R297</f>
        <v>Total</v>
      </c>
      <c r="AQ202" t="str">
        <f>S297</f>
        <v>Total</v>
      </c>
      <c r="AR202" t="str">
        <f>T297</f>
        <v>Total</v>
      </c>
      <c r="AT202">
        <f>SUM(table_2[[#This Row],[First dose, less than 21 days ago]:[Third dose or booster, at least 21 days ago]])</f>
        <v>0</v>
      </c>
      <c r="AU202">
        <f>SUM(table_2[[#This Row],[Second dose, less than 21 days ago]:[Third dose or booster, at least 21 days ago]])</f>
        <v>0</v>
      </c>
      <c r="AV202" t="e">
        <f>table_2[[#This Row],[Third dose or booster, less than 21 days ago]]+table_2[[#This Row],[Third dose or booster, at least 21 days ago]]</f>
        <v>#VALUE!</v>
      </c>
    </row>
    <row r="203" spans="1:48" ht="30" x14ac:dyDescent="0.25">
      <c r="A203" s="1" t="s">
        <v>60</v>
      </c>
      <c r="B203" s="4">
        <v>2021</v>
      </c>
      <c r="C203" s="1" t="s">
        <v>147</v>
      </c>
      <c r="D203" s="1" t="s">
        <v>1089</v>
      </c>
      <c r="E203" s="1" t="s">
        <v>70</v>
      </c>
      <c r="F203" s="4" t="s">
        <v>1566</v>
      </c>
      <c r="G203" s="4">
        <v>113844</v>
      </c>
      <c r="H203" s="4" t="s">
        <v>1567</v>
      </c>
      <c r="I203" s="1"/>
      <c r="J203" s="4" t="s">
        <v>1568</v>
      </c>
      <c r="K203" s="4" t="s">
        <v>1569</v>
      </c>
      <c r="L203" s="22" t="str">
        <f t="shared" si="20"/>
        <v>100</v>
      </c>
      <c r="M203" s="26">
        <f>IF(table_2[[#This Row],[Count of deaths2]]=1,(M202+1),M202)</f>
        <v>15</v>
      </c>
      <c r="AA203" s="46"/>
      <c r="AG203"/>
      <c r="AL203">
        <f>N250</f>
        <v>0</v>
      </c>
      <c r="AM203">
        <f>O298</f>
        <v>85</v>
      </c>
      <c r="AN203">
        <f>P298</f>
        <v>3494</v>
      </c>
      <c r="AO203">
        <f>Q298</f>
        <v>909</v>
      </c>
      <c r="AP203">
        <f>R298</f>
        <v>24430</v>
      </c>
      <c r="AQ203">
        <f>S298</f>
        <v>0</v>
      </c>
      <c r="AR203">
        <f>T298</f>
        <v>0</v>
      </c>
      <c r="AT203">
        <f>SUM(table_2[[#This Row],[First dose, less than 21 days ago]:[Third dose or booster, at least 21 days ago]])</f>
        <v>28918</v>
      </c>
      <c r="AU203">
        <f>SUM(table_2[[#This Row],[Second dose, less than 21 days ago]:[Third dose or booster, at least 21 days ago]])</f>
        <v>25339</v>
      </c>
      <c r="AV203">
        <f>table_2[[#This Row],[Third dose or booster, less than 21 days ago]]+table_2[[#This Row],[Third dose or booster, at least 21 days ago]]</f>
        <v>0</v>
      </c>
    </row>
    <row r="204" spans="1:48" ht="30" x14ac:dyDescent="0.25">
      <c r="A204" s="1" t="s">
        <v>60</v>
      </c>
      <c r="B204" s="4">
        <v>2021</v>
      </c>
      <c r="C204" s="1" t="s">
        <v>147</v>
      </c>
      <c r="D204" s="1" t="s">
        <v>1089</v>
      </c>
      <c r="E204" s="1" t="s">
        <v>74</v>
      </c>
      <c r="F204" s="4" t="s">
        <v>1200</v>
      </c>
      <c r="G204" s="4">
        <v>52120</v>
      </c>
      <c r="H204" s="4" t="s">
        <v>1570</v>
      </c>
      <c r="I204" s="1"/>
      <c r="J204" s="4" t="s">
        <v>1571</v>
      </c>
      <c r="K204" s="4" t="s">
        <v>1572</v>
      </c>
      <c r="L204" s="22" t="str">
        <f t="shared" si="20"/>
        <v>29</v>
      </c>
      <c r="M204" s="26">
        <f>IF(table_2[[#This Row],[Count of deaths2]]=1,(M203+1),M203)</f>
        <v>15</v>
      </c>
      <c r="AA204" s="46"/>
      <c r="AG204"/>
      <c r="AL204">
        <f>N251</f>
        <v>0</v>
      </c>
      <c r="AM204">
        <f>O299</f>
        <v>0</v>
      </c>
      <c r="AN204">
        <f>P299</f>
        <v>0</v>
      </c>
      <c r="AO204">
        <f>Q299</f>
        <v>0</v>
      </c>
      <c r="AP204">
        <f>R299</f>
        <v>0</v>
      </c>
      <c r="AQ204">
        <f>S299</f>
        <v>0</v>
      </c>
      <c r="AR204">
        <f>T299</f>
        <v>0</v>
      </c>
      <c r="AT204">
        <f>SUM(table_2[[#This Row],[First dose, less than 21 days ago]:[Third dose or booster, at least 21 days ago]])</f>
        <v>0</v>
      </c>
      <c r="AU204">
        <f>SUM(table_2[[#This Row],[Second dose, less than 21 days ago]:[Third dose or booster, at least 21 days ago]])</f>
        <v>0</v>
      </c>
      <c r="AV204">
        <f>table_2[[#This Row],[Third dose or booster, less than 21 days ago]]+table_2[[#This Row],[Third dose or booster, at least 21 days ago]]</f>
        <v>0</v>
      </c>
    </row>
    <row r="205" spans="1:48" ht="30" x14ac:dyDescent="0.25">
      <c r="A205" s="1" t="s">
        <v>60</v>
      </c>
      <c r="B205" s="4">
        <v>2021</v>
      </c>
      <c r="C205" s="1" t="s">
        <v>147</v>
      </c>
      <c r="D205" s="1" t="s">
        <v>1089</v>
      </c>
      <c r="E205" s="1" t="s">
        <v>1102</v>
      </c>
      <c r="F205" s="4" t="s">
        <v>1573</v>
      </c>
      <c r="G205" s="4">
        <v>79363</v>
      </c>
      <c r="H205" s="4" t="s">
        <v>591</v>
      </c>
      <c r="I205" s="1"/>
      <c r="J205" s="4" t="s">
        <v>1574</v>
      </c>
      <c r="K205" s="4" t="s">
        <v>533</v>
      </c>
      <c r="L205" s="22" t="str">
        <f t="shared" si="20"/>
        <v>54</v>
      </c>
      <c r="M205" s="26">
        <f>IF(table_2[[#This Row],[Count of deaths2]]=1,(M204+1),M204)</f>
        <v>15</v>
      </c>
      <c r="AA205" s="46"/>
      <c r="AG205"/>
      <c r="AL205">
        <f>N252</f>
        <v>0</v>
      </c>
      <c r="AM205">
        <f>O300</f>
        <v>0</v>
      </c>
      <c r="AN205">
        <f>P300</f>
        <v>0</v>
      </c>
      <c r="AO205">
        <f>Q300</f>
        <v>0</v>
      </c>
      <c r="AP205">
        <f>R300</f>
        <v>0</v>
      </c>
      <c r="AQ205">
        <f>S300</f>
        <v>0</v>
      </c>
      <c r="AR205">
        <f>T300</f>
        <v>0</v>
      </c>
      <c r="AT205">
        <f>SUM(table_2[[#This Row],[First dose, less than 21 days ago]:[Third dose or booster, at least 21 days ago]])</f>
        <v>0</v>
      </c>
      <c r="AU205">
        <f>SUM(table_2[[#This Row],[Second dose, less than 21 days ago]:[Third dose or booster, at least 21 days ago]])</f>
        <v>0</v>
      </c>
      <c r="AV205">
        <f>table_2[[#This Row],[Third dose or booster, less than 21 days ago]]+table_2[[#This Row],[Third dose or booster, at least 21 days ago]]</f>
        <v>0</v>
      </c>
    </row>
    <row r="206" spans="1:48" ht="45" x14ac:dyDescent="0.25">
      <c r="A206" s="1" t="s">
        <v>60</v>
      </c>
      <c r="B206" s="4">
        <v>2021</v>
      </c>
      <c r="C206" s="1" t="s">
        <v>147</v>
      </c>
      <c r="D206" s="1" t="s">
        <v>1089</v>
      </c>
      <c r="E206" s="1" t="s">
        <v>84</v>
      </c>
      <c r="F206" s="4" t="s">
        <v>1103</v>
      </c>
      <c r="G206" s="4">
        <v>0</v>
      </c>
      <c r="H206" s="4" t="s">
        <v>83</v>
      </c>
      <c r="I206" s="1"/>
      <c r="J206" s="4" t="s">
        <v>83</v>
      </c>
      <c r="K206" s="4" t="s">
        <v>83</v>
      </c>
      <c r="L206" s="22" t="str">
        <f t="shared" si="20"/>
        <v>0</v>
      </c>
      <c r="M206" s="26">
        <f>IF(table_2[[#This Row],[Count of deaths2]]=1,(M205+1),M205)</f>
        <v>15</v>
      </c>
      <c r="AA206" s="46"/>
      <c r="AG206"/>
      <c r="AL206">
        <f>N253</f>
        <v>0</v>
      </c>
      <c r="AM206">
        <f>O301</f>
        <v>0</v>
      </c>
      <c r="AN206">
        <f>P301</f>
        <v>0</v>
      </c>
      <c r="AO206">
        <f>Q301</f>
        <v>0</v>
      </c>
      <c r="AP206">
        <f>R301</f>
        <v>0</v>
      </c>
      <c r="AQ206">
        <f>S301</f>
        <v>0</v>
      </c>
      <c r="AR206">
        <f>T301</f>
        <v>0</v>
      </c>
      <c r="AT206">
        <f>SUM(table_2[[#This Row],[First dose, less than 21 days ago]:[Third dose or booster, at least 21 days ago]])</f>
        <v>0</v>
      </c>
      <c r="AU206">
        <f>SUM(table_2[[#This Row],[Second dose, less than 21 days ago]:[Third dose or booster, at least 21 days ago]])</f>
        <v>0</v>
      </c>
      <c r="AV206">
        <f>table_2[[#This Row],[Third dose or booster, less than 21 days ago]]+table_2[[#This Row],[Third dose or booster, at least 21 days ago]]</f>
        <v>0</v>
      </c>
    </row>
    <row r="207" spans="1:48" ht="45" x14ac:dyDescent="0.25">
      <c r="A207" s="1" t="s">
        <v>60</v>
      </c>
      <c r="B207" s="4">
        <v>2021</v>
      </c>
      <c r="C207" s="1" t="s">
        <v>147</v>
      </c>
      <c r="D207" s="1" t="s">
        <v>1089</v>
      </c>
      <c r="E207" s="1" t="s">
        <v>85</v>
      </c>
      <c r="F207" s="4" t="s">
        <v>1103</v>
      </c>
      <c r="G207" s="4">
        <v>0</v>
      </c>
      <c r="H207" s="4" t="s">
        <v>83</v>
      </c>
      <c r="I207" s="1"/>
      <c r="J207" s="4" t="s">
        <v>83</v>
      </c>
      <c r="K207" s="4" t="s">
        <v>83</v>
      </c>
      <c r="L207" s="22" t="str">
        <f t="shared" si="20"/>
        <v>0</v>
      </c>
      <c r="M207" s="26">
        <f>IF(table_2[[#This Row],[Count of deaths2]]=1,(M206+1),M206)</f>
        <v>15</v>
      </c>
      <c r="AA207" s="46"/>
      <c r="AG207"/>
      <c r="AL207">
        <f>N254</f>
        <v>0</v>
      </c>
      <c r="AM207">
        <f>O302</f>
        <v>0</v>
      </c>
      <c r="AN207">
        <f>P302</f>
        <v>0</v>
      </c>
      <c r="AO207">
        <f>Q302</f>
        <v>0</v>
      </c>
      <c r="AP207">
        <f>R302</f>
        <v>0</v>
      </c>
      <c r="AQ207">
        <f>S302</f>
        <v>0</v>
      </c>
      <c r="AR207">
        <f>T302</f>
        <v>0</v>
      </c>
      <c r="AT207">
        <f>SUM(table_2[[#This Row],[First dose, less than 21 days ago]:[Third dose or booster, at least 21 days ago]])</f>
        <v>0</v>
      </c>
      <c r="AU207">
        <f>SUM(table_2[[#This Row],[Second dose, less than 21 days ago]:[Third dose or booster, at least 21 days ago]])</f>
        <v>0</v>
      </c>
      <c r="AV207">
        <f>table_2[[#This Row],[Third dose or booster, less than 21 days ago]]+table_2[[#This Row],[Third dose or booster, at least 21 days ago]]</f>
        <v>0</v>
      </c>
    </row>
    <row r="208" spans="1:48" x14ac:dyDescent="0.25">
      <c r="A208" s="1" t="s">
        <v>60</v>
      </c>
      <c r="B208" s="4">
        <v>2021</v>
      </c>
      <c r="C208" s="1" t="s">
        <v>147</v>
      </c>
      <c r="D208" s="1" t="s">
        <v>1104</v>
      </c>
      <c r="E208" s="1" t="s">
        <v>62</v>
      </c>
      <c r="F208" s="4" t="s">
        <v>1575</v>
      </c>
      <c r="G208" s="4">
        <v>109036</v>
      </c>
      <c r="H208" s="4" t="s">
        <v>1576</v>
      </c>
      <c r="I208" s="1"/>
      <c r="J208" s="4" t="s">
        <v>1577</v>
      </c>
      <c r="K208" s="4" t="s">
        <v>674</v>
      </c>
      <c r="L208" s="22" t="str">
        <f t="shared" si="20"/>
        <v>252</v>
      </c>
      <c r="M208" s="26">
        <f>IF(table_2[[#This Row],[Count of deaths2]]=1,(M207+1),M207)</f>
        <v>15</v>
      </c>
      <c r="AA208" s="46"/>
      <c r="AG208"/>
      <c r="AL208">
        <f>N255</f>
        <v>0</v>
      </c>
      <c r="AM208">
        <f>O303</f>
        <v>0</v>
      </c>
      <c r="AN208">
        <f>P303</f>
        <v>0</v>
      </c>
      <c r="AO208">
        <f>Q303</f>
        <v>0</v>
      </c>
      <c r="AP208">
        <f>R303</f>
        <v>0</v>
      </c>
      <c r="AQ208">
        <f>S303</f>
        <v>0</v>
      </c>
      <c r="AR208">
        <f>T303</f>
        <v>0</v>
      </c>
      <c r="AT208">
        <f>SUM(table_2[[#This Row],[First dose, less than 21 days ago]:[Third dose or booster, at least 21 days ago]])</f>
        <v>0</v>
      </c>
      <c r="AU208">
        <f>SUM(table_2[[#This Row],[Second dose, less than 21 days ago]:[Third dose or booster, at least 21 days ago]])</f>
        <v>0</v>
      </c>
      <c r="AV208">
        <f>table_2[[#This Row],[Third dose or booster, less than 21 days ago]]+table_2[[#This Row],[Third dose or booster, at least 21 days ago]]</f>
        <v>0</v>
      </c>
    </row>
    <row r="209" spans="1:48" ht="30" x14ac:dyDescent="0.25">
      <c r="A209" s="1" t="s">
        <v>60</v>
      </c>
      <c r="B209" s="4">
        <v>2021</v>
      </c>
      <c r="C209" s="1" t="s">
        <v>147</v>
      </c>
      <c r="D209" s="1" t="s">
        <v>1104</v>
      </c>
      <c r="E209" s="1" t="s">
        <v>66</v>
      </c>
      <c r="F209" s="4" t="s">
        <v>1221</v>
      </c>
      <c r="G209" s="4">
        <v>84736</v>
      </c>
      <c r="H209" s="4" t="s">
        <v>1316</v>
      </c>
      <c r="I209" s="1"/>
      <c r="J209" s="4" t="s">
        <v>1578</v>
      </c>
      <c r="K209" s="4" t="s">
        <v>1579</v>
      </c>
      <c r="L209" s="22" t="str">
        <f t="shared" si="20"/>
        <v>39</v>
      </c>
      <c r="M209" s="26">
        <f>IF(table_2[[#This Row],[Count of deaths2]]=1,(M208+1),M208)</f>
        <v>15</v>
      </c>
      <c r="AA209" s="46"/>
      <c r="AG209"/>
      <c r="AL209">
        <f>N256</f>
        <v>0</v>
      </c>
      <c r="AM209">
        <f>O304</f>
        <v>0</v>
      </c>
      <c r="AN209">
        <f>P304</f>
        <v>0</v>
      </c>
      <c r="AO209">
        <f>Q304</f>
        <v>0</v>
      </c>
      <c r="AP209">
        <f>R304</f>
        <v>0</v>
      </c>
      <c r="AQ209">
        <f>S304</f>
        <v>0</v>
      </c>
      <c r="AR209">
        <f>T304</f>
        <v>0</v>
      </c>
      <c r="AT209">
        <f>SUM(table_2[[#This Row],[First dose, less than 21 days ago]:[Third dose or booster, at least 21 days ago]])</f>
        <v>0</v>
      </c>
      <c r="AU209">
        <f>SUM(table_2[[#This Row],[Second dose, less than 21 days ago]:[Third dose or booster, at least 21 days ago]])</f>
        <v>0</v>
      </c>
      <c r="AV209">
        <f>table_2[[#This Row],[Third dose or booster, less than 21 days ago]]+table_2[[#This Row],[Third dose or booster, at least 21 days ago]]</f>
        <v>0</v>
      </c>
    </row>
    <row r="210" spans="1:48" ht="30" x14ac:dyDescent="0.25">
      <c r="A210" s="1" t="s">
        <v>60</v>
      </c>
      <c r="B210" s="4">
        <v>2021</v>
      </c>
      <c r="C210" s="1" t="s">
        <v>147</v>
      </c>
      <c r="D210" s="1" t="s">
        <v>1104</v>
      </c>
      <c r="E210" s="1" t="s">
        <v>70</v>
      </c>
      <c r="F210" s="4" t="s">
        <v>1580</v>
      </c>
      <c r="G210" s="4">
        <v>166759</v>
      </c>
      <c r="H210" s="4" t="s">
        <v>1581</v>
      </c>
      <c r="I210" s="1"/>
      <c r="J210" s="4" t="s">
        <v>1582</v>
      </c>
      <c r="K210" s="4" t="s">
        <v>1583</v>
      </c>
      <c r="L210" s="22" t="str">
        <f t="shared" si="20"/>
        <v>285</v>
      </c>
      <c r="M210" s="26">
        <f>IF(table_2[[#This Row],[Count of deaths2]]=1,(M209+1),M209)</f>
        <v>15</v>
      </c>
      <c r="AA210" s="46"/>
      <c r="AG210"/>
      <c r="AL210">
        <f>N257</f>
        <v>0</v>
      </c>
      <c r="AM210">
        <f>O305</f>
        <v>0</v>
      </c>
      <c r="AN210">
        <f>P305</f>
        <v>0</v>
      </c>
      <c r="AO210">
        <f>Q305</f>
        <v>0</v>
      </c>
      <c r="AP210">
        <f>R305</f>
        <v>0</v>
      </c>
      <c r="AQ210">
        <f>S305</f>
        <v>0</v>
      </c>
      <c r="AR210">
        <f>T305</f>
        <v>0</v>
      </c>
      <c r="AT210">
        <f>SUM(table_2[[#This Row],[First dose, less than 21 days ago]:[Third dose or booster, at least 21 days ago]])</f>
        <v>0</v>
      </c>
      <c r="AU210">
        <f>SUM(table_2[[#This Row],[Second dose, less than 21 days ago]:[Third dose or booster, at least 21 days ago]])</f>
        <v>0</v>
      </c>
      <c r="AV210">
        <f>table_2[[#This Row],[Third dose or booster, less than 21 days ago]]+table_2[[#This Row],[Third dose or booster, at least 21 days ago]]</f>
        <v>0</v>
      </c>
    </row>
    <row r="211" spans="1:48" ht="30" x14ac:dyDescent="0.25">
      <c r="A211" s="1" t="s">
        <v>60</v>
      </c>
      <c r="B211" s="4">
        <v>2021</v>
      </c>
      <c r="C211" s="1" t="s">
        <v>147</v>
      </c>
      <c r="D211" s="1" t="s">
        <v>1104</v>
      </c>
      <c r="E211" s="1" t="s">
        <v>74</v>
      </c>
      <c r="F211" s="4" t="s">
        <v>1479</v>
      </c>
      <c r="G211" s="4">
        <v>47279</v>
      </c>
      <c r="H211" s="4" t="s">
        <v>1584</v>
      </c>
      <c r="I211" s="1"/>
      <c r="J211" s="4" t="s">
        <v>1585</v>
      </c>
      <c r="K211" s="4" t="s">
        <v>1586</v>
      </c>
      <c r="L211" s="22" t="str">
        <f t="shared" si="20"/>
        <v>64</v>
      </c>
      <c r="M211" s="26">
        <f>IF(table_2[[#This Row],[Count of deaths2]]=1,(M210+1),M210)</f>
        <v>15</v>
      </c>
      <c r="AA211" s="46"/>
      <c r="AG211"/>
      <c r="AL211">
        <f>N258</f>
        <v>0</v>
      </c>
      <c r="AM211">
        <f>O306</f>
        <v>0</v>
      </c>
      <c r="AN211">
        <f>P306</f>
        <v>0</v>
      </c>
      <c r="AO211">
        <f>Q306</f>
        <v>0</v>
      </c>
      <c r="AP211">
        <f>R306</f>
        <v>0</v>
      </c>
      <c r="AQ211">
        <f>S306</f>
        <v>0</v>
      </c>
      <c r="AR211">
        <f>T306</f>
        <v>0</v>
      </c>
      <c r="AT211">
        <f>SUM(table_2[[#This Row],[First dose, less than 21 days ago]:[Third dose or booster, at least 21 days ago]])</f>
        <v>0</v>
      </c>
      <c r="AU211">
        <f>SUM(table_2[[#This Row],[Second dose, less than 21 days ago]:[Third dose or booster, at least 21 days ago]])</f>
        <v>0</v>
      </c>
      <c r="AV211">
        <f>table_2[[#This Row],[Third dose or booster, less than 21 days ago]]+table_2[[#This Row],[Third dose or booster, at least 21 days ago]]</f>
        <v>0</v>
      </c>
    </row>
    <row r="212" spans="1:48" ht="30" x14ac:dyDescent="0.25">
      <c r="A212" s="1" t="s">
        <v>60</v>
      </c>
      <c r="B212" s="4">
        <v>2021</v>
      </c>
      <c r="C212" s="1" t="s">
        <v>147</v>
      </c>
      <c r="D212" s="1" t="s">
        <v>1104</v>
      </c>
      <c r="E212" s="1" t="s">
        <v>1102</v>
      </c>
      <c r="F212" s="4" t="s">
        <v>1587</v>
      </c>
      <c r="G212" s="4">
        <v>60510</v>
      </c>
      <c r="H212" s="4" t="s">
        <v>1588</v>
      </c>
      <c r="I212" s="1"/>
      <c r="J212" s="4" t="s">
        <v>1589</v>
      </c>
      <c r="K212" s="4" t="s">
        <v>1590</v>
      </c>
      <c r="L212" s="22" t="str">
        <f t="shared" si="20"/>
        <v>109</v>
      </c>
      <c r="M212" s="26">
        <f>IF(table_2[[#This Row],[Count of deaths2]]=1,(M211+1),M211)</f>
        <v>15</v>
      </c>
      <c r="AA212" s="46"/>
      <c r="AG212"/>
      <c r="AL212">
        <f>N259</f>
        <v>0</v>
      </c>
      <c r="AM212">
        <f>O307</f>
        <v>0</v>
      </c>
      <c r="AN212">
        <f>P307</f>
        <v>0</v>
      </c>
      <c r="AO212">
        <f>Q307</f>
        <v>0</v>
      </c>
      <c r="AP212">
        <f>R307</f>
        <v>0</v>
      </c>
      <c r="AQ212">
        <f>S307</f>
        <v>0</v>
      </c>
      <c r="AR212">
        <f>T307</f>
        <v>0</v>
      </c>
      <c r="AT212">
        <f>SUM(table_2[[#This Row],[First dose, less than 21 days ago]:[Third dose or booster, at least 21 days ago]])</f>
        <v>0</v>
      </c>
      <c r="AU212">
        <f>SUM(table_2[[#This Row],[Second dose, less than 21 days ago]:[Third dose or booster, at least 21 days ago]])</f>
        <v>0</v>
      </c>
      <c r="AV212">
        <f>table_2[[#This Row],[Third dose or booster, less than 21 days ago]]+table_2[[#This Row],[Third dose or booster, at least 21 days ago]]</f>
        <v>0</v>
      </c>
    </row>
    <row r="213" spans="1:48" ht="45" x14ac:dyDescent="0.25">
      <c r="A213" s="1" t="s">
        <v>60</v>
      </c>
      <c r="B213" s="4">
        <v>2021</v>
      </c>
      <c r="C213" s="1" t="s">
        <v>147</v>
      </c>
      <c r="D213" s="1" t="s">
        <v>1104</v>
      </c>
      <c r="E213" s="1" t="s">
        <v>84</v>
      </c>
      <c r="F213" s="4" t="s">
        <v>1103</v>
      </c>
      <c r="G213" s="4">
        <v>0</v>
      </c>
      <c r="H213" s="4" t="s">
        <v>83</v>
      </c>
      <c r="I213" s="1"/>
      <c r="J213" s="4" t="s">
        <v>83</v>
      </c>
      <c r="K213" s="4" t="s">
        <v>83</v>
      </c>
      <c r="L213" s="22" t="str">
        <f t="shared" si="20"/>
        <v>0</v>
      </c>
      <c r="M213" s="26">
        <f>IF(table_2[[#This Row],[Count of deaths2]]=1,(M212+1),M212)</f>
        <v>15</v>
      </c>
      <c r="AA213" s="46"/>
      <c r="AG213"/>
      <c r="AL213">
        <f>N260</f>
        <v>0</v>
      </c>
      <c r="AM213">
        <f>O308</f>
        <v>0</v>
      </c>
      <c r="AN213">
        <f>P308</f>
        <v>0</v>
      </c>
      <c r="AO213">
        <f>Q308</f>
        <v>0</v>
      </c>
      <c r="AP213">
        <f>R308</f>
        <v>0</v>
      </c>
      <c r="AQ213">
        <f>S308</f>
        <v>0</v>
      </c>
      <c r="AR213">
        <f>T308</f>
        <v>0</v>
      </c>
      <c r="AT213">
        <f>SUM(table_2[[#This Row],[First dose, less than 21 days ago]:[Third dose or booster, at least 21 days ago]])</f>
        <v>0</v>
      </c>
      <c r="AU213">
        <f>SUM(table_2[[#This Row],[Second dose, less than 21 days ago]:[Third dose or booster, at least 21 days ago]])</f>
        <v>0</v>
      </c>
      <c r="AV213">
        <f>table_2[[#This Row],[Third dose or booster, less than 21 days ago]]+table_2[[#This Row],[Third dose or booster, at least 21 days ago]]</f>
        <v>0</v>
      </c>
    </row>
    <row r="214" spans="1:48" ht="45" x14ac:dyDescent="0.25">
      <c r="A214" s="1" t="s">
        <v>60</v>
      </c>
      <c r="B214" s="4">
        <v>2021</v>
      </c>
      <c r="C214" s="1" t="s">
        <v>147</v>
      </c>
      <c r="D214" s="1" t="s">
        <v>1104</v>
      </c>
      <c r="E214" s="1" t="s">
        <v>85</v>
      </c>
      <c r="F214" s="4" t="s">
        <v>1103</v>
      </c>
      <c r="G214" s="4">
        <v>0</v>
      </c>
      <c r="H214" s="4" t="s">
        <v>83</v>
      </c>
      <c r="I214" s="1"/>
      <c r="J214" s="4" t="s">
        <v>83</v>
      </c>
      <c r="K214" s="4" t="s">
        <v>83</v>
      </c>
      <c r="L214" s="22" t="str">
        <f t="shared" si="20"/>
        <v>0</v>
      </c>
      <c r="M214" s="26">
        <f>IF(table_2[[#This Row],[Count of deaths2]]=1,(M213+1),M213)</f>
        <v>15</v>
      </c>
      <c r="AA214" s="46"/>
      <c r="AG214"/>
      <c r="AL214">
        <f>N261</f>
        <v>0</v>
      </c>
      <c r="AM214">
        <f>O309</f>
        <v>0</v>
      </c>
      <c r="AN214">
        <f>P309</f>
        <v>0</v>
      </c>
      <c r="AO214">
        <f>Q309</f>
        <v>0</v>
      </c>
      <c r="AP214">
        <f>R309</f>
        <v>0</v>
      </c>
      <c r="AQ214">
        <f>S309</f>
        <v>0</v>
      </c>
      <c r="AR214">
        <f>T309</f>
        <v>0</v>
      </c>
      <c r="AT214">
        <f>SUM(table_2[[#This Row],[First dose, less than 21 days ago]:[Third dose or booster, at least 21 days ago]])</f>
        <v>0</v>
      </c>
      <c r="AU214">
        <f>SUM(table_2[[#This Row],[Second dose, less than 21 days ago]:[Third dose or booster, at least 21 days ago]])</f>
        <v>0</v>
      </c>
      <c r="AV214">
        <f>table_2[[#This Row],[Third dose or booster, less than 21 days ago]]+table_2[[#This Row],[Third dose or booster, at least 21 days ago]]</f>
        <v>0</v>
      </c>
    </row>
    <row r="215" spans="1:48" x14ac:dyDescent="0.25">
      <c r="A215" s="1" t="s">
        <v>60</v>
      </c>
      <c r="B215" s="4">
        <v>2021</v>
      </c>
      <c r="C215" s="1" t="s">
        <v>147</v>
      </c>
      <c r="D215" s="1" t="s">
        <v>1116</v>
      </c>
      <c r="E215" s="1" t="s">
        <v>62</v>
      </c>
      <c r="F215" s="4" t="s">
        <v>1591</v>
      </c>
      <c r="G215" s="4">
        <v>48573</v>
      </c>
      <c r="H215" s="4" t="s">
        <v>1592</v>
      </c>
      <c r="I215" s="1"/>
      <c r="J215" s="4" t="s">
        <v>1593</v>
      </c>
      <c r="K215" s="4" t="s">
        <v>1594</v>
      </c>
      <c r="L215" s="22" t="str">
        <f t="shared" si="20"/>
        <v>365</v>
      </c>
      <c r="M215" s="26">
        <f>IF(table_2[[#This Row],[Count of deaths2]]=1,(M214+1),M214)</f>
        <v>15</v>
      </c>
      <c r="AA215" s="46"/>
      <c r="AG215"/>
      <c r="AL215">
        <f>N262</f>
        <v>0</v>
      </c>
      <c r="AM215">
        <f>O310</f>
        <v>0</v>
      </c>
      <c r="AN215">
        <f>P310</f>
        <v>0</v>
      </c>
      <c r="AO215">
        <f>Q310</f>
        <v>0</v>
      </c>
      <c r="AP215">
        <f>R310</f>
        <v>0</v>
      </c>
      <c r="AQ215">
        <f>S310</f>
        <v>0</v>
      </c>
      <c r="AR215">
        <f>T310</f>
        <v>0</v>
      </c>
      <c r="AT215">
        <f>SUM(table_2[[#This Row],[First dose, less than 21 days ago]:[Third dose or booster, at least 21 days ago]])</f>
        <v>0</v>
      </c>
      <c r="AU215">
        <f>SUM(table_2[[#This Row],[Second dose, less than 21 days ago]:[Third dose or booster, at least 21 days ago]])</f>
        <v>0</v>
      </c>
      <c r="AV215">
        <f>table_2[[#This Row],[Third dose or booster, less than 21 days ago]]+table_2[[#This Row],[Third dose or booster, at least 21 days ago]]</f>
        <v>0</v>
      </c>
    </row>
    <row r="216" spans="1:48" ht="30" x14ac:dyDescent="0.25">
      <c r="A216" s="1" t="s">
        <v>60</v>
      </c>
      <c r="B216" s="4">
        <v>2021</v>
      </c>
      <c r="C216" s="1" t="s">
        <v>147</v>
      </c>
      <c r="D216" s="1" t="s">
        <v>1116</v>
      </c>
      <c r="E216" s="1" t="s">
        <v>66</v>
      </c>
      <c r="F216" s="4" t="s">
        <v>1270</v>
      </c>
      <c r="G216" s="4">
        <v>4102</v>
      </c>
      <c r="H216" s="4" t="s">
        <v>1595</v>
      </c>
      <c r="I216" s="1" t="s">
        <v>234</v>
      </c>
      <c r="J216" s="4" t="s">
        <v>1596</v>
      </c>
      <c r="K216" s="4" t="s">
        <v>1597</v>
      </c>
      <c r="L216" s="22" t="str">
        <f t="shared" si="20"/>
        <v>12</v>
      </c>
      <c r="M216" s="26">
        <f>IF(table_2[[#This Row],[Count of deaths2]]=1,(M215+1),M215)</f>
        <v>15</v>
      </c>
      <c r="AA216" s="46"/>
      <c r="AG216"/>
      <c r="AL216">
        <f>N263</f>
        <v>0</v>
      </c>
      <c r="AM216">
        <f>O311</f>
        <v>0</v>
      </c>
      <c r="AN216">
        <f>P311</f>
        <v>0</v>
      </c>
      <c r="AO216">
        <f>Q311</f>
        <v>0</v>
      </c>
      <c r="AP216">
        <f>R311</f>
        <v>0</v>
      </c>
      <c r="AQ216">
        <f>S311</f>
        <v>0</v>
      </c>
      <c r="AR216">
        <f>T311</f>
        <v>0</v>
      </c>
      <c r="AT216">
        <f>SUM(table_2[[#This Row],[First dose, less than 21 days ago]:[Third dose or booster, at least 21 days ago]])</f>
        <v>0</v>
      </c>
      <c r="AU216">
        <f>SUM(table_2[[#This Row],[Second dose, less than 21 days ago]:[Third dose or booster, at least 21 days ago]])</f>
        <v>0</v>
      </c>
      <c r="AV216">
        <f>table_2[[#This Row],[Third dose or booster, less than 21 days ago]]+table_2[[#This Row],[Third dose or booster, at least 21 days ago]]</f>
        <v>0</v>
      </c>
    </row>
    <row r="217" spans="1:48" ht="30" x14ac:dyDescent="0.25">
      <c r="A217" s="1" t="s">
        <v>60</v>
      </c>
      <c r="B217" s="4">
        <v>2021</v>
      </c>
      <c r="C217" s="1" t="s">
        <v>147</v>
      </c>
      <c r="D217" s="1" t="s">
        <v>1116</v>
      </c>
      <c r="E217" s="1" t="s">
        <v>70</v>
      </c>
      <c r="F217" s="4" t="s">
        <v>1598</v>
      </c>
      <c r="G217" s="4">
        <v>294508</v>
      </c>
      <c r="H217" s="4" t="s">
        <v>1599</v>
      </c>
      <c r="I217" s="1"/>
      <c r="J217" s="4" t="s">
        <v>1600</v>
      </c>
      <c r="K217" s="4" t="s">
        <v>1601</v>
      </c>
      <c r="L217" s="22" t="str">
        <f t="shared" si="20"/>
        <v>873</v>
      </c>
      <c r="M217" s="26">
        <f>IF(table_2[[#This Row],[Count of deaths2]]=1,(M216+1),M216)</f>
        <v>15</v>
      </c>
      <c r="AA217" s="46"/>
      <c r="AG217"/>
      <c r="AL217">
        <f>N264</f>
        <v>0</v>
      </c>
      <c r="AM217">
        <f>O312</f>
        <v>0</v>
      </c>
      <c r="AN217">
        <f>P312</f>
        <v>0</v>
      </c>
      <c r="AO217">
        <f>Q312</f>
        <v>0</v>
      </c>
      <c r="AP217">
        <f>R312</f>
        <v>0</v>
      </c>
      <c r="AQ217">
        <f>S312</f>
        <v>0</v>
      </c>
      <c r="AR217">
        <f>T312</f>
        <v>0</v>
      </c>
      <c r="AT217">
        <f>SUM(table_2[[#This Row],[First dose, less than 21 days ago]:[Third dose or booster, at least 21 days ago]])</f>
        <v>0</v>
      </c>
      <c r="AU217">
        <f>SUM(table_2[[#This Row],[Second dose, less than 21 days ago]:[Third dose or booster, at least 21 days ago]])</f>
        <v>0</v>
      </c>
      <c r="AV217">
        <f>table_2[[#This Row],[Third dose or booster, less than 21 days ago]]+table_2[[#This Row],[Third dose or booster, at least 21 days ago]]</f>
        <v>0</v>
      </c>
    </row>
    <row r="218" spans="1:48" ht="30" x14ac:dyDescent="0.25">
      <c r="A218" s="1" t="s">
        <v>60</v>
      </c>
      <c r="B218" s="4">
        <v>2021</v>
      </c>
      <c r="C218" s="1" t="s">
        <v>147</v>
      </c>
      <c r="D218" s="1" t="s">
        <v>1116</v>
      </c>
      <c r="E218" s="1" t="s">
        <v>74</v>
      </c>
      <c r="F218" s="4" t="s">
        <v>1602</v>
      </c>
      <c r="G218" s="4">
        <v>106317</v>
      </c>
      <c r="H218" s="4" t="s">
        <v>1603</v>
      </c>
      <c r="I218" s="1"/>
      <c r="J218" s="4" t="s">
        <v>1604</v>
      </c>
      <c r="K218" s="4" t="s">
        <v>1605</v>
      </c>
      <c r="L218" s="22" t="str">
        <f t="shared" si="20"/>
        <v>221</v>
      </c>
      <c r="M218" s="26">
        <f>IF(table_2[[#This Row],[Count of deaths2]]=1,(M217+1),M217)</f>
        <v>15</v>
      </c>
      <c r="AA218" s="46"/>
      <c r="AG218"/>
      <c r="AL218">
        <f>N265</f>
        <v>0</v>
      </c>
      <c r="AM218">
        <f>O313</f>
        <v>0</v>
      </c>
      <c r="AN218">
        <f>P313</f>
        <v>0</v>
      </c>
      <c r="AO218">
        <f>Q313</f>
        <v>0</v>
      </c>
      <c r="AP218">
        <f>R313</f>
        <v>0</v>
      </c>
      <c r="AQ218">
        <f>S313</f>
        <v>0</v>
      </c>
      <c r="AR218">
        <f>T313</f>
        <v>0</v>
      </c>
      <c r="AT218">
        <f>SUM(table_2[[#This Row],[First dose, less than 21 days ago]:[Third dose or booster, at least 21 days ago]])</f>
        <v>0</v>
      </c>
      <c r="AU218">
        <f>SUM(table_2[[#This Row],[Second dose, less than 21 days ago]:[Third dose or booster, at least 21 days ago]])</f>
        <v>0</v>
      </c>
      <c r="AV218">
        <f>table_2[[#This Row],[Third dose or booster, less than 21 days ago]]+table_2[[#This Row],[Third dose or booster, at least 21 days ago]]</f>
        <v>0</v>
      </c>
    </row>
    <row r="219" spans="1:48" ht="30" x14ac:dyDescent="0.25">
      <c r="A219" s="1" t="s">
        <v>60</v>
      </c>
      <c r="B219" s="4">
        <v>2021</v>
      </c>
      <c r="C219" s="1" t="s">
        <v>147</v>
      </c>
      <c r="D219" s="1" t="s">
        <v>1116</v>
      </c>
      <c r="E219" s="1" t="s">
        <v>1102</v>
      </c>
      <c r="F219" s="4" t="s">
        <v>1606</v>
      </c>
      <c r="G219" s="4">
        <v>91791</v>
      </c>
      <c r="H219" s="4" t="s">
        <v>1607</v>
      </c>
      <c r="I219" s="1"/>
      <c r="J219" s="4" t="s">
        <v>1608</v>
      </c>
      <c r="K219" s="4" t="s">
        <v>1340</v>
      </c>
      <c r="L219" s="22" t="str">
        <f t="shared" si="20"/>
        <v>387</v>
      </c>
      <c r="M219" s="26">
        <f>IF(table_2[[#This Row],[Count of deaths2]]=1,(M218+1),M218)</f>
        <v>15</v>
      </c>
      <c r="AA219" s="46"/>
      <c r="AG219"/>
      <c r="AL219">
        <f>N266</f>
        <v>0</v>
      </c>
      <c r="AM219">
        <f>O314</f>
        <v>0</v>
      </c>
      <c r="AN219">
        <f>P314</f>
        <v>0</v>
      </c>
      <c r="AO219">
        <f>Q314</f>
        <v>0</v>
      </c>
      <c r="AP219">
        <f>R314</f>
        <v>0</v>
      </c>
      <c r="AQ219">
        <f>S314</f>
        <v>0</v>
      </c>
      <c r="AR219">
        <f>T314</f>
        <v>0</v>
      </c>
      <c r="AT219">
        <f>SUM(table_2[[#This Row],[First dose, less than 21 days ago]:[Third dose or booster, at least 21 days ago]])</f>
        <v>0</v>
      </c>
      <c r="AU219">
        <f>SUM(table_2[[#This Row],[Second dose, less than 21 days ago]:[Third dose or booster, at least 21 days ago]])</f>
        <v>0</v>
      </c>
      <c r="AV219">
        <f>table_2[[#This Row],[Third dose or booster, less than 21 days ago]]+table_2[[#This Row],[Third dose or booster, at least 21 days ago]]</f>
        <v>0</v>
      </c>
    </row>
    <row r="220" spans="1:48" ht="45" x14ac:dyDescent="0.25">
      <c r="A220" s="1" t="s">
        <v>60</v>
      </c>
      <c r="B220" s="4">
        <v>2021</v>
      </c>
      <c r="C220" s="1" t="s">
        <v>147</v>
      </c>
      <c r="D220" s="1" t="s">
        <v>1116</v>
      </c>
      <c r="E220" s="1" t="s">
        <v>84</v>
      </c>
      <c r="F220" s="4" t="s">
        <v>1103</v>
      </c>
      <c r="G220" s="4">
        <v>0</v>
      </c>
      <c r="H220" s="4" t="s">
        <v>83</v>
      </c>
      <c r="I220" s="1"/>
      <c r="J220" s="4" t="s">
        <v>83</v>
      </c>
      <c r="K220" s="4" t="s">
        <v>83</v>
      </c>
      <c r="L220" s="22" t="str">
        <f t="shared" si="20"/>
        <v>0</v>
      </c>
      <c r="M220" s="26">
        <f>IF(table_2[[#This Row],[Count of deaths2]]=1,(M219+1),M219)</f>
        <v>15</v>
      </c>
      <c r="AA220" s="46"/>
      <c r="AG220"/>
      <c r="AL220">
        <f>N267</f>
        <v>0</v>
      </c>
      <c r="AM220">
        <f>O315</f>
        <v>0</v>
      </c>
      <c r="AN220">
        <f>P315</f>
        <v>0</v>
      </c>
      <c r="AO220">
        <f>Q315</f>
        <v>0</v>
      </c>
      <c r="AP220">
        <f>R315</f>
        <v>0</v>
      </c>
      <c r="AQ220">
        <f>S315</f>
        <v>0</v>
      </c>
      <c r="AR220">
        <f>T315</f>
        <v>0</v>
      </c>
      <c r="AT220">
        <f>SUM(table_2[[#This Row],[First dose, less than 21 days ago]:[Third dose or booster, at least 21 days ago]])</f>
        <v>0</v>
      </c>
      <c r="AU220">
        <f>SUM(table_2[[#This Row],[Second dose, less than 21 days ago]:[Third dose or booster, at least 21 days ago]])</f>
        <v>0</v>
      </c>
      <c r="AV220">
        <f>table_2[[#This Row],[Third dose or booster, less than 21 days ago]]+table_2[[#This Row],[Third dose or booster, at least 21 days ago]]</f>
        <v>0</v>
      </c>
    </row>
    <row r="221" spans="1:48" ht="45" x14ac:dyDescent="0.25">
      <c r="A221" s="1" t="s">
        <v>60</v>
      </c>
      <c r="B221" s="4">
        <v>2021</v>
      </c>
      <c r="C221" s="1" t="s">
        <v>147</v>
      </c>
      <c r="D221" s="1" t="s">
        <v>1116</v>
      </c>
      <c r="E221" s="1" t="s">
        <v>85</v>
      </c>
      <c r="F221" s="4" t="s">
        <v>1103</v>
      </c>
      <c r="G221" s="4">
        <v>0</v>
      </c>
      <c r="H221" s="4" t="s">
        <v>83</v>
      </c>
      <c r="I221" s="1"/>
      <c r="J221" s="4" t="s">
        <v>83</v>
      </c>
      <c r="K221" s="4" t="s">
        <v>83</v>
      </c>
      <c r="L221" s="22" t="str">
        <f t="shared" si="20"/>
        <v>0</v>
      </c>
      <c r="M221" s="26">
        <f>IF(table_2[[#This Row],[Count of deaths2]]=1,(M220+1),M220)</f>
        <v>15</v>
      </c>
      <c r="AA221" s="46"/>
      <c r="AG221"/>
      <c r="AL221">
        <f>N268</f>
        <v>0</v>
      </c>
      <c r="AM221">
        <f>O316</f>
        <v>0</v>
      </c>
      <c r="AN221">
        <f>P316</f>
        <v>0</v>
      </c>
      <c r="AO221">
        <f>Q316</f>
        <v>0</v>
      </c>
      <c r="AP221">
        <f>R316</f>
        <v>0</v>
      </c>
      <c r="AQ221">
        <f>S316</f>
        <v>0</v>
      </c>
      <c r="AR221">
        <f>T316</f>
        <v>0</v>
      </c>
      <c r="AT221">
        <f>SUM(table_2[[#This Row],[First dose, less than 21 days ago]:[Third dose or booster, at least 21 days ago]])</f>
        <v>0</v>
      </c>
      <c r="AU221">
        <f>SUM(table_2[[#This Row],[Second dose, less than 21 days ago]:[Third dose or booster, at least 21 days ago]])</f>
        <v>0</v>
      </c>
      <c r="AV221">
        <f>table_2[[#This Row],[Third dose or booster, less than 21 days ago]]+table_2[[#This Row],[Third dose or booster, at least 21 days ago]]</f>
        <v>0</v>
      </c>
    </row>
    <row r="222" spans="1:48" x14ac:dyDescent="0.25">
      <c r="A222" s="1" t="s">
        <v>60</v>
      </c>
      <c r="B222" s="4">
        <v>2021</v>
      </c>
      <c r="C222" s="1" t="s">
        <v>147</v>
      </c>
      <c r="D222" s="1" t="s">
        <v>1132</v>
      </c>
      <c r="E222" s="1" t="s">
        <v>62</v>
      </c>
      <c r="F222" s="4" t="s">
        <v>1609</v>
      </c>
      <c r="G222" s="4">
        <v>25056</v>
      </c>
      <c r="H222" s="4" t="s">
        <v>1610</v>
      </c>
      <c r="I222" s="1"/>
      <c r="J222" s="4" t="s">
        <v>1611</v>
      </c>
      <c r="K222" s="4" t="s">
        <v>1612</v>
      </c>
      <c r="L222" s="22" t="str">
        <f t="shared" si="20"/>
        <v>499</v>
      </c>
      <c r="M222" s="26">
        <f>IF(table_2[[#This Row],[Count of deaths2]]=1,(M221+1),M221)</f>
        <v>15</v>
      </c>
      <c r="AA222" s="46"/>
      <c r="AG222"/>
      <c r="AL222">
        <f>N269</f>
        <v>0</v>
      </c>
      <c r="AM222">
        <f>O317</f>
        <v>0</v>
      </c>
      <c r="AN222">
        <f>P317</f>
        <v>0</v>
      </c>
      <c r="AO222">
        <f>Q317</f>
        <v>0</v>
      </c>
      <c r="AP222">
        <f>R317</f>
        <v>0</v>
      </c>
      <c r="AQ222">
        <f>S317</f>
        <v>0</v>
      </c>
      <c r="AR222">
        <f>T317</f>
        <v>0</v>
      </c>
      <c r="AT222">
        <f>SUM(table_2[[#This Row],[First dose, less than 21 days ago]:[Third dose or booster, at least 21 days ago]])</f>
        <v>0</v>
      </c>
      <c r="AU222">
        <f>SUM(table_2[[#This Row],[Second dose, less than 21 days ago]:[Third dose or booster, at least 21 days ago]])</f>
        <v>0</v>
      </c>
      <c r="AV222">
        <f>table_2[[#This Row],[Third dose or booster, less than 21 days ago]]+table_2[[#This Row],[Third dose or booster, at least 21 days ago]]</f>
        <v>0</v>
      </c>
    </row>
    <row r="223" spans="1:48" ht="30" x14ac:dyDescent="0.25">
      <c r="A223" s="1" t="s">
        <v>60</v>
      </c>
      <c r="B223" s="4">
        <v>2021</v>
      </c>
      <c r="C223" s="1" t="s">
        <v>147</v>
      </c>
      <c r="D223" s="1" t="s">
        <v>1132</v>
      </c>
      <c r="E223" s="1" t="s">
        <v>66</v>
      </c>
      <c r="F223" s="4" t="s">
        <v>1613</v>
      </c>
      <c r="G223" s="4">
        <v>1274</v>
      </c>
      <c r="H223" s="4" t="s">
        <v>1614</v>
      </c>
      <c r="I223" s="1" t="s">
        <v>234</v>
      </c>
      <c r="J223" s="4" t="s">
        <v>1615</v>
      </c>
      <c r="K223" s="4" t="s">
        <v>1616</v>
      </c>
      <c r="L223" s="22" t="str">
        <f t="shared" si="20"/>
        <v>19</v>
      </c>
      <c r="M223" s="26">
        <f>IF(table_2[[#This Row],[Count of deaths2]]=1,(M222+1),M222)</f>
        <v>15</v>
      </c>
      <c r="AA223" s="46"/>
      <c r="AG223"/>
      <c r="AL223">
        <f>N270</f>
        <v>0</v>
      </c>
      <c r="AM223">
        <f>O318</f>
        <v>0</v>
      </c>
      <c r="AN223">
        <f>P318</f>
        <v>0</v>
      </c>
      <c r="AO223">
        <f>Q318</f>
        <v>0</v>
      </c>
      <c r="AP223">
        <f>R318</f>
        <v>0</v>
      </c>
      <c r="AQ223">
        <f>S318</f>
        <v>0</v>
      </c>
      <c r="AR223">
        <f>T318</f>
        <v>0</v>
      </c>
      <c r="AT223">
        <f>SUM(table_2[[#This Row],[First dose, less than 21 days ago]:[Third dose or booster, at least 21 days ago]])</f>
        <v>0</v>
      </c>
      <c r="AU223">
        <f>SUM(table_2[[#This Row],[Second dose, less than 21 days ago]:[Third dose or booster, at least 21 days ago]])</f>
        <v>0</v>
      </c>
      <c r="AV223">
        <f>table_2[[#This Row],[Third dose or booster, less than 21 days ago]]+table_2[[#This Row],[Third dose or booster, at least 21 days ago]]</f>
        <v>0</v>
      </c>
    </row>
    <row r="224" spans="1:48" ht="30" x14ac:dyDescent="0.25">
      <c r="A224" s="1" t="s">
        <v>60</v>
      </c>
      <c r="B224" s="4">
        <v>2021</v>
      </c>
      <c r="C224" s="1" t="s">
        <v>147</v>
      </c>
      <c r="D224" s="1" t="s">
        <v>1132</v>
      </c>
      <c r="E224" s="1" t="s">
        <v>70</v>
      </c>
      <c r="F224" s="4" t="s">
        <v>1617</v>
      </c>
      <c r="G224" s="4">
        <v>136397</v>
      </c>
      <c r="H224" s="4" t="s">
        <v>1618</v>
      </c>
      <c r="I224" s="1"/>
      <c r="J224" s="4" t="s">
        <v>1619</v>
      </c>
      <c r="K224" s="4" t="s">
        <v>1620</v>
      </c>
      <c r="L224" s="22" t="str">
        <f t="shared" si="20"/>
        <v>1486</v>
      </c>
      <c r="M224" s="26">
        <f>IF(table_2[[#This Row],[Count of deaths2]]=1,(M223+1),M223)</f>
        <v>15</v>
      </c>
      <c r="AA224" s="46"/>
      <c r="AG224"/>
      <c r="AL224">
        <f>N271</f>
        <v>0</v>
      </c>
      <c r="AM224">
        <f>O319</f>
        <v>0</v>
      </c>
      <c r="AN224">
        <f>P319</f>
        <v>0</v>
      </c>
      <c r="AO224">
        <f>Q319</f>
        <v>0</v>
      </c>
      <c r="AP224">
        <f>R319</f>
        <v>0</v>
      </c>
      <c r="AQ224">
        <f>S319</f>
        <v>0</v>
      </c>
      <c r="AR224">
        <f>T319</f>
        <v>0</v>
      </c>
      <c r="AT224">
        <f>SUM(table_2[[#This Row],[First dose, less than 21 days ago]:[Third dose or booster, at least 21 days ago]])</f>
        <v>0</v>
      </c>
      <c r="AU224">
        <f>SUM(table_2[[#This Row],[Second dose, less than 21 days ago]:[Third dose or booster, at least 21 days ago]])</f>
        <v>0</v>
      </c>
      <c r="AV224">
        <f>table_2[[#This Row],[Third dose or booster, less than 21 days ago]]+table_2[[#This Row],[Third dose or booster, at least 21 days ago]]</f>
        <v>0</v>
      </c>
    </row>
    <row r="225" spans="1:48" ht="30" x14ac:dyDescent="0.25">
      <c r="A225" s="1" t="s">
        <v>60</v>
      </c>
      <c r="B225" s="4">
        <v>2021</v>
      </c>
      <c r="C225" s="1" t="s">
        <v>147</v>
      </c>
      <c r="D225" s="1" t="s">
        <v>1132</v>
      </c>
      <c r="E225" s="1" t="s">
        <v>74</v>
      </c>
      <c r="F225" s="4" t="s">
        <v>1621</v>
      </c>
      <c r="G225" s="4">
        <v>162847</v>
      </c>
      <c r="H225" s="4" t="s">
        <v>1622</v>
      </c>
      <c r="I225" s="1"/>
      <c r="J225" s="4" t="s">
        <v>1623</v>
      </c>
      <c r="K225" s="4" t="s">
        <v>1624</v>
      </c>
      <c r="L225" s="22" t="str">
        <f t="shared" si="20"/>
        <v>599</v>
      </c>
      <c r="M225" s="26">
        <f>IF(table_2[[#This Row],[Count of deaths2]]=1,(M224+1),M224)</f>
        <v>15</v>
      </c>
      <c r="AA225" s="46"/>
      <c r="AG225"/>
      <c r="AL225">
        <f>N272</f>
        <v>0</v>
      </c>
      <c r="AM225">
        <f>O320</f>
        <v>0</v>
      </c>
      <c r="AN225">
        <f>P320</f>
        <v>0</v>
      </c>
      <c r="AO225">
        <f>Q320</f>
        <v>0</v>
      </c>
      <c r="AP225">
        <f>R320</f>
        <v>0</v>
      </c>
      <c r="AQ225">
        <f>S320</f>
        <v>0</v>
      </c>
      <c r="AR225">
        <f>T320</f>
        <v>0</v>
      </c>
      <c r="AT225">
        <f>SUM(table_2[[#This Row],[First dose, less than 21 days ago]:[Third dose or booster, at least 21 days ago]])</f>
        <v>0</v>
      </c>
      <c r="AU225">
        <f>SUM(table_2[[#This Row],[Second dose, less than 21 days ago]:[Third dose or booster, at least 21 days ago]])</f>
        <v>0</v>
      </c>
      <c r="AV225">
        <f>table_2[[#This Row],[Third dose or booster, less than 21 days ago]]+table_2[[#This Row],[Third dose or booster, at least 21 days ago]]</f>
        <v>0</v>
      </c>
    </row>
    <row r="226" spans="1:48" ht="30" x14ac:dyDescent="0.25">
      <c r="A226" s="1" t="s">
        <v>60</v>
      </c>
      <c r="B226" s="4">
        <v>2021</v>
      </c>
      <c r="C226" s="1" t="s">
        <v>147</v>
      </c>
      <c r="D226" s="1" t="s">
        <v>1132</v>
      </c>
      <c r="E226" s="1" t="s">
        <v>1102</v>
      </c>
      <c r="F226" s="4" t="s">
        <v>1625</v>
      </c>
      <c r="G226" s="4">
        <v>120402</v>
      </c>
      <c r="H226" s="4" t="s">
        <v>1626</v>
      </c>
      <c r="I226" s="1"/>
      <c r="J226" s="4" t="s">
        <v>1627</v>
      </c>
      <c r="K226" s="4" t="s">
        <v>1628</v>
      </c>
      <c r="L226" s="22" t="str">
        <f t="shared" si="20"/>
        <v>1021</v>
      </c>
      <c r="M226" s="26">
        <f>IF(table_2[[#This Row],[Count of deaths2]]=1,(M225+1),M225)</f>
        <v>15</v>
      </c>
      <c r="AA226" s="46"/>
      <c r="AG226"/>
      <c r="AL226">
        <f>N273</f>
        <v>0</v>
      </c>
      <c r="AM226">
        <f>O321</f>
        <v>0</v>
      </c>
      <c r="AN226">
        <f>P321</f>
        <v>0</v>
      </c>
      <c r="AO226">
        <f>Q321</f>
        <v>0</v>
      </c>
      <c r="AP226">
        <f>R321</f>
        <v>0</v>
      </c>
      <c r="AQ226">
        <f>S321</f>
        <v>0</v>
      </c>
      <c r="AR226">
        <f>T321</f>
        <v>0</v>
      </c>
      <c r="AT226">
        <f>SUM(table_2[[#This Row],[First dose, less than 21 days ago]:[Third dose or booster, at least 21 days ago]])</f>
        <v>0</v>
      </c>
      <c r="AU226">
        <f>SUM(table_2[[#This Row],[Second dose, less than 21 days ago]:[Third dose or booster, at least 21 days ago]])</f>
        <v>0</v>
      </c>
      <c r="AV226">
        <f>table_2[[#This Row],[Third dose or booster, less than 21 days ago]]+table_2[[#This Row],[Third dose or booster, at least 21 days ago]]</f>
        <v>0</v>
      </c>
    </row>
    <row r="227" spans="1:48" ht="45" x14ac:dyDescent="0.25">
      <c r="A227" s="1" t="s">
        <v>60</v>
      </c>
      <c r="B227" s="4">
        <v>2021</v>
      </c>
      <c r="C227" s="1" t="s">
        <v>147</v>
      </c>
      <c r="D227" s="1" t="s">
        <v>1132</v>
      </c>
      <c r="E227" s="1" t="s">
        <v>84</v>
      </c>
      <c r="F227" s="4" t="s">
        <v>1103</v>
      </c>
      <c r="G227" s="4">
        <v>0</v>
      </c>
      <c r="H227" s="4" t="s">
        <v>83</v>
      </c>
      <c r="I227" s="1"/>
      <c r="J227" s="4" t="s">
        <v>83</v>
      </c>
      <c r="K227" s="4" t="s">
        <v>83</v>
      </c>
      <c r="L227" s="22" t="str">
        <f t="shared" si="20"/>
        <v>0</v>
      </c>
      <c r="M227" s="26">
        <f>IF(table_2[[#This Row],[Count of deaths2]]=1,(M226+1),M226)</f>
        <v>15</v>
      </c>
      <c r="AA227" s="46"/>
      <c r="AG227"/>
      <c r="AL227">
        <f>N274</f>
        <v>0</v>
      </c>
      <c r="AM227">
        <f>O322</f>
        <v>0</v>
      </c>
      <c r="AN227">
        <f>P322</f>
        <v>0</v>
      </c>
      <c r="AO227">
        <f>Q322</f>
        <v>0</v>
      </c>
      <c r="AP227">
        <f>R322</f>
        <v>0</v>
      </c>
      <c r="AQ227">
        <f>S322</f>
        <v>0</v>
      </c>
      <c r="AR227">
        <f>T322</f>
        <v>0</v>
      </c>
      <c r="AT227">
        <f>SUM(table_2[[#This Row],[First dose, less than 21 days ago]:[Third dose or booster, at least 21 days ago]])</f>
        <v>0</v>
      </c>
      <c r="AU227">
        <f>SUM(table_2[[#This Row],[Second dose, less than 21 days ago]:[Third dose or booster, at least 21 days ago]])</f>
        <v>0</v>
      </c>
      <c r="AV227">
        <f>table_2[[#This Row],[Third dose or booster, less than 21 days ago]]+table_2[[#This Row],[Third dose or booster, at least 21 days ago]]</f>
        <v>0</v>
      </c>
    </row>
    <row r="228" spans="1:48" ht="45" x14ac:dyDescent="0.25">
      <c r="A228" s="1" t="s">
        <v>60</v>
      </c>
      <c r="B228" s="4">
        <v>2021</v>
      </c>
      <c r="C228" s="1" t="s">
        <v>147</v>
      </c>
      <c r="D228" s="1" t="s">
        <v>1132</v>
      </c>
      <c r="E228" s="1" t="s">
        <v>85</v>
      </c>
      <c r="F228" s="4" t="s">
        <v>1103</v>
      </c>
      <c r="G228" s="4">
        <v>0</v>
      </c>
      <c r="H228" s="4" t="s">
        <v>83</v>
      </c>
      <c r="I228" s="1"/>
      <c r="J228" s="4" t="s">
        <v>83</v>
      </c>
      <c r="K228" s="4" t="s">
        <v>83</v>
      </c>
      <c r="L228" s="22" t="str">
        <f t="shared" si="20"/>
        <v>0</v>
      </c>
      <c r="M228" s="26">
        <f>IF(table_2[[#This Row],[Count of deaths2]]=1,(M227+1),M227)</f>
        <v>15</v>
      </c>
      <c r="AA228" s="46"/>
      <c r="AG228"/>
      <c r="AL228">
        <f>N275</f>
        <v>0</v>
      </c>
      <c r="AM228">
        <f>O323</f>
        <v>0</v>
      </c>
      <c r="AN228">
        <f>P323</f>
        <v>0</v>
      </c>
      <c r="AO228">
        <f>Q323</f>
        <v>0</v>
      </c>
      <c r="AP228">
        <f>R323</f>
        <v>0</v>
      </c>
      <c r="AQ228">
        <f>S323</f>
        <v>0</v>
      </c>
      <c r="AR228">
        <f>T323</f>
        <v>0</v>
      </c>
      <c r="AT228">
        <f>SUM(table_2[[#This Row],[First dose, less than 21 days ago]:[Third dose or booster, at least 21 days ago]])</f>
        <v>0</v>
      </c>
      <c r="AU228">
        <f>SUM(table_2[[#This Row],[Second dose, less than 21 days ago]:[Third dose or booster, at least 21 days ago]])</f>
        <v>0</v>
      </c>
      <c r="AV228">
        <f>table_2[[#This Row],[Third dose or booster, less than 21 days ago]]+table_2[[#This Row],[Third dose or booster, at least 21 days ago]]</f>
        <v>0</v>
      </c>
    </row>
    <row r="229" spans="1:48" x14ac:dyDescent="0.25">
      <c r="A229" s="1" t="s">
        <v>60</v>
      </c>
      <c r="B229" s="4">
        <v>2021</v>
      </c>
      <c r="C229" s="1" t="s">
        <v>147</v>
      </c>
      <c r="D229" s="1" t="s">
        <v>1147</v>
      </c>
      <c r="E229" s="1" t="s">
        <v>62</v>
      </c>
      <c r="F229" s="4" t="s">
        <v>1629</v>
      </c>
      <c r="G229" s="4">
        <v>11371</v>
      </c>
      <c r="H229" s="4" t="s">
        <v>1630</v>
      </c>
      <c r="I229" s="1"/>
      <c r="J229" s="4" t="s">
        <v>1631</v>
      </c>
      <c r="K229" s="4" t="s">
        <v>1632</v>
      </c>
      <c r="L229" s="22" t="str">
        <f t="shared" si="20"/>
        <v>591</v>
      </c>
      <c r="M229" s="26">
        <f>IF(table_2[[#This Row],[Count of deaths2]]=1,(M228+1),M228)</f>
        <v>15</v>
      </c>
      <c r="AA229" s="46"/>
      <c r="AG229"/>
      <c r="AL229">
        <f>N276</f>
        <v>0</v>
      </c>
      <c r="AM229">
        <f>O324</f>
        <v>0</v>
      </c>
      <c r="AN229">
        <f>P324</f>
        <v>0</v>
      </c>
      <c r="AO229">
        <f>Q324</f>
        <v>0</v>
      </c>
      <c r="AP229">
        <f>R324</f>
        <v>0</v>
      </c>
      <c r="AQ229">
        <f>S324</f>
        <v>0</v>
      </c>
      <c r="AR229">
        <f>T324</f>
        <v>0</v>
      </c>
      <c r="AT229">
        <f>SUM(table_2[[#This Row],[First dose, less than 21 days ago]:[Third dose or booster, at least 21 days ago]])</f>
        <v>0</v>
      </c>
      <c r="AU229">
        <f>SUM(table_2[[#This Row],[Second dose, less than 21 days ago]:[Third dose or booster, at least 21 days ago]])</f>
        <v>0</v>
      </c>
      <c r="AV229">
        <f>table_2[[#This Row],[Third dose or booster, less than 21 days ago]]+table_2[[#This Row],[Third dose or booster, at least 21 days ago]]</f>
        <v>0</v>
      </c>
    </row>
    <row r="230" spans="1:48" ht="30" x14ac:dyDescent="0.25">
      <c r="A230" s="1" t="s">
        <v>60</v>
      </c>
      <c r="B230" s="4">
        <v>2021</v>
      </c>
      <c r="C230" s="1" t="s">
        <v>147</v>
      </c>
      <c r="D230" s="1" t="s">
        <v>1147</v>
      </c>
      <c r="E230" s="1" t="s">
        <v>66</v>
      </c>
      <c r="F230" s="4" t="s">
        <v>1200</v>
      </c>
      <c r="G230" s="4">
        <v>416</v>
      </c>
      <c r="H230" s="4" t="s">
        <v>1633</v>
      </c>
      <c r="I230" s="1"/>
      <c r="J230" s="4" t="s">
        <v>1634</v>
      </c>
      <c r="K230" s="4" t="s">
        <v>1635</v>
      </c>
      <c r="L230" s="22" t="str">
        <f t="shared" si="20"/>
        <v>29</v>
      </c>
      <c r="M230" s="26">
        <f>IF(table_2[[#This Row],[Count of deaths2]]=1,(M229+1),M229)</f>
        <v>15</v>
      </c>
      <c r="AA230" s="46"/>
      <c r="AG230"/>
      <c r="AL230">
        <f>N277</f>
        <v>0</v>
      </c>
      <c r="AM230">
        <f>O325</f>
        <v>0</v>
      </c>
      <c r="AN230">
        <f>P325</f>
        <v>0</v>
      </c>
      <c r="AO230">
        <f>Q325</f>
        <v>0</v>
      </c>
      <c r="AP230">
        <f>R325</f>
        <v>0</v>
      </c>
      <c r="AQ230">
        <f>S325</f>
        <v>0</v>
      </c>
      <c r="AR230">
        <f>T325</f>
        <v>0</v>
      </c>
      <c r="AT230">
        <f>SUM(table_2[[#This Row],[First dose, less than 21 days ago]:[Third dose or booster, at least 21 days ago]])</f>
        <v>0</v>
      </c>
      <c r="AU230">
        <f>SUM(table_2[[#This Row],[Second dose, less than 21 days ago]:[Third dose or booster, at least 21 days ago]])</f>
        <v>0</v>
      </c>
      <c r="AV230">
        <f>table_2[[#This Row],[Third dose or booster, less than 21 days ago]]+table_2[[#This Row],[Third dose or booster, at least 21 days ago]]</f>
        <v>0</v>
      </c>
    </row>
    <row r="231" spans="1:48" ht="30" x14ac:dyDescent="0.25">
      <c r="A231" s="1" t="s">
        <v>60</v>
      </c>
      <c r="B231" s="4">
        <v>2021</v>
      </c>
      <c r="C231" s="1" t="s">
        <v>147</v>
      </c>
      <c r="D231" s="1" t="s">
        <v>1147</v>
      </c>
      <c r="E231" s="1" t="s">
        <v>70</v>
      </c>
      <c r="F231" s="4" t="s">
        <v>1636</v>
      </c>
      <c r="G231" s="4">
        <v>11851</v>
      </c>
      <c r="H231" s="4" t="s">
        <v>1637</v>
      </c>
      <c r="I231" s="1"/>
      <c r="J231" s="4" t="s">
        <v>1638</v>
      </c>
      <c r="K231" s="4" t="s">
        <v>1639</v>
      </c>
      <c r="L231" s="22" t="str">
        <f t="shared" si="20"/>
        <v>2042</v>
      </c>
      <c r="M231" s="26">
        <f>IF(table_2[[#This Row],[Count of deaths2]]=1,(M230+1),M230)</f>
        <v>15</v>
      </c>
      <c r="AA231" s="46"/>
      <c r="AG231"/>
      <c r="AL231">
        <f>N278</f>
        <v>0</v>
      </c>
      <c r="AM231">
        <f>O326</f>
        <v>0</v>
      </c>
      <c r="AN231">
        <f>P326</f>
        <v>0</v>
      </c>
      <c r="AO231">
        <f>Q326</f>
        <v>0</v>
      </c>
      <c r="AP231">
        <f>R326</f>
        <v>0</v>
      </c>
      <c r="AQ231">
        <f>S326</f>
        <v>0</v>
      </c>
      <c r="AR231">
        <f>T326</f>
        <v>0</v>
      </c>
      <c r="AT231">
        <f>SUM(table_2[[#This Row],[First dose, less than 21 days ago]:[Third dose or booster, at least 21 days ago]])</f>
        <v>0</v>
      </c>
      <c r="AU231">
        <f>SUM(table_2[[#This Row],[Second dose, less than 21 days ago]:[Third dose or booster, at least 21 days ago]])</f>
        <v>0</v>
      </c>
      <c r="AV231">
        <f>table_2[[#This Row],[Third dose or booster, less than 21 days ago]]+table_2[[#This Row],[Third dose or booster, at least 21 days ago]]</f>
        <v>0</v>
      </c>
    </row>
    <row r="232" spans="1:48" ht="30" x14ac:dyDescent="0.25">
      <c r="A232" s="1" t="s">
        <v>60</v>
      </c>
      <c r="B232" s="4">
        <v>2021</v>
      </c>
      <c r="C232" s="1" t="s">
        <v>147</v>
      </c>
      <c r="D232" s="1" t="s">
        <v>1147</v>
      </c>
      <c r="E232" s="1" t="s">
        <v>74</v>
      </c>
      <c r="F232" s="4" t="s">
        <v>1640</v>
      </c>
      <c r="G232" s="4">
        <v>86880</v>
      </c>
      <c r="H232" s="4" t="s">
        <v>1641</v>
      </c>
      <c r="I232" s="1"/>
      <c r="J232" s="4" t="s">
        <v>1642</v>
      </c>
      <c r="K232" s="4" t="s">
        <v>1643</v>
      </c>
      <c r="L232" s="22" t="str">
        <f t="shared" si="20"/>
        <v>1045</v>
      </c>
      <c r="M232" s="26">
        <f>IF(table_2[[#This Row],[Count of deaths2]]=1,(M231+1),M231)</f>
        <v>15</v>
      </c>
      <c r="AA232" s="46"/>
      <c r="AG232"/>
      <c r="AL232">
        <f>N279</f>
        <v>0</v>
      </c>
      <c r="AM232">
        <f>O327</f>
        <v>0</v>
      </c>
      <c r="AN232">
        <f>P327</f>
        <v>0</v>
      </c>
      <c r="AO232">
        <f>Q327</f>
        <v>0</v>
      </c>
      <c r="AP232">
        <f>R327</f>
        <v>0</v>
      </c>
      <c r="AQ232">
        <f>S327</f>
        <v>0</v>
      </c>
      <c r="AR232">
        <f>T327</f>
        <v>0</v>
      </c>
      <c r="AT232">
        <f>SUM(table_2[[#This Row],[First dose, less than 21 days ago]:[Third dose or booster, at least 21 days ago]])</f>
        <v>0</v>
      </c>
      <c r="AU232">
        <f>SUM(table_2[[#This Row],[Second dose, less than 21 days ago]:[Third dose or booster, at least 21 days ago]])</f>
        <v>0</v>
      </c>
      <c r="AV232">
        <f>table_2[[#This Row],[Third dose or booster, less than 21 days ago]]+table_2[[#This Row],[Third dose or booster, at least 21 days ago]]</f>
        <v>0</v>
      </c>
    </row>
    <row r="233" spans="1:48" ht="30" x14ac:dyDescent="0.25">
      <c r="A233" s="1" t="s">
        <v>60</v>
      </c>
      <c r="B233" s="4">
        <v>2021</v>
      </c>
      <c r="C233" s="1" t="s">
        <v>147</v>
      </c>
      <c r="D233" s="1" t="s">
        <v>1147</v>
      </c>
      <c r="E233" s="1" t="s">
        <v>1102</v>
      </c>
      <c r="F233" s="4" t="s">
        <v>1644</v>
      </c>
      <c r="G233" s="4">
        <v>253109</v>
      </c>
      <c r="H233" s="4" t="s">
        <v>1645</v>
      </c>
      <c r="I233" s="1"/>
      <c r="J233" s="4" t="s">
        <v>1646</v>
      </c>
      <c r="K233" s="4" t="s">
        <v>1647</v>
      </c>
      <c r="L233" s="22" t="str">
        <f t="shared" si="20"/>
        <v>3985</v>
      </c>
      <c r="M233" s="26">
        <f>IF(table_2[[#This Row],[Count of deaths2]]=1,(M232+1),M232)</f>
        <v>15</v>
      </c>
      <c r="AA233" s="46"/>
      <c r="AG233"/>
      <c r="AL233">
        <f>N280</f>
        <v>0</v>
      </c>
      <c r="AM233">
        <f>O328</f>
        <v>0</v>
      </c>
      <c r="AN233">
        <f>P328</f>
        <v>0</v>
      </c>
      <c r="AO233">
        <f>Q328</f>
        <v>0</v>
      </c>
      <c r="AP233">
        <f>R328</f>
        <v>0</v>
      </c>
      <c r="AQ233">
        <f>S328</f>
        <v>0</v>
      </c>
      <c r="AR233">
        <f>T328</f>
        <v>0</v>
      </c>
      <c r="AT233">
        <f>SUM(table_2[[#This Row],[First dose, less than 21 days ago]:[Third dose or booster, at least 21 days ago]])</f>
        <v>0</v>
      </c>
      <c r="AU233">
        <f>SUM(table_2[[#This Row],[Second dose, less than 21 days ago]:[Third dose or booster, at least 21 days ago]])</f>
        <v>0</v>
      </c>
      <c r="AV233">
        <f>table_2[[#This Row],[Third dose or booster, less than 21 days ago]]+table_2[[#This Row],[Third dose or booster, at least 21 days ago]]</f>
        <v>0</v>
      </c>
    </row>
    <row r="234" spans="1:48" ht="45" x14ac:dyDescent="0.25">
      <c r="A234" s="1" t="s">
        <v>60</v>
      </c>
      <c r="B234" s="4">
        <v>2021</v>
      </c>
      <c r="C234" s="1" t="s">
        <v>147</v>
      </c>
      <c r="D234" s="1" t="s">
        <v>1147</v>
      </c>
      <c r="E234" s="1" t="s">
        <v>84</v>
      </c>
      <c r="F234" s="4" t="s">
        <v>1103</v>
      </c>
      <c r="G234" s="4">
        <v>0</v>
      </c>
      <c r="H234" s="4" t="s">
        <v>83</v>
      </c>
      <c r="I234" s="1"/>
      <c r="J234" s="4" t="s">
        <v>83</v>
      </c>
      <c r="K234" s="4" t="s">
        <v>83</v>
      </c>
      <c r="L234" s="22" t="str">
        <f t="shared" si="20"/>
        <v>0</v>
      </c>
      <c r="M234" s="26">
        <f>IF(table_2[[#This Row],[Count of deaths2]]=1,(M233+1),M233)</f>
        <v>15</v>
      </c>
      <c r="AA234" s="46"/>
      <c r="AG234"/>
      <c r="AL234">
        <f>N281</f>
        <v>0</v>
      </c>
      <c r="AM234">
        <f>O329</f>
        <v>0</v>
      </c>
      <c r="AN234">
        <f>P329</f>
        <v>0</v>
      </c>
      <c r="AO234">
        <f>Q329</f>
        <v>0</v>
      </c>
      <c r="AP234">
        <f>R329</f>
        <v>0</v>
      </c>
      <c r="AQ234">
        <f>S329</f>
        <v>0</v>
      </c>
      <c r="AR234">
        <f>T329</f>
        <v>0</v>
      </c>
      <c r="AT234">
        <f>SUM(table_2[[#This Row],[First dose, less than 21 days ago]:[Third dose or booster, at least 21 days ago]])</f>
        <v>0</v>
      </c>
      <c r="AU234">
        <f>SUM(table_2[[#This Row],[Second dose, less than 21 days ago]:[Third dose or booster, at least 21 days ago]])</f>
        <v>0</v>
      </c>
      <c r="AV234">
        <f>table_2[[#This Row],[Third dose or booster, less than 21 days ago]]+table_2[[#This Row],[Third dose or booster, at least 21 days ago]]</f>
        <v>0</v>
      </c>
    </row>
    <row r="235" spans="1:48" ht="45" x14ac:dyDescent="0.25">
      <c r="A235" s="1" t="s">
        <v>60</v>
      </c>
      <c r="B235" s="4">
        <v>2021</v>
      </c>
      <c r="C235" s="1" t="s">
        <v>147</v>
      </c>
      <c r="D235" s="1" t="s">
        <v>1147</v>
      </c>
      <c r="E235" s="1" t="s">
        <v>85</v>
      </c>
      <c r="F235" s="4" t="s">
        <v>1103</v>
      </c>
      <c r="G235" s="4">
        <v>0</v>
      </c>
      <c r="H235" s="4" t="s">
        <v>83</v>
      </c>
      <c r="I235" s="1"/>
      <c r="J235" s="4" t="s">
        <v>83</v>
      </c>
      <c r="K235" s="4" t="s">
        <v>83</v>
      </c>
      <c r="L235" s="22" t="str">
        <f t="shared" si="20"/>
        <v>0</v>
      </c>
      <c r="M235" s="26">
        <f>IF(table_2[[#This Row],[Count of deaths2]]=1,(M234+1),M234)</f>
        <v>15</v>
      </c>
      <c r="AA235" s="46"/>
      <c r="AG235"/>
      <c r="AL235">
        <f>N282</f>
        <v>0</v>
      </c>
      <c r="AM235">
        <f>O330</f>
        <v>0</v>
      </c>
      <c r="AN235">
        <f>P330</f>
        <v>0</v>
      </c>
      <c r="AO235">
        <f>Q330</f>
        <v>0</v>
      </c>
      <c r="AP235">
        <f>R330</f>
        <v>0</v>
      </c>
      <c r="AQ235">
        <f>S330</f>
        <v>0</v>
      </c>
      <c r="AR235">
        <f>T330</f>
        <v>0</v>
      </c>
      <c r="AT235">
        <f>SUM(table_2[[#This Row],[First dose, less than 21 days ago]:[Third dose or booster, at least 21 days ago]])</f>
        <v>0</v>
      </c>
      <c r="AU235">
        <f>SUM(table_2[[#This Row],[Second dose, less than 21 days ago]:[Third dose or booster, at least 21 days ago]])</f>
        <v>0</v>
      </c>
      <c r="AV235">
        <f>table_2[[#This Row],[Third dose or booster, less than 21 days ago]]+table_2[[#This Row],[Third dose or booster, at least 21 days ago]]</f>
        <v>0</v>
      </c>
    </row>
    <row r="236" spans="1:48" x14ac:dyDescent="0.25">
      <c r="A236" s="1" t="s">
        <v>60</v>
      </c>
      <c r="B236" s="4">
        <v>2021</v>
      </c>
      <c r="C236" s="1" t="s">
        <v>147</v>
      </c>
      <c r="D236" s="1" t="s">
        <v>1162</v>
      </c>
      <c r="E236" s="1" t="s">
        <v>62</v>
      </c>
      <c r="F236" s="4" t="s">
        <v>1648</v>
      </c>
      <c r="G236" s="4">
        <v>4802</v>
      </c>
      <c r="H236" s="4" t="s">
        <v>1649</v>
      </c>
      <c r="I236" s="1"/>
      <c r="J236" s="4" t="s">
        <v>1650</v>
      </c>
      <c r="K236" s="4" t="s">
        <v>1651</v>
      </c>
      <c r="L236" s="22" t="str">
        <f t="shared" si="20"/>
        <v>521</v>
      </c>
      <c r="M236" s="26">
        <f>IF(table_2[[#This Row],[Count of deaths2]]=1,(M235+1),M235)</f>
        <v>15</v>
      </c>
      <c r="AA236" s="46"/>
      <c r="AG236"/>
      <c r="AL236">
        <f>N283</f>
        <v>0</v>
      </c>
      <c r="AM236">
        <f>O331</f>
        <v>0</v>
      </c>
      <c r="AN236">
        <f>P331</f>
        <v>0</v>
      </c>
      <c r="AO236">
        <f>Q331</f>
        <v>0</v>
      </c>
      <c r="AP236">
        <f>R331</f>
        <v>0</v>
      </c>
      <c r="AQ236">
        <f>S331</f>
        <v>0</v>
      </c>
      <c r="AR236">
        <f>T331</f>
        <v>0</v>
      </c>
      <c r="AT236">
        <f>SUM(table_2[[#This Row],[First dose, less than 21 days ago]:[Third dose or booster, at least 21 days ago]])</f>
        <v>0</v>
      </c>
      <c r="AU236">
        <f>SUM(table_2[[#This Row],[Second dose, less than 21 days ago]:[Third dose or booster, at least 21 days ago]])</f>
        <v>0</v>
      </c>
      <c r="AV236">
        <f>table_2[[#This Row],[Third dose or booster, less than 21 days ago]]+table_2[[#This Row],[Third dose or booster, at least 21 days ago]]</f>
        <v>0</v>
      </c>
    </row>
    <row r="237" spans="1:48" ht="30" x14ac:dyDescent="0.25">
      <c r="A237" s="1" t="s">
        <v>60</v>
      </c>
      <c r="B237" s="4">
        <v>2021</v>
      </c>
      <c r="C237" s="1" t="s">
        <v>147</v>
      </c>
      <c r="D237" s="1" t="s">
        <v>1162</v>
      </c>
      <c r="E237" s="1" t="s">
        <v>66</v>
      </c>
      <c r="F237" s="4" t="s">
        <v>1200</v>
      </c>
      <c r="G237" s="4">
        <v>179</v>
      </c>
      <c r="H237" s="4" t="s">
        <v>1652</v>
      </c>
      <c r="I237" s="1"/>
      <c r="J237" s="4" t="s">
        <v>1653</v>
      </c>
      <c r="K237" s="4" t="s">
        <v>1654</v>
      </c>
      <c r="L237" s="22" t="str">
        <f t="shared" si="20"/>
        <v>29</v>
      </c>
      <c r="M237" s="26">
        <f>IF(table_2[[#This Row],[Count of deaths2]]=1,(M236+1),M236)</f>
        <v>15</v>
      </c>
      <c r="AA237" s="46"/>
      <c r="AG237"/>
      <c r="AL237">
        <f>N284</f>
        <v>0</v>
      </c>
      <c r="AM237">
        <f>O332</f>
        <v>0</v>
      </c>
      <c r="AN237">
        <f>P332</f>
        <v>0</v>
      </c>
      <c r="AO237">
        <f>Q332</f>
        <v>0</v>
      </c>
      <c r="AP237">
        <f>R332</f>
        <v>0</v>
      </c>
      <c r="AQ237">
        <f>S332</f>
        <v>0</v>
      </c>
      <c r="AR237">
        <f>T332</f>
        <v>0</v>
      </c>
      <c r="AT237">
        <f>SUM(table_2[[#This Row],[First dose, less than 21 days ago]:[Third dose or booster, at least 21 days ago]])</f>
        <v>0</v>
      </c>
      <c r="AU237">
        <f>SUM(table_2[[#This Row],[Second dose, less than 21 days ago]:[Third dose or booster, at least 21 days ago]])</f>
        <v>0</v>
      </c>
      <c r="AV237">
        <f>table_2[[#This Row],[Third dose or booster, less than 21 days ago]]+table_2[[#This Row],[Third dose or booster, at least 21 days ago]]</f>
        <v>0</v>
      </c>
    </row>
    <row r="238" spans="1:48" ht="30" x14ac:dyDescent="0.25">
      <c r="A238" s="1" t="s">
        <v>60</v>
      </c>
      <c r="B238" s="4">
        <v>2021</v>
      </c>
      <c r="C238" s="1" t="s">
        <v>147</v>
      </c>
      <c r="D238" s="1" t="s">
        <v>1162</v>
      </c>
      <c r="E238" s="1" t="s">
        <v>70</v>
      </c>
      <c r="F238" s="4" t="s">
        <v>1655</v>
      </c>
      <c r="G238" s="4">
        <v>4154</v>
      </c>
      <c r="H238" s="4" t="s">
        <v>1656</v>
      </c>
      <c r="I238" s="1"/>
      <c r="J238" s="4" t="s">
        <v>1657</v>
      </c>
      <c r="K238" s="4" t="s">
        <v>1658</v>
      </c>
      <c r="L238" s="22" t="str">
        <f t="shared" si="20"/>
        <v>2010</v>
      </c>
      <c r="M238" s="26">
        <f>IF(table_2[[#This Row],[Count of deaths2]]=1,(M237+1),M237)</f>
        <v>15</v>
      </c>
      <c r="AA238" s="46"/>
      <c r="AG238"/>
      <c r="AL238">
        <f>N285</f>
        <v>0</v>
      </c>
      <c r="AM238">
        <f>O333</f>
        <v>0</v>
      </c>
      <c r="AN238">
        <f>P333</f>
        <v>0</v>
      </c>
      <c r="AO238">
        <f>Q333</f>
        <v>0</v>
      </c>
      <c r="AP238">
        <f>R333</f>
        <v>0</v>
      </c>
      <c r="AQ238">
        <f>S333</f>
        <v>0</v>
      </c>
      <c r="AR238">
        <f>T333</f>
        <v>0</v>
      </c>
      <c r="AT238">
        <f>SUM(table_2[[#This Row],[First dose, less than 21 days ago]:[Third dose or booster, at least 21 days ago]])</f>
        <v>0</v>
      </c>
      <c r="AU238">
        <f>SUM(table_2[[#This Row],[Second dose, less than 21 days ago]:[Third dose or booster, at least 21 days ago]])</f>
        <v>0</v>
      </c>
      <c r="AV238">
        <f>table_2[[#This Row],[Third dose or booster, less than 21 days ago]]+table_2[[#This Row],[Third dose or booster, at least 21 days ago]]</f>
        <v>0</v>
      </c>
    </row>
    <row r="239" spans="1:48" ht="30" x14ac:dyDescent="0.25">
      <c r="A239" s="1" t="s">
        <v>60</v>
      </c>
      <c r="B239" s="4">
        <v>2021</v>
      </c>
      <c r="C239" s="1" t="s">
        <v>147</v>
      </c>
      <c r="D239" s="1" t="s">
        <v>1162</v>
      </c>
      <c r="E239" s="1" t="s">
        <v>74</v>
      </c>
      <c r="F239" s="4" t="s">
        <v>1659</v>
      </c>
      <c r="G239" s="4">
        <v>9648</v>
      </c>
      <c r="H239" s="4" t="s">
        <v>1660</v>
      </c>
      <c r="I239" s="1"/>
      <c r="J239" s="4" t="s">
        <v>1661</v>
      </c>
      <c r="K239" s="4" t="s">
        <v>1662</v>
      </c>
      <c r="L239" s="22" t="str">
        <f t="shared" si="20"/>
        <v>762</v>
      </c>
      <c r="M239" s="26">
        <f>IF(table_2[[#This Row],[Count of deaths2]]=1,(M238+1),M238)</f>
        <v>15</v>
      </c>
      <c r="AA239" s="46"/>
      <c r="AG239"/>
      <c r="AL239">
        <f>N286</f>
        <v>0</v>
      </c>
      <c r="AM239">
        <f>O334</f>
        <v>0</v>
      </c>
      <c r="AN239">
        <f>P334</f>
        <v>0</v>
      </c>
      <c r="AO239">
        <f>Q334</f>
        <v>0</v>
      </c>
      <c r="AP239">
        <f>R334</f>
        <v>0</v>
      </c>
      <c r="AQ239">
        <f>S334</f>
        <v>0</v>
      </c>
      <c r="AR239">
        <f>T334</f>
        <v>0</v>
      </c>
      <c r="AT239">
        <f>SUM(table_2[[#This Row],[First dose, less than 21 days ago]:[Third dose or booster, at least 21 days ago]])</f>
        <v>0</v>
      </c>
      <c r="AU239">
        <f>SUM(table_2[[#This Row],[Second dose, less than 21 days ago]:[Third dose or booster, at least 21 days ago]])</f>
        <v>0</v>
      </c>
      <c r="AV239">
        <f>table_2[[#This Row],[Third dose or booster, less than 21 days ago]]+table_2[[#This Row],[Third dose or booster, at least 21 days ago]]</f>
        <v>0</v>
      </c>
    </row>
    <row r="240" spans="1:48" ht="30" x14ac:dyDescent="0.25">
      <c r="A240" s="1" t="s">
        <v>60</v>
      </c>
      <c r="B240" s="4">
        <v>2021</v>
      </c>
      <c r="C240" s="1" t="s">
        <v>147</v>
      </c>
      <c r="D240" s="1" t="s">
        <v>1162</v>
      </c>
      <c r="E240" s="1" t="s">
        <v>1102</v>
      </c>
      <c r="F240" s="4" t="s">
        <v>1663</v>
      </c>
      <c r="G240" s="4">
        <v>154715</v>
      </c>
      <c r="H240" s="4" t="s">
        <v>1664</v>
      </c>
      <c r="I240" s="1"/>
      <c r="J240" s="4" t="s">
        <v>1665</v>
      </c>
      <c r="K240" s="4" t="s">
        <v>1666</v>
      </c>
      <c r="L240" s="22" t="str">
        <f t="shared" si="20"/>
        <v>8070</v>
      </c>
      <c r="M240" s="26">
        <f>IF(table_2[[#This Row],[Count of deaths2]]=1,(M239+1),M239)</f>
        <v>15</v>
      </c>
      <c r="AA240" s="46"/>
      <c r="AG240"/>
      <c r="AL240">
        <f>N287</f>
        <v>0</v>
      </c>
      <c r="AM240">
        <f>O335</f>
        <v>0</v>
      </c>
      <c r="AN240">
        <f>P335</f>
        <v>0</v>
      </c>
      <c r="AO240">
        <f>Q335</f>
        <v>0</v>
      </c>
      <c r="AP240">
        <f>R335</f>
        <v>0</v>
      </c>
      <c r="AQ240">
        <f>S335</f>
        <v>0</v>
      </c>
      <c r="AR240">
        <f>T335</f>
        <v>0</v>
      </c>
      <c r="AT240">
        <f>SUM(table_2[[#This Row],[First dose, less than 21 days ago]:[Third dose or booster, at least 21 days ago]])</f>
        <v>0</v>
      </c>
      <c r="AU240">
        <f>SUM(table_2[[#This Row],[Second dose, less than 21 days ago]:[Third dose or booster, at least 21 days ago]])</f>
        <v>0</v>
      </c>
      <c r="AV240">
        <f>table_2[[#This Row],[Third dose or booster, less than 21 days ago]]+table_2[[#This Row],[Third dose or booster, at least 21 days ago]]</f>
        <v>0</v>
      </c>
    </row>
    <row r="241" spans="1:48" ht="45" x14ac:dyDescent="0.25">
      <c r="A241" s="1" t="s">
        <v>60</v>
      </c>
      <c r="B241" s="4">
        <v>2021</v>
      </c>
      <c r="C241" s="1" t="s">
        <v>147</v>
      </c>
      <c r="D241" s="1" t="s">
        <v>1162</v>
      </c>
      <c r="E241" s="1" t="s">
        <v>84</v>
      </c>
      <c r="F241" s="4" t="s">
        <v>1103</v>
      </c>
      <c r="G241" s="4">
        <v>0</v>
      </c>
      <c r="H241" s="4" t="s">
        <v>83</v>
      </c>
      <c r="I241" s="1"/>
      <c r="J241" s="4" t="s">
        <v>83</v>
      </c>
      <c r="K241" s="4" t="s">
        <v>83</v>
      </c>
      <c r="L241" s="22" t="str">
        <f t="shared" si="20"/>
        <v>0</v>
      </c>
      <c r="M241" s="26">
        <f>IF(table_2[[#This Row],[Count of deaths2]]=1,(M240+1),M240)</f>
        <v>15</v>
      </c>
      <c r="AA241" s="46"/>
      <c r="AG241"/>
      <c r="AL241">
        <f>N288</f>
        <v>0</v>
      </c>
      <c r="AM241">
        <f>O336</f>
        <v>0</v>
      </c>
      <c r="AN241">
        <f>P336</f>
        <v>0</v>
      </c>
      <c r="AO241">
        <f>Q336</f>
        <v>0</v>
      </c>
      <c r="AP241">
        <f>R336</f>
        <v>0</v>
      </c>
      <c r="AQ241">
        <f>S336</f>
        <v>0</v>
      </c>
      <c r="AR241">
        <f>T336</f>
        <v>0</v>
      </c>
      <c r="AT241">
        <f>SUM(table_2[[#This Row],[First dose, less than 21 days ago]:[Third dose or booster, at least 21 days ago]])</f>
        <v>0</v>
      </c>
      <c r="AU241">
        <f>SUM(table_2[[#This Row],[Second dose, less than 21 days ago]:[Third dose or booster, at least 21 days ago]])</f>
        <v>0</v>
      </c>
      <c r="AV241">
        <f>table_2[[#This Row],[Third dose or booster, less than 21 days ago]]+table_2[[#This Row],[Third dose or booster, at least 21 days ago]]</f>
        <v>0</v>
      </c>
    </row>
    <row r="242" spans="1:48" ht="45" x14ac:dyDescent="0.25">
      <c r="A242" s="1" t="s">
        <v>60</v>
      </c>
      <c r="B242" s="4">
        <v>2021</v>
      </c>
      <c r="C242" s="1" t="s">
        <v>147</v>
      </c>
      <c r="D242" s="1" t="s">
        <v>1162</v>
      </c>
      <c r="E242" s="1" t="s">
        <v>85</v>
      </c>
      <c r="F242" s="4" t="s">
        <v>1103</v>
      </c>
      <c r="G242" s="4">
        <v>0</v>
      </c>
      <c r="H242" s="4" t="s">
        <v>83</v>
      </c>
      <c r="I242" s="1"/>
      <c r="J242" s="4" t="s">
        <v>83</v>
      </c>
      <c r="K242" s="4" t="s">
        <v>83</v>
      </c>
      <c r="L242" s="22" t="str">
        <f t="shared" si="20"/>
        <v>0</v>
      </c>
      <c r="M242" s="26">
        <f>IF(table_2[[#This Row],[Count of deaths2]]=1,(M241+1),M241)</f>
        <v>15</v>
      </c>
      <c r="AA242" s="46"/>
      <c r="AG242"/>
      <c r="AL242">
        <f>N289</f>
        <v>0</v>
      </c>
      <c r="AM242">
        <f>O337</f>
        <v>0</v>
      </c>
      <c r="AN242">
        <f>P337</f>
        <v>0</v>
      </c>
      <c r="AO242">
        <f>Q337</f>
        <v>0</v>
      </c>
      <c r="AP242">
        <f>R337</f>
        <v>0</v>
      </c>
      <c r="AQ242">
        <f>S337</f>
        <v>0</v>
      </c>
      <c r="AR242">
        <f>T337</f>
        <v>0</v>
      </c>
      <c r="AT242">
        <f>SUM(table_2[[#This Row],[First dose, less than 21 days ago]:[Third dose or booster, at least 21 days ago]])</f>
        <v>0</v>
      </c>
      <c r="AU242">
        <f>SUM(table_2[[#This Row],[Second dose, less than 21 days ago]:[Third dose or booster, at least 21 days ago]])</f>
        <v>0</v>
      </c>
      <c r="AV242">
        <f>table_2[[#This Row],[Third dose or booster, less than 21 days ago]]+table_2[[#This Row],[Third dose or booster, at least 21 days ago]]</f>
        <v>0</v>
      </c>
    </row>
    <row r="243" spans="1:48" x14ac:dyDescent="0.25">
      <c r="A243" s="1" t="s">
        <v>60</v>
      </c>
      <c r="B243" s="4">
        <v>2021</v>
      </c>
      <c r="C243" s="1" t="s">
        <v>147</v>
      </c>
      <c r="D243" s="1" t="s">
        <v>1183</v>
      </c>
      <c r="E243" s="1" t="s">
        <v>62</v>
      </c>
      <c r="F243" s="4" t="s">
        <v>1667</v>
      </c>
      <c r="G243" s="4">
        <v>1402</v>
      </c>
      <c r="H243" s="4" t="s">
        <v>1668</v>
      </c>
      <c r="I243" s="1"/>
      <c r="J243" s="4" t="s">
        <v>1669</v>
      </c>
      <c r="K243" s="4" t="s">
        <v>1670</v>
      </c>
      <c r="L243" s="22" t="str">
        <f t="shared" si="20"/>
        <v>323</v>
      </c>
      <c r="M243" s="26">
        <f>IF(table_2[[#This Row],[Count of deaths2]]=1,(M242+1),M242)</f>
        <v>15</v>
      </c>
      <c r="AA243" s="46"/>
      <c r="AG243"/>
      <c r="AL243">
        <f>N290</f>
        <v>0</v>
      </c>
      <c r="AM243">
        <f>O338</f>
        <v>0</v>
      </c>
      <c r="AN243">
        <f>P338</f>
        <v>0</v>
      </c>
      <c r="AO243">
        <f>Q338</f>
        <v>0</v>
      </c>
      <c r="AP243">
        <f>R338</f>
        <v>0</v>
      </c>
      <c r="AQ243">
        <f>S338</f>
        <v>0</v>
      </c>
      <c r="AR243">
        <f>T338</f>
        <v>0</v>
      </c>
      <c r="AT243">
        <f>SUM(table_2[[#This Row],[First dose, less than 21 days ago]:[Third dose or booster, at least 21 days ago]])</f>
        <v>0</v>
      </c>
      <c r="AU243">
        <f>SUM(table_2[[#This Row],[Second dose, less than 21 days ago]:[Third dose or booster, at least 21 days ago]])</f>
        <v>0</v>
      </c>
      <c r="AV243">
        <f>table_2[[#This Row],[Third dose or booster, less than 21 days ago]]+table_2[[#This Row],[Third dose or booster, at least 21 days ago]]</f>
        <v>0</v>
      </c>
    </row>
    <row r="244" spans="1:48" ht="30" x14ac:dyDescent="0.25">
      <c r="A244" s="1" t="s">
        <v>60</v>
      </c>
      <c r="B244" s="4">
        <v>2021</v>
      </c>
      <c r="C244" s="1" t="s">
        <v>147</v>
      </c>
      <c r="D244" s="1" t="s">
        <v>1183</v>
      </c>
      <c r="E244" s="1" t="s">
        <v>66</v>
      </c>
      <c r="F244" s="4" t="s">
        <v>1671</v>
      </c>
      <c r="G244" s="4">
        <v>71</v>
      </c>
      <c r="H244" s="4" t="s">
        <v>1672</v>
      </c>
      <c r="I244" s="1" t="s">
        <v>234</v>
      </c>
      <c r="J244" s="4" t="s">
        <v>1673</v>
      </c>
      <c r="K244" s="4" t="s">
        <v>1674</v>
      </c>
      <c r="L244" s="22" t="str">
        <f t="shared" si="20"/>
        <v>5</v>
      </c>
      <c r="M244" s="26">
        <f>IF(table_2[[#This Row],[Count of deaths2]]=1,(M243+1),M243)</f>
        <v>15</v>
      </c>
      <c r="AA244" s="46"/>
      <c r="AG244"/>
      <c r="AL244">
        <f>N291</f>
        <v>0</v>
      </c>
      <c r="AM244">
        <f>O339</f>
        <v>0</v>
      </c>
      <c r="AN244">
        <f>P339</f>
        <v>0</v>
      </c>
      <c r="AO244">
        <f>Q339</f>
        <v>0</v>
      </c>
      <c r="AP244">
        <f>R339</f>
        <v>0</v>
      </c>
      <c r="AQ244">
        <f>S339</f>
        <v>0</v>
      </c>
      <c r="AR244">
        <f>T339</f>
        <v>0</v>
      </c>
      <c r="AT244">
        <f>SUM(table_2[[#This Row],[First dose, less than 21 days ago]:[Third dose or booster, at least 21 days ago]])</f>
        <v>0</v>
      </c>
      <c r="AU244">
        <f>SUM(table_2[[#This Row],[Second dose, less than 21 days ago]:[Third dose or booster, at least 21 days ago]])</f>
        <v>0</v>
      </c>
      <c r="AV244">
        <f>table_2[[#This Row],[Third dose or booster, less than 21 days ago]]+table_2[[#This Row],[Third dose or booster, at least 21 days ago]]</f>
        <v>0</v>
      </c>
    </row>
    <row r="245" spans="1:48" ht="30" x14ac:dyDescent="0.25">
      <c r="A245" s="1" t="s">
        <v>60</v>
      </c>
      <c r="B245" s="4">
        <v>2021</v>
      </c>
      <c r="C245" s="1" t="s">
        <v>147</v>
      </c>
      <c r="D245" s="1" t="s">
        <v>1183</v>
      </c>
      <c r="E245" s="1" t="s">
        <v>70</v>
      </c>
      <c r="F245" s="4" t="s">
        <v>1675</v>
      </c>
      <c r="G245" s="4">
        <v>1446</v>
      </c>
      <c r="H245" s="4" t="s">
        <v>1676</v>
      </c>
      <c r="I245" s="1"/>
      <c r="J245" s="4" t="s">
        <v>1677</v>
      </c>
      <c r="K245" s="4" t="s">
        <v>1678</v>
      </c>
      <c r="L245" s="22" t="str">
        <f t="shared" si="20"/>
        <v>1073</v>
      </c>
      <c r="M245" s="26">
        <f>IF(table_2[[#This Row],[Count of deaths2]]=1,(M244+1),M244)</f>
        <v>15</v>
      </c>
      <c r="AA245" s="46"/>
      <c r="AG245"/>
      <c r="AL245">
        <f>N292</f>
        <v>0</v>
      </c>
      <c r="AM245">
        <f>O340</f>
        <v>0</v>
      </c>
      <c r="AN245">
        <f>P340</f>
        <v>0</v>
      </c>
      <c r="AO245">
        <f>Q340</f>
        <v>0</v>
      </c>
      <c r="AP245">
        <f>R340</f>
        <v>0</v>
      </c>
      <c r="AQ245">
        <f>S340</f>
        <v>0</v>
      </c>
      <c r="AR245">
        <f>T340</f>
        <v>0</v>
      </c>
      <c r="AT245">
        <f>SUM(table_2[[#This Row],[First dose, less than 21 days ago]:[Third dose or booster, at least 21 days ago]])</f>
        <v>0</v>
      </c>
      <c r="AU245">
        <f>SUM(table_2[[#This Row],[Second dose, less than 21 days ago]:[Third dose or booster, at least 21 days ago]])</f>
        <v>0</v>
      </c>
      <c r="AV245">
        <f>table_2[[#This Row],[Third dose or booster, less than 21 days ago]]+table_2[[#This Row],[Third dose or booster, at least 21 days ago]]</f>
        <v>0</v>
      </c>
    </row>
    <row r="246" spans="1:48" ht="30" x14ac:dyDescent="0.25">
      <c r="A246" s="1" t="s">
        <v>60</v>
      </c>
      <c r="B246" s="4">
        <v>2021</v>
      </c>
      <c r="C246" s="1" t="s">
        <v>147</v>
      </c>
      <c r="D246" s="1" t="s">
        <v>1183</v>
      </c>
      <c r="E246" s="1" t="s">
        <v>74</v>
      </c>
      <c r="F246" s="4" t="s">
        <v>1679</v>
      </c>
      <c r="G246" s="4">
        <v>2854</v>
      </c>
      <c r="H246" s="4" t="s">
        <v>1680</v>
      </c>
      <c r="I246" s="1"/>
      <c r="J246" s="4" t="s">
        <v>1681</v>
      </c>
      <c r="K246" s="4" t="s">
        <v>1682</v>
      </c>
      <c r="L246" s="22" t="str">
        <f t="shared" si="20"/>
        <v>502</v>
      </c>
      <c r="M246" s="26">
        <f>IF(table_2[[#This Row],[Count of deaths2]]=1,(M245+1),M245)</f>
        <v>15</v>
      </c>
      <c r="AA246" s="46"/>
      <c r="AG246"/>
      <c r="AL246">
        <f>N293</f>
        <v>0</v>
      </c>
      <c r="AM246">
        <f>O341</f>
        <v>0</v>
      </c>
      <c r="AN246">
        <f>P341</f>
        <v>0</v>
      </c>
      <c r="AO246">
        <f>Q341</f>
        <v>0</v>
      </c>
      <c r="AP246">
        <f>R341</f>
        <v>0</v>
      </c>
      <c r="AQ246">
        <f>S341</f>
        <v>0</v>
      </c>
      <c r="AR246">
        <f>T341</f>
        <v>0</v>
      </c>
      <c r="AT246">
        <f>SUM(table_2[[#This Row],[First dose, less than 21 days ago]:[Third dose or booster, at least 21 days ago]])</f>
        <v>0</v>
      </c>
      <c r="AU246">
        <f>SUM(table_2[[#This Row],[Second dose, less than 21 days ago]:[Third dose or booster, at least 21 days ago]])</f>
        <v>0</v>
      </c>
      <c r="AV246">
        <f>table_2[[#This Row],[Third dose or booster, less than 21 days ago]]+table_2[[#This Row],[Third dose or booster, at least 21 days ago]]</f>
        <v>0</v>
      </c>
    </row>
    <row r="247" spans="1:48" ht="60" x14ac:dyDescent="0.25">
      <c r="A247" s="1" t="s">
        <v>60</v>
      </c>
      <c r="B247" s="4">
        <v>2021</v>
      </c>
      <c r="C247" s="1" t="s">
        <v>147</v>
      </c>
      <c r="D247" s="1" t="s">
        <v>1183</v>
      </c>
      <c r="E247" s="1" t="s">
        <v>1102</v>
      </c>
      <c r="F247" s="4" t="s">
        <v>1683</v>
      </c>
      <c r="G247" s="4">
        <v>32342</v>
      </c>
      <c r="H247" s="4" t="s">
        <v>1684</v>
      </c>
      <c r="I247" s="1"/>
      <c r="J247" s="4" t="s">
        <v>1685</v>
      </c>
      <c r="K247" s="4" t="s">
        <v>1686</v>
      </c>
      <c r="L247" s="22" t="str">
        <f t="shared" si="20"/>
        <v>5224</v>
      </c>
      <c r="M247" s="26">
        <f>IF(table_2[[#This Row],[Count of deaths2]]=1,(M246+1),M246)</f>
        <v>15</v>
      </c>
      <c r="N247" s="23" t="s">
        <v>11464</v>
      </c>
      <c r="O247" s="24" t="s">
        <v>66</v>
      </c>
      <c r="P247" s="24" t="s">
        <v>70</v>
      </c>
      <c r="Q247" s="24" t="s">
        <v>74</v>
      </c>
      <c r="R247" s="24" t="s">
        <v>1102</v>
      </c>
      <c r="S247" s="24" t="s">
        <v>84</v>
      </c>
      <c r="T247" s="24" t="s">
        <v>85</v>
      </c>
      <c r="U247" s="24" t="s">
        <v>11475</v>
      </c>
      <c r="V247" s="24" t="s">
        <v>11475</v>
      </c>
      <c r="W247" s="24" t="s">
        <v>11482</v>
      </c>
      <c r="AA247" s="46"/>
      <c r="AG247"/>
      <c r="AL247">
        <f>N294</f>
        <v>0</v>
      </c>
      <c r="AM247">
        <f>O342</f>
        <v>0</v>
      </c>
      <c r="AN247">
        <f>P342</f>
        <v>0</v>
      </c>
      <c r="AO247">
        <f>Q342</f>
        <v>0</v>
      </c>
      <c r="AP247">
        <f>R342</f>
        <v>0</v>
      </c>
      <c r="AQ247">
        <f>S342</f>
        <v>0</v>
      </c>
      <c r="AR247">
        <f>T342</f>
        <v>0</v>
      </c>
      <c r="AT247">
        <f>SUM(table_2[[#This Row],[First dose, less than 21 days ago]:[Third dose or booster, at least 21 days ago]])</f>
        <v>0</v>
      </c>
      <c r="AU247">
        <f>SUM(table_2[[#This Row],[Second dose, less than 21 days ago]:[Third dose or booster, at least 21 days ago]])</f>
        <v>0</v>
      </c>
      <c r="AV247">
        <f>table_2[[#This Row],[Third dose or booster, less than 21 days ago]]+table_2[[#This Row],[Third dose or booster, at least 21 days ago]]</f>
        <v>0</v>
      </c>
    </row>
    <row r="248" spans="1:48" ht="45" x14ac:dyDescent="0.25">
      <c r="A248" s="1" t="s">
        <v>60</v>
      </c>
      <c r="B248" s="4">
        <v>2021</v>
      </c>
      <c r="C248" s="1" t="s">
        <v>147</v>
      </c>
      <c r="D248" s="1" t="s">
        <v>1183</v>
      </c>
      <c r="E248" s="1" t="s">
        <v>84</v>
      </c>
      <c r="F248" s="4" t="s">
        <v>1103</v>
      </c>
      <c r="G248" s="4">
        <v>0</v>
      </c>
      <c r="H248" s="4" t="s">
        <v>83</v>
      </c>
      <c r="I248" s="1"/>
      <c r="J248" s="4" t="s">
        <v>83</v>
      </c>
      <c r="K248" s="4" t="s">
        <v>83</v>
      </c>
      <c r="L248" s="22" t="str">
        <f t="shared" si="20"/>
        <v>0</v>
      </c>
      <c r="M248" s="26">
        <f>IF(table_2[[#This Row],[Count of deaths2]]=1,(M247+1),M247)</f>
        <v>15</v>
      </c>
      <c r="N248" s="23" t="s">
        <v>11465</v>
      </c>
      <c r="O248" s="23" t="s">
        <v>11465</v>
      </c>
      <c r="P248" s="23" t="s">
        <v>11465</v>
      </c>
      <c r="Q248" s="23" t="s">
        <v>11465</v>
      </c>
      <c r="R248" s="23" t="s">
        <v>11465</v>
      </c>
      <c r="S248" s="23" t="s">
        <v>11465</v>
      </c>
      <c r="T248" s="23" t="s">
        <v>11465</v>
      </c>
      <c r="U248" s="23" t="s">
        <v>11476</v>
      </c>
      <c r="V248" s="23" t="s">
        <v>11477</v>
      </c>
      <c r="W248" s="23" t="s">
        <v>11465</v>
      </c>
      <c r="AA248" s="46"/>
      <c r="AG248"/>
      <c r="AL248">
        <f>N295</f>
        <v>0</v>
      </c>
      <c r="AM248">
        <f>O343</f>
        <v>0</v>
      </c>
      <c r="AN248">
        <f>P343</f>
        <v>0</v>
      </c>
      <c r="AO248">
        <f>Q343</f>
        <v>0</v>
      </c>
      <c r="AP248">
        <f>R343</f>
        <v>0</v>
      </c>
      <c r="AQ248">
        <f>S343</f>
        <v>0</v>
      </c>
      <c r="AR248">
        <f>T343</f>
        <v>0</v>
      </c>
      <c r="AT248">
        <f>SUM(table_2[[#This Row],[First dose, less than 21 days ago]:[Third dose or booster, at least 21 days ago]])</f>
        <v>0</v>
      </c>
      <c r="AU248">
        <f>SUM(table_2[[#This Row],[Second dose, less than 21 days ago]:[Third dose or booster, at least 21 days ago]])</f>
        <v>0</v>
      </c>
      <c r="AV248">
        <f>table_2[[#This Row],[Third dose or booster, less than 21 days ago]]+table_2[[#This Row],[Third dose or booster, at least 21 days ago]]</f>
        <v>0</v>
      </c>
    </row>
    <row r="249" spans="1:48" ht="45" x14ac:dyDescent="0.25">
      <c r="A249" s="1" t="s">
        <v>60</v>
      </c>
      <c r="B249" s="4">
        <v>2021</v>
      </c>
      <c r="C249" s="1" t="s">
        <v>147</v>
      </c>
      <c r="D249" s="1" t="s">
        <v>1183</v>
      </c>
      <c r="E249" s="1" t="s">
        <v>85</v>
      </c>
      <c r="F249" s="4" t="s">
        <v>1103</v>
      </c>
      <c r="G249" s="4">
        <v>0</v>
      </c>
      <c r="H249" s="4" t="s">
        <v>83</v>
      </c>
      <c r="I249" s="1"/>
      <c r="J249" s="4" t="s">
        <v>83</v>
      </c>
      <c r="K249" s="4" t="s">
        <v>83</v>
      </c>
      <c r="L249" s="22" t="str">
        <f t="shared" si="20"/>
        <v>0</v>
      </c>
      <c r="M249" s="26">
        <f>IF(table_2[[#This Row],[Count of deaths2]]=1,(M248+1),M248)</f>
        <v>15</v>
      </c>
      <c r="N249">
        <f>$L201+$L208+$L215+$L222+$L229+$L236+$L243</f>
        <v>2782</v>
      </c>
      <c r="O249">
        <f>$L202+$L209+$L216+$L223+$L230+$L237+$L244</f>
        <v>142</v>
      </c>
      <c r="P249">
        <f>$L203+$L210+$L217+$L224+$L231+$L238+$L245</f>
        <v>7869</v>
      </c>
      <c r="Q249">
        <f>$L204+$L211+$L218+$L225+$L232+$L239+$L246</f>
        <v>3222</v>
      </c>
      <c r="R249">
        <f>$L205+$L212+$L219+$L226+$L233+$L240+$L247</f>
        <v>18850</v>
      </c>
      <c r="S249">
        <f>$L206+$L213+$L220+$L227+$L234+$L241+$L248</f>
        <v>0</v>
      </c>
      <c r="T249">
        <f>$L207+$L214+$L221+$L228+$L235+$L242+$L249</f>
        <v>0</v>
      </c>
      <c r="U249">
        <f>SUM(table_2[[#This Row],[Column1]:[Column7]])</f>
        <v>32865</v>
      </c>
      <c r="V249" s="21">
        <f>table_2[[#This Row],[Count of deaths2]]+L248+L247+L246+L245+L244+L243+L242+L241+L240+L239+L238+L237+L236+L235+L234+L233+L232+L231+L230+L229+L228+L227+L226+L225+L224+L223+L222+L221+L220+L219+L218+L217+L216+L215+L214+L213+L212+L211+L210+L209+L208+L207+L206+L205+L204+L203+L202+L201</f>
        <v>32865</v>
      </c>
      <c r="W249">
        <f>'Table 8'!G179</f>
        <v>0</v>
      </c>
      <c r="X249">
        <f>X200+14</f>
        <v>74</v>
      </c>
      <c r="AA249" s="46"/>
      <c r="AG249"/>
      <c r="AL249" t="str">
        <f>N296</f>
        <v xml:space="preserve">Unvaccinated </v>
      </c>
      <c r="AM249">
        <f>O344</f>
        <v>0</v>
      </c>
      <c r="AN249">
        <f>P344</f>
        <v>0</v>
      </c>
      <c r="AO249">
        <f>Q344</f>
        <v>0</v>
      </c>
      <c r="AP249">
        <f>R344</f>
        <v>0</v>
      </c>
      <c r="AQ249">
        <f>S344</f>
        <v>0</v>
      </c>
      <c r="AR249">
        <f>T344</f>
        <v>0</v>
      </c>
      <c r="AT249">
        <f>SUM(table_2[[#This Row],[First dose, less than 21 days ago]:[Third dose or booster, at least 21 days ago]])</f>
        <v>0</v>
      </c>
      <c r="AU249">
        <f>SUM(table_2[[#This Row],[Second dose, less than 21 days ago]:[Third dose or booster, at least 21 days ago]])</f>
        <v>0</v>
      </c>
      <c r="AV249">
        <f>table_2[[#This Row],[Third dose or booster, less than 21 days ago]]+table_2[[#This Row],[Third dose or booster, at least 21 days ago]]</f>
        <v>0</v>
      </c>
    </row>
    <row r="250" spans="1:48" s="32" customFormat="1" x14ac:dyDescent="0.25">
      <c r="A250" s="35" t="s">
        <v>60</v>
      </c>
      <c r="B250" s="33">
        <v>2021</v>
      </c>
      <c r="C250" s="35" t="s">
        <v>166</v>
      </c>
      <c r="D250" s="35" t="s">
        <v>1089</v>
      </c>
      <c r="E250" s="35" t="s">
        <v>62</v>
      </c>
      <c r="F250" s="33" t="s">
        <v>1687</v>
      </c>
      <c r="G250" s="33">
        <v>433417</v>
      </c>
      <c r="H250" s="33" t="s">
        <v>1688</v>
      </c>
      <c r="I250" s="35"/>
      <c r="J250" s="33" t="s">
        <v>1689</v>
      </c>
      <c r="K250" s="33" t="s">
        <v>1690</v>
      </c>
      <c r="L250" s="27" t="str">
        <f t="shared" si="20"/>
        <v>185</v>
      </c>
      <c r="M250" s="26">
        <f>IF(table_2[[#This Row],[Count of deaths2]]=1,(M249+1),M249)</f>
        <v>15</v>
      </c>
      <c r="Z250" s="45"/>
      <c r="AA250" s="51"/>
      <c r="AB250" s="51"/>
      <c r="AC250" s="51"/>
      <c r="AD250" s="51"/>
      <c r="AE250" s="51"/>
      <c r="AF250" s="51"/>
      <c r="AL250" s="32" t="str">
        <f>N297</f>
        <v>Total</v>
      </c>
      <c r="AM250" s="32" t="str">
        <f>O345</f>
        <v>First dose, less than 21 days ago</v>
      </c>
      <c r="AN250" s="32" t="str">
        <f>P345</f>
        <v>First dose, at least 21 days ago</v>
      </c>
      <c r="AO250" s="32" t="str">
        <f>Q345</f>
        <v>Second dose, less than 21 days ago</v>
      </c>
      <c r="AP250" s="32" t="str">
        <f>R345</f>
        <v>Second dose, at least 21 days ago</v>
      </c>
      <c r="AQ250" s="32" t="str">
        <f>S345</f>
        <v>Third dose or booster, less than 21 days ago</v>
      </c>
      <c r="AR250" s="32" t="str">
        <f>T345</f>
        <v>Third dose or booster, at least 21 days ago</v>
      </c>
      <c r="AT250" s="32">
        <f>SUM(table_2[[#This Row],[First dose, less than 21 days ago]:[Third dose or booster, at least 21 days ago]])</f>
        <v>0</v>
      </c>
      <c r="AU250" s="32">
        <f>SUM(table_2[[#This Row],[Second dose, less than 21 days ago]:[Third dose or booster, at least 21 days ago]])</f>
        <v>0</v>
      </c>
      <c r="AV250" s="32" t="e">
        <f>table_2[[#This Row],[Third dose or booster, less than 21 days ago]]+table_2[[#This Row],[Third dose or booster, at least 21 days ago]]</f>
        <v>#VALUE!</v>
      </c>
    </row>
    <row r="251" spans="1:48" ht="30" x14ac:dyDescent="0.25">
      <c r="A251" s="1" t="s">
        <v>60</v>
      </c>
      <c r="B251" s="4">
        <v>2021</v>
      </c>
      <c r="C251" s="1" t="s">
        <v>166</v>
      </c>
      <c r="D251" s="1" t="s">
        <v>1089</v>
      </c>
      <c r="E251" s="1" t="s">
        <v>66</v>
      </c>
      <c r="F251" s="4" t="s">
        <v>1691</v>
      </c>
      <c r="G251" s="4">
        <v>148043</v>
      </c>
      <c r="H251" s="4" t="s">
        <v>1692</v>
      </c>
      <c r="I251" s="1"/>
      <c r="J251" s="4" t="s">
        <v>1693</v>
      </c>
      <c r="K251" s="4" t="s">
        <v>559</v>
      </c>
      <c r="L251" s="22" t="str">
        <f t="shared" si="20"/>
        <v>22</v>
      </c>
      <c r="M251" s="26">
        <f>IF(table_2[[#This Row],[Count of deaths2]]=1,(M250+1),M250)</f>
        <v>15</v>
      </c>
      <c r="AA251" s="46"/>
      <c r="AG251"/>
      <c r="AL251">
        <f>N298</f>
        <v>2315</v>
      </c>
      <c r="AM251" t="str">
        <f>O346</f>
        <v>Total</v>
      </c>
      <c r="AN251" t="str">
        <f>P346</f>
        <v>Total</v>
      </c>
      <c r="AO251" t="str">
        <f>Q346</f>
        <v>Total</v>
      </c>
      <c r="AP251" t="str">
        <f>R346</f>
        <v>Total</v>
      </c>
      <c r="AQ251" t="str">
        <f>S346</f>
        <v>Total</v>
      </c>
      <c r="AR251" t="str">
        <f>T346</f>
        <v>Total</v>
      </c>
      <c r="AT251">
        <f>SUM(table_2[[#This Row],[First dose, less than 21 days ago]:[Third dose or booster, at least 21 days ago]])</f>
        <v>0</v>
      </c>
      <c r="AU251">
        <f>SUM(table_2[[#This Row],[Second dose, less than 21 days ago]:[Third dose or booster, at least 21 days ago]])</f>
        <v>0</v>
      </c>
      <c r="AV251" t="e">
        <f>table_2[[#This Row],[Third dose or booster, less than 21 days ago]]+table_2[[#This Row],[Third dose or booster, at least 21 days ago]]</f>
        <v>#VALUE!</v>
      </c>
    </row>
    <row r="252" spans="1:48" ht="30" x14ac:dyDescent="0.25">
      <c r="A252" s="1" t="s">
        <v>60</v>
      </c>
      <c r="B252" s="4">
        <v>2021</v>
      </c>
      <c r="C252" s="1" t="s">
        <v>166</v>
      </c>
      <c r="D252" s="1" t="s">
        <v>1089</v>
      </c>
      <c r="E252" s="1" t="s">
        <v>70</v>
      </c>
      <c r="F252" s="4" t="s">
        <v>1526</v>
      </c>
      <c r="G252" s="4">
        <v>130744</v>
      </c>
      <c r="H252" s="4" t="s">
        <v>689</v>
      </c>
      <c r="I252" s="1"/>
      <c r="J252" s="4" t="s">
        <v>530</v>
      </c>
      <c r="K252" s="4" t="s">
        <v>1694</v>
      </c>
      <c r="L252" s="22" t="str">
        <f t="shared" si="20"/>
        <v>91</v>
      </c>
      <c r="M252" s="26">
        <f>IF(table_2[[#This Row],[Count of deaths2]]=1,(M251+1),M251)</f>
        <v>15</v>
      </c>
      <c r="AA252" s="46"/>
      <c r="AG252"/>
      <c r="AL252">
        <f>N299</f>
        <v>0</v>
      </c>
      <c r="AM252">
        <f>O347</f>
        <v>53</v>
      </c>
      <c r="AN252">
        <f>P347</f>
        <v>2208</v>
      </c>
      <c r="AO252">
        <f>Q347</f>
        <v>289</v>
      </c>
      <c r="AP252">
        <f>R347</f>
        <v>30336</v>
      </c>
      <c r="AQ252">
        <f>S347</f>
        <v>0</v>
      </c>
      <c r="AR252">
        <f>T347</f>
        <v>0</v>
      </c>
      <c r="AT252">
        <f>SUM(table_2[[#This Row],[First dose, less than 21 days ago]:[Third dose or booster, at least 21 days ago]])</f>
        <v>32886</v>
      </c>
      <c r="AU252">
        <f>SUM(table_2[[#This Row],[Second dose, less than 21 days ago]:[Third dose or booster, at least 21 days ago]])</f>
        <v>30625</v>
      </c>
      <c r="AV252">
        <f>table_2[[#This Row],[Third dose or booster, less than 21 days ago]]+table_2[[#This Row],[Third dose or booster, at least 21 days ago]]</f>
        <v>0</v>
      </c>
    </row>
    <row r="253" spans="1:48" ht="30" x14ac:dyDescent="0.25">
      <c r="A253" s="1" t="s">
        <v>60</v>
      </c>
      <c r="B253" s="4">
        <v>2021</v>
      </c>
      <c r="C253" s="1" t="s">
        <v>166</v>
      </c>
      <c r="D253" s="1" t="s">
        <v>1089</v>
      </c>
      <c r="E253" s="1" t="s">
        <v>74</v>
      </c>
      <c r="F253" s="4" t="s">
        <v>1125</v>
      </c>
      <c r="G253" s="4">
        <v>53452</v>
      </c>
      <c r="H253" s="4" t="s">
        <v>1695</v>
      </c>
      <c r="I253" s="1" t="s">
        <v>234</v>
      </c>
      <c r="J253" s="4" t="s">
        <v>1696</v>
      </c>
      <c r="K253" s="4" t="s">
        <v>1697</v>
      </c>
      <c r="L253" s="22" t="str">
        <f t="shared" si="20"/>
        <v>14</v>
      </c>
      <c r="M253" s="26">
        <f>IF(table_2[[#This Row],[Count of deaths2]]=1,(M252+1),M252)</f>
        <v>15</v>
      </c>
      <c r="AA253" s="46"/>
      <c r="AG253"/>
      <c r="AL253">
        <f>N300</f>
        <v>0</v>
      </c>
      <c r="AM253">
        <f>O348</f>
        <v>0</v>
      </c>
      <c r="AN253">
        <f>P348</f>
        <v>0</v>
      </c>
      <c r="AO253">
        <f>Q348</f>
        <v>0</v>
      </c>
      <c r="AP253">
        <f>R348</f>
        <v>0</v>
      </c>
      <c r="AQ253">
        <f>S348</f>
        <v>0</v>
      </c>
      <c r="AR253">
        <f>T348</f>
        <v>0</v>
      </c>
      <c r="AT253">
        <f>SUM(table_2[[#This Row],[First dose, less than 21 days ago]:[Third dose or booster, at least 21 days ago]])</f>
        <v>0</v>
      </c>
      <c r="AU253">
        <f>SUM(table_2[[#This Row],[Second dose, less than 21 days ago]:[Third dose or booster, at least 21 days ago]])</f>
        <v>0</v>
      </c>
      <c r="AV253">
        <f>table_2[[#This Row],[Third dose or booster, less than 21 days ago]]+table_2[[#This Row],[Third dose or booster, at least 21 days ago]]</f>
        <v>0</v>
      </c>
    </row>
    <row r="254" spans="1:48" ht="30" x14ac:dyDescent="0.25">
      <c r="A254" s="1" t="s">
        <v>60</v>
      </c>
      <c r="B254" s="4">
        <v>2021</v>
      </c>
      <c r="C254" s="1" t="s">
        <v>166</v>
      </c>
      <c r="D254" s="1" t="s">
        <v>1089</v>
      </c>
      <c r="E254" s="1" t="s">
        <v>1102</v>
      </c>
      <c r="F254" s="4" t="s">
        <v>1698</v>
      </c>
      <c r="G254" s="4">
        <v>153194</v>
      </c>
      <c r="H254" s="4" t="s">
        <v>1699</v>
      </c>
      <c r="I254" s="1"/>
      <c r="J254" s="4" t="s">
        <v>1700</v>
      </c>
      <c r="K254" s="4" t="s">
        <v>1701</v>
      </c>
      <c r="L254" s="22" t="str">
        <f t="shared" si="20"/>
        <v>115</v>
      </c>
      <c r="M254" s="26">
        <f>IF(table_2[[#This Row],[Count of deaths2]]=1,(M253+1),M253)</f>
        <v>15</v>
      </c>
      <c r="AA254" s="46"/>
      <c r="AG254"/>
      <c r="AL254">
        <f>N301</f>
        <v>0</v>
      </c>
      <c r="AM254">
        <f>O349</f>
        <v>0</v>
      </c>
      <c r="AN254">
        <f>P349</f>
        <v>0</v>
      </c>
      <c r="AO254">
        <f>Q349</f>
        <v>0</v>
      </c>
      <c r="AP254">
        <f>R349</f>
        <v>0</v>
      </c>
      <c r="AQ254">
        <f>S349</f>
        <v>0</v>
      </c>
      <c r="AR254">
        <f>T349</f>
        <v>0</v>
      </c>
      <c r="AT254">
        <f>SUM(table_2[[#This Row],[First dose, less than 21 days ago]:[Third dose or booster, at least 21 days ago]])</f>
        <v>0</v>
      </c>
      <c r="AU254">
        <f>SUM(table_2[[#This Row],[Second dose, less than 21 days ago]:[Third dose or booster, at least 21 days ago]])</f>
        <v>0</v>
      </c>
      <c r="AV254">
        <f>table_2[[#This Row],[Third dose or booster, less than 21 days ago]]+table_2[[#This Row],[Third dose or booster, at least 21 days ago]]</f>
        <v>0</v>
      </c>
    </row>
    <row r="255" spans="1:48" ht="45" x14ac:dyDescent="0.25">
      <c r="A255" s="1" t="s">
        <v>60</v>
      </c>
      <c r="B255" s="4">
        <v>2021</v>
      </c>
      <c r="C255" s="1" t="s">
        <v>166</v>
      </c>
      <c r="D255" s="1" t="s">
        <v>1089</v>
      </c>
      <c r="E255" s="1" t="s">
        <v>84</v>
      </c>
      <c r="F255" s="4" t="s">
        <v>1103</v>
      </c>
      <c r="G255" s="4">
        <v>0</v>
      </c>
      <c r="H255" s="4" t="s">
        <v>83</v>
      </c>
      <c r="I255" s="1"/>
      <c r="J255" s="4" t="s">
        <v>83</v>
      </c>
      <c r="K255" s="4" t="s">
        <v>83</v>
      </c>
      <c r="L255" s="22" t="str">
        <f t="shared" si="20"/>
        <v>0</v>
      </c>
      <c r="M255" s="26">
        <f>IF(table_2[[#This Row],[Count of deaths2]]=1,(M254+1),M254)</f>
        <v>15</v>
      </c>
      <c r="AA255" s="46"/>
      <c r="AG255"/>
      <c r="AL255">
        <f>N302</f>
        <v>0</v>
      </c>
      <c r="AM255">
        <f>O350</f>
        <v>0</v>
      </c>
      <c r="AN255">
        <f>P350</f>
        <v>0</v>
      </c>
      <c r="AO255">
        <f>Q350</f>
        <v>0</v>
      </c>
      <c r="AP255">
        <f>R350</f>
        <v>0</v>
      </c>
      <c r="AQ255">
        <f>S350</f>
        <v>0</v>
      </c>
      <c r="AR255">
        <f>T350</f>
        <v>0</v>
      </c>
      <c r="AT255">
        <f>SUM(table_2[[#This Row],[First dose, less than 21 days ago]:[Third dose or booster, at least 21 days ago]])</f>
        <v>0</v>
      </c>
      <c r="AU255">
        <f>SUM(table_2[[#This Row],[Second dose, less than 21 days ago]:[Third dose or booster, at least 21 days ago]])</f>
        <v>0</v>
      </c>
      <c r="AV255">
        <f>table_2[[#This Row],[Third dose or booster, less than 21 days ago]]+table_2[[#This Row],[Third dose or booster, at least 21 days ago]]</f>
        <v>0</v>
      </c>
    </row>
    <row r="256" spans="1:48" ht="45" x14ac:dyDescent="0.25">
      <c r="A256" s="1" t="s">
        <v>60</v>
      </c>
      <c r="B256" s="4">
        <v>2021</v>
      </c>
      <c r="C256" s="1" t="s">
        <v>166</v>
      </c>
      <c r="D256" s="1" t="s">
        <v>1089</v>
      </c>
      <c r="E256" s="1" t="s">
        <v>85</v>
      </c>
      <c r="F256" s="4" t="s">
        <v>1103</v>
      </c>
      <c r="G256" s="4">
        <v>0</v>
      </c>
      <c r="H256" s="4" t="s">
        <v>83</v>
      </c>
      <c r="I256" s="1"/>
      <c r="J256" s="4" t="s">
        <v>83</v>
      </c>
      <c r="K256" s="4" t="s">
        <v>83</v>
      </c>
      <c r="L256" s="22" t="str">
        <f t="shared" si="20"/>
        <v>0</v>
      </c>
      <c r="M256" s="26">
        <f>IF(table_2[[#This Row],[Count of deaths2]]=1,(M255+1),M255)</f>
        <v>15</v>
      </c>
      <c r="AA256" s="46"/>
      <c r="AG256"/>
      <c r="AL256">
        <f>N303</f>
        <v>0</v>
      </c>
      <c r="AM256">
        <f>O351</f>
        <v>0</v>
      </c>
      <c r="AN256">
        <f>P351</f>
        <v>0</v>
      </c>
      <c r="AO256">
        <f>Q351</f>
        <v>0</v>
      </c>
      <c r="AP256">
        <f>R351</f>
        <v>0</v>
      </c>
      <c r="AQ256">
        <f>S351</f>
        <v>0</v>
      </c>
      <c r="AR256">
        <f>T351</f>
        <v>0</v>
      </c>
      <c r="AT256">
        <f>SUM(table_2[[#This Row],[First dose, less than 21 days ago]:[Third dose or booster, at least 21 days ago]])</f>
        <v>0</v>
      </c>
      <c r="AU256">
        <f>SUM(table_2[[#This Row],[Second dose, less than 21 days ago]:[Third dose or booster, at least 21 days ago]])</f>
        <v>0</v>
      </c>
      <c r="AV256">
        <f>table_2[[#This Row],[Third dose or booster, less than 21 days ago]]+table_2[[#This Row],[Third dose or booster, at least 21 days ago]]</f>
        <v>0</v>
      </c>
    </row>
    <row r="257" spans="1:48" x14ac:dyDescent="0.25">
      <c r="A257" s="1" t="s">
        <v>60</v>
      </c>
      <c r="B257" s="4">
        <v>2021</v>
      </c>
      <c r="C257" s="1" t="s">
        <v>166</v>
      </c>
      <c r="D257" s="1" t="s">
        <v>1104</v>
      </c>
      <c r="E257" s="1" t="s">
        <v>62</v>
      </c>
      <c r="F257" s="4" t="s">
        <v>1702</v>
      </c>
      <c r="G257" s="4">
        <v>71044</v>
      </c>
      <c r="H257" s="4" t="s">
        <v>1703</v>
      </c>
      <c r="I257" s="1"/>
      <c r="J257" s="4" t="s">
        <v>1704</v>
      </c>
      <c r="K257" s="4" t="s">
        <v>1705</v>
      </c>
      <c r="L257" s="22" t="str">
        <f t="shared" si="20"/>
        <v>187</v>
      </c>
      <c r="M257" s="26">
        <f>IF(table_2[[#This Row],[Count of deaths2]]=1,(M256+1),M256)</f>
        <v>15</v>
      </c>
      <c r="AA257" s="46"/>
      <c r="AG257"/>
      <c r="AL257">
        <f>N304</f>
        <v>0</v>
      </c>
      <c r="AM257">
        <f>O352</f>
        <v>0</v>
      </c>
      <c r="AN257">
        <f>P352</f>
        <v>0</v>
      </c>
      <c r="AO257">
        <f>Q352</f>
        <v>0</v>
      </c>
      <c r="AP257">
        <f>R352</f>
        <v>0</v>
      </c>
      <c r="AQ257">
        <f>S352</f>
        <v>0</v>
      </c>
      <c r="AR257">
        <f>T352</f>
        <v>0</v>
      </c>
      <c r="AT257">
        <f>SUM(table_2[[#This Row],[First dose, less than 21 days ago]:[Third dose or booster, at least 21 days ago]])</f>
        <v>0</v>
      </c>
      <c r="AU257">
        <f>SUM(table_2[[#This Row],[Second dose, less than 21 days ago]:[Third dose or booster, at least 21 days ago]])</f>
        <v>0</v>
      </c>
      <c r="AV257">
        <f>table_2[[#This Row],[Third dose or booster, less than 21 days ago]]+table_2[[#This Row],[Third dose or booster, at least 21 days ago]]</f>
        <v>0</v>
      </c>
    </row>
    <row r="258" spans="1:48" ht="30" x14ac:dyDescent="0.25">
      <c r="A258" s="1" t="s">
        <v>60</v>
      </c>
      <c r="B258" s="4">
        <v>2021</v>
      </c>
      <c r="C258" s="1" t="s">
        <v>166</v>
      </c>
      <c r="D258" s="1" t="s">
        <v>1104</v>
      </c>
      <c r="E258" s="1" t="s">
        <v>66</v>
      </c>
      <c r="F258" s="4" t="s">
        <v>1093</v>
      </c>
      <c r="G258" s="4">
        <v>14538</v>
      </c>
      <c r="H258" s="4" t="s">
        <v>1706</v>
      </c>
      <c r="I258" s="1" t="s">
        <v>234</v>
      </c>
      <c r="J258" s="4" t="s">
        <v>1707</v>
      </c>
      <c r="K258" s="4" t="s">
        <v>641</v>
      </c>
      <c r="L258" s="22" t="str">
        <f t="shared" si="20"/>
        <v>13</v>
      </c>
      <c r="M258" s="26">
        <f>IF(table_2[[#This Row],[Count of deaths2]]=1,(M257+1),M257)</f>
        <v>15</v>
      </c>
      <c r="AA258" s="46"/>
      <c r="AG258"/>
      <c r="AL258">
        <f>N305</f>
        <v>0</v>
      </c>
      <c r="AM258">
        <f>O353</f>
        <v>0</v>
      </c>
      <c r="AN258">
        <f>P353</f>
        <v>0</v>
      </c>
      <c r="AO258">
        <f>Q353</f>
        <v>0</v>
      </c>
      <c r="AP258">
        <f>R353</f>
        <v>0</v>
      </c>
      <c r="AQ258">
        <f>S353</f>
        <v>0</v>
      </c>
      <c r="AR258">
        <f>T353</f>
        <v>0</v>
      </c>
      <c r="AT258">
        <f>SUM(table_2[[#This Row],[First dose, less than 21 days ago]:[Third dose or booster, at least 21 days ago]])</f>
        <v>0</v>
      </c>
      <c r="AU258">
        <f>SUM(table_2[[#This Row],[Second dose, less than 21 days ago]:[Third dose or booster, at least 21 days ago]])</f>
        <v>0</v>
      </c>
      <c r="AV258">
        <f>table_2[[#This Row],[Third dose or booster, less than 21 days ago]]+table_2[[#This Row],[Third dose or booster, at least 21 days ago]]</f>
        <v>0</v>
      </c>
    </row>
    <row r="259" spans="1:48" ht="30" x14ac:dyDescent="0.25">
      <c r="A259" s="1" t="s">
        <v>60</v>
      </c>
      <c r="B259" s="4">
        <v>2021</v>
      </c>
      <c r="C259" s="1" t="s">
        <v>166</v>
      </c>
      <c r="D259" s="1" t="s">
        <v>1104</v>
      </c>
      <c r="E259" s="1" t="s">
        <v>70</v>
      </c>
      <c r="F259" s="4" t="s">
        <v>1708</v>
      </c>
      <c r="G259" s="4">
        <v>164914</v>
      </c>
      <c r="H259" s="4" t="s">
        <v>1709</v>
      </c>
      <c r="I259" s="1"/>
      <c r="J259" s="4" t="s">
        <v>1710</v>
      </c>
      <c r="K259" s="4" t="s">
        <v>1711</v>
      </c>
      <c r="L259" s="22" t="str">
        <f t="shared" si="20"/>
        <v>177</v>
      </c>
      <c r="M259" s="26">
        <f>IF(table_2[[#This Row],[Count of deaths2]]=1,(M258+1),M258)</f>
        <v>15</v>
      </c>
      <c r="AA259" s="46"/>
      <c r="AG259"/>
      <c r="AL259">
        <f>N306</f>
        <v>0</v>
      </c>
      <c r="AM259">
        <f>O354</f>
        <v>0</v>
      </c>
      <c r="AN259">
        <f>P354</f>
        <v>0</v>
      </c>
      <c r="AO259">
        <f>Q354</f>
        <v>0</v>
      </c>
      <c r="AP259">
        <f>R354</f>
        <v>0</v>
      </c>
      <c r="AQ259">
        <f>S354</f>
        <v>0</v>
      </c>
      <c r="AR259">
        <f>T354</f>
        <v>0</v>
      </c>
      <c r="AT259">
        <f>SUM(table_2[[#This Row],[First dose, less than 21 days ago]:[Third dose or booster, at least 21 days ago]])</f>
        <v>0</v>
      </c>
      <c r="AU259">
        <f>SUM(table_2[[#This Row],[Second dose, less than 21 days ago]:[Third dose or booster, at least 21 days ago]])</f>
        <v>0</v>
      </c>
      <c r="AV259">
        <f>table_2[[#This Row],[Third dose or booster, less than 21 days ago]]+table_2[[#This Row],[Third dose or booster, at least 21 days ago]]</f>
        <v>0</v>
      </c>
    </row>
    <row r="260" spans="1:48" ht="30" x14ac:dyDescent="0.25">
      <c r="A260" s="1" t="s">
        <v>60</v>
      </c>
      <c r="B260" s="4">
        <v>2021</v>
      </c>
      <c r="C260" s="1" t="s">
        <v>166</v>
      </c>
      <c r="D260" s="1" t="s">
        <v>1104</v>
      </c>
      <c r="E260" s="1" t="s">
        <v>74</v>
      </c>
      <c r="F260" s="4" t="s">
        <v>1712</v>
      </c>
      <c r="G260" s="4">
        <v>70956</v>
      </c>
      <c r="H260" s="4" t="s">
        <v>1713</v>
      </c>
      <c r="I260" s="1"/>
      <c r="J260" s="4" t="s">
        <v>1714</v>
      </c>
      <c r="K260" s="4" t="s">
        <v>1715</v>
      </c>
      <c r="L260" s="22" t="str">
        <f t="shared" si="20"/>
        <v>48</v>
      </c>
      <c r="M260" s="26">
        <f>IF(table_2[[#This Row],[Count of deaths2]]=1,(M259+1),M259)</f>
        <v>15</v>
      </c>
      <c r="AA260" s="46"/>
      <c r="AG260"/>
      <c r="AL260">
        <f>N307</f>
        <v>0</v>
      </c>
      <c r="AM260">
        <f>O355</f>
        <v>0</v>
      </c>
      <c r="AN260">
        <f>P355</f>
        <v>0</v>
      </c>
      <c r="AO260">
        <f>Q355</f>
        <v>0</v>
      </c>
      <c r="AP260">
        <f>R355</f>
        <v>0</v>
      </c>
      <c r="AQ260">
        <f>S355</f>
        <v>0</v>
      </c>
      <c r="AR260">
        <f>T355</f>
        <v>0</v>
      </c>
      <c r="AT260">
        <f>SUM(table_2[[#This Row],[First dose, less than 21 days ago]:[Third dose or booster, at least 21 days ago]])</f>
        <v>0</v>
      </c>
      <c r="AU260">
        <f>SUM(table_2[[#This Row],[Second dose, less than 21 days ago]:[Third dose or booster, at least 21 days ago]])</f>
        <v>0</v>
      </c>
      <c r="AV260">
        <f>table_2[[#This Row],[Third dose or booster, less than 21 days ago]]+table_2[[#This Row],[Third dose or booster, at least 21 days ago]]</f>
        <v>0</v>
      </c>
    </row>
    <row r="261" spans="1:48" ht="30" x14ac:dyDescent="0.25">
      <c r="A261" s="1" t="s">
        <v>60</v>
      </c>
      <c r="B261" s="4">
        <v>2021</v>
      </c>
      <c r="C261" s="1" t="s">
        <v>166</v>
      </c>
      <c r="D261" s="1" t="s">
        <v>1104</v>
      </c>
      <c r="E261" s="1" t="s">
        <v>1102</v>
      </c>
      <c r="F261" s="4" t="s">
        <v>1716</v>
      </c>
      <c r="G261" s="4">
        <v>130983</v>
      </c>
      <c r="H261" s="4" t="s">
        <v>1717</v>
      </c>
      <c r="I261" s="1"/>
      <c r="J261" s="4" t="s">
        <v>1718</v>
      </c>
      <c r="K261" s="4" t="s">
        <v>1719</v>
      </c>
      <c r="L261" s="22" t="str">
        <f t="shared" ref="L261:L324" si="21">IF(F261="&lt;3",1,F261)</f>
        <v>253</v>
      </c>
      <c r="M261" s="26">
        <f>IF(table_2[[#This Row],[Count of deaths2]]=1,(M260+1),M260)</f>
        <v>15</v>
      </c>
      <c r="AA261" s="46"/>
      <c r="AG261"/>
      <c r="AL261">
        <f>N308</f>
        <v>0</v>
      </c>
      <c r="AM261">
        <f>O356</f>
        <v>0</v>
      </c>
      <c r="AN261">
        <f>P356</f>
        <v>0</v>
      </c>
      <c r="AO261">
        <f>Q356</f>
        <v>0</v>
      </c>
      <c r="AP261">
        <f>R356</f>
        <v>0</v>
      </c>
      <c r="AQ261">
        <f>S356</f>
        <v>0</v>
      </c>
      <c r="AR261">
        <f>T356</f>
        <v>0</v>
      </c>
      <c r="AT261">
        <f>SUM(table_2[[#This Row],[First dose, less than 21 days ago]:[Third dose or booster, at least 21 days ago]])</f>
        <v>0</v>
      </c>
      <c r="AU261">
        <f>SUM(table_2[[#This Row],[Second dose, less than 21 days ago]:[Third dose or booster, at least 21 days ago]])</f>
        <v>0</v>
      </c>
      <c r="AV261">
        <f>table_2[[#This Row],[Third dose or booster, less than 21 days ago]]+table_2[[#This Row],[Third dose or booster, at least 21 days ago]]</f>
        <v>0</v>
      </c>
    </row>
    <row r="262" spans="1:48" ht="45" x14ac:dyDescent="0.25">
      <c r="A262" s="1" t="s">
        <v>60</v>
      </c>
      <c r="B262" s="4">
        <v>2021</v>
      </c>
      <c r="C262" s="1" t="s">
        <v>166</v>
      </c>
      <c r="D262" s="1" t="s">
        <v>1104</v>
      </c>
      <c r="E262" s="1" t="s">
        <v>84</v>
      </c>
      <c r="F262" s="4" t="s">
        <v>1103</v>
      </c>
      <c r="G262" s="4">
        <v>0</v>
      </c>
      <c r="H262" s="4" t="s">
        <v>83</v>
      </c>
      <c r="I262" s="1"/>
      <c r="J262" s="4" t="s">
        <v>83</v>
      </c>
      <c r="K262" s="4" t="s">
        <v>83</v>
      </c>
      <c r="L262" s="22" t="str">
        <f t="shared" si="21"/>
        <v>0</v>
      </c>
      <c r="M262" s="26">
        <f>IF(table_2[[#This Row],[Count of deaths2]]=1,(M261+1),M261)</f>
        <v>15</v>
      </c>
      <c r="AA262" s="46"/>
      <c r="AG262"/>
      <c r="AL262">
        <f>N309</f>
        <v>0</v>
      </c>
      <c r="AM262">
        <f>O357</f>
        <v>0</v>
      </c>
      <c r="AN262">
        <f>P357</f>
        <v>0</v>
      </c>
      <c r="AO262">
        <f>Q357</f>
        <v>0</v>
      </c>
      <c r="AP262">
        <f>R357</f>
        <v>0</v>
      </c>
      <c r="AQ262">
        <f>S357</f>
        <v>0</v>
      </c>
      <c r="AR262">
        <f>T357</f>
        <v>0</v>
      </c>
      <c r="AT262">
        <f>SUM(table_2[[#This Row],[First dose, less than 21 days ago]:[Third dose or booster, at least 21 days ago]])</f>
        <v>0</v>
      </c>
      <c r="AU262">
        <f>SUM(table_2[[#This Row],[Second dose, less than 21 days ago]:[Third dose or booster, at least 21 days ago]])</f>
        <v>0</v>
      </c>
      <c r="AV262">
        <f>table_2[[#This Row],[Third dose or booster, less than 21 days ago]]+table_2[[#This Row],[Third dose or booster, at least 21 days ago]]</f>
        <v>0</v>
      </c>
    </row>
    <row r="263" spans="1:48" ht="45" x14ac:dyDescent="0.25">
      <c r="A263" s="1" t="s">
        <v>60</v>
      </c>
      <c r="B263" s="4">
        <v>2021</v>
      </c>
      <c r="C263" s="1" t="s">
        <v>166</v>
      </c>
      <c r="D263" s="1" t="s">
        <v>1104</v>
      </c>
      <c r="E263" s="1" t="s">
        <v>85</v>
      </c>
      <c r="F263" s="4" t="s">
        <v>1103</v>
      </c>
      <c r="G263" s="4">
        <v>0</v>
      </c>
      <c r="H263" s="4" t="s">
        <v>83</v>
      </c>
      <c r="I263" s="1"/>
      <c r="J263" s="4" t="s">
        <v>83</v>
      </c>
      <c r="K263" s="4" t="s">
        <v>83</v>
      </c>
      <c r="L263" s="22" t="str">
        <f t="shared" si="21"/>
        <v>0</v>
      </c>
      <c r="M263" s="26">
        <f>IF(table_2[[#This Row],[Count of deaths2]]=1,(M262+1),M262)</f>
        <v>15</v>
      </c>
      <c r="AA263" s="46"/>
      <c r="AG263"/>
      <c r="AL263">
        <f>N310</f>
        <v>0</v>
      </c>
      <c r="AM263">
        <f>O358</f>
        <v>0</v>
      </c>
      <c r="AN263">
        <f>P358</f>
        <v>0</v>
      </c>
      <c r="AO263">
        <f>Q358</f>
        <v>0</v>
      </c>
      <c r="AP263">
        <f>R358</f>
        <v>0</v>
      </c>
      <c r="AQ263">
        <f>S358</f>
        <v>0</v>
      </c>
      <c r="AR263">
        <f>T358</f>
        <v>0</v>
      </c>
      <c r="AT263">
        <f>SUM(table_2[[#This Row],[First dose, less than 21 days ago]:[Third dose or booster, at least 21 days ago]])</f>
        <v>0</v>
      </c>
      <c r="AU263">
        <f>SUM(table_2[[#This Row],[Second dose, less than 21 days ago]:[Third dose or booster, at least 21 days ago]])</f>
        <v>0</v>
      </c>
      <c r="AV263">
        <f>table_2[[#This Row],[Third dose or booster, less than 21 days ago]]+table_2[[#This Row],[Third dose or booster, at least 21 days ago]]</f>
        <v>0</v>
      </c>
    </row>
    <row r="264" spans="1:48" x14ac:dyDescent="0.25">
      <c r="A264" s="1" t="s">
        <v>60</v>
      </c>
      <c r="B264" s="4">
        <v>2021</v>
      </c>
      <c r="C264" s="1" t="s">
        <v>166</v>
      </c>
      <c r="D264" s="1" t="s">
        <v>1116</v>
      </c>
      <c r="E264" s="1" t="s">
        <v>62</v>
      </c>
      <c r="F264" s="4" t="s">
        <v>1720</v>
      </c>
      <c r="G264" s="4">
        <v>43139</v>
      </c>
      <c r="H264" s="4" t="s">
        <v>1721</v>
      </c>
      <c r="I264" s="1"/>
      <c r="J264" s="4" t="s">
        <v>1722</v>
      </c>
      <c r="K264" s="4" t="s">
        <v>1723</v>
      </c>
      <c r="L264" s="22" t="str">
        <f t="shared" si="21"/>
        <v>319</v>
      </c>
      <c r="M264" s="26">
        <f>IF(table_2[[#This Row],[Count of deaths2]]=1,(M263+1),M263)</f>
        <v>15</v>
      </c>
      <c r="AA264" s="46"/>
      <c r="AG264"/>
      <c r="AL264">
        <f>N311</f>
        <v>0</v>
      </c>
      <c r="AM264">
        <f>O359</f>
        <v>0</v>
      </c>
      <c r="AN264">
        <f>P359</f>
        <v>0</v>
      </c>
      <c r="AO264">
        <f>Q359</f>
        <v>0</v>
      </c>
      <c r="AP264">
        <f>R359</f>
        <v>0</v>
      </c>
      <c r="AQ264">
        <f>S359</f>
        <v>0</v>
      </c>
      <c r="AR264">
        <f>T359</f>
        <v>0</v>
      </c>
      <c r="AT264">
        <f>SUM(table_2[[#This Row],[First dose, less than 21 days ago]:[Third dose or booster, at least 21 days ago]])</f>
        <v>0</v>
      </c>
      <c r="AU264">
        <f>SUM(table_2[[#This Row],[Second dose, less than 21 days ago]:[Third dose or booster, at least 21 days ago]])</f>
        <v>0</v>
      </c>
      <c r="AV264">
        <f>table_2[[#This Row],[Third dose or booster, less than 21 days ago]]+table_2[[#This Row],[Third dose or booster, at least 21 days ago]]</f>
        <v>0</v>
      </c>
    </row>
    <row r="265" spans="1:48" ht="30" x14ac:dyDescent="0.25">
      <c r="A265" s="1" t="s">
        <v>60</v>
      </c>
      <c r="B265" s="4">
        <v>2021</v>
      </c>
      <c r="C265" s="1" t="s">
        <v>166</v>
      </c>
      <c r="D265" s="1" t="s">
        <v>1116</v>
      </c>
      <c r="E265" s="1" t="s">
        <v>66</v>
      </c>
      <c r="F265" s="4" t="s">
        <v>1270</v>
      </c>
      <c r="G265" s="4">
        <v>2501</v>
      </c>
      <c r="H265" s="4" t="s">
        <v>1724</v>
      </c>
      <c r="I265" s="1" t="s">
        <v>234</v>
      </c>
      <c r="J265" s="4" t="s">
        <v>1725</v>
      </c>
      <c r="K265" s="4" t="s">
        <v>1726</v>
      </c>
      <c r="L265" s="22" t="str">
        <f t="shared" si="21"/>
        <v>12</v>
      </c>
      <c r="M265" s="26">
        <f>IF(table_2[[#This Row],[Count of deaths2]]=1,(M264+1),M264)</f>
        <v>15</v>
      </c>
      <c r="AA265" s="46"/>
      <c r="AG265"/>
      <c r="AL265">
        <f>N312</f>
        <v>0</v>
      </c>
      <c r="AM265">
        <f>O360</f>
        <v>0</v>
      </c>
      <c r="AN265">
        <f>P360</f>
        <v>0</v>
      </c>
      <c r="AO265">
        <f>Q360</f>
        <v>0</v>
      </c>
      <c r="AP265">
        <f>R360</f>
        <v>0</v>
      </c>
      <c r="AQ265">
        <f>S360</f>
        <v>0</v>
      </c>
      <c r="AR265">
        <f>T360</f>
        <v>0</v>
      </c>
      <c r="AT265">
        <f>SUM(table_2[[#This Row],[First dose, less than 21 days ago]:[Third dose or booster, at least 21 days ago]])</f>
        <v>0</v>
      </c>
      <c r="AU265">
        <f>SUM(table_2[[#This Row],[Second dose, less than 21 days ago]:[Third dose or booster, at least 21 days ago]])</f>
        <v>0</v>
      </c>
      <c r="AV265">
        <f>table_2[[#This Row],[Third dose or booster, less than 21 days ago]]+table_2[[#This Row],[Third dose or booster, at least 21 days ago]]</f>
        <v>0</v>
      </c>
    </row>
    <row r="266" spans="1:48" ht="30" x14ac:dyDescent="0.25">
      <c r="A266" s="1" t="s">
        <v>60</v>
      </c>
      <c r="B266" s="4">
        <v>2021</v>
      </c>
      <c r="C266" s="1" t="s">
        <v>166</v>
      </c>
      <c r="D266" s="1" t="s">
        <v>1116</v>
      </c>
      <c r="E266" s="1" t="s">
        <v>70</v>
      </c>
      <c r="F266" s="4" t="s">
        <v>1727</v>
      </c>
      <c r="G266" s="4">
        <v>55130</v>
      </c>
      <c r="H266" s="4" t="s">
        <v>1728</v>
      </c>
      <c r="I266" s="1"/>
      <c r="J266" s="4" t="s">
        <v>1729</v>
      </c>
      <c r="K266" s="4" t="s">
        <v>1730</v>
      </c>
      <c r="L266" s="22" t="str">
        <f t="shared" si="21"/>
        <v>393</v>
      </c>
      <c r="M266" s="26">
        <f>IF(table_2[[#This Row],[Count of deaths2]]=1,(M265+1),M265)</f>
        <v>15</v>
      </c>
      <c r="AA266" s="46"/>
      <c r="AG266"/>
      <c r="AL266">
        <f>N313</f>
        <v>0</v>
      </c>
      <c r="AM266">
        <f>O361</f>
        <v>0</v>
      </c>
      <c r="AN266">
        <f>P361</f>
        <v>0</v>
      </c>
      <c r="AO266">
        <f>Q361</f>
        <v>0</v>
      </c>
      <c r="AP266">
        <f>R361</f>
        <v>0</v>
      </c>
      <c r="AQ266">
        <f>S361</f>
        <v>0</v>
      </c>
      <c r="AR266">
        <f>T361</f>
        <v>0</v>
      </c>
      <c r="AT266">
        <f>SUM(table_2[[#This Row],[First dose, less than 21 days ago]:[Third dose or booster, at least 21 days ago]])</f>
        <v>0</v>
      </c>
      <c r="AU266">
        <f>SUM(table_2[[#This Row],[Second dose, less than 21 days ago]:[Third dose or booster, at least 21 days ago]])</f>
        <v>0</v>
      </c>
      <c r="AV266">
        <f>table_2[[#This Row],[Third dose or booster, less than 21 days ago]]+table_2[[#This Row],[Third dose or booster, at least 21 days ago]]</f>
        <v>0</v>
      </c>
    </row>
    <row r="267" spans="1:48" ht="30" x14ac:dyDescent="0.25">
      <c r="A267" s="1" t="s">
        <v>60</v>
      </c>
      <c r="B267" s="4">
        <v>2021</v>
      </c>
      <c r="C267" s="1" t="s">
        <v>166</v>
      </c>
      <c r="D267" s="1" t="s">
        <v>1116</v>
      </c>
      <c r="E267" s="1" t="s">
        <v>74</v>
      </c>
      <c r="F267" s="4" t="s">
        <v>1731</v>
      </c>
      <c r="G267" s="4">
        <v>159050</v>
      </c>
      <c r="H267" s="4" t="s">
        <v>1732</v>
      </c>
      <c r="I267" s="1"/>
      <c r="J267" s="4" t="s">
        <v>1733</v>
      </c>
      <c r="K267" s="4" t="s">
        <v>1734</v>
      </c>
      <c r="L267" s="22" t="str">
        <f t="shared" si="21"/>
        <v>174</v>
      </c>
      <c r="M267" s="26">
        <f>IF(table_2[[#This Row],[Count of deaths2]]=1,(M266+1),M266)</f>
        <v>15</v>
      </c>
      <c r="AA267" s="46"/>
      <c r="AG267"/>
      <c r="AL267">
        <f>N314</f>
        <v>0</v>
      </c>
      <c r="AM267">
        <f>O362</f>
        <v>0</v>
      </c>
      <c r="AN267">
        <f>P362</f>
        <v>0</v>
      </c>
      <c r="AO267">
        <f>Q362</f>
        <v>0</v>
      </c>
      <c r="AP267">
        <f>R362</f>
        <v>0</v>
      </c>
      <c r="AQ267">
        <f>S362</f>
        <v>0</v>
      </c>
      <c r="AR267">
        <f>T362</f>
        <v>0</v>
      </c>
      <c r="AT267">
        <f>SUM(table_2[[#This Row],[First dose, less than 21 days ago]:[Third dose or booster, at least 21 days ago]])</f>
        <v>0</v>
      </c>
      <c r="AU267">
        <f>SUM(table_2[[#This Row],[Second dose, less than 21 days ago]:[Third dose or booster, at least 21 days ago]])</f>
        <v>0</v>
      </c>
      <c r="AV267">
        <f>table_2[[#This Row],[Third dose or booster, less than 21 days ago]]+table_2[[#This Row],[Third dose or booster, at least 21 days ago]]</f>
        <v>0</v>
      </c>
    </row>
    <row r="268" spans="1:48" ht="30" x14ac:dyDescent="0.25">
      <c r="A268" s="1" t="s">
        <v>60</v>
      </c>
      <c r="B268" s="4">
        <v>2021</v>
      </c>
      <c r="C268" s="1" t="s">
        <v>166</v>
      </c>
      <c r="D268" s="1" t="s">
        <v>1116</v>
      </c>
      <c r="E268" s="1" t="s">
        <v>1102</v>
      </c>
      <c r="F268" s="4" t="s">
        <v>1735</v>
      </c>
      <c r="G268" s="4">
        <v>267955</v>
      </c>
      <c r="H268" s="4" t="s">
        <v>1736</v>
      </c>
      <c r="I268" s="1"/>
      <c r="J268" s="4" t="s">
        <v>1737</v>
      </c>
      <c r="K268" s="4" t="s">
        <v>1738</v>
      </c>
      <c r="L268" s="22" t="str">
        <f t="shared" si="21"/>
        <v>891</v>
      </c>
      <c r="M268" s="26">
        <f>IF(table_2[[#This Row],[Count of deaths2]]=1,(M267+1),M267)</f>
        <v>15</v>
      </c>
      <c r="AA268" s="46"/>
      <c r="AG268"/>
      <c r="AL268">
        <f>N315</f>
        <v>0</v>
      </c>
      <c r="AM268">
        <f>O363</f>
        <v>0</v>
      </c>
      <c r="AN268">
        <f>P363</f>
        <v>0</v>
      </c>
      <c r="AO268">
        <f>Q363</f>
        <v>0</v>
      </c>
      <c r="AP268">
        <f>R363</f>
        <v>0</v>
      </c>
      <c r="AQ268">
        <f>S363</f>
        <v>0</v>
      </c>
      <c r="AR268">
        <f>T363</f>
        <v>0</v>
      </c>
      <c r="AT268">
        <f>SUM(table_2[[#This Row],[First dose, less than 21 days ago]:[Third dose or booster, at least 21 days ago]])</f>
        <v>0</v>
      </c>
      <c r="AU268">
        <f>SUM(table_2[[#This Row],[Second dose, less than 21 days ago]:[Third dose or booster, at least 21 days ago]])</f>
        <v>0</v>
      </c>
      <c r="AV268">
        <f>table_2[[#This Row],[Third dose or booster, less than 21 days ago]]+table_2[[#This Row],[Third dose or booster, at least 21 days ago]]</f>
        <v>0</v>
      </c>
    </row>
    <row r="269" spans="1:48" ht="45" x14ac:dyDescent="0.25">
      <c r="A269" s="1" t="s">
        <v>60</v>
      </c>
      <c r="B269" s="4">
        <v>2021</v>
      </c>
      <c r="C269" s="1" t="s">
        <v>166</v>
      </c>
      <c r="D269" s="1" t="s">
        <v>1116</v>
      </c>
      <c r="E269" s="1" t="s">
        <v>84</v>
      </c>
      <c r="F269" s="4" t="s">
        <v>1103</v>
      </c>
      <c r="G269" s="4">
        <v>0</v>
      </c>
      <c r="H269" s="4" t="s">
        <v>83</v>
      </c>
      <c r="I269" s="1"/>
      <c r="J269" s="4" t="s">
        <v>83</v>
      </c>
      <c r="K269" s="4" t="s">
        <v>83</v>
      </c>
      <c r="L269" s="22" t="str">
        <f t="shared" si="21"/>
        <v>0</v>
      </c>
      <c r="M269" s="26">
        <f>IF(table_2[[#This Row],[Count of deaths2]]=1,(M268+1),M268)</f>
        <v>15</v>
      </c>
      <c r="AA269" s="46"/>
      <c r="AG269"/>
      <c r="AL269">
        <f>N316</f>
        <v>0</v>
      </c>
      <c r="AM269">
        <f>O364</f>
        <v>0</v>
      </c>
      <c r="AN269">
        <f>P364</f>
        <v>0</v>
      </c>
      <c r="AO269">
        <f>Q364</f>
        <v>0</v>
      </c>
      <c r="AP269">
        <f>R364</f>
        <v>0</v>
      </c>
      <c r="AQ269">
        <f>S364</f>
        <v>0</v>
      </c>
      <c r="AR269">
        <f>T364</f>
        <v>0</v>
      </c>
      <c r="AT269">
        <f>SUM(table_2[[#This Row],[First dose, less than 21 days ago]:[Third dose or booster, at least 21 days ago]])</f>
        <v>0</v>
      </c>
      <c r="AU269">
        <f>SUM(table_2[[#This Row],[Second dose, less than 21 days ago]:[Third dose or booster, at least 21 days ago]])</f>
        <v>0</v>
      </c>
      <c r="AV269">
        <f>table_2[[#This Row],[Third dose or booster, less than 21 days ago]]+table_2[[#This Row],[Third dose or booster, at least 21 days ago]]</f>
        <v>0</v>
      </c>
    </row>
    <row r="270" spans="1:48" ht="45" x14ac:dyDescent="0.25">
      <c r="A270" s="1" t="s">
        <v>60</v>
      </c>
      <c r="B270" s="4">
        <v>2021</v>
      </c>
      <c r="C270" s="1" t="s">
        <v>166</v>
      </c>
      <c r="D270" s="1" t="s">
        <v>1116</v>
      </c>
      <c r="E270" s="1" t="s">
        <v>85</v>
      </c>
      <c r="F270" s="4" t="s">
        <v>1103</v>
      </c>
      <c r="G270" s="4">
        <v>0</v>
      </c>
      <c r="H270" s="4" t="s">
        <v>83</v>
      </c>
      <c r="I270" s="1"/>
      <c r="J270" s="4" t="s">
        <v>83</v>
      </c>
      <c r="K270" s="4" t="s">
        <v>83</v>
      </c>
      <c r="L270" s="22" t="str">
        <f t="shared" si="21"/>
        <v>0</v>
      </c>
      <c r="M270" s="26">
        <f>IF(table_2[[#This Row],[Count of deaths2]]=1,(M269+1),M269)</f>
        <v>15</v>
      </c>
      <c r="AA270" s="46"/>
      <c r="AG270"/>
      <c r="AL270">
        <f>N317</f>
        <v>0</v>
      </c>
      <c r="AM270">
        <f>O365</f>
        <v>0</v>
      </c>
      <c r="AN270">
        <f>P365</f>
        <v>0</v>
      </c>
      <c r="AO270">
        <f>Q365</f>
        <v>0</v>
      </c>
      <c r="AP270">
        <f>R365</f>
        <v>0</v>
      </c>
      <c r="AQ270">
        <f>S365</f>
        <v>0</v>
      </c>
      <c r="AR270">
        <f>T365</f>
        <v>0</v>
      </c>
      <c r="AT270">
        <f>SUM(table_2[[#This Row],[First dose, less than 21 days ago]:[Third dose or booster, at least 21 days ago]])</f>
        <v>0</v>
      </c>
      <c r="AU270">
        <f>SUM(table_2[[#This Row],[Second dose, less than 21 days ago]:[Third dose or booster, at least 21 days ago]])</f>
        <v>0</v>
      </c>
      <c r="AV270">
        <f>table_2[[#This Row],[Third dose or booster, less than 21 days ago]]+table_2[[#This Row],[Third dose or booster, at least 21 days ago]]</f>
        <v>0</v>
      </c>
    </row>
    <row r="271" spans="1:48" x14ac:dyDescent="0.25">
      <c r="A271" s="1" t="s">
        <v>60</v>
      </c>
      <c r="B271" s="4">
        <v>2021</v>
      </c>
      <c r="C271" s="1" t="s">
        <v>166</v>
      </c>
      <c r="D271" s="1" t="s">
        <v>1132</v>
      </c>
      <c r="E271" s="1" t="s">
        <v>62</v>
      </c>
      <c r="F271" s="4" t="s">
        <v>1739</v>
      </c>
      <c r="G271" s="4">
        <v>22861</v>
      </c>
      <c r="H271" s="4" t="s">
        <v>1740</v>
      </c>
      <c r="I271" s="1"/>
      <c r="J271" s="4" t="s">
        <v>1741</v>
      </c>
      <c r="K271" s="4" t="s">
        <v>1742</v>
      </c>
      <c r="L271" s="22" t="str">
        <f t="shared" si="21"/>
        <v>376</v>
      </c>
      <c r="M271" s="26">
        <f>IF(table_2[[#This Row],[Count of deaths2]]=1,(M270+1),M270)</f>
        <v>15</v>
      </c>
      <c r="AA271" s="46"/>
      <c r="AG271"/>
      <c r="AL271">
        <f>N318</f>
        <v>0</v>
      </c>
      <c r="AM271">
        <f>O366</f>
        <v>0</v>
      </c>
      <c r="AN271">
        <f>P366</f>
        <v>0</v>
      </c>
      <c r="AO271">
        <f>Q366</f>
        <v>0</v>
      </c>
      <c r="AP271">
        <f>R366</f>
        <v>0</v>
      </c>
      <c r="AQ271">
        <f>S366</f>
        <v>0</v>
      </c>
      <c r="AR271">
        <f>T366</f>
        <v>0</v>
      </c>
      <c r="AT271">
        <f>SUM(table_2[[#This Row],[First dose, less than 21 days ago]:[Third dose or booster, at least 21 days ago]])</f>
        <v>0</v>
      </c>
      <c r="AU271">
        <f>SUM(table_2[[#This Row],[Second dose, less than 21 days ago]:[Third dose or booster, at least 21 days ago]])</f>
        <v>0</v>
      </c>
      <c r="AV271">
        <f>table_2[[#This Row],[Third dose or booster, less than 21 days ago]]+table_2[[#This Row],[Third dose or booster, at least 21 days ago]]</f>
        <v>0</v>
      </c>
    </row>
    <row r="272" spans="1:48" ht="30" x14ac:dyDescent="0.25">
      <c r="A272" s="1" t="s">
        <v>60</v>
      </c>
      <c r="B272" s="4">
        <v>2021</v>
      </c>
      <c r="C272" s="1" t="s">
        <v>166</v>
      </c>
      <c r="D272" s="1" t="s">
        <v>1132</v>
      </c>
      <c r="E272" s="1" t="s">
        <v>66</v>
      </c>
      <c r="F272" s="4" t="s">
        <v>1743</v>
      </c>
      <c r="G272" s="4">
        <v>899</v>
      </c>
      <c r="H272" s="4" t="s">
        <v>1744</v>
      </c>
      <c r="I272" s="1" t="s">
        <v>234</v>
      </c>
      <c r="J272" s="4" t="s">
        <v>1745</v>
      </c>
      <c r="K272" s="4" t="s">
        <v>1746</v>
      </c>
      <c r="L272" s="22" t="str">
        <f t="shared" si="21"/>
        <v>8</v>
      </c>
      <c r="M272" s="26">
        <f>IF(table_2[[#This Row],[Count of deaths2]]=1,(M271+1),M271)</f>
        <v>15</v>
      </c>
      <c r="AA272" s="46"/>
      <c r="AG272"/>
      <c r="AL272">
        <f>N319</f>
        <v>0</v>
      </c>
      <c r="AM272">
        <f>O367</f>
        <v>0</v>
      </c>
      <c r="AN272">
        <f>P367</f>
        <v>0</v>
      </c>
      <c r="AO272">
        <f>Q367</f>
        <v>0</v>
      </c>
      <c r="AP272">
        <f>R367</f>
        <v>0</v>
      </c>
      <c r="AQ272">
        <f>S367</f>
        <v>0</v>
      </c>
      <c r="AR272">
        <f>T367</f>
        <v>0</v>
      </c>
      <c r="AT272">
        <f>SUM(table_2[[#This Row],[First dose, less than 21 days ago]:[Third dose or booster, at least 21 days ago]])</f>
        <v>0</v>
      </c>
      <c r="AU272">
        <f>SUM(table_2[[#This Row],[Second dose, less than 21 days ago]:[Third dose or booster, at least 21 days ago]])</f>
        <v>0</v>
      </c>
      <c r="AV272">
        <f>table_2[[#This Row],[Third dose or booster, less than 21 days ago]]+table_2[[#This Row],[Third dose or booster, at least 21 days ago]]</f>
        <v>0</v>
      </c>
    </row>
    <row r="273" spans="1:48" ht="30" x14ac:dyDescent="0.25">
      <c r="A273" s="1" t="s">
        <v>60</v>
      </c>
      <c r="B273" s="4">
        <v>2021</v>
      </c>
      <c r="C273" s="1" t="s">
        <v>166</v>
      </c>
      <c r="D273" s="1" t="s">
        <v>1132</v>
      </c>
      <c r="E273" s="1" t="s">
        <v>70</v>
      </c>
      <c r="F273" s="4" t="s">
        <v>1747</v>
      </c>
      <c r="G273" s="4">
        <v>13467</v>
      </c>
      <c r="H273" s="4" t="s">
        <v>1748</v>
      </c>
      <c r="I273" s="1"/>
      <c r="J273" s="4" t="s">
        <v>1749</v>
      </c>
      <c r="K273" s="4" t="s">
        <v>1750</v>
      </c>
      <c r="L273" s="22" t="str">
        <f t="shared" si="21"/>
        <v>666</v>
      </c>
      <c r="M273" s="26">
        <f>IF(table_2[[#This Row],[Count of deaths2]]=1,(M272+1),M272)</f>
        <v>15</v>
      </c>
      <c r="AA273" s="46"/>
      <c r="AG273"/>
      <c r="AL273">
        <f>N320</f>
        <v>0</v>
      </c>
      <c r="AM273">
        <f>O368</f>
        <v>0</v>
      </c>
      <c r="AN273">
        <f>P368</f>
        <v>0</v>
      </c>
      <c r="AO273">
        <f>Q368</f>
        <v>0</v>
      </c>
      <c r="AP273">
        <f>R368</f>
        <v>0</v>
      </c>
      <c r="AQ273">
        <f>S368</f>
        <v>0</v>
      </c>
      <c r="AR273">
        <f>T368</f>
        <v>0</v>
      </c>
      <c r="AT273">
        <f>SUM(table_2[[#This Row],[First dose, less than 21 days ago]:[Third dose or booster, at least 21 days ago]])</f>
        <v>0</v>
      </c>
      <c r="AU273">
        <f>SUM(table_2[[#This Row],[Second dose, less than 21 days ago]:[Third dose or booster, at least 21 days ago]])</f>
        <v>0</v>
      </c>
      <c r="AV273">
        <f>table_2[[#This Row],[Third dose or booster, less than 21 days ago]]+table_2[[#This Row],[Third dose or booster, at least 21 days ago]]</f>
        <v>0</v>
      </c>
    </row>
    <row r="274" spans="1:48" ht="30" x14ac:dyDescent="0.25">
      <c r="A274" s="1" t="s">
        <v>60</v>
      </c>
      <c r="B274" s="4">
        <v>2021</v>
      </c>
      <c r="C274" s="1" t="s">
        <v>166</v>
      </c>
      <c r="D274" s="1" t="s">
        <v>1132</v>
      </c>
      <c r="E274" s="1" t="s">
        <v>74</v>
      </c>
      <c r="F274" s="4" t="s">
        <v>1561</v>
      </c>
      <c r="G274" s="4">
        <v>61371</v>
      </c>
      <c r="H274" s="4" t="s">
        <v>1751</v>
      </c>
      <c r="I274" s="1"/>
      <c r="J274" s="4" t="s">
        <v>1752</v>
      </c>
      <c r="K274" s="4" t="s">
        <v>1753</v>
      </c>
      <c r="L274" s="22" t="str">
        <f t="shared" si="21"/>
        <v>231</v>
      </c>
      <c r="M274" s="26">
        <f>IF(table_2[[#This Row],[Count of deaths2]]=1,(M273+1),M273)</f>
        <v>15</v>
      </c>
      <c r="AA274" s="46"/>
      <c r="AG274"/>
      <c r="AL274">
        <f>N321</f>
        <v>0</v>
      </c>
      <c r="AM274">
        <f>O369</f>
        <v>0</v>
      </c>
      <c r="AN274">
        <f>P369</f>
        <v>0</v>
      </c>
      <c r="AO274">
        <f>Q369</f>
        <v>0</v>
      </c>
      <c r="AP274">
        <f>R369</f>
        <v>0</v>
      </c>
      <c r="AQ274">
        <f>S369</f>
        <v>0</v>
      </c>
      <c r="AR274">
        <f>T369</f>
        <v>0</v>
      </c>
      <c r="AT274">
        <f>SUM(table_2[[#This Row],[First dose, less than 21 days ago]:[Third dose or booster, at least 21 days ago]])</f>
        <v>0</v>
      </c>
      <c r="AU274">
        <f>SUM(table_2[[#This Row],[Second dose, less than 21 days ago]:[Third dose or booster, at least 21 days ago]])</f>
        <v>0</v>
      </c>
      <c r="AV274">
        <f>table_2[[#This Row],[Third dose or booster, less than 21 days ago]]+table_2[[#This Row],[Third dose or booster, at least 21 days ago]]</f>
        <v>0</v>
      </c>
    </row>
    <row r="275" spans="1:48" ht="30" x14ac:dyDescent="0.25">
      <c r="A275" s="1" t="s">
        <v>60</v>
      </c>
      <c r="B275" s="4">
        <v>2021</v>
      </c>
      <c r="C275" s="1" t="s">
        <v>166</v>
      </c>
      <c r="D275" s="1" t="s">
        <v>1132</v>
      </c>
      <c r="E275" s="1" t="s">
        <v>1102</v>
      </c>
      <c r="F275" s="4" t="s">
        <v>1754</v>
      </c>
      <c r="G275" s="4">
        <v>333623</v>
      </c>
      <c r="H275" s="4" t="s">
        <v>1755</v>
      </c>
      <c r="I275" s="1"/>
      <c r="J275" s="4" t="s">
        <v>1756</v>
      </c>
      <c r="K275" s="4" t="s">
        <v>1757</v>
      </c>
      <c r="L275" s="22" t="str">
        <f t="shared" si="21"/>
        <v>2263</v>
      </c>
      <c r="M275" s="26">
        <f>IF(table_2[[#This Row],[Count of deaths2]]=1,(M274+1),M274)</f>
        <v>15</v>
      </c>
      <c r="AA275" s="46"/>
      <c r="AG275"/>
      <c r="AL275">
        <f>N322</f>
        <v>0</v>
      </c>
      <c r="AM275">
        <f>O370</f>
        <v>0</v>
      </c>
      <c r="AN275">
        <f>P370</f>
        <v>0</v>
      </c>
      <c r="AO275">
        <f>Q370</f>
        <v>0</v>
      </c>
      <c r="AP275">
        <f>R370</f>
        <v>0</v>
      </c>
      <c r="AQ275">
        <f>S370</f>
        <v>0</v>
      </c>
      <c r="AR275">
        <f>T370</f>
        <v>0</v>
      </c>
      <c r="AT275">
        <f>SUM(table_2[[#This Row],[First dose, less than 21 days ago]:[Third dose or booster, at least 21 days ago]])</f>
        <v>0</v>
      </c>
      <c r="AU275">
        <f>SUM(table_2[[#This Row],[Second dose, less than 21 days ago]:[Third dose or booster, at least 21 days ago]])</f>
        <v>0</v>
      </c>
      <c r="AV275">
        <f>table_2[[#This Row],[Third dose or booster, less than 21 days ago]]+table_2[[#This Row],[Third dose or booster, at least 21 days ago]]</f>
        <v>0</v>
      </c>
    </row>
    <row r="276" spans="1:48" ht="45" x14ac:dyDescent="0.25">
      <c r="A276" s="1" t="s">
        <v>60</v>
      </c>
      <c r="B276" s="4">
        <v>2021</v>
      </c>
      <c r="C276" s="1" t="s">
        <v>166</v>
      </c>
      <c r="D276" s="1" t="s">
        <v>1132</v>
      </c>
      <c r="E276" s="1" t="s">
        <v>84</v>
      </c>
      <c r="F276" s="4" t="s">
        <v>1103</v>
      </c>
      <c r="G276" s="4">
        <v>0</v>
      </c>
      <c r="H276" s="4" t="s">
        <v>83</v>
      </c>
      <c r="I276" s="1"/>
      <c r="J276" s="4" t="s">
        <v>83</v>
      </c>
      <c r="K276" s="4" t="s">
        <v>83</v>
      </c>
      <c r="L276" s="22" t="str">
        <f t="shared" si="21"/>
        <v>0</v>
      </c>
      <c r="M276" s="26">
        <f>IF(table_2[[#This Row],[Count of deaths2]]=1,(M275+1),M275)</f>
        <v>15</v>
      </c>
      <c r="AA276" s="46"/>
      <c r="AG276"/>
      <c r="AL276">
        <f>N323</f>
        <v>0</v>
      </c>
      <c r="AM276">
        <f>O371</f>
        <v>0</v>
      </c>
      <c r="AN276">
        <f>P371</f>
        <v>0</v>
      </c>
      <c r="AO276">
        <f>Q371</f>
        <v>0</v>
      </c>
      <c r="AP276">
        <f>R371</f>
        <v>0</v>
      </c>
      <c r="AQ276">
        <f>S371</f>
        <v>0</v>
      </c>
      <c r="AR276">
        <f>T371</f>
        <v>0</v>
      </c>
      <c r="AT276">
        <f>SUM(table_2[[#This Row],[First dose, less than 21 days ago]:[Third dose or booster, at least 21 days ago]])</f>
        <v>0</v>
      </c>
      <c r="AU276">
        <f>SUM(table_2[[#This Row],[Second dose, less than 21 days ago]:[Third dose or booster, at least 21 days ago]])</f>
        <v>0</v>
      </c>
      <c r="AV276">
        <f>table_2[[#This Row],[Third dose or booster, less than 21 days ago]]+table_2[[#This Row],[Third dose or booster, at least 21 days ago]]</f>
        <v>0</v>
      </c>
    </row>
    <row r="277" spans="1:48" ht="45" x14ac:dyDescent="0.25">
      <c r="A277" s="1" t="s">
        <v>60</v>
      </c>
      <c r="B277" s="4">
        <v>2021</v>
      </c>
      <c r="C277" s="1" t="s">
        <v>166</v>
      </c>
      <c r="D277" s="1" t="s">
        <v>1132</v>
      </c>
      <c r="E277" s="1" t="s">
        <v>85</v>
      </c>
      <c r="F277" s="4" t="s">
        <v>1103</v>
      </c>
      <c r="G277" s="4">
        <v>0</v>
      </c>
      <c r="H277" s="4" t="s">
        <v>83</v>
      </c>
      <c r="I277" s="1"/>
      <c r="J277" s="4" t="s">
        <v>83</v>
      </c>
      <c r="K277" s="4" t="s">
        <v>83</v>
      </c>
      <c r="L277" s="22" t="str">
        <f t="shared" si="21"/>
        <v>0</v>
      </c>
      <c r="M277" s="26">
        <f>IF(table_2[[#This Row],[Count of deaths2]]=1,(M276+1),M276)</f>
        <v>15</v>
      </c>
      <c r="AA277" s="46"/>
      <c r="AG277"/>
      <c r="AL277">
        <f>N324</f>
        <v>0</v>
      </c>
      <c r="AM277">
        <f>O372</f>
        <v>0</v>
      </c>
      <c r="AN277">
        <f>P372</f>
        <v>0</v>
      </c>
      <c r="AO277">
        <f>Q372</f>
        <v>0</v>
      </c>
      <c r="AP277">
        <f>R372</f>
        <v>0</v>
      </c>
      <c r="AQ277">
        <f>S372</f>
        <v>0</v>
      </c>
      <c r="AR277">
        <f>T372</f>
        <v>0</v>
      </c>
      <c r="AT277">
        <f>SUM(table_2[[#This Row],[First dose, less than 21 days ago]:[Third dose or booster, at least 21 days ago]])</f>
        <v>0</v>
      </c>
      <c r="AU277">
        <f>SUM(table_2[[#This Row],[Second dose, less than 21 days ago]:[Third dose or booster, at least 21 days ago]])</f>
        <v>0</v>
      </c>
      <c r="AV277">
        <f>table_2[[#This Row],[Third dose or booster, less than 21 days ago]]+table_2[[#This Row],[Third dose or booster, at least 21 days ago]]</f>
        <v>0</v>
      </c>
    </row>
    <row r="278" spans="1:48" x14ac:dyDescent="0.25">
      <c r="A278" s="1" t="s">
        <v>60</v>
      </c>
      <c r="B278" s="4">
        <v>2021</v>
      </c>
      <c r="C278" s="1" t="s">
        <v>166</v>
      </c>
      <c r="D278" s="1" t="s">
        <v>1147</v>
      </c>
      <c r="E278" s="1" t="s">
        <v>62</v>
      </c>
      <c r="F278" s="4" t="s">
        <v>1758</v>
      </c>
      <c r="G278" s="4">
        <v>10565</v>
      </c>
      <c r="H278" s="4" t="s">
        <v>1759</v>
      </c>
      <c r="I278" s="1"/>
      <c r="J278" s="4" t="s">
        <v>1760</v>
      </c>
      <c r="K278" s="4" t="s">
        <v>1761</v>
      </c>
      <c r="L278" s="22" t="str">
        <f t="shared" si="21"/>
        <v>469</v>
      </c>
      <c r="M278" s="26">
        <f>IF(table_2[[#This Row],[Count of deaths2]]=1,(M277+1),M277)</f>
        <v>15</v>
      </c>
      <c r="AA278" s="46"/>
      <c r="AG278"/>
      <c r="AL278">
        <f>N325</f>
        <v>0</v>
      </c>
      <c r="AM278">
        <f>O373</f>
        <v>0</v>
      </c>
      <c r="AN278">
        <f>P373</f>
        <v>0</v>
      </c>
      <c r="AO278">
        <f>Q373</f>
        <v>0</v>
      </c>
      <c r="AP278">
        <f>R373</f>
        <v>0</v>
      </c>
      <c r="AQ278">
        <f>S373</f>
        <v>0</v>
      </c>
      <c r="AR278">
        <f>T373</f>
        <v>0</v>
      </c>
      <c r="AT278">
        <f>SUM(table_2[[#This Row],[First dose, less than 21 days ago]:[Third dose or booster, at least 21 days ago]])</f>
        <v>0</v>
      </c>
      <c r="AU278">
        <f>SUM(table_2[[#This Row],[Second dose, less than 21 days ago]:[Third dose or booster, at least 21 days ago]])</f>
        <v>0</v>
      </c>
      <c r="AV278">
        <f>table_2[[#This Row],[Third dose or booster, less than 21 days ago]]+table_2[[#This Row],[Third dose or booster, at least 21 days ago]]</f>
        <v>0</v>
      </c>
    </row>
    <row r="279" spans="1:48" ht="30" x14ac:dyDescent="0.25">
      <c r="A279" s="1" t="s">
        <v>60</v>
      </c>
      <c r="B279" s="4">
        <v>2021</v>
      </c>
      <c r="C279" s="1" t="s">
        <v>166</v>
      </c>
      <c r="D279" s="1" t="s">
        <v>1147</v>
      </c>
      <c r="E279" s="1" t="s">
        <v>66</v>
      </c>
      <c r="F279" s="4" t="s">
        <v>1109</v>
      </c>
      <c r="G279" s="4">
        <v>299</v>
      </c>
      <c r="H279" s="4" t="s">
        <v>1762</v>
      </c>
      <c r="I279" s="1" t="s">
        <v>234</v>
      </c>
      <c r="J279" s="4" t="s">
        <v>1763</v>
      </c>
      <c r="K279" s="4" t="s">
        <v>1764</v>
      </c>
      <c r="L279" s="22" t="str">
        <f t="shared" si="21"/>
        <v>15</v>
      </c>
      <c r="M279" s="26">
        <f>IF(table_2[[#This Row],[Count of deaths2]]=1,(M278+1),M278)</f>
        <v>15</v>
      </c>
      <c r="AA279" s="46"/>
      <c r="AG279"/>
      <c r="AL279">
        <f>N326</f>
        <v>0</v>
      </c>
      <c r="AM279">
        <f>O374</f>
        <v>0</v>
      </c>
      <c r="AN279">
        <f>P374</f>
        <v>0</v>
      </c>
      <c r="AO279">
        <f>Q374</f>
        <v>0</v>
      </c>
      <c r="AP279">
        <f>R374</f>
        <v>0</v>
      </c>
      <c r="AQ279">
        <f>S374</f>
        <v>0</v>
      </c>
      <c r="AR279">
        <f>T374</f>
        <v>0</v>
      </c>
      <c r="AT279">
        <f>SUM(table_2[[#This Row],[First dose, less than 21 days ago]:[Third dose or booster, at least 21 days ago]])</f>
        <v>0</v>
      </c>
      <c r="AU279">
        <f>SUM(table_2[[#This Row],[Second dose, less than 21 days ago]:[Third dose or booster, at least 21 days ago]])</f>
        <v>0</v>
      </c>
      <c r="AV279">
        <f>table_2[[#This Row],[Third dose or booster, less than 21 days ago]]+table_2[[#This Row],[Third dose or booster, at least 21 days ago]]</f>
        <v>0</v>
      </c>
    </row>
    <row r="280" spans="1:48" ht="30" x14ac:dyDescent="0.25">
      <c r="A280" s="1" t="s">
        <v>60</v>
      </c>
      <c r="B280" s="4">
        <v>2021</v>
      </c>
      <c r="C280" s="1" t="s">
        <v>166</v>
      </c>
      <c r="D280" s="1" t="s">
        <v>1147</v>
      </c>
      <c r="E280" s="1" t="s">
        <v>70</v>
      </c>
      <c r="F280" s="4" t="s">
        <v>1765</v>
      </c>
      <c r="G280" s="4">
        <v>3423</v>
      </c>
      <c r="H280" s="4" t="s">
        <v>1766</v>
      </c>
      <c r="I280" s="1"/>
      <c r="J280" s="4" t="s">
        <v>1767</v>
      </c>
      <c r="K280" s="4" t="s">
        <v>1768</v>
      </c>
      <c r="L280" s="22" t="str">
        <f t="shared" si="21"/>
        <v>883</v>
      </c>
      <c r="M280" s="26">
        <f>IF(table_2[[#This Row],[Count of deaths2]]=1,(M279+1),M279)</f>
        <v>15</v>
      </c>
      <c r="AA280" s="46"/>
      <c r="AG280"/>
      <c r="AL280">
        <f>N327</f>
        <v>0</v>
      </c>
      <c r="AM280">
        <f>O375</f>
        <v>0</v>
      </c>
      <c r="AN280">
        <f>P375</f>
        <v>0</v>
      </c>
      <c r="AO280">
        <f>Q375</f>
        <v>0</v>
      </c>
      <c r="AP280">
        <f>R375</f>
        <v>0</v>
      </c>
      <c r="AQ280">
        <f>S375</f>
        <v>0</v>
      </c>
      <c r="AR280">
        <f>T375</f>
        <v>0</v>
      </c>
      <c r="AT280">
        <f>SUM(table_2[[#This Row],[First dose, less than 21 days ago]:[Third dose or booster, at least 21 days ago]])</f>
        <v>0</v>
      </c>
      <c r="AU280">
        <f>SUM(table_2[[#This Row],[Second dose, less than 21 days ago]:[Third dose or booster, at least 21 days ago]])</f>
        <v>0</v>
      </c>
      <c r="AV280">
        <f>table_2[[#This Row],[Third dose or booster, less than 21 days ago]]+table_2[[#This Row],[Third dose or booster, at least 21 days ago]]</f>
        <v>0</v>
      </c>
    </row>
    <row r="281" spans="1:48" ht="30" x14ac:dyDescent="0.25">
      <c r="A281" s="1" t="s">
        <v>60</v>
      </c>
      <c r="B281" s="4">
        <v>2021</v>
      </c>
      <c r="C281" s="1" t="s">
        <v>166</v>
      </c>
      <c r="D281" s="1" t="s">
        <v>1147</v>
      </c>
      <c r="E281" s="1" t="s">
        <v>74</v>
      </c>
      <c r="F281" s="4" t="s">
        <v>1769</v>
      </c>
      <c r="G281" s="4">
        <v>3507</v>
      </c>
      <c r="H281" s="4" t="s">
        <v>1770</v>
      </c>
      <c r="I281" s="1"/>
      <c r="J281" s="4" t="s">
        <v>1771</v>
      </c>
      <c r="K281" s="4" t="s">
        <v>1772</v>
      </c>
      <c r="L281" s="22" t="str">
        <f t="shared" si="21"/>
        <v>188</v>
      </c>
      <c r="M281" s="26">
        <f>IF(table_2[[#This Row],[Count of deaths2]]=1,(M280+1),M280)</f>
        <v>15</v>
      </c>
      <c r="AA281" s="46"/>
      <c r="AG281"/>
      <c r="AL281">
        <f>N328</f>
        <v>0</v>
      </c>
      <c r="AM281">
        <f>O376</f>
        <v>0</v>
      </c>
      <c r="AN281">
        <f>P376</f>
        <v>0</v>
      </c>
      <c r="AO281">
        <f>Q376</f>
        <v>0</v>
      </c>
      <c r="AP281">
        <f>R376</f>
        <v>0</v>
      </c>
      <c r="AQ281">
        <f>S376</f>
        <v>0</v>
      </c>
      <c r="AR281">
        <f>T376</f>
        <v>0</v>
      </c>
      <c r="AT281">
        <f>SUM(table_2[[#This Row],[First dose, less than 21 days ago]:[Third dose or booster, at least 21 days ago]])</f>
        <v>0</v>
      </c>
      <c r="AU281">
        <f>SUM(table_2[[#This Row],[Second dose, less than 21 days ago]:[Third dose or booster, at least 21 days ago]])</f>
        <v>0</v>
      </c>
      <c r="AV281">
        <f>table_2[[#This Row],[Third dose or booster, less than 21 days ago]]+table_2[[#This Row],[Third dose or booster, at least 21 days ago]]</f>
        <v>0</v>
      </c>
    </row>
    <row r="282" spans="1:48" ht="30" x14ac:dyDescent="0.25">
      <c r="A282" s="1" t="s">
        <v>60</v>
      </c>
      <c r="B282" s="4">
        <v>2021</v>
      </c>
      <c r="C282" s="1" t="s">
        <v>166</v>
      </c>
      <c r="D282" s="1" t="s">
        <v>1147</v>
      </c>
      <c r="E282" s="1" t="s">
        <v>1102</v>
      </c>
      <c r="F282" s="4" t="s">
        <v>1773</v>
      </c>
      <c r="G282" s="4">
        <v>335020</v>
      </c>
      <c r="H282" s="4" t="s">
        <v>1774</v>
      </c>
      <c r="I282" s="1"/>
      <c r="J282" s="4" t="s">
        <v>1775</v>
      </c>
      <c r="K282" s="4" t="s">
        <v>1776</v>
      </c>
      <c r="L282" s="22" t="str">
        <f t="shared" si="21"/>
        <v>6018</v>
      </c>
      <c r="M282" s="26">
        <f>IF(table_2[[#This Row],[Count of deaths2]]=1,(M281+1),M281)</f>
        <v>15</v>
      </c>
      <c r="AA282" s="46"/>
      <c r="AG282"/>
      <c r="AL282">
        <f>N329</f>
        <v>0</v>
      </c>
      <c r="AM282">
        <f>O377</f>
        <v>0</v>
      </c>
      <c r="AN282">
        <f>P377</f>
        <v>0</v>
      </c>
      <c r="AO282">
        <f>Q377</f>
        <v>0</v>
      </c>
      <c r="AP282">
        <f>R377</f>
        <v>0</v>
      </c>
      <c r="AQ282">
        <f>S377</f>
        <v>0</v>
      </c>
      <c r="AR282">
        <f>T377</f>
        <v>0</v>
      </c>
      <c r="AT282">
        <f>SUM(table_2[[#This Row],[First dose, less than 21 days ago]:[Third dose or booster, at least 21 days ago]])</f>
        <v>0</v>
      </c>
      <c r="AU282">
        <f>SUM(table_2[[#This Row],[Second dose, less than 21 days ago]:[Third dose or booster, at least 21 days ago]])</f>
        <v>0</v>
      </c>
      <c r="AV282">
        <f>table_2[[#This Row],[Third dose or booster, less than 21 days ago]]+table_2[[#This Row],[Third dose or booster, at least 21 days ago]]</f>
        <v>0</v>
      </c>
    </row>
    <row r="283" spans="1:48" ht="45" x14ac:dyDescent="0.25">
      <c r="A283" s="1" t="s">
        <v>60</v>
      </c>
      <c r="B283" s="4">
        <v>2021</v>
      </c>
      <c r="C283" s="1" t="s">
        <v>166</v>
      </c>
      <c r="D283" s="1" t="s">
        <v>1147</v>
      </c>
      <c r="E283" s="1" t="s">
        <v>84</v>
      </c>
      <c r="F283" s="4" t="s">
        <v>1103</v>
      </c>
      <c r="G283" s="4">
        <v>0</v>
      </c>
      <c r="H283" s="4" t="s">
        <v>83</v>
      </c>
      <c r="I283" s="1"/>
      <c r="J283" s="4" t="s">
        <v>83</v>
      </c>
      <c r="K283" s="4" t="s">
        <v>83</v>
      </c>
      <c r="L283" s="22" t="str">
        <f t="shared" si="21"/>
        <v>0</v>
      </c>
      <c r="M283" s="26">
        <f>IF(table_2[[#This Row],[Count of deaths2]]=1,(M282+1),M282)</f>
        <v>15</v>
      </c>
      <c r="AA283" s="46"/>
      <c r="AG283"/>
      <c r="AL283">
        <f>N330</f>
        <v>0</v>
      </c>
      <c r="AM283">
        <f>O378</f>
        <v>0</v>
      </c>
      <c r="AN283">
        <f>P378</f>
        <v>0</v>
      </c>
      <c r="AO283">
        <f>Q378</f>
        <v>0</v>
      </c>
      <c r="AP283">
        <f>R378</f>
        <v>0</v>
      </c>
      <c r="AQ283">
        <f>S378</f>
        <v>0</v>
      </c>
      <c r="AR283">
        <f>T378</f>
        <v>0</v>
      </c>
      <c r="AT283">
        <f>SUM(table_2[[#This Row],[First dose, less than 21 days ago]:[Third dose or booster, at least 21 days ago]])</f>
        <v>0</v>
      </c>
      <c r="AU283">
        <f>SUM(table_2[[#This Row],[Second dose, less than 21 days ago]:[Third dose or booster, at least 21 days ago]])</f>
        <v>0</v>
      </c>
      <c r="AV283">
        <f>table_2[[#This Row],[Third dose or booster, less than 21 days ago]]+table_2[[#This Row],[Third dose or booster, at least 21 days ago]]</f>
        <v>0</v>
      </c>
    </row>
    <row r="284" spans="1:48" ht="45" x14ac:dyDescent="0.25">
      <c r="A284" s="1" t="s">
        <v>60</v>
      </c>
      <c r="B284" s="4">
        <v>2021</v>
      </c>
      <c r="C284" s="1" t="s">
        <v>166</v>
      </c>
      <c r="D284" s="1" t="s">
        <v>1147</v>
      </c>
      <c r="E284" s="1" t="s">
        <v>85</v>
      </c>
      <c r="F284" s="4" t="s">
        <v>1103</v>
      </c>
      <c r="G284" s="4">
        <v>0</v>
      </c>
      <c r="H284" s="4" t="s">
        <v>83</v>
      </c>
      <c r="I284" s="1"/>
      <c r="J284" s="4" t="s">
        <v>83</v>
      </c>
      <c r="K284" s="4" t="s">
        <v>83</v>
      </c>
      <c r="L284" s="22" t="str">
        <f t="shared" si="21"/>
        <v>0</v>
      </c>
      <c r="M284" s="26">
        <f>IF(table_2[[#This Row],[Count of deaths2]]=1,(M283+1),M283)</f>
        <v>15</v>
      </c>
      <c r="AA284" s="46"/>
      <c r="AG284"/>
      <c r="AL284">
        <f>N331</f>
        <v>0</v>
      </c>
      <c r="AM284">
        <f>O379</f>
        <v>0</v>
      </c>
      <c r="AN284">
        <f>P379</f>
        <v>0</v>
      </c>
      <c r="AO284">
        <f>Q379</f>
        <v>0</v>
      </c>
      <c r="AP284">
        <f>R379</f>
        <v>0</v>
      </c>
      <c r="AQ284">
        <f>S379</f>
        <v>0</v>
      </c>
      <c r="AR284">
        <f>T379</f>
        <v>0</v>
      </c>
      <c r="AT284">
        <f>SUM(table_2[[#This Row],[First dose, less than 21 days ago]:[Third dose or booster, at least 21 days ago]])</f>
        <v>0</v>
      </c>
      <c r="AU284">
        <f>SUM(table_2[[#This Row],[Second dose, less than 21 days ago]:[Third dose or booster, at least 21 days ago]])</f>
        <v>0</v>
      </c>
      <c r="AV284">
        <f>table_2[[#This Row],[Third dose or booster, less than 21 days ago]]+table_2[[#This Row],[Third dose or booster, at least 21 days ago]]</f>
        <v>0</v>
      </c>
    </row>
    <row r="285" spans="1:48" x14ac:dyDescent="0.25">
      <c r="A285" s="1" t="s">
        <v>60</v>
      </c>
      <c r="B285" s="4">
        <v>2021</v>
      </c>
      <c r="C285" s="1" t="s">
        <v>166</v>
      </c>
      <c r="D285" s="1" t="s">
        <v>1162</v>
      </c>
      <c r="E285" s="1" t="s">
        <v>62</v>
      </c>
      <c r="F285" s="4" t="s">
        <v>1777</v>
      </c>
      <c r="G285" s="4">
        <v>4423</v>
      </c>
      <c r="H285" s="4" t="s">
        <v>1778</v>
      </c>
      <c r="I285" s="1"/>
      <c r="J285" s="4" t="s">
        <v>1779</v>
      </c>
      <c r="K285" s="4" t="s">
        <v>1780</v>
      </c>
      <c r="L285" s="22" t="str">
        <f t="shared" si="21"/>
        <v>484</v>
      </c>
      <c r="M285" s="26">
        <f>IF(table_2[[#This Row],[Count of deaths2]]=1,(M284+1),M284)</f>
        <v>15</v>
      </c>
      <c r="AA285" s="46"/>
      <c r="AG285"/>
      <c r="AL285">
        <f>N332</f>
        <v>0</v>
      </c>
      <c r="AM285">
        <f>O380</f>
        <v>0</v>
      </c>
      <c r="AN285">
        <f>P380</f>
        <v>0</v>
      </c>
      <c r="AO285">
        <f>Q380</f>
        <v>0</v>
      </c>
      <c r="AP285">
        <f>R380</f>
        <v>0</v>
      </c>
      <c r="AQ285">
        <f>S380</f>
        <v>0</v>
      </c>
      <c r="AR285">
        <f>T380</f>
        <v>0</v>
      </c>
      <c r="AT285">
        <f>SUM(table_2[[#This Row],[First dose, less than 21 days ago]:[Third dose or booster, at least 21 days ago]])</f>
        <v>0</v>
      </c>
      <c r="AU285">
        <f>SUM(table_2[[#This Row],[Second dose, less than 21 days ago]:[Third dose or booster, at least 21 days ago]])</f>
        <v>0</v>
      </c>
      <c r="AV285">
        <f>table_2[[#This Row],[Third dose or booster, less than 21 days ago]]+table_2[[#This Row],[Third dose or booster, at least 21 days ago]]</f>
        <v>0</v>
      </c>
    </row>
    <row r="286" spans="1:48" ht="30" x14ac:dyDescent="0.25">
      <c r="A286" s="1" t="s">
        <v>60</v>
      </c>
      <c r="B286" s="4">
        <v>2021</v>
      </c>
      <c r="C286" s="1" t="s">
        <v>166</v>
      </c>
      <c r="D286" s="1" t="s">
        <v>1162</v>
      </c>
      <c r="E286" s="1" t="s">
        <v>66</v>
      </c>
      <c r="F286" s="4" t="s">
        <v>1371</v>
      </c>
      <c r="G286" s="4">
        <v>128</v>
      </c>
      <c r="H286" s="4" t="s">
        <v>1781</v>
      </c>
      <c r="I286" s="1" t="s">
        <v>234</v>
      </c>
      <c r="J286" s="4" t="s">
        <v>1782</v>
      </c>
      <c r="K286" s="4" t="s">
        <v>1783</v>
      </c>
      <c r="L286" s="22" t="str">
        <f t="shared" si="21"/>
        <v>9</v>
      </c>
      <c r="M286" s="26">
        <f>IF(table_2[[#This Row],[Count of deaths2]]=1,(M285+1),M285)</f>
        <v>15</v>
      </c>
      <c r="AA286" s="46"/>
      <c r="AG286"/>
      <c r="AL286">
        <f>N333</f>
        <v>0</v>
      </c>
      <c r="AM286">
        <f>O381</f>
        <v>0</v>
      </c>
      <c r="AN286">
        <f>P381</f>
        <v>0</v>
      </c>
      <c r="AO286">
        <f>Q381</f>
        <v>0</v>
      </c>
      <c r="AP286">
        <f>R381</f>
        <v>0</v>
      </c>
      <c r="AQ286">
        <f>S381</f>
        <v>0</v>
      </c>
      <c r="AR286">
        <f>T381</f>
        <v>0</v>
      </c>
      <c r="AT286">
        <f>SUM(table_2[[#This Row],[First dose, less than 21 days ago]:[Third dose or booster, at least 21 days ago]])</f>
        <v>0</v>
      </c>
      <c r="AU286">
        <f>SUM(table_2[[#This Row],[Second dose, less than 21 days ago]:[Third dose or booster, at least 21 days ago]])</f>
        <v>0</v>
      </c>
      <c r="AV286">
        <f>table_2[[#This Row],[Third dose or booster, less than 21 days ago]]+table_2[[#This Row],[Third dose or booster, at least 21 days ago]]</f>
        <v>0</v>
      </c>
    </row>
    <row r="287" spans="1:48" ht="30" x14ac:dyDescent="0.25">
      <c r="A287" s="1" t="s">
        <v>60</v>
      </c>
      <c r="B287" s="4">
        <v>2021</v>
      </c>
      <c r="C287" s="1" t="s">
        <v>166</v>
      </c>
      <c r="D287" s="1" t="s">
        <v>1162</v>
      </c>
      <c r="E287" s="1" t="s">
        <v>70</v>
      </c>
      <c r="F287" s="4" t="s">
        <v>1784</v>
      </c>
      <c r="G287" s="4">
        <v>1743</v>
      </c>
      <c r="H287" s="4" t="s">
        <v>1785</v>
      </c>
      <c r="I287" s="1"/>
      <c r="J287" s="4" t="s">
        <v>1786</v>
      </c>
      <c r="K287" s="4" t="s">
        <v>1787</v>
      </c>
      <c r="L287" s="22" t="str">
        <f t="shared" si="21"/>
        <v>830</v>
      </c>
      <c r="M287" s="26">
        <f>IF(table_2[[#This Row],[Count of deaths2]]=1,(M286+1),M286)</f>
        <v>15</v>
      </c>
      <c r="AA287" s="46"/>
      <c r="AG287"/>
      <c r="AL287">
        <f>N334</f>
        <v>0</v>
      </c>
      <c r="AM287">
        <f>O382</f>
        <v>0</v>
      </c>
      <c r="AN287">
        <f>P382</f>
        <v>0</v>
      </c>
      <c r="AO287">
        <f>Q382</f>
        <v>0</v>
      </c>
      <c r="AP287">
        <f>R382</f>
        <v>0</v>
      </c>
      <c r="AQ287">
        <f>S382</f>
        <v>0</v>
      </c>
      <c r="AR287">
        <f>T382</f>
        <v>0</v>
      </c>
      <c r="AT287">
        <f>SUM(table_2[[#This Row],[First dose, less than 21 days ago]:[Third dose or booster, at least 21 days ago]])</f>
        <v>0</v>
      </c>
      <c r="AU287">
        <f>SUM(table_2[[#This Row],[Second dose, less than 21 days ago]:[Third dose or booster, at least 21 days ago]])</f>
        <v>0</v>
      </c>
      <c r="AV287">
        <f>table_2[[#This Row],[Third dose or booster, less than 21 days ago]]+table_2[[#This Row],[Third dose or booster, at least 21 days ago]]</f>
        <v>0</v>
      </c>
    </row>
    <row r="288" spans="1:48" ht="30" x14ac:dyDescent="0.25">
      <c r="A288" s="1" t="s">
        <v>60</v>
      </c>
      <c r="B288" s="4">
        <v>2021</v>
      </c>
      <c r="C288" s="1" t="s">
        <v>166</v>
      </c>
      <c r="D288" s="1" t="s">
        <v>1162</v>
      </c>
      <c r="E288" s="1" t="s">
        <v>74</v>
      </c>
      <c r="F288" s="4" t="s">
        <v>1788</v>
      </c>
      <c r="G288" s="4">
        <v>1243</v>
      </c>
      <c r="H288" s="4" t="s">
        <v>1789</v>
      </c>
      <c r="I288" s="1"/>
      <c r="J288" s="4" t="s">
        <v>1790</v>
      </c>
      <c r="K288" s="4" t="s">
        <v>1791</v>
      </c>
      <c r="L288" s="22" t="str">
        <f t="shared" si="21"/>
        <v>150</v>
      </c>
      <c r="M288" s="26">
        <f>IF(table_2[[#This Row],[Count of deaths2]]=1,(M287+1),M287)</f>
        <v>15</v>
      </c>
      <c r="AA288" s="46"/>
      <c r="AG288"/>
      <c r="AL288">
        <f>N335</f>
        <v>0</v>
      </c>
      <c r="AM288">
        <f>O383</f>
        <v>0</v>
      </c>
      <c r="AN288">
        <f>P383</f>
        <v>0</v>
      </c>
      <c r="AO288">
        <f>Q383</f>
        <v>0</v>
      </c>
      <c r="AP288">
        <f>R383</f>
        <v>0</v>
      </c>
      <c r="AQ288">
        <f>S383</f>
        <v>0</v>
      </c>
      <c r="AR288">
        <f>T383</f>
        <v>0</v>
      </c>
      <c r="AT288">
        <f>SUM(table_2[[#This Row],[First dose, less than 21 days ago]:[Third dose or booster, at least 21 days ago]])</f>
        <v>0</v>
      </c>
      <c r="AU288">
        <f>SUM(table_2[[#This Row],[Second dose, less than 21 days ago]:[Third dose or booster, at least 21 days ago]])</f>
        <v>0</v>
      </c>
      <c r="AV288">
        <f>table_2[[#This Row],[Third dose or booster, less than 21 days ago]]+table_2[[#This Row],[Third dose or booster, at least 21 days ago]]</f>
        <v>0</v>
      </c>
    </row>
    <row r="289" spans="1:48" ht="30" x14ac:dyDescent="0.25">
      <c r="A289" s="1" t="s">
        <v>60</v>
      </c>
      <c r="B289" s="4">
        <v>2021</v>
      </c>
      <c r="C289" s="1" t="s">
        <v>166</v>
      </c>
      <c r="D289" s="1" t="s">
        <v>1162</v>
      </c>
      <c r="E289" s="1" t="s">
        <v>1102</v>
      </c>
      <c r="F289" s="4" t="s">
        <v>1792</v>
      </c>
      <c r="G289" s="4">
        <v>160568</v>
      </c>
      <c r="H289" s="4" t="s">
        <v>1793</v>
      </c>
      <c r="I289" s="1"/>
      <c r="J289" s="4" t="s">
        <v>1794</v>
      </c>
      <c r="K289" s="4" t="s">
        <v>1795</v>
      </c>
      <c r="L289" s="22" t="str">
        <f t="shared" si="21"/>
        <v>9312</v>
      </c>
      <c r="M289" s="26">
        <f>IF(table_2[[#This Row],[Count of deaths2]]=1,(M288+1),M288)</f>
        <v>15</v>
      </c>
      <c r="AA289" s="46"/>
      <c r="AG289"/>
      <c r="AL289">
        <f>N336</f>
        <v>0</v>
      </c>
      <c r="AM289">
        <f>O384</f>
        <v>0</v>
      </c>
      <c r="AN289">
        <f>P384</f>
        <v>0</v>
      </c>
      <c r="AO289">
        <f>Q384</f>
        <v>0</v>
      </c>
      <c r="AP289">
        <f>R384</f>
        <v>0</v>
      </c>
      <c r="AQ289">
        <f>S384</f>
        <v>0</v>
      </c>
      <c r="AR289">
        <f>T384</f>
        <v>0</v>
      </c>
      <c r="AT289">
        <f>SUM(table_2[[#This Row],[First dose, less than 21 days ago]:[Third dose or booster, at least 21 days ago]])</f>
        <v>0</v>
      </c>
      <c r="AU289">
        <f>SUM(table_2[[#This Row],[Second dose, less than 21 days ago]:[Third dose or booster, at least 21 days ago]])</f>
        <v>0</v>
      </c>
      <c r="AV289">
        <f>table_2[[#This Row],[Third dose or booster, less than 21 days ago]]+table_2[[#This Row],[Third dose or booster, at least 21 days ago]]</f>
        <v>0</v>
      </c>
    </row>
    <row r="290" spans="1:48" ht="45" x14ac:dyDescent="0.25">
      <c r="A290" s="1" t="s">
        <v>60</v>
      </c>
      <c r="B290" s="4">
        <v>2021</v>
      </c>
      <c r="C290" s="1" t="s">
        <v>166</v>
      </c>
      <c r="D290" s="1" t="s">
        <v>1162</v>
      </c>
      <c r="E290" s="1" t="s">
        <v>84</v>
      </c>
      <c r="F290" s="4" t="s">
        <v>1103</v>
      </c>
      <c r="G290" s="4">
        <v>0</v>
      </c>
      <c r="H290" s="4" t="s">
        <v>83</v>
      </c>
      <c r="I290" s="1"/>
      <c r="J290" s="4" t="s">
        <v>83</v>
      </c>
      <c r="K290" s="4" t="s">
        <v>83</v>
      </c>
      <c r="L290" s="22" t="str">
        <f t="shared" si="21"/>
        <v>0</v>
      </c>
      <c r="M290" s="26">
        <f>IF(table_2[[#This Row],[Count of deaths2]]=1,(M289+1),M289)</f>
        <v>15</v>
      </c>
      <c r="AA290" s="46"/>
      <c r="AG290"/>
      <c r="AL290">
        <f>N337</f>
        <v>0</v>
      </c>
      <c r="AM290">
        <f>O385</f>
        <v>0</v>
      </c>
      <c r="AN290">
        <f>P385</f>
        <v>0</v>
      </c>
      <c r="AO290">
        <f>Q385</f>
        <v>0</v>
      </c>
      <c r="AP290">
        <f>R385</f>
        <v>0</v>
      </c>
      <c r="AQ290">
        <f>S385</f>
        <v>0</v>
      </c>
      <c r="AR290">
        <f>T385</f>
        <v>0</v>
      </c>
      <c r="AT290">
        <f>SUM(table_2[[#This Row],[First dose, less than 21 days ago]:[Third dose or booster, at least 21 days ago]])</f>
        <v>0</v>
      </c>
      <c r="AU290">
        <f>SUM(table_2[[#This Row],[Second dose, less than 21 days ago]:[Third dose or booster, at least 21 days ago]])</f>
        <v>0</v>
      </c>
      <c r="AV290">
        <f>table_2[[#This Row],[Third dose or booster, less than 21 days ago]]+table_2[[#This Row],[Third dose or booster, at least 21 days ago]]</f>
        <v>0</v>
      </c>
    </row>
    <row r="291" spans="1:48" ht="45" x14ac:dyDescent="0.25">
      <c r="A291" s="1" t="s">
        <v>60</v>
      </c>
      <c r="B291" s="4">
        <v>2021</v>
      </c>
      <c r="C291" s="1" t="s">
        <v>166</v>
      </c>
      <c r="D291" s="1" t="s">
        <v>1162</v>
      </c>
      <c r="E291" s="1" t="s">
        <v>85</v>
      </c>
      <c r="F291" s="4" t="s">
        <v>1103</v>
      </c>
      <c r="G291" s="4">
        <v>0</v>
      </c>
      <c r="H291" s="4" t="s">
        <v>83</v>
      </c>
      <c r="I291" s="1"/>
      <c r="J291" s="4" t="s">
        <v>83</v>
      </c>
      <c r="K291" s="4" t="s">
        <v>83</v>
      </c>
      <c r="L291" s="22" t="str">
        <f t="shared" si="21"/>
        <v>0</v>
      </c>
      <c r="M291" s="26">
        <f>IF(table_2[[#This Row],[Count of deaths2]]=1,(M290+1),M290)</f>
        <v>15</v>
      </c>
      <c r="AA291" s="46"/>
      <c r="AG291"/>
      <c r="AL291">
        <f>N338</f>
        <v>0</v>
      </c>
      <c r="AM291">
        <f>O386</f>
        <v>0</v>
      </c>
      <c r="AN291">
        <f>P386</f>
        <v>0</v>
      </c>
      <c r="AO291">
        <f>Q386</f>
        <v>0</v>
      </c>
      <c r="AP291">
        <f>R386</f>
        <v>0</v>
      </c>
      <c r="AQ291">
        <f>S386</f>
        <v>0</v>
      </c>
      <c r="AR291">
        <f>T386</f>
        <v>0</v>
      </c>
      <c r="AT291">
        <f>SUM(table_2[[#This Row],[First dose, less than 21 days ago]:[Third dose or booster, at least 21 days ago]])</f>
        <v>0</v>
      </c>
      <c r="AU291">
        <f>SUM(table_2[[#This Row],[Second dose, less than 21 days ago]:[Third dose or booster, at least 21 days ago]])</f>
        <v>0</v>
      </c>
      <c r="AV291">
        <f>table_2[[#This Row],[Third dose or booster, less than 21 days ago]]+table_2[[#This Row],[Third dose or booster, at least 21 days ago]]</f>
        <v>0</v>
      </c>
    </row>
    <row r="292" spans="1:48" x14ac:dyDescent="0.25">
      <c r="A292" s="1" t="s">
        <v>60</v>
      </c>
      <c r="B292" s="4">
        <v>2021</v>
      </c>
      <c r="C292" s="1" t="s">
        <v>166</v>
      </c>
      <c r="D292" s="1" t="s">
        <v>1183</v>
      </c>
      <c r="E292" s="1" t="s">
        <v>62</v>
      </c>
      <c r="F292" s="4" t="s">
        <v>1796</v>
      </c>
      <c r="G292" s="4">
        <v>1289</v>
      </c>
      <c r="H292" s="4" t="s">
        <v>1797</v>
      </c>
      <c r="I292" s="1"/>
      <c r="J292" s="4" t="s">
        <v>1798</v>
      </c>
      <c r="K292" s="4" t="s">
        <v>1799</v>
      </c>
      <c r="L292" s="22" t="str">
        <f t="shared" si="21"/>
        <v>295</v>
      </c>
      <c r="M292" s="26">
        <f>IF(table_2[[#This Row],[Count of deaths2]]=1,(M291+1),M291)</f>
        <v>15</v>
      </c>
      <c r="AA292" s="46"/>
      <c r="AG292"/>
      <c r="AL292">
        <f>N339</f>
        <v>0</v>
      </c>
      <c r="AM292">
        <f>O387</f>
        <v>0</v>
      </c>
      <c r="AN292">
        <f>P387</f>
        <v>0</v>
      </c>
      <c r="AO292">
        <f>Q387</f>
        <v>0</v>
      </c>
      <c r="AP292">
        <f>R387</f>
        <v>0</v>
      </c>
      <c r="AQ292">
        <f>S387</f>
        <v>0</v>
      </c>
      <c r="AR292">
        <f>T387</f>
        <v>0</v>
      </c>
      <c r="AT292">
        <f>SUM(table_2[[#This Row],[First dose, less than 21 days ago]:[Third dose or booster, at least 21 days ago]])</f>
        <v>0</v>
      </c>
      <c r="AU292">
        <f>SUM(table_2[[#This Row],[Second dose, less than 21 days ago]:[Third dose or booster, at least 21 days ago]])</f>
        <v>0</v>
      </c>
      <c r="AV292">
        <f>table_2[[#This Row],[Third dose or booster, less than 21 days ago]]+table_2[[#This Row],[Third dose or booster, at least 21 days ago]]</f>
        <v>0</v>
      </c>
    </row>
    <row r="293" spans="1:48" ht="30" x14ac:dyDescent="0.25">
      <c r="A293" s="1" t="s">
        <v>60</v>
      </c>
      <c r="B293" s="4">
        <v>2021</v>
      </c>
      <c r="C293" s="1" t="s">
        <v>166</v>
      </c>
      <c r="D293" s="1" t="s">
        <v>1183</v>
      </c>
      <c r="E293" s="1" t="s">
        <v>66</v>
      </c>
      <c r="F293" s="4" t="s">
        <v>1800</v>
      </c>
      <c r="G293" s="4">
        <v>38</v>
      </c>
      <c r="H293" s="4" t="s">
        <v>1801</v>
      </c>
      <c r="I293" s="1" t="s">
        <v>234</v>
      </c>
      <c r="J293" s="4" t="s">
        <v>1802</v>
      </c>
      <c r="K293" s="4" t="s">
        <v>1803</v>
      </c>
      <c r="L293" s="22" t="str">
        <f t="shared" si="21"/>
        <v>6</v>
      </c>
      <c r="M293" s="26">
        <f>IF(table_2[[#This Row],[Count of deaths2]]=1,(M292+1),M292)</f>
        <v>15</v>
      </c>
      <c r="AA293" s="46"/>
      <c r="AG293"/>
      <c r="AL293">
        <f>N340</f>
        <v>0</v>
      </c>
      <c r="AM293">
        <f>O388</f>
        <v>0</v>
      </c>
      <c r="AN293">
        <f>P388</f>
        <v>0</v>
      </c>
      <c r="AO293">
        <f>Q388</f>
        <v>0</v>
      </c>
      <c r="AP293">
        <f>R388</f>
        <v>0</v>
      </c>
      <c r="AQ293">
        <f>S388</f>
        <v>0</v>
      </c>
      <c r="AR293">
        <f>T388</f>
        <v>0</v>
      </c>
      <c r="AT293">
        <f>SUM(table_2[[#This Row],[First dose, less than 21 days ago]:[Third dose or booster, at least 21 days ago]])</f>
        <v>0</v>
      </c>
      <c r="AU293">
        <f>SUM(table_2[[#This Row],[Second dose, less than 21 days ago]:[Third dose or booster, at least 21 days ago]])</f>
        <v>0</v>
      </c>
      <c r="AV293">
        <f>table_2[[#This Row],[Third dose or booster, less than 21 days ago]]+table_2[[#This Row],[Third dose or booster, at least 21 days ago]]</f>
        <v>0</v>
      </c>
    </row>
    <row r="294" spans="1:48" ht="30" x14ac:dyDescent="0.25">
      <c r="A294" s="1" t="s">
        <v>60</v>
      </c>
      <c r="B294" s="4">
        <v>2021</v>
      </c>
      <c r="C294" s="1" t="s">
        <v>166</v>
      </c>
      <c r="D294" s="1" t="s">
        <v>1183</v>
      </c>
      <c r="E294" s="1" t="s">
        <v>70</v>
      </c>
      <c r="F294" s="4" t="s">
        <v>1804</v>
      </c>
      <c r="G294" s="4">
        <v>641</v>
      </c>
      <c r="H294" s="4" t="s">
        <v>1805</v>
      </c>
      <c r="I294" s="1"/>
      <c r="J294" s="4" t="s">
        <v>1806</v>
      </c>
      <c r="K294" s="4" t="s">
        <v>1807</v>
      </c>
      <c r="L294" s="22" t="str">
        <f t="shared" si="21"/>
        <v>454</v>
      </c>
      <c r="M294" s="26">
        <f>IF(table_2[[#This Row],[Count of deaths2]]=1,(M293+1),M293)</f>
        <v>15</v>
      </c>
      <c r="AA294" s="46"/>
      <c r="AG294"/>
      <c r="AL294">
        <f>N341</f>
        <v>0</v>
      </c>
      <c r="AM294">
        <f>O389</f>
        <v>0</v>
      </c>
      <c r="AN294">
        <f>P389</f>
        <v>0</v>
      </c>
      <c r="AO294">
        <f>Q389</f>
        <v>0</v>
      </c>
      <c r="AP294">
        <f>R389</f>
        <v>0</v>
      </c>
      <c r="AQ294">
        <f>S389</f>
        <v>0</v>
      </c>
      <c r="AR294">
        <f>T389</f>
        <v>0</v>
      </c>
      <c r="AT294">
        <f>SUM(table_2[[#This Row],[First dose, less than 21 days ago]:[Third dose or booster, at least 21 days ago]])</f>
        <v>0</v>
      </c>
      <c r="AU294">
        <f>SUM(table_2[[#This Row],[Second dose, less than 21 days ago]:[Third dose or booster, at least 21 days ago]])</f>
        <v>0</v>
      </c>
      <c r="AV294">
        <f>table_2[[#This Row],[Third dose or booster, less than 21 days ago]]+table_2[[#This Row],[Third dose or booster, at least 21 days ago]]</f>
        <v>0</v>
      </c>
    </row>
    <row r="295" spans="1:48" ht="30" x14ac:dyDescent="0.25">
      <c r="A295" s="1" t="s">
        <v>60</v>
      </c>
      <c r="B295" s="4">
        <v>2021</v>
      </c>
      <c r="C295" s="1" t="s">
        <v>166</v>
      </c>
      <c r="D295" s="1" t="s">
        <v>1183</v>
      </c>
      <c r="E295" s="1" t="s">
        <v>74</v>
      </c>
      <c r="F295" s="4" t="s">
        <v>1808</v>
      </c>
      <c r="G295" s="4">
        <v>412</v>
      </c>
      <c r="H295" s="4" t="s">
        <v>1809</v>
      </c>
      <c r="I295" s="1"/>
      <c r="J295" s="4" t="s">
        <v>1810</v>
      </c>
      <c r="K295" s="4" t="s">
        <v>1811</v>
      </c>
      <c r="L295" s="22" t="str">
        <f t="shared" si="21"/>
        <v>104</v>
      </c>
      <c r="M295" s="26">
        <f>IF(table_2[[#This Row],[Count of deaths2]]=1,(M294+1),M294)</f>
        <v>15</v>
      </c>
      <c r="AA295" s="46"/>
      <c r="AG295"/>
      <c r="AL295">
        <f>N342</f>
        <v>0</v>
      </c>
      <c r="AM295">
        <f>O390</f>
        <v>0</v>
      </c>
      <c r="AN295">
        <f>P390</f>
        <v>0</v>
      </c>
      <c r="AO295">
        <f>Q390</f>
        <v>0</v>
      </c>
      <c r="AP295">
        <f>R390</f>
        <v>0</v>
      </c>
      <c r="AQ295">
        <f>S390</f>
        <v>0</v>
      </c>
      <c r="AR295">
        <f>T390</f>
        <v>0</v>
      </c>
      <c r="AT295">
        <f>SUM(table_2[[#This Row],[First dose, less than 21 days ago]:[Third dose or booster, at least 21 days ago]])</f>
        <v>0</v>
      </c>
      <c r="AU295">
        <f>SUM(table_2[[#This Row],[Second dose, less than 21 days ago]:[Third dose or booster, at least 21 days ago]])</f>
        <v>0</v>
      </c>
      <c r="AV295">
        <f>table_2[[#This Row],[Third dose or booster, less than 21 days ago]]+table_2[[#This Row],[Third dose or booster, at least 21 days ago]]</f>
        <v>0</v>
      </c>
    </row>
    <row r="296" spans="1:48" ht="60" x14ac:dyDescent="0.25">
      <c r="A296" s="1" t="s">
        <v>60</v>
      </c>
      <c r="B296" s="4">
        <v>2021</v>
      </c>
      <c r="C296" s="1" t="s">
        <v>166</v>
      </c>
      <c r="D296" s="1" t="s">
        <v>1183</v>
      </c>
      <c r="E296" s="1" t="s">
        <v>1102</v>
      </c>
      <c r="F296" s="4" t="s">
        <v>1812</v>
      </c>
      <c r="G296" s="4">
        <v>34772</v>
      </c>
      <c r="H296" s="4" t="s">
        <v>1813</v>
      </c>
      <c r="I296" s="1"/>
      <c r="J296" s="4" t="s">
        <v>1814</v>
      </c>
      <c r="K296" s="4" t="s">
        <v>1815</v>
      </c>
      <c r="L296" s="22" t="str">
        <f t="shared" si="21"/>
        <v>5578</v>
      </c>
      <c r="M296" s="26">
        <f>IF(table_2[[#This Row],[Count of deaths2]]=1,(M295+1),M295)</f>
        <v>15</v>
      </c>
      <c r="N296" s="23" t="s">
        <v>11464</v>
      </c>
      <c r="O296" s="24" t="s">
        <v>66</v>
      </c>
      <c r="P296" s="24" t="s">
        <v>70</v>
      </c>
      <c r="Q296" s="24" t="s">
        <v>74</v>
      </c>
      <c r="R296" s="24" t="s">
        <v>1102</v>
      </c>
      <c r="S296" s="24" t="s">
        <v>84</v>
      </c>
      <c r="T296" s="24" t="s">
        <v>85</v>
      </c>
      <c r="U296" s="24" t="s">
        <v>11475</v>
      </c>
      <c r="V296" s="24" t="s">
        <v>11475</v>
      </c>
      <c r="W296" s="24" t="s">
        <v>11482</v>
      </c>
      <c r="AA296" s="46"/>
      <c r="AG296"/>
      <c r="AL296">
        <f>N343</f>
        <v>0</v>
      </c>
      <c r="AM296">
        <f>O391</f>
        <v>0</v>
      </c>
      <c r="AN296">
        <f>P391</f>
        <v>0</v>
      </c>
      <c r="AO296">
        <f>Q391</f>
        <v>0</v>
      </c>
      <c r="AP296">
        <f>R391</f>
        <v>0</v>
      </c>
      <c r="AQ296">
        <f>S391</f>
        <v>0</v>
      </c>
      <c r="AR296">
        <f>T391</f>
        <v>0</v>
      </c>
      <c r="AT296">
        <f>SUM(table_2[[#This Row],[First dose, less than 21 days ago]:[Third dose or booster, at least 21 days ago]])</f>
        <v>0</v>
      </c>
      <c r="AU296">
        <f>SUM(table_2[[#This Row],[Second dose, less than 21 days ago]:[Third dose or booster, at least 21 days ago]])</f>
        <v>0</v>
      </c>
      <c r="AV296">
        <f>table_2[[#This Row],[Third dose or booster, less than 21 days ago]]+table_2[[#This Row],[Third dose or booster, at least 21 days ago]]</f>
        <v>0</v>
      </c>
    </row>
    <row r="297" spans="1:48" ht="45" x14ac:dyDescent="0.25">
      <c r="A297" s="1" t="s">
        <v>60</v>
      </c>
      <c r="B297" s="4">
        <v>2021</v>
      </c>
      <c r="C297" s="1" t="s">
        <v>166</v>
      </c>
      <c r="D297" s="1" t="s">
        <v>1183</v>
      </c>
      <c r="E297" s="1" t="s">
        <v>84</v>
      </c>
      <c r="F297" s="4" t="s">
        <v>1103</v>
      </c>
      <c r="G297" s="4">
        <v>0</v>
      </c>
      <c r="H297" s="4" t="s">
        <v>83</v>
      </c>
      <c r="I297" s="1"/>
      <c r="J297" s="4" t="s">
        <v>83</v>
      </c>
      <c r="K297" s="4" t="s">
        <v>83</v>
      </c>
      <c r="L297" s="22" t="str">
        <f t="shared" si="21"/>
        <v>0</v>
      </c>
      <c r="M297" s="26">
        <f>IF(table_2[[#This Row],[Count of deaths2]]=1,(M296+1),M296)</f>
        <v>15</v>
      </c>
      <c r="N297" s="23" t="s">
        <v>11465</v>
      </c>
      <c r="O297" s="23" t="s">
        <v>11465</v>
      </c>
      <c r="P297" s="23" t="s">
        <v>11465</v>
      </c>
      <c r="Q297" s="23" t="s">
        <v>11465</v>
      </c>
      <c r="R297" s="23" t="s">
        <v>11465</v>
      </c>
      <c r="S297" s="23" t="s">
        <v>11465</v>
      </c>
      <c r="T297" s="23" t="s">
        <v>11465</v>
      </c>
      <c r="U297" s="23" t="s">
        <v>11476</v>
      </c>
      <c r="V297" s="23" t="s">
        <v>11477</v>
      </c>
      <c r="W297" s="23" t="s">
        <v>11465</v>
      </c>
      <c r="AA297" s="46"/>
      <c r="AG297"/>
      <c r="AL297">
        <f>N344</f>
        <v>0</v>
      </c>
      <c r="AM297">
        <f>O392</f>
        <v>0</v>
      </c>
      <c r="AN297">
        <f>P392</f>
        <v>0</v>
      </c>
      <c r="AO297">
        <f>Q392</f>
        <v>0</v>
      </c>
      <c r="AP297">
        <f>R392</f>
        <v>0</v>
      </c>
      <c r="AQ297">
        <f>S392</f>
        <v>0</v>
      </c>
      <c r="AR297">
        <f>T392</f>
        <v>0</v>
      </c>
      <c r="AT297">
        <f>SUM(table_2[[#This Row],[First dose, less than 21 days ago]:[Third dose or booster, at least 21 days ago]])</f>
        <v>0</v>
      </c>
      <c r="AU297">
        <f>SUM(table_2[[#This Row],[Second dose, less than 21 days ago]:[Third dose or booster, at least 21 days ago]])</f>
        <v>0</v>
      </c>
      <c r="AV297">
        <f>table_2[[#This Row],[Third dose or booster, less than 21 days ago]]+table_2[[#This Row],[Third dose or booster, at least 21 days ago]]</f>
        <v>0</v>
      </c>
    </row>
    <row r="298" spans="1:48" ht="45" x14ac:dyDescent="0.25">
      <c r="A298" s="1" t="s">
        <v>60</v>
      </c>
      <c r="B298" s="4">
        <v>2021</v>
      </c>
      <c r="C298" s="1" t="s">
        <v>166</v>
      </c>
      <c r="D298" s="1" t="s">
        <v>1183</v>
      </c>
      <c r="E298" s="1" t="s">
        <v>85</v>
      </c>
      <c r="F298" s="4" t="s">
        <v>1103</v>
      </c>
      <c r="G298" s="4">
        <v>0</v>
      </c>
      <c r="H298" s="4" t="s">
        <v>83</v>
      </c>
      <c r="I298" s="1"/>
      <c r="J298" s="4" t="s">
        <v>83</v>
      </c>
      <c r="K298" s="4" t="s">
        <v>83</v>
      </c>
      <c r="L298" s="22" t="str">
        <f t="shared" si="21"/>
        <v>0</v>
      </c>
      <c r="M298" s="26">
        <f>IF(table_2[[#This Row],[Count of deaths2]]=1,(M297+1),M297)</f>
        <v>15</v>
      </c>
      <c r="N298">
        <f>$L250+$L257+$L264+$L271+$L278+$L285+$L292</f>
        <v>2315</v>
      </c>
      <c r="O298">
        <f>$L251+$L258+$L265+$L272+$L279+$L286+$L293</f>
        <v>85</v>
      </c>
      <c r="P298">
        <f>$L252+$L259+$L266+$L273+$L280+$L287+$L294</f>
        <v>3494</v>
      </c>
      <c r="Q298">
        <f>$L253+$L260+$L267+$L274+$L281+$L288+$L295</f>
        <v>909</v>
      </c>
      <c r="R298">
        <f>$L254+$L261+$L268+$L275+$L282+$L289+$L296</f>
        <v>24430</v>
      </c>
      <c r="S298">
        <f>$L255+$L262+$L269+$L276+$L283+$L290+$L297</f>
        <v>0</v>
      </c>
      <c r="T298">
        <f>$L256+$L263+$L270+$L277+$L284+$L291+$L298</f>
        <v>0</v>
      </c>
      <c r="U298">
        <f>SUM(table_2[[#This Row],[Column1]:[Column7]])</f>
        <v>31233</v>
      </c>
      <c r="V298" s="21">
        <f>table_2[[#This Row],[Count of deaths2]]+L297+L296+L295+L294+L293+L292+L291+L290+L289+L288+L287+L286+L285+L284+L283+L282+L281+L280+L279+L278+L277+L276+L275+L274+L273+L272+L271+L270+L269+L268+L267+L266+L265+L264+L263+L262+L261+L260+L259+L258+L257+L256+L255+L254+L253+L252+L251+L250</f>
        <v>31233</v>
      </c>
      <c r="W298">
        <f>'Table 8'!G228</f>
        <v>41667</v>
      </c>
      <c r="X298">
        <f>X249+14</f>
        <v>88</v>
      </c>
      <c r="AA298" s="46"/>
      <c r="AG298"/>
      <c r="AL298" t="str">
        <f>N345</f>
        <v xml:space="preserve">Unvaccinated </v>
      </c>
      <c r="AM298">
        <f>O393</f>
        <v>0</v>
      </c>
      <c r="AN298">
        <f>P393</f>
        <v>0</v>
      </c>
      <c r="AO298">
        <f>Q393</f>
        <v>0</v>
      </c>
      <c r="AP298">
        <f>R393</f>
        <v>0</v>
      </c>
      <c r="AQ298">
        <f>S393</f>
        <v>0</v>
      </c>
      <c r="AR298">
        <f>T393</f>
        <v>0</v>
      </c>
      <c r="AT298">
        <f>SUM(table_2[[#This Row],[First dose, less than 21 days ago]:[Third dose or booster, at least 21 days ago]])</f>
        <v>0</v>
      </c>
      <c r="AU298">
        <f>SUM(table_2[[#This Row],[Second dose, less than 21 days ago]:[Third dose or booster, at least 21 days ago]])</f>
        <v>0</v>
      </c>
      <c r="AV298">
        <f>table_2[[#This Row],[Third dose or booster, less than 21 days ago]]+table_2[[#This Row],[Third dose or booster, at least 21 days ago]]</f>
        <v>0</v>
      </c>
    </row>
    <row r="299" spans="1:48" s="32" customFormat="1" x14ac:dyDescent="0.25">
      <c r="A299" s="35" t="s">
        <v>60</v>
      </c>
      <c r="B299" s="33">
        <v>2021</v>
      </c>
      <c r="C299" s="35" t="s">
        <v>185</v>
      </c>
      <c r="D299" s="35" t="s">
        <v>1089</v>
      </c>
      <c r="E299" s="35" t="s">
        <v>62</v>
      </c>
      <c r="F299" s="33" t="s">
        <v>1156</v>
      </c>
      <c r="G299" s="33">
        <v>277517</v>
      </c>
      <c r="H299" s="33" t="s">
        <v>499</v>
      </c>
      <c r="I299" s="35"/>
      <c r="J299" s="33" t="s">
        <v>543</v>
      </c>
      <c r="K299" s="33" t="s">
        <v>1816</v>
      </c>
      <c r="L299" s="27" t="str">
        <f t="shared" si="21"/>
        <v>161</v>
      </c>
      <c r="M299" s="26">
        <f>IF(table_2[[#This Row],[Count of deaths2]]=1,(M298+1),M298)</f>
        <v>15</v>
      </c>
      <c r="Z299" s="45"/>
      <c r="AA299" s="51"/>
      <c r="AB299" s="51"/>
      <c r="AC299" s="51"/>
      <c r="AD299" s="51"/>
      <c r="AE299" s="51"/>
      <c r="AF299" s="51"/>
      <c r="AL299" s="32" t="str">
        <f>N346</f>
        <v>Total</v>
      </c>
      <c r="AM299" s="32" t="str">
        <f>O394</f>
        <v>First dose, less than 21 days ago</v>
      </c>
      <c r="AN299" s="32" t="str">
        <f>P394</f>
        <v>First dose, at least 21 days ago</v>
      </c>
      <c r="AO299" s="32" t="str">
        <f>Q394</f>
        <v>Second dose, less than 21 days ago</v>
      </c>
      <c r="AP299" s="32" t="str">
        <f>R394</f>
        <v>Second dose, at least 21 days ago</v>
      </c>
      <c r="AQ299" s="32" t="str">
        <f>S394</f>
        <v>Third dose or booster, less than 21 days ago</v>
      </c>
      <c r="AR299" s="32" t="str">
        <f>T394</f>
        <v>Third dose or booster, at least 21 days ago</v>
      </c>
      <c r="AT299" s="32">
        <f>SUM(table_2[[#This Row],[First dose, less than 21 days ago]:[Third dose or booster, at least 21 days ago]])</f>
        <v>0</v>
      </c>
      <c r="AU299" s="32">
        <f>SUM(table_2[[#This Row],[Second dose, less than 21 days ago]:[Third dose or booster, at least 21 days ago]])</f>
        <v>0</v>
      </c>
      <c r="AV299" s="32" t="e">
        <f>table_2[[#This Row],[Third dose or booster, less than 21 days ago]]+table_2[[#This Row],[Third dose or booster, at least 21 days ago]]</f>
        <v>#VALUE!</v>
      </c>
    </row>
    <row r="300" spans="1:48" ht="30" x14ac:dyDescent="0.25">
      <c r="A300" s="1" t="s">
        <v>60</v>
      </c>
      <c r="B300" s="4">
        <v>2021</v>
      </c>
      <c r="C300" s="1" t="s">
        <v>185</v>
      </c>
      <c r="D300" s="1" t="s">
        <v>1089</v>
      </c>
      <c r="E300" s="1" t="s">
        <v>66</v>
      </c>
      <c r="F300" s="4" t="s">
        <v>1367</v>
      </c>
      <c r="G300" s="4">
        <v>99290</v>
      </c>
      <c r="H300" s="4" t="s">
        <v>1817</v>
      </c>
      <c r="I300" s="1"/>
      <c r="J300" s="4" t="s">
        <v>1818</v>
      </c>
      <c r="K300" s="4" t="s">
        <v>1819</v>
      </c>
      <c r="L300" s="22" t="str">
        <f t="shared" si="21"/>
        <v>28</v>
      </c>
      <c r="M300" s="26">
        <f>IF(table_2[[#This Row],[Count of deaths2]]=1,(M299+1),M299)</f>
        <v>15</v>
      </c>
      <c r="AA300" s="46"/>
      <c r="AG300"/>
      <c r="AL300">
        <f>N347</f>
        <v>2324</v>
      </c>
      <c r="AM300" t="str">
        <f>O395</f>
        <v>Total</v>
      </c>
      <c r="AN300" t="str">
        <f>P395</f>
        <v>Total</v>
      </c>
      <c r="AO300" t="str">
        <f>Q395</f>
        <v>Total</v>
      </c>
      <c r="AP300" t="str">
        <f>R395</f>
        <v>Total</v>
      </c>
      <c r="AQ300" t="str">
        <f>S395</f>
        <v>Total</v>
      </c>
      <c r="AR300" t="str">
        <f>T395</f>
        <v>Total</v>
      </c>
      <c r="AT300">
        <f>SUM(table_2[[#This Row],[First dose, less than 21 days ago]:[Third dose or booster, at least 21 days ago]])</f>
        <v>0</v>
      </c>
      <c r="AU300">
        <f>SUM(table_2[[#This Row],[Second dose, less than 21 days ago]:[Third dose or booster, at least 21 days ago]])</f>
        <v>0</v>
      </c>
      <c r="AV300" t="e">
        <f>table_2[[#This Row],[Third dose or booster, less than 21 days ago]]+table_2[[#This Row],[Third dose or booster, at least 21 days ago]]</f>
        <v>#VALUE!</v>
      </c>
    </row>
    <row r="301" spans="1:48" ht="30" x14ac:dyDescent="0.25">
      <c r="A301" s="1" t="s">
        <v>60</v>
      </c>
      <c r="B301" s="4">
        <v>2021</v>
      </c>
      <c r="C301" s="1" t="s">
        <v>185</v>
      </c>
      <c r="D301" s="1" t="s">
        <v>1089</v>
      </c>
      <c r="E301" s="1" t="s">
        <v>70</v>
      </c>
      <c r="F301" s="4" t="s">
        <v>1820</v>
      </c>
      <c r="G301" s="4">
        <v>277354</v>
      </c>
      <c r="H301" s="4" t="s">
        <v>1821</v>
      </c>
      <c r="I301" s="1"/>
      <c r="J301" s="4" t="s">
        <v>1822</v>
      </c>
      <c r="K301" s="4" t="s">
        <v>1823</v>
      </c>
      <c r="L301" s="22" t="str">
        <f t="shared" si="21"/>
        <v>108</v>
      </c>
      <c r="M301" s="26">
        <f>IF(table_2[[#This Row],[Count of deaths2]]=1,(M300+1),M300)</f>
        <v>15</v>
      </c>
      <c r="AA301" s="46"/>
      <c r="AG301"/>
      <c r="AL301">
        <f>N348</f>
        <v>0</v>
      </c>
      <c r="AM301">
        <f>O396</f>
        <v>36</v>
      </c>
      <c r="AN301">
        <f>P396</f>
        <v>1468</v>
      </c>
      <c r="AO301">
        <f>Q396</f>
        <v>115</v>
      </c>
      <c r="AP301">
        <f>R396</f>
        <v>31143</v>
      </c>
      <c r="AQ301">
        <f>S396</f>
        <v>0</v>
      </c>
      <c r="AR301">
        <f>T396</f>
        <v>0</v>
      </c>
      <c r="AT301">
        <f>SUM(table_2[[#This Row],[First dose, less than 21 days ago]:[Third dose or booster, at least 21 days ago]])</f>
        <v>32762</v>
      </c>
      <c r="AU301">
        <f>SUM(table_2[[#This Row],[Second dose, less than 21 days ago]:[Third dose or booster, at least 21 days ago]])</f>
        <v>31258</v>
      </c>
      <c r="AV301">
        <f>table_2[[#This Row],[Third dose or booster, less than 21 days ago]]+table_2[[#This Row],[Third dose or booster, at least 21 days ago]]</f>
        <v>0</v>
      </c>
    </row>
    <row r="302" spans="1:48" ht="30" x14ac:dyDescent="0.25">
      <c r="A302" s="1" t="s">
        <v>60</v>
      </c>
      <c r="B302" s="4">
        <v>2021</v>
      </c>
      <c r="C302" s="1" t="s">
        <v>185</v>
      </c>
      <c r="D302" s="1" t="s">
        <v>1089</v>
      </c>
      <c r="E302" s="1" t="s">
        <v>74</v>
      </c>
      <c r="F302" s="4" t="s">
        <v>1743</v>
      </c>
      <c r="G302" s="4">
        <v>61429</v>
      </c>
      <c r="H302" s="4" t="s">
        <v>1824</v>
      </c>
      <c r="I302" s="1" t="s">
        <v>234</v>
      </c>
      <c r="J302" s="4" t="s">
        <v>1825</v>
      </c>
      <c r="K302" s="4" t="s">
        <v>1826</v>
      </c>
      <c r="L302" s="22" t="str">
        <f t="shared" si="21"/>
        <v>8</v>
      </c>
      <c r="M302" s="26">
        <f>IF(table_2[[#This Row],[Count of deaths2]]=1,(M301+1),M301)</f>
        <v>15</v>
      </c>
      <c r="AA302" s="46"/>
      <c r="AG302"/>
      <c r="AL302">
        <f>N349</f>
        <v>0</v>
      </c>
      <c r="AM302">
        <f>O397</f>
        <v>0</v>
      </c>
      <c r="AN302">
        <f>P397</f>
        <v>0</v>
      </c>
      <c r="AO302">
        <f>Q397</f>
        <v>0</v>
      </c>
      <c r="AP302">
        <f>R397</f>
        <v>0</v>
      </c>
      <c r="AQ302">
        <f>S397</f>
        <v>0</v>
      </c>
      <c r="AR302">
        <f>T397</f>
        <v>0</v>
      </c>
      <c r="AT302">
        <f>SUM(table_2[[#This Row],[First dose, less than 21 days ago]:[Third dose or booster, at least 21 days ago]])</f>
        <v>0</v>
      </c>
      <c r="AU302">
        <f>SUM(table_2[[#This Row],[Second dose, less than 21 days ago]:[Third dose or booster, at least 21 days ago]])</f>
        <v>0</v>
      </c>
      <c r="AV302">
        <f>table_2[[#This Row],[Third dose or booster, less than 21 days ago]]+table_2[[#This Row],[Third dose or booster, at least 21 days ago]]</f>
        <v>0</v>
      </c>
    </row>
    <row r="303" spans="1:48" ht="30" x14ac:dyDescent="0.25">
      <c r="A303" s="1" t="s">
        <v>60</v>
      </c>
      <c r="B303" s="4">
        <v>2021</v>
      </c>
      <c r="C303" s="1" t="s">
        <v>185</v>
      </c>
      <c r="D303" s="1" t="s">
        <v>1089</v>
      </c>
      <c r="E303" s="1" t="s">
        <v>1102</v>
      </c>
      <c r="F303" s="4" t="s">
        <v>1827</v>
      </c>
      <c r="G303" s="4">
        <v>233340</v>
      </c>
      <c r="H303" s="4" t="s">
        <v>1828</v>
      </c>
      <c r="I303" s="1"/>
      <c r="J303" s="4" t="s">
        <v>501</v>
      </c>
      <c r="K303" s="4" t="s">
        <v>1829</v>
      </c>
      <c r="L303" s="22" t="str">
        <f t="shared" si="21"/>
        <v>197</v>
      </c>
      <c r="M303" s="26">
        <f>IF(table_2[[#This Row],[Count of deaths2]]=1,(M302+1),M302)</f>
        <v>15</v>
      </c>
      <c r="AA303" s="46"/>
      <c r="AG303"/>
      <c r="AL303">
        <f>N350</f>
        <v>0</v>
      </c>
      <c r="AM303">
        <f>O398</f>
        <v>0</v>
      </c>
      <c r="AN303">
        <f>P398</f>
        <v>0</v>
      </c>
      <c r="AO303">
        <f>Q398</f>
        <v>0</v>
      </c>
      <c r="AP303">
        <f>R398</f>
        <v>0</v>
      </c>
      <c r="AQ303">
        <f>S398</f>
        <v>0</v>
      </c>
      <c r="AR303">
        <f>T398</f>
        <v>0</v>
      </c>
      <c r="AT303">
        <f>SUM(table_2[[#This Row],[First dose, less than 21 days ago]:[Third dose or booster, at least 21 days ago]])</f>
        <v>0</v>
      </c>
      <c r="AU303">
        <f>SUM(table_2[[#This Row],[Second dose, less than 21 days ago]:[Third dose or booster, at least 21 days ago]])</f>
        <v>0</v>
      </c>
      <c r="AV303">
        <f>table_2[[#This Row],[Third dose or booster, less than 21 days ago]]+table_2[[#This Row],[Third dose or booster, at least 21 days ago]]</f>
        <v>0</v>
      </c>
    </row>
    <row r="304" spans="1:48" ht="45" x14ac:dyDescent="0.25">
      <c r="A304" s="1" t="s">
        <v>60</v>
      </c>
      <c r="B304" s="4">
        <v>2021</v>
      </c>
      <c r="C304" s="1" t="s">
        <v>185</v>
      </c>
      <c r="D304" s="1" t="s">
        <v>1089</v>
      </c>
      <c r="E304" s="1" t="s">
        <v>84</v>
      </c>
      <c r="F304" s="4" t="s">
        <v>1103</v>
      </c>
      <c r="G304" s="4">
        <v>0</v>
      </c>
      <c r="H304" s="4" t="s">
        <v>83</v>
      </c>
      <c r="I304" s="1"/>
      <c r="J304" s="4" t="s">
        <v>83</v>
      </c>
      <c r="K304" s="4" t="s">
        <v>83</v>
      </c>
      <c r="L304" s="22" t="str">
        <f t="shared" si="21"/>
        <v>0</v>
      </c>
      <c r="M304" s="26">
        <f>IF(table_2[[#This Row],[Count of deaths2]]=1,(M303+1),M303)</f>
        <v>15</v>
      </c>
      <c r="AA304" s="46"/>
      <c r="AG304"/>
      <c r="AL304">
        <f>N351</f>
        <v>0</v>
      </c>
      <c r="AM304">
        <f>O399</f>
        <v>0</v>
      </c>
      <c r="AN304">
        <f>P399</f>
        <v>0</v>
      </c>
      <c r="AO304">
        <f>Q399</f>
        <v>0</v>
      </c>
      <c r="AP304">
        <f>R399</f>
        <v>0</v>
      </c>
      <c r="AQ304">
        <f>S399</f>
        <v>0</v>
      </c>
      <c r="AR304">
        <f>T399</f>
        <v>0</v>
      </c>
      <c r="AT304">
        <f>SUM(table_2[[#This Row],[First dose, less than 21 days ago]:[Third dose or booster, at least 21 days ago]])</f>
        <v>0</v>
      </c>
      <c r="AU304">
        <f>SUM(table_2[[#This Row],[Second dose, less than 21 days ago]:[Third dose or booster, at least 21 days ago]])</f>
        <v>0</v>
      </c>
      <c r="AV304">
        <f>table_2[[#This Row],[Third dose or booster, less than 21 days ago]]+table_2[[#This Row],[Third dose or booster, at least 21 days ago]]</f>
        <v>0</v>
      </c>
    </row>
    <row r="305" spans="1:48" ht="45" x14ac:dyDescent="0.25">
      <c r="A305" s="1" t="s">
        <v>60</v>
      </c>
      <c r="B305" s="4">
        <v>2021</v>
      </c>
      <c r="C305" s="1" t="s">
        <v>185</v>
      </c>
      <c r="D305" s="1" t="s">
        <v>1089</v>
      </c>
      <c r="E305" s="1" t="s">
        <v>85</v>
      </c>
      <c r="F305" s="4" t="s">
        <v>1103</v>
      </c>
      <c r="G305" s="4">
        <v>0</v>
      </c>
      <c r="H305" s="4" t="s">
        <v>83</v>
      </c>
      <c r="I305" s="1"/>
      <c r="J305" s="4" t="s">
        <v>83</v>
      </c>
      <c r="K305" s="4" t="s">
        <v>83</v>
      </c>
      <c r="L305" s="22" t="str">
        <f t="shared" si="21"/>
        <v>0</v>
      </c>
      <c r="M305" s="26">
        <f>IF(table_2[[#This Row],[Count of deaths2]]=1,(M304+1),M304)</f>
        <v>15</v>
      </c>
      <c r="AA305" s="46"/>
      <c r="AG305"/>
      <c r="AL305">
        <f>N352</f>
        <v>0</v>
      </c>
      <c r="AM305">
        <f>O400</f>
        <v>0</v>
      </c>
      <c r="AN305">
        <f>P400</f>
        <v>0</v>
      </c>
      <c r="AO305">
        <f>Q400</f>
        <v>0</v>
      </c>
      <c r="AP305">
        <f>R400</f>
        <v>0</v>
      </c>
      <c r="AQ305">
        <f>S400</f>
        <v>0</v>
      </c>
      <c r="AR305">
        <f>T400</f>
        <v>0</v>
      </c>
      <c r="AT305">
        <f>SUM(table_2[[#This Row],[First dose, less than 21 days ago]:[Third dose or booster, at least 21 days ago]])</f>
        <v>0</v>
      </c>
      <c r="AU305">
        <f>SUM(table_2[[#This Row],[Second dose, less than 21 days ago]:[Third dose or booster, at least 21 days ago]])</f>
        <v>0</v>
      </c>
      <c r="AV305">
        <f>table_2[[#This Row],[Third dose or booster, less than 21 days ago]]+table_2[[#This Row],[Third dose or booster, at least 21 days ago]]</f>
        <v>0</v>
      </c>
    </row>
    <row r="306" spans="1:48" x14ac:dyDescent="0.25">
      <c r="A306" s="1" t="s">
        <v>60</v>
      </c>
      <c r="B306" s="4">
        <v>2021</v>
      </c>
      <c r="C306" s="1" t="s">
        <v>185</v>
      </c>
      <c r="D306" s="1" t="s">
        <v>1104</v>
      </c>
      <c r="E306" s="1" t="s">
        <v>62</v>
      </c>
      <c r="F306" s="4" t="s">
        <v>1769</v>
      </c>
      <c r="G306" s="4">
        <v>66425</v>
      </c>
      <c r="H306" s="4" t="s">
        <v>1830</v>
      </c>
      <c r="I306" s="1"/>
      <c r="J306" s="4" t="s">
        <v>623</v>
      </c>
      <c r="K306" s="4" t="s">
        <v>1831</v>
      </c>
      <c r="L306" s="22" t="str">
        <f t="shared" si="21"/>
        <v>188</v>
      </c>
      <c r="M306" s="26">
        <f>IF(table_2[[#This Row],[Count of deaths2]]=1,(M305+1),M305)</f>
        <v>15</v>
      </c>
      <c r="AA306" s="46"/>
      <c r="AG306"/>
      <c r="AL306">
        <f>N353</f>
        <v>0</v>
      </c>
      <c r="AM306">
        <f>O401</f>
        <v>0</v>
      </c>
      <c r="AN306">
        <f>P401</f>
        <v>0</v>
      </c>
      <c r="AO306">
        <f>Q401</f>
        <v>0</v>
      </c>
      <c r="AP306">
        <f>R401</f>
        <v>0</v>
      </c>
      <c r="AQ306">
        <f>S401</f>
        <v>0</v>
      </c>
      <c r="AR306">
        <f>T401</f>
        <v>0</v>
      </c>
      <c r="AT306">
        <f>SUM(table_2[[#This Row],[First dose, less than 21 days ago]:[Third dose or booster, at least 21 days ago]])</f>
        <v>0</v>
      </c>
      <c r="AU306">
        <f>SUM(table_2[[#This Row],[Second dose, less than 21 days ago]:[Third dose or booster, at least 21 days ago]])</f>
        <v>0</v>
      </c>
      <c r="AV306">
        <f>table_2[[#This Row],[Third dose or booster, less than 21 days ago]]+table_2[[#This Row],[Third dose or booster, at least 21 days ago]]</f>
        <v>0</v>
      </c>
    </row>
    <row r="307" spans="1:48" ht="30" x14ac:dyDescent="0.25">
      <c r="A307" s="1" t="s">
        <v>60</v>
      </c>
      <c r="B307" s="4">
        <v>2021</v>
      </c>
      <c r="C307" s="1" t="s">
        <v>185</v>
      </c>
      <c r="D307" s="1" t="s">
        <v>1104</v>
      </c>
      <c r="E307" s="1" t="s">
        <v>66</v>
      </c>
      <c r="F307" s="4" t="s">
        <v>1097</v>
      </c>
      <c r="G307" s="4">
        <v>4332</v>
      </c>
      <c r="H307" s="4" t="s">
        <v>1832</v>
      </c>
      <c r="I307" s="1" t="s">
        <v>234</v>
      </c>
      <c r="J307" s="4" t="s">
        <v>1833</v>
      </c>
      <c r="K307" s="4" t="s">
        <v>1834</v>
      </c>
      <c r="L307" s="22" t="str">
        <f t="shared" si="21"/>
        <v>4</v>
      </c>
      <c r="M307" s="26">
        <f>IF(table_2[[#This Row],[Count of deaths2]]=1,(M306+1),M306)</f>
        <v>15</v>
      </c>
      <c r="AA307" s="46"/>
      <c r="AG307"/>
      <c r="AL307">
        <f>N354</f>
        <v>0</v>
      </c>
      <c r="AM307">
        <f>O402</f>
        <v>0</v>
      </c>
      <c r="AN307">
        <f>P402</f>
        <v>0</v>
      </c>
      <c r="AO307">
        <f>Q402</f>
        <v>0</v>
      </c>
      <c r="AP307">
        <f>R402</f>
        <v>0</v>
      </c>
      <c r="AQ307">
        <f>S402</f>
        <v>0</v>
      </c>
      <c r="AR307">
        <f>T402</f>
        <v>0</v>
      </c>
      <c r="AT307">
        <f>SUM(table_2[[#This Row],[First dose, less than 21 days ago]:[Third dose or booster, at least 21 days ago]])</f>
        <v>0</v>
      </c>
      <c r="AU307">
        <f>SUM(table_2[[#This Row],[Second dose, less than 21 days ago]:[Third dose or booster, at least 21 days ago]])</f>
        <v>0</v>
      </c>
      <c r="AV307">
        <f>table_2[[#This Row],[Third dose or booster, less than 21 days ago]]+table_2[[#This Row],[Third dose or booster, at least 21 days ago]]</f>
        <v>0</v>
      </c>
    </row>
    <row r="308" spans="1:48" ht="30" x14ac:dyDescent="0.25">
      <c r="A308" s="1" t="s">
        <v>60</v>
      </c>
      <c r="B308" s="4">
        <v>2021</v>
      </c>
      <c r="C308" s="1" t="s">
        <v>185</v>
      </c>
      <c r="D308" s="1" t="s">
        <v>1104</v>
      </c>
      <c r="E308" s="1" t="s">
        <v>70</v>
      </c>
      <c r="F308" s="4" t="s">
        <v>1835</v>
      </c>
      <c r="G308" s="4">
        <v>64265</v>
      </c>
      <c r="H308" s="4" t="s">
        <v>1836</v>
      </c>
      <c r="I308" s="1"/>
      <c r="J308" s="4" t="s">
        <v>750</v>
      </c>
      <c r="K308" s="4" t="s">
        <v>1837</v>
      </c>
      <c r="L308" s="22" t="str">
        <f t="shared" si="21"/>
        <v>116</v>
      </c>
      <c r="M308" s="26">
        <f>IF(table_2[[#This Row],[Count of deaths2]]=1,(M307+1),M307)</f>
        <v>15</v>
      </c>
      <c r="AA308" s="46"/>
      <c r="AG308"/>
      <c r="AL308">
        <f>N355</f>
        <v>0</v>
      </c>
      <c r="AM308">
        <f>O403</f>
        <v>0</v>
      </c>
      <c r="AN308">
        <f>P403</f>
        <v>0</v>
      </c>
      <c r="AO308">
        <f>Q403</f>
        <v>0</v>
      </c>
      <c r="AP308">
        <f>R403</f>
        <v>0</v>
      </c>
      <c r="AQ308">
        <f>S403</f>
        <v>0</v>
      </c>
      <c r="AR308">
        <f>T403</f>
        <v>0</v>
      </c>
      <c r="AT308">
        <f>SUM(table_2[[#This Row],[First dose, less than 21 days ago]:[Third dose or booster, at least 21 days ago]])</f>
        <v>0</v>
      </c>
      <c r="AU308">
        <f>SUM(table_2[[#This Row],[Second dose, less than 21 days ago]:[Third dose or booster, at least 21 days ago]])</f>
        <v>0</v>
      </c>
      <c r="AV308">
        <f>table_2[[#This Row],[Third dose or booster, less than 21 days ago]]+table_2[[#This Row],[Third dose or booster, at least 21 days ago]]</f>
        <v>0</v>
      </c>
    </row>
    <row r="309" spans="1:48" ht="30" x14ac:dyDescent="0.25">
      <c r="A309" s="1" t="s">
        <v>60</v>
      </c>
      <c r="B309" s="4">
        <v>2021</v>
      </c>
      <c r="C309" s="1" t="s">
        <v>185</v>
      </c>
      <c r="D309" s="1" t="s">
        <v>1104</v>
      </c>
      <c r="E309" s="1" t="s">
        <v>74</v>
      </c>
      <c r="F309" s="4" t="s">
        <v>1208</v>
      </c>
      <c r="G309" s="4">
        <v>83938</v>
      </c>
      <c r="H309" s="4" t="s">
        <v>1838</v>
      </c>
      <c r="I309" s="1"/>
      <c r="J309" s="4" t="s">
        <v>1565</v>
      </c>
      <c r="K309" s="4" t="s">
        <v>1839</v>
      </c>
      <c r="L309" s="22" t="str">
        <f t="shared" si="21"/>
        <v>47</v>
      </c>
      <c r="M309" s="26">
        <f>IF(table_2[[#This Row],[Count of deaths2]]=1,(M308+1),M308)</f>
        <v>15</v>
      </c>
      <c r="AA309" s="46"/>
      <c r="AG309"/>
      <c r="AL309">
        <f>N356</f>
        <v>0</v>
      </c>
      <c r="AM309">
        <f>O404</f>
        <v>0</v>
      </c>
      <c r="AN309">
        <f>P404</f>
        <v>0</v>
      </c>
      <c r="AO309">
        <f>Q404</f>
        <v>0</v>
      </c>
      <c r="AP309">
        <f>R404</f>
        <v>0</v>
      </c>
      <c r="AQ309">
        <f>S404</f>
        <v>0</v>
      </c>
      <c r="AR309">
        <f>T404</f>
        <v>0</v>
      </c>
      <c r="AT309">
        <f>SUM(table_2[[#This Row],[First dose, less than 21 days ago]:[Third dose or booster, at least 21 days ago]])</f>
        <v>0</v>
      </c>
      <c r="AU309">
        <f>SUM(table_2[[#This Row],[Second dose, less than 21 days ago]:[Third dose or booster, at least 21 days ago]])</f>
        <v>0</v>
      </c>
      <c r="AV309">
        <f>table_2[[#This Row],[Third dose or booster, less than 21 days ago]]+table_2[[#This Row],[Third dose or booster, at least 21 days ago]]</f>
        <v>0</v>
      </c>
    </row>
    <row r="310" spans="1:48" ht="30" x14ac:dyDescent="0.25">
      <c r="A310" s="1" t="s">
        <v>60</v>
      </c>
      <c r="B310" s="4">
        <v>2021</v>
      </c>
      <c r="C310" s="1" t="s">
        <v>185</v>
      </c>
      <c r="D310" s="1" t="s">
        <v>1104</v>
      </c>
      <c r="E310" s="1" t="s">
        <v>1102</v>
      </c>
      <c r="F310" s="4" t="s">
        <v>1840</v>
      </c>
      <c r="G310" s="4">
        <v>247911</v>
      </c>
      <c r="H310" s="4" t="s">
        <v>1841</v>
      </c>
      <c r="I310" s="1"/>
      <c r="J310" s="4" t="s">
        <v>1842</v>
      </c>
      <c r="K310" s="4" t="s">
        <v>1843</v>
      </c>
      <c r="L310" s="22" t="str">
        <f t="shared" si="21"/>
        <v>438</v>
      </c>
      <c r="M310" s="26">
        <f>IF(table_2[[#This Row],[Count of deaths2]]=1,(M309+1),M309)</f>
        <v>15</v>
      </c>
      <c r="AA310" s="46"/>
      <c r="AG310"/>
      <c r="AL310">
        <f>N357</f>
        <v>0</v>
      </c>
      <c r="AM310">
        <f>O405</f>
        <v>0</v>
      </c>
      <c r="AN310">
        <f>P405</f>
        <v>0</v>
      </c>
      <c r="AO310">
        <f>Q405</f>
        <v>0</v>
      </c>
      <c r="AP310">
        <f>R405</f>
        <v>0</v>
      </c>
      <c r="AQ310">
        <f>S405</f>
        <v>0</v>
      </c>
      <c r="AR310">
        <f>T405</f>
        <v>0</v>
      </c>
      <c r="AT310">
        <f>SUM(table_2[[#This Row],[First dose, less than 21 days ago]:[Third dose or booster, at least 21 days ago]])</f>
        <v>0</v>
      </c>
      <c r="AU310">
        <f>SUM(table_2[[#This Row],[Second dose, less than 21 days ago]:[Third dose or booster, at least 21 days ago]])</f>
        <v>0</v>
      </c>
      <c r="AV310">
        <f>table_2[[#This Row],[Third dose or booster, less than 21 days ago]]+table_2[[#This Row],[Third dose or booster, at least 21 days ago]]</f>
        <v>0</v>
      </c>
    </row>
    <row r="311" spans="1:48" ht="45" x14ac:dyDescent="0.25">
      <c r="A311" s="1" t="s">
        <v>60</v>
      </c>
      <c r="B311" s="4">
        <v>2021</v>
      </c>
      <c r="C311" s="1" t="s">
        <v>185</v>
      </c>
      <c r="D311" s="1" t="s">
        <v>1104</v>
      </c>
      <c r="E311" s="1" t="s">
        <v>84</v>
      </c>
      <c r="F311" s="4" t="s">
        <v>1103</v>
      </c>
      <c r="G311" s="4">
        <v>0</v>
      </c>
      <c r="H311" s="4" t="s">
        <v>83</v>
      </c>
      <c r="I311" s="1"/>
      <c r="J311" s="4" t="s">
        <v>83</v>
      </c>
      <c r="K311" s="4" t="s">
        <v>83</v>
      </c>
      <c r="L311" s="22" t="str">
        <f t="shared" si="21"/>
        <v>0</v>
      </c>
      <c r="M311" s="26">
        <f>IF(table_2[[#This Row],[Count of deaths2]]=1,(M310+1),M310)</f>
        <v>15</v>
      </c>
      <c r="AA311" s="46"/>
      <c r="AG311"/>
      <c r="AL311">
        <f>N358</f>
        <v>0</v>
      </c>
      <c r="AM311">
        <f>O406</f>
        <v>0</v>
      </c>
      <c r="AN311">
        <f>P406</f>
        <v>0</v>
      </c>
      <c r="AO311">
        <f>Q406</f>
        <v>0</v>
      </c>
      <c r="AP311">
        <f>R406</f>
        <v>0</v>
      </c>
      <c r="AQ311">
        <f>S406</f>
        <v>0</v>
      </c>
      <c r="AR311">
        <f>T406</f>
        <v>0</v>
      </c>
      <c r="AT311">
        <f>SUM(table_2[[#This Row],[First dose, less than 21 days ago]:[Third dose or booster, at least 21 days ago]])</f>
        <v>0</v>
      </c>
      <c r="AU311">
        <f>SUM(table_2[[#This Row],[Second dose, less than 21 days ago]:[Third dose or booster, at least 21 days ago]])</f>
        <v>0</v>
      </c>
      <c r="AV311">
        <f>table_2[[#This Row],[Third dose or booster, less than 21 days ago]]+table_2[[#This Row],[Third dose or booster, at least 21 days ago]]</f>
        <v>0</v>
      </c>
    </row>
    <row r="312" spans="1:48" ht="45" x14ac:dyDescent="0.25">
      <c r="A312" s="1" t="s">
        <v>60</v>
      </c>
      <c r="B312" s="4">
        <v>2021</v>
      </c>
      <c r="C312" s="1" t="s">
        <v>185</v>
      </c>
      <c r="D312" s="1" t="s">
        <v>1104</v>
      </c>
      <c r="E312" s="1" t="s">
        <v>85</v>
      </c>
      <c r="F312" s="4" t="s">
        <v>1103</v>
      </c>
      <c r="G312" s="4">
        <v>0</v>
      </c>
      <c r="H312" s="4" t="s">
        <v>83</v>
      </c>
      <c r="I312" s="1"/>
      <c r="J312" s="4" t="s">
        <v>83</v>
      </c>
      <c r="K312" s="4" t="s">
        <v>83</v>
      </c>
      <c r="L312" s="22" t="str">
        <f t="shared" si="21"/>
        <v>0</v>
      </c>
      <c r="M312" s="26">
        <f>IF(table_2[[#This Row],[Count of deaths2]]=1,(M311+1),M311)</f>
        <v>15</v>
      </c>
      <c r="AA312" s="46"/>
      <c r="AG312"/>
      <c r="AL312">
        <f>N359</f>
        <v>0</v>
      </c>
      <c r="AM312">
        <f>O407</f>
        <v>0</v>
      </c>
      <c r="AN312">
        <f>P407</f>
        <v>0</v>
      </c>
      <c r="AO312">
        <f>Q407</f>
        <v>0</v>
      </c>
      <c r="AP312">
        <f>R407</f>
        <v>0</v>
      </c>
      <c r="AQ312">
        <f>S407</f>
        <v>0</v>
      </c>
      <c r="AR312">
        <f>T407</f>
        <v>0</v>
      </c>
      <c r="AT312">
        <f>SUM(table_2[[#This Row],[First dose, less than 21 days ago]:[Third dose or booster, at least 21 days ago]])</f>
        <v>0</v>
      </c>
      <c r="AU312">
        <f>SUM(table_2[[#This Row],[Second dose, less than 21 days ago]:[Third dose or booster, at least 21 days ago]])</f>
        <v>0</v>
      </c>
      <c r="AV312">
        <f>table_2[[#This Row],[Third dose or booster, less than 21 days ago]]+table_2[[#This Row],[Third dose or booster, at least 21 days ago]]</f>
        <v>0</v>
      </c>
    </row>
    <row r="313" spans="1:48" x14ac:dyDescent="0.25">
      <c r="A313" s="1" t="s">
        <v>60</v>
      </c>
      <c r="B313" s="4">
        <v>2021</v>
      </c>
      <c r="C313" s="1" t="s">
        <v>185</v>
      </c>
      <c r="D313" s="1" t="s">
        <v>1116</v>
      </c>
      <c r="E313" s="1" t="s">
        <v>62</v>
      </c>
      <c r="F313" s="4" t="s">
        <v>1844</v>
      </c>
      <c r="G313" s="4">
        <v>42150</v>
      </c>
      <c r="H313" s="4" t="s">
        <v>1845</v>
      </c>
      <c r="I313" s="1"/>
      <c r="J313" s="4" t="s">
        <v>1846</v>
      </c>
      <c r="K313" s="4" t="s">
        <v>1847</v>
      </c>
      <c r="L313" s="22" t="str">
        <f t="shared" si="21"/>
        <v>333</v>
      </c>
      <c r="M313" s="26">
        <f>IF(table_2[[#This Row],[Count of deaths2]]=1,(M312+1),M312)</f>
        <v>15</v>
      </c>
      <c r="AA313" s="46"/>
      <c r="AG313"/>
      <c r="AL313">
        <f>N360</f>
        <v>0</v>
      </c>
      <c r="AM313">
        <f>O408</f>
        <v>0</v>
      </c>
      <c r="AN313">
        <f>P408</f>
        <v>0</v>
      </c>
      <c r="AO313">
        <f>Q408</f>
        <v>0</v>
      </c>
      <c r="AP313">
        <f>R408</f>
        <v>0</v>
      </c>
      <c r="AQ313">
        <f>S408</f>
        <v>0</v>
      </c>
      <c r="AR313">
        <f>T408</f>
        <v>0</v>
      </c>
      <c r="AT313">
        <f>SUM(table_2[[#This Row],[First dose, less than 21 days ago]:[Third dose or booster, at least 21 days ago]])</f>
        <v>0</v>
      </c>
      <c r="AU313">
        <f>SUM(table_2[[#This Row],[Second dose, less than 21 days ago]:[Third dose or booster, at least 21 days ago]])</f>
        <v>0</v>
      </c>
      <c r="AV313">
        <f>table_2[[#This Row],[Third dose or booster, less than 21 days ago]]+table_2[[#This Row],[Third dose or booster, at least 21 days ago]]</f>
        <v>0</v>
      </c>
    </row>
    <row r="314" spans="1:48" ht="30" x14ac:dyDescent="0.25">
      <c r="A314" s="1" t="s">
        <v>60</v>
      </c>
      <c r="B314" s="4">
        <v>2021</v>
      </c>
      <c r="C314" s="1" t="s">
        <v>185</v>
      </c>
      <c r="D314" s="1" t="s">
        <v>1116</v>
      </c>
      <c r="E314" s="1" t="s">
        <v>66</v>
      </c>
      <c r="F314" s="4" t="s">
        <v>1112</v>
      </c>
      <c r="G314" s="4">
        <v>1632</v>
      </c>
      <c r="H314" s="4" t="s">
        <v>1848</v>
      </c>
      <c r="I314" s="1" t="s">
        <v>234</v>
      </c>
      <c r="J314" s="4" t="s">
        <v>1849</v>
      </c>
      <c r="K314" s="4" t="s">
        <v>1850</v>
      </c>
      <c r="L314" s="22" t="str">
        <f t="shared" si="21"/>
        <v>3</v>
      </c>
      <c r="M314" s="26">
        <f>IF(table_2[[#This Row],[Count of deaths2]]=1,(M313+1),M313)</f>
        <v>15</v>
      </c>
      <c r="AA314" s="46"/>
      <c r="AG314"/>
      <c r="AL314">
        <f>N361</f>
        <v>0</v>
      </c>
      <c r="AM314">
        <f>O409</f>
        <v>0</v>
      </c>
      <c r="AN314">
        <f>P409</f>
        <v>0</v>
      </c>
      <c r="AO314">
        <f>Q409</f>
        <v>0</v>
      </c>
      <c r="AP314">
        <f>R409</f>
        <v>0</v>
      </c>
      <c r="AQ314">
        <f>S409</f>
        <v>0</v>
      </c>
      <c r="AR314">
        <f>T409</f>
        <v>0</v>
      </c>
      <c r="AT314">
        <f>SUM(table_2[[#This Row],[First dose, less than 21 days ago]:[Third dose or booster, at least 21 days ago]])</f>
        <v>0</v>
      </c>
      <c r="AU314">
        <f>SUM(table_2[[#This Row],[Second dose, less than 21 days ago]:[Third dose or booster, at least 21 days ago]])</f>
        <v>0</v>
      </c>
      <c r="AV314">
        <f>table_2[[#This Row],[Third dose or booster, less than 21 days ago]]+table_2[[#This Row],[Third dose or booster, at least 21 days ago]]</f>
        <v>0</v>
      </c>
    </row>
    <row r="315" spans="1:48" ht="30" x14ac:dyDescent="0.25">
      <c r="A315" s="1" t="s">
        <v>60</v>
      </c>
      <c r="B315" s="4">
        <v>2021</v>
      </c>
      <c r="C315" s="1" t="s">
        <v>185</v>
      </c>
      <c r="D315" s="1" t="s">
        <v>1116</v>
      </c>
      <c r="E315" s="1" t="s">
        <v>70</v>
      </c>
      <c r="F315" s="4" t="s">
        <v>1851</v>
      </c>
      <c r="G315" s="4">
        <v>13644</v>
      </c>
      <c r="H315" s="4" t="s">
        <v>1852</v>
      </c>
      <c r="I315" s="1"/>
      <c r="J315" s="4" t="s">
        <v>1853</v>
      </c>
      <c r="K315" s="4" t="s">
        <v>1854</v>
      </c>
      <c r="L315" s="22" t="str">
        <f t="shared" si="21"/>
        <v>254</v>
      </c>
      <c r="M315" s="26">
        <f>IF(table_2[[#This Row],[Count of deaths2]]=1,(M314+1),M314)</f>
        <v>15</v>
      </c>
      <c r="AA315" s="46"/>
      <c r="AG315"/>
      <c r="AL315">
        <f>N362</f>
        <v>0</v>
      </c>
      <c r="AM315">
        <f>O410</f>
        <v>0</v>
      </c>
      <c r="AN315">
        <f>P410</f>
        <v>0</v>
      </c>
      <c r="AO315">
        <f>Q410</f>
        <v>0</v>
      </c>
      <c r="AP315">
        <f>R410</f>
        <v>0</v>
      </c>
      <c r="AQ315">
        <f>S410</f>
        <v>0</v>
      </c>
      <c r="AR315">
        <f>T410</f>
        <v>0</v>
      </c>
      <c r="AT315">
        <f>SUM(table_2[[#This Row],[First dose, less than 21 days ago]:[Third dose or booster, at least 21 days ago]])</f>
        <v>0</v>
      </c>
      <c r="AU315">
        <f>SUM(table_2[[#This Row],[Second dose, less than 21 days ago]:[Third dose or booster, at least 21 days ago]])</f>
        <v>0</v>
      </c>
      <c r="AV315">
        <f>table_2[[#This Row],[Third dose or booster, less than 21 days ago]]+table_2[[#This Row],[Third dose or booster, at least 21 days ago]]</f>
        <v>0</v>
      </c>
    </row>
    <row r="316" spans="1:48" ht="30" x14ac:dyDescent="0.25">
      <c r="A316" s="1" t="s">
        <v>60</v>
      </c>
      <c r="B316" s="4">
        <v>2021</v>
      </c>
      <c r="C316" s="1" t="s">
        <v>185</v>
      </c>
      <c r="D316" s="1" t="s">
        <v>1116</v>
      </c>
      <c r="E316" s="1" t="s">
        <v>74</v>
      </c>
      <c r="F316" s="4" t="s">
        <v>1855</v>
      </c>
      <c r="G316" s="4">
        <v>16113</v>
      </c>
      <c r="H316" s="4" t="s">
        <v>1856</v>
      </c>
      <c r="I316" s="1"/>
      <c r="J316" s="4" t="s">
        <v>1857</v>
      </c>
      <c r="K316" s="4" t="s">
        <v>1858</v>
      </c>
      <c r="L316" s="22" t="str">
        <f t="shared" si="21"/>
        <v>35</v>
      </c>
      <c r="M316" s="26">
        <f>IF(table_2[[#This Row],[Count of deaths2]]=1,(M315+1),M315)</f>
        <v>15</v>
      </c>
      <c r="AA316" s="46"/>
      <c r="AG316"/>
      <c r="AL316">
        <f>N363</f>
        <v>0</v>
      </c>
      <c r="AM316">
        <f>O411</f>
        <v>0</v>
      </c>
      <c r="AN316">
        <f>P411</f>
        <v>0</v>
      </c>
      <c r="AO316">
        <f>Q411</f>
        <v>0</v>
      </c>
      <c r="AP316">
        <f>R411</f>
        <v>0</v>
      </c>
      <c r="AQ316">
        <f>S411</f>
        <v>0</v>
      </c>
      <c r="AR316">
        <f>T411</f>
        <v>0</v>
      </c>
      <c r="AT316">
        <f>SUM(table_2[[#This Row],[First dose, less than 21 days ago]:[Third dose or booster, at least 21 days ago]])</f>
        <v>0</v>
      </c>
      <c r="AU316">
        <f>SUM(table_2[[#This Row],[Second dose, less than 21 days ago]:[Third dose or booster, at least 21 days ago]])</f>
        <v>0</v>
      </c>
      <c r="AV316">
        <f>table_2[[#This Row],[Third dose or booster, less than 21 days ago]]+table_2[[#This Row],[Third dose or booster, at least 21 days ago]]</f>
        <v>0</v>
      </c>
    </row>
    <row r="317" spans="1:48" ht="30" x14ac:dyDescent="0.25">
      <c r="A317" s="1" t="s">
        <v>60</v>
      </c>
      <c r="B317" s="4">
        <v>2021</v>
      </c>
      <c r="C317" s="1" t="s">
        <v>185</v>
      </c>
      <c r="D317" s="1" t="s">
        <v>1116</v>
      </c>
      <c r="E317" s="1" t="s">
        <v>1102</v>
      </c>
      <c r="F317" s="4" t="s">
        <v>1859</v>
      </c>
      <c r="G317" s="4">
        <v>471815</v>
      </c>
      <c r="H317" s="4" t="s">
        <v>1860</v>
      </c>
      <c r="I317" s="1"/>
      <c r="J317" s="4" t="s">
        <v>1861</v>
      </c>
      <c r="K317" s="4" t="s">
        <v>1862</v>
      </c>
      <c r="L317" s="22" t="str">
        <f t="shared" si="21"/>
        <v>1345</v>
      </c>
      <c r="M317" s="26">
        <f>IF(table_2[[#This Row],[Count of deaths2]]=1,(M316+1),M316)</f>
        <v>15</v>
      </c>
      <c r="AA317" s="46"/>
      <c r="AG317"/>
      <c r="AL317">
        <f>N364</f>
        <v>0</v>
      </c>
      <c r="AM317">
        <f>O412</f>
        <v>0</v>
      </c>
      <c r="AN317">
        <f>P412</f>
        <v>0</v>
      </c>
      <c r="AO317">
        <f>Q412</f>
        <v>0</v>
      </c>
      <c r="AP317">
        <f>R412</f>
        <v>0</v>
      </c>
      <c r="AQ317">
        <f>S412</f>
        <v>0</v>
      </c>
      <c r="AR317">
        <f>T412</f>
        <v>0</v>
      </c>
      <c r="AT317">
        <f>SUM(table_2[[#This Row],[First dose, less than 21 days ago]:[Third dose or booster, at least 21 days ago]])</f>
        <v>0</v>
      </c>
      <c r="AU317">
        <f>SUM(table_2[[#This Row],[Second dose, less than 21 days ago]:[Third dose or booster, at least 21 days ago]])</f>
        <v>0</v>
      </c>
      <c r="AV317">
        <f>table_2[[#This Row],[Third dose or booster, less than 21 days ago]]+table_2[[#This Row],[Third dose or booster, at least 21 days ago]]</f>
        <v>0</v>
      </c>
    </row>
    <row r="318" spans="1:48" ht="45" x14ac:dyDescent="0.25">
      <c r="A318" s="1" t="s">
        <v>60</v>
      </c>
      <c r="B318" s="4">
        <v>2021</v>
      </c>
      <c r="C318" s="1" t="s">
        <v>185</v>
      </c>
      <c r="D318" s="1" t="s">
        <v>1116</v>
      </c>
      <c r="E318" s="1" t="s">
        <v>84</v>
      </c>
      <c r="F318" s="4" t="s">
        <v>1103</v>
      </c>
      <c r="G318" s="4">
        <v>0</v>
      </c>
      <c r="H318" s="4" t="s">
        <v>83</v>
      </c>
      <c r="I318" s="1"/>
      <c r="J318" s="4" t="s">
        <v>83</v>
      </c>
      <c r="K318" s="4" t="s">
        <v>83</v>
      </c>
      <c r="L318" s="22" t="str">
        <f t="shared" si="21"/>
        <v>0</v>
      </c>
      <c r="M318" s="26">
        <f>IF(table_2[[#This Row],[Count of deaths2]]=1,(M317+1),M317)</f>
        <v>15</v>
      </c>
      <c r="AA318" s="46"/>
      <c r="AG318"/>
      <c r="AL318">
        <f>N365</f>
        <v>0</v>
      </c>
      <c r="AM318">
        <f>O413</f>
        <v>0</v>
      </c>
      <c r="AN318">
        <f>P413</f>
        <v>0</v>
      </c>
      <c r="AO318">
        <f>Q413</f>
        <v>0</v>
      </c>
      <c r="AP318">
        <f>R413</f>
        <v>0</v>
      </c>
      <c r="AQ318">
        <f>S413</f>
        <v>0</v>
      </c>
      <c r="AR318">
        <f>T413</f>
        <v>0</v>
      </c>
      <c r="AT318">
        <f>SUM(table_2[[#This Row],[First dose, less than 21 days ago]:[Third dose or booster, at least 21 days ago]])</f>
        <v>0</v>
      </c>
      <c r="AU318">
        <f>SUM(table_2[[#This Row],[Second dose, less than 21 days ago]:[Third dose or booster, at least 21 days ago]])</f>
        <v>0</v>
      </c>
      <c r="AV318">
        <f>table_2[[#This Row],[Third dose or booster, less than 21 days ago]]+table_2[[#This Row],[Third dose or booster, at least 21 days ago]]</f>
        <v>0</v>
      </c>
    </row>
    <row r="319" spans="1:48" ht="45" x14ac:dyDescent="0.25">
      <c r="A319" s="1" t="s">
        <v>60</v>
      </c>
      <c r="B319" s="4">
        <v>2021</v>
      </c>
      <c r="C319" s="1" t="s">
        <v>185</v>
      </c>
      <c r="D319" s="1" t="s">
        <v>1116</v>
      </c>
      <c r="E319" s="1" t="s">
        <v>85</v>
      </c>
      <c r="F319" s="4" t="s">
        <v>1103</v>
      </c>
      <c r="G319" s="4">
        <v>0</v>
      </c>
      <c r="H319" s="4" t="s">
        <v>83</v>
      </c>
      <c r="I319" s="1"/>
      <c r="J319" s="4" t="s">
        <v>83</v>
      </c>
      <c r="K319" s="4" t="s">
        <v>83</v>
      </c>
      <c r="L319" s="22" t="str">
        <f t="shared" si="21"/>
        <v>0</v>
      </c>
      <c r="M319" s="26">
        <f>IF(table_2[[#This Row],[Count of deaths2]]=1,(M318+1),M318)</f>
        <v>15</v>
      </c>
      <c r="AA319" s="46"/>
      <c r="AG319"/>
      <c r="AL319">
        <f>N366</f>
        <v>0</v>
      </c>
      <c r="AM319">
        <f>O414</f>
        <v>0</v>
      </c>
      <c r="AN319">
        <f>P414</f>
        <v>0</v>
      </c>
      <c r="AO319">
        <f>Q414</f>
        <v>0</v>
      </c>
      <c r="AP319">
        <f>R414</f>
        <v>0</v>
      </c>
      <c r="AQ319">
        <f>S414</f>
        <v>0</v>
      </c>
      <c r="AR319">
        <f>T414</f>
        <v>0</v>
      </c>
      <c r="AT319">
        <f>SUM(table_2[[#This Row],[First dose, less than 21 days ago]:[Third dose or booster, at least 21 days ago]])</f>
        <v>0</v>
      </c>
      <c r="AU319">
        <f>SUM(table_2[[#This Row],[Second dose, less than 21 days ago]:[Third dose or booster, at least 21 days ago]])</f>
        <v>0</v>
      </c>
      <c r="AV319">
        <f>table_2[[#This Row],[Third dose or booster, less than 21 days ago]]+table_2[[#This Row],[Third dose or booster, at least 21 days ago]]</f>
        <v>0</v>
      </c>
    </row>
    <row r="320" spans="1:48" x14ac:dyDescent="0.25">
      <c r="A320" s="1" t="s">
        <v>60</v>
      </c>
      <c r="B320" s="4">
        <v>2021</v>
      </c>
      <c r="C320" s="1" t="s">
        <v>185</v>
      </c>
      <c r="D320" s="1" t="s">
        <v>1132</v>
      </c>
      <c r="E320" s="1" t="s">
        <v>62</v>
      </c>
      <c r="F320" s="4" t="s">
        <v>1863</v>
      </c>
      <c r="G320" s="4">
        <v>22759</v>
      </c>
      <c r="H320" s="4" t="s">
        <v>1864</v>
      </c>
      <c r="I320" s="1"/>
      <c r="J320" s="4" t="s">
        <v>1865</v>
      </c>
      <c r="K320" s="4" t="s">
        <v>1866</v>
      </c>
      <c r="L320" s="22" t="str">
        <f t="shared" si="21"/>
        <v>413</v>
      </c>
      <c r="M320" s="26">
        <f>IF(table_2[[#This Row],[Count of deaths2]]=1,(M319+1),M319)</f>
        <v>15</v>
      </c>
      <c r="AA320" s="46"/>
      <c r="AG320"/>
      <c r="AL320">
        <f>N367</f>
        <v>0</v>
      </c>
      <c r="AM320">
        <f>O415</f>
        <v>0</v>
      </c>
      <c r="AN320">
        <f>P415</f>
        <v>0</v>
      </c>
      <c r="AO320">
        <f>Q415</f>
        <v>0</v>
      </c>
      <c r="AP320">
        <f>R415</f>
        <v>0</v>
      </c>
      <c r="AQ320">
        <f>S415</f>
        <v>0</v>
      </c>
      <c r="AR320">
        <f>T415</f>
        <v>0</v>
      </c>
      <c r="AT320">
        <f>SUM(table_2[[#This Row],[First dose, less than 21 days ago]:[Third dose or booster, at least 21 days ago]])</f>
        <v>0</v>
      </c>
      <c r="AU320">
        <f>SUM(table_2[[#This Row],[Second dose, less than 21 days ago]:[Third dose or booster, at least 21 days ago]])</f>
        <v>0</v>
      </c>
      <c r="AV320">
        <f>table_2[[#This Row],[Third dose or booster, less than 21 days ago]]+table_2[[#This Row],[Third dose or booster, at least 21 days ago]]</f>
        <v>0</v>
      </c>
    </row>
    <row r="321" spans="1:48" ht="30" x14ac:dyDescent="0.25">
      <c r="A321" s="1" t="s">
        <v>60</v>
      </c>
      <c r="B321" s="4">
        <v>2021</v>
      </c>
      <c r="C321" s="1" t="s">
        <v>185</v>
      </c>
      <c r="D321" s="1" t="s">
        <v>1132</v>
      </c>
      <c r="E321" s="1" t="s">
        <v>66</v>
      </c>
      <c r="F321" s="4" t="s">
        <v>1671</v>
      </c>
      <c r="G321" s="4">
        <v>600</v>
      </c>
      <c r="H321" s="4" t="s">
        <v>1867</v>
      </c>
      <c r="I321" s="1" t="s">
        <v>234</v>
      </c>
      <c r="J321" s="4" t="s">
        <v>1576</v>
      </c>
      <c r="K321" s="4" t="s">
        <v>1868</v>
      </c>
      <c r="L321" s="22" t="str">
        <f t="shared" si="21"/>
        <v>5</v>
      </c>
      <c r="M321" s="26">
        <f>IF(table_2[[#This Row],[Count of deaths2]]=1,(M320+1),M320)</f>
        <v>15</v>
      </c>
      <c r="AA321" s="46"/>
      <c r="AG321"/>
      <c r="AL321">
        <f>N368</f>
        <v>0</v>
      </c>
      <c r="AM321">
        <f>O416</f>
        <v>0</v>
      </c>
      <c r="AN321">
        <f>P416</f>
        <v>0</v>
      </c>
      <c r="AO321">
        <f>Q416</f>
        <v>0</v>
      </c>
      <c r="AP321">
        <f>R416</f>
        <v>0</v>
      </c>
      <c r="AQ321">
        <f>S416</f>
        <v>0</v>
      </c>
      <c r="AR321">
        <f>T416</f>
        <v>0</v>
      </c>
      <c r="AT321">
        <f>SUM(table_2[[#This Row],[First dose, less than 21 days ago]:[Third dose or booster, at least 21 days ago]])</f>
        <v>0</v>
      </c>
      <c r="AU321">
        <f>SUM(table_2[[#This Row],[Second dose, less than 21 days ago]:[Third dose or booster, at least 21 days ago]])</f>
        <v>0</v>
      </c>
      <c r="AV321">
        <f>table_2[[#This Row],[Third dose or booster, less than 21 days ago]]+table_2[[#This Row],[Third dose or booster, at least 21 days ago]]</f>
        <v>0</v>
      </c>
    </row>
    <row r="322" spans="1:48" ht="30" x14ac:dyDescent="0.25">
      <c r="A322" s="1" t="s">
        <v>60</v>
      </c>
      <c r="B322" s="4">
        <v>2021</v>
      </c>
      <c r="C322" s="1" t="s">
        <v>185</v>
      </c>
      <c r="D322" s="1" t="s">
        <v>1132</v>
      </c>
      <c r="E322" s="1" t="s">
        <v>70</v>
      </c>
      <c r="F322" s="4" t="s">
        <v>1869</v>
      </c>
      <c r="G322" s="4">
        <v>5575</v>
      </c>
      <c r="H322" s="4" t="s">
        <v>1870</v>
      </c>
      <c r="I322" s="1"/>
      <c r="J322" s="4" t="s">
        <v>1871</v>
      </c>
      <c r="K322" s="4" t="s">
        <v>1872</v>
      </c>
      <c r="L322" s="22" t="str">
        <f t="shared" si="21"/>
        <v>397</v>
      </c>
      <c r="M322" s="26">
        <f>IF(table_2[[#This Row],[Count of deaths2]]=1,(M321+1),M321)</f>
        <v>15</v>
      </c>
      <c r="AA322" s="46"/>
      <c r="AG322"/>
      <c r="AL322">
        <f>N369</f>
        <v>0</v>
      </c>
      <c r="AM322">
        <f>O417</f>
        <v>0</v>
      </c>
      <c r="AN322">
        <f>P417</f>
        <v>0</v>
      </c>
      <c r="AO322">
        <f>Q417</f>
        <v>0</v>
      </c>
      <c r="AP322">
        <f>R417</f>
        <v>0</v>
      </c>
      <c r="AQ322">
        <f>S417</f>
        <v>0</v>
      </c>
      <c r="AR322">
        <f>T417</f>
        <v>0</v>
      </c>
      <c r="AT322">
        <f>SUM(table_2[[#This Row],[First dose, less than 21 days ago]:[Third dose or booster, at least 21 days ago]])</f>
        <v>0</v>
      </c>
      <c r="AU322">
        <f>SUM(table_2[[#This Row],[Second dose, less than 21 days ago]:[Third dose or booster, at least 21 days ago]])</f>
        <v>0</v>
      </c>
      <c r="AV322">
        <f>table_2[[#This Row],[Third dose or booster, less than 21 days ago]]+table_2[[#This Row],[Third dose or booster, at least 21 days ago]]</f>
        <v>0</v>
      </c>
    </row>
    <row r="323" spans="1:48" ht="30" x14ac:dyDescent="0.25">
      <c r="A323" s="1" t="s">
        <v>60</v>
      </c>
      <c r="B323" s="4">
        <v>2021</v>
      </c>
      <c r="C323" s="1" t="s">
        <v>185</v>
      </c>
      <c r="D323" s="1" t="s">
        <v>1132</v>
      </c>
      <c r="E323" s="1" t="s">
        <v>74</v>
      </c>
      <c r="F323" s="4" t="s">
        <v>1873</v>
      </c>
      <c r="G323" s="4">
        <v>3688</v>
      </c>
      <c r="H323" s="4" t="s">
        <v>1874</v>
      </c>
      <c r="I323" s="1"/>
      <c r="J323" s="4" t="s">
        <v>1875</v>
      </c>
      <c r="K323" s="4" t="s">
        <v>1876</v>
      </c>
      <c r="L323" s="22" t="str">
        <f t="shared" si="21"/>
        <v>58</v>
      </c>
      <c r="M323" s="26">
        <f>IF(table_2[[#This Row],[Count of deaths2]]=1,(M322+1),M322)</f>
        <v>15</v>
      </c>
      <c r="AA323" s="46"/>
      <c r="AG323"/>
      <c r="AL323">
        <f>N370</f>
        <v>0</v>
      </c>
      <c r="AM323">
        <f>O418</f>
        <v>0</v>
      </c>
      <c r="AN323">
        <f>P418</f>
        <v>0</v>
      </c>
      <c r="AO323">
        <f>Q418</f>
        <v>0</v>
      </c>
      <c r="AP323">
        <f>R418</f>
        <v>0</v>
      </c>
      <c r="AQ323">
        <f>S418</f>
        <v>0</v>
      </c>
      <c r="AR323">
        <f>T418</f>
        <v>0</v>
      </c>
      <c r="AT323">
        <f>SUM(table_2[[#This Row],[First dose, less than 21 days ago]:[Third dose or booster, at least 21 days ago]])</f>
        <v>0</v>
      </c>
      <c r="AU323">
        <f>SUM(table_2[[#This Row],[Second dose, less than 21 days ago]:[Third dose or booster, at least 21 days ago]])</f>
        <v>0</v>
      </c>
      <c r="AV323">
        <f>table_2[[#This Row],[Third dose or booster, less than 21 days ago]]+table_2[[#This Row],[Third dose or booster, at least 21 days ago]]</f>
        <v>0</v>
      </c>
    </row>
    <row r="324" spans="1:48" ht="30" x14ac:dyDescent="0.25">
      <c r="A324" s="1" t="s">
        <v>60</v>
      </c>
      <c r="B324" s="4">
        <v>2021</v>
      </c>
      <c r="C324" s="1" t="s">
        <v>185</v>
      </c>
      <c r="D324" s="1" t="s">
        <v>1132</v>
      </c>
      <c r="E324" s="1" t="s">
        <v>1102</v>
      </c>
      <c r="F324" s="4" t="s">
        <v>1877</v>
      </c>
      <c r="G324" s="4">
        <v>414635</v>
      </c>
      <c r="H324" s="4" t="s">
        <v>1878</v>
      </c>
      <c r="I324" s="1"/>
      <c r="J324" s="4" t="s">
        <v>1879</v>
      </c>
      <c r="K324" s="4" t="s">
        <v>1880</v>
      </c>
      <c r="L324" s="22" t="str">
        <f t="shared" si="21"/>
        <v>3095</v>
      </c>
      <c r="M324" s="26">
        <f>IF(table_2[[#This Row],[Count of deaths2]]=1,(M323+1),M323)</f>
        <v>15</v>
      </c>
      <c r="AA324" s="46"/>
      <c r="AG324"/>
      <c r="AL324">
        <f>N371</f>
        <v>0</v>
      </c>
      <c r="AM324">
        <f>O419</f>
        <v>0</v>
      </c>
      <c r="AN324">
        <f>P419</f>
        <v>0</v>
      </c>
      <c r="AO324">
        <f>Q419</f>
        <v>0</v>
      </c>
      <c r="AP324">
        <f>R419</f>
        <v>0</v>
      </c>
      <c r="AQ324">
        <f>S419</f>
        <v>0</v>
      </c>
      <c r="AR324">
        <f>T419</f>
        <v>0</v>
      </c>
      <c r="AT324">
        <f>SUM(table_2[[#This Row],[First dose, less than 21 days ago]:[Third dose or booster, at least 21 days ago]])</f>
        <v>0</v>
      </c>
      <c r="AU324">
        <f>SUM(table_2[[#This Row],[Second dose, less than 21 days ago]:[Third dose or booster, at least 21 days ago]])</f>
        <v>0</v>
      </c>
      <c r="AV324">
        <f>table_2[[#This Row],[Third dose or booster, less than 21 days ago]]+table_2[[#This Row],[Third dose or booster, at least 21 days ago]]</f>
        <v>0</v>
      </c>
    </row>
    <row r="325" spans="1:48" ht="45" x14ac:dyDescent="0.25">
      <c r="A325" s="1" t="s">
        <v>60</v>
      </c>
      <c r="B325" s="4">
        <v>2021</v>
      </c>
      <c r="C325" s="1" t="s">
        <v>185</v>
      </c>
      <c r="D325" s="1" t="s">
        <v>1132</v>
      </c>
      <c r="E325" s="1" t="s">
        <v>84</v>
      </c>
      <c r="F325" s="4" t="s">
        <v>1103</v>
      </c>
      <c r="G325" s="4">
        <v>0</v>
      </c>
      <c r="H325" s="4" t="s">
        <v>83</v>
      </c>
      <c r="I325" s="1"/>
      <c r="J325" s="4" t="s">
        <v>83</v>
      </c>
      <c r="K325" s="4" t="s">
        <v>83</v>
      </c>
      <c r="L325" s="22" t="str">
        <f t="shared" ref="L325:L388" si="22">IF(F325="&lt;3",1,F325)</f>
        <v>0</v>
      </c>
      <c r="M325" s="26">
        <f>IF(table_2[[#This Row],[Count of deaths2]]=1,(M324+1),M324)</f>
        <v>15</v>
      </c>
      <c r="AA325" s="46"/>
      <c r="AG325"/>
      <c r="AL325">
        <f>N372</f>
        <v>0</v>
      </c>
      <c r="AM325">
        <f>O420</f>
        <v>0</v>
      </c>
      <c r="AN325">
        <f>P420</f>
        <v>0</v>
      </c>
      <c r="AO325">
        <f>Q420</f>
        <v>0</v>
      </c>
      <c r="AP325">
        <f>R420</f>
        <v>0</v>
      </c>
      <c r="AQ325">
        <f>S420</f>
        <v>0</v>
      </c>
      <c r="AR325">
        <f>T420</f>
        <v>0</v>
      </c>
      <c r="AT325">
        <f>SUM(table_2[[#This Row],[First dose, less than 21 days ago]:[Third dose or booster, at least 21 days ago]])</f>
        <v>0</v>
      </c>
      <c r="AU325">
        <f>SUM(table_2[[#This Row],[Second dose, less than 21 days ago]:[Third dose or booster, at least 21 days ago]])</f>
        <v>0</v>
      </c>
      <c r="AV325">
        <f>table_2[[#This Row],[Third dose or booster, less than 21 days ago]]+table_2[[#This Row],[Third dose or booster, at least 21 days ago]]</f>
        <v>0</v>
      </c>
    </row>
    <row r="326" spans="1:48" ht="45" x14ac:dyDescent="0.25">
      <c r="A326" s="1" t="s">
        <v>60</v>
      </c>
      <c r="B326" s="4">
        <v>2021</v>
      </c>
      <c r="C326" s="1" t="s">
        <v>185</v>
      </c>
      <c r="D326" s="1" t="s">
        <v>1132</v>
      </c>
      <c r="E326" s="1" t="s">
        <v>85</v>
      </c>
      <c r="F326" s="4" t="s">
        <v>1103</v>
      </c>
      <c r="G326" s="4">
        <v>0</v>
      </c>
      <c r="H326" s="4" t="s">
        <v>83</v>
      </c>
      <c r="I326" s="1"/>
      <c r="J326" s="4" t="s">
        <v>83</v>
      </c>
      <c r="K326" s="4" t="s">
        <v>83</v>
      </c>
      <c r="L326" s="22" t="str">
        <f t="shared" si="22"/>
        <v>0</v>
      </c>
      <c r="M326" s="26">
        <f>IF(table_2[[#This Row],[Count of deaths2]]=1,(M325+1),M325)</f>
        <v>15</v>
      </c>
      <c r="AA326" s="46"/>
      <c r="AG326"/>
      <c r="AL326">
        <f>N373</f>
        <v>0</v>
      </c>
      <c r="AM326">
        <f>O421</f>
        <v>0</v>
      </c>
      <c r="AN326">
        <f>P421</f>
        <v>0</v>
      </c>
      <c r="AO326">
        <f>Q421</f>
        <v>0</v>
      </c>
      <c r="AP326">
        <f>R421</f>
        <v>0</v>
      </c>
      <c r="AQ326">
        <f>S421</f>
        <v>0</v>
      </c>
      <c r="AR326">
        <f>T421</f>
        <v>0</v>
      </c>
      <c r="AT326">
        <f>SUM(table_2[[#This Row],[First dose, less than 21 days ago]:[Third dose or booster, at least 21 days ago]])</f>
        <v>0</v>
      </c>
      <c r="AU326">
        <f>SUM(table_2[[#This Row],[Second dose, less than 21 days ago]:[Third dose or booster, at least 21 days ago]])</f>
        <v>0</v>
      </c>
      <c r="AV326">
        <f>table_2[[#This Row],[Third dose or booster, less than 21 days ago]]+table_2[[#This Row],[Third dose or booster, at least 21 days ago]]</f>
        <v>0</v>
      </c>
    </row>
    <row r="327" spans="1:48" x14ac:dyDescent="0.25">
      <c r="A327" s="1" t="s">
        <v>60</v>
      </c>
      <c r="B327" s="4">
        <v>2021</v>
      </c>
      <c r="C327" s="1" t="s">
        <v>185</v>
      </c>
      <c r="D327" s="1" t="s">
        <v>1147</v>
      </c>
      <c r="E327" s="1" t="s">
        <v>62</v>
      </c>
      <c r="F327" s="4" t="s">
        <v>1881</v>
      </c>
      <c r="G327" s="4">
        <v>10632</v>
      </c>
      <c r="H327" s="4" t="s">
        <v>1882</v>
      </c>
      <c r="I327" s="1"/>
      <c r="J327" s="4" t="s">
        <v>1883</v>
      </c>
      <c r="K327" s="4" t="s">
        <v>1884</v>
      </c>
      <c r="L327" s="22" t="str">
        <f t="shared" si="22"/>
        <v>412</v>
      </c>
      <c r="M327" s="26">
        <f>IF(table_2[[#This Row],[Count of deaths2]]=1,(M326+1),M326)</f>
        <v>15</v>
      </c>
      <c r="AA327" s="46"/>
      <c r="AG327"/>
      <c r="AL327">
        <f>N374</f>
        <v>0</v>
      </c>
      <c r="AM327">
        <f>O422</f>
        <v>0</v>
      </c>
      <c r="AN327">
        <f>P422</f>
        <v>0</v>
      </c>
      <c r="AO327">
        <f>Q422</f>
        <v>0</v>
      </c>
      <c r="AP327">
        <f>R422</f>
        <v>0</v>
      </c>
      <c r="AQ327">
        <f>S422</f>
        <v>0</v>
      </c>
      <c r="AR327">
        <f>T422</f>
        <v>0</v>
      </c>
      <c r="AT327">
        <f>SUM(table_2[[#This Row],[First dose, less than 21 days ago]:[Third dose or booster, at least 21 days ago]])</f>
        <v>0</v>
      </c>
      <c r="AU327">
        <f>SUM(table_2[[#This Row],[Second dose, less than 21 days ago]:[Third dose or booster, at least 21 days ago]])</f>
        <v>0</v>
      </c>
      <c r="AV327">
        <f>table_2[[#This Row],[Third dose or booster, less than 21 days ago]]+table_2[[#This Row],[Third dose or booster, at least 21 days ago]]</f>
        <v>0</v>
      </c>
    </row>
    <row r="328" spans="1:48" ht="30" x14ac:dyDescent="0.25">
      <c r="A328" s="1" t="s">
        <v>60</v>
      </c>
      <c r="B328" s="4">
        <v>2021</v>
      </c>
      <c r="C328" s="1" t="s">
        <v>185</v>
      </c>
      <c r="D328" s="1" t="s">
        <v>1147</v>
      </c>
      <c r="E328" s="1" t="s">
        <v>66</v>
      </c>
      <c r="F328" s="4" t="s">
        <v>1097</v>
      </c>
      <c r="G328" s="4">
        <v>206</v>
      </c>
      <c r="H328" s="4" t="s">
        <v>1885</v>
      </c>
      <c r="I328" s="1" t="s">
        <v>234</v>
      </c>
      <c r="J328" s="4" t="s">
        <v>1751</v>
      </c>
      <c r="K328" s="4" t="s">
        <v>1886</v>
      </c>
      <c r="L328" s="22" t="str">
        <f t="shared" si="22"/>
        <v>4</v>
      </c>
      <c r="M328" s="26">
        <f>IF(table_2[[#This Row],[Count of deaths2]]=1,(M327+1),M327)</f>
        <v>15</v>
      </c>
      <c r="AA328" s="46"/>
      <c r="AG328"/>
      <c r="AL328">
        <f>N375</f>
        <v>0</v>
      </c>
      <c r="AM328">
        <f>O423</f>
        <v>0</v>
      </c>
      <c r="AN328">
        <f>P423</f>
        <v>0</v>
      </c>
      <c r="AO328">
        <f>Q423</f>
        <v>0</v>
      </c>
      <c r="AP328">
        <f>R423</f>
        <v>0</v>
      </c>
      <c r="AQ328">
        <f>S423</f>
        <v>0</v>
      </c>
      <c r="AR328">
        <f>T423</f>
        <v>0</v>
      </c>
      <c r="AT328">
        <f>SUM(table_2[[#This Row],[First dose, less than 21 days ago]:[Third dose or booster, at least 21 days ago]])</f>
        <v>0</v>
      </c>
      <c r="AU328">
        <f>SUM(table_2[[#This Row],[Second dose, less than 21 days ago]:[Third dose or booster, at least 21 days ago]])</f>
        <v>0</v>
      </c>
      <c r="AV328">
        <f>table_2[[#This Row],[Third dose or booster, less than 21 days ago]]+table_2[[#This Row],[Third dose or booster, at least 21 days ago]]</f>
        <v>0</v>
      </c>
    </row>
    <row r="329" spans="1:48" ht="30" x14ac:dyDescent="0.25">
      <c r="A329" s="1" t="s">
        <v>60</v>
      </c>
      <c r="B329" s="4">
        <v>2021</v>
      </c>
      <c r="C329" s="1" t="s">
        <v>185</v>
      </c>
      <c r="D329" s="1" t="s">
        <v>1147</v>
      </c>
      <c r="E329" s="1" t="s">
        <v>70</v>
      </c>
      <c r="F329" s="4" t="s">
        <v>1887</v>
      </c>
      <c r="G329" s="4">
        <v>2368</v>
      </c>
      <c r="H329" s="4" t="s">
        <v>1888</v>
      </c>
      <c r="I329" s="1"/>
      <c r="J329" s="4" t="s">
        <v>1889</v>
      </c>
      <c r="K329" s="4" t="s">
        <v>1890</v>
      </c>
      <c r="L329" s="22" t="str">
        <f t="shared" si="22"/>
        <v>526</v>
      </c>
      <c r="M329" s="26">
        <f>IF(table_2[[#This Row],[Count of deaths2]]=1,(M328+1),M328)</f>
        <v>15</v>
      </c>
      <c r="AA329" s="46"/>
      <c r="AG329"/>
      <c r="AL329">
        <f>N376</f>
        <v>0</v>
      </c>
      <c r="AM329">
        <f>O424</f>
        <v>0</v>
      </c>
      <c r="AN329">
        <f>P424</f>
        <v>0</v>
      </c>
      <c r="AO329">
        <f>Q424</f>
        <v>0</v>
      </c>
      <c r="AP329">
        <f>R424</f>
        <v>0</v>
      </c>
      <c r="AQ329">
        <f>S424</f>
        <v>0</v>
      </c>
      <c r="AR329">
        <f>T424</f>
        <v>0</v>
      </c>
      <c r="AT329">
        <f>SUM(table_2[[#This Row],[First dose, less than 21 days ago]:[Third dose or booster, at least 21 days ago]])</f>
        <v>0</v>
      </c>
      <c r="AU329">
        <f>SUM(table_2[[#This Row],[Second dose, less than 21 days ago]:[Third dose or booster, at least 21 days ago]])</f>
        <v>0</v>
      </c>
      <c r="AV329">
        <f>table_2[[#This Row],[Third dose or booster, less than 21 days ago]]+table_2[[#This Row],[Third dose or booster, at least 21 days ago]]</f>
        <v>0</v>
      </c>
    </row>
    <row r="330" spans="1:48" ht="30" x14ac:dyDescent="0.25">
      <c r="A330" s="1" t="s">
        <v>60</v>
      </c>
      <c r="B330" s="4">
        <v>2021</v>
      </c>
      <c r="C330" s="1" t="s">
        <v>185</v>
      </c>
      <c r="D330" s="1" t="s">
        <v>1147</v>
      </c>
      <c r="E330" s="1" t="s">
        <v>74</v>
      </c>
      <c r="F330" s="4" t="s">
        <v>1891</v>
      </c>
      <c r="G330" s="4">
        <v>860</v>
      </c>
      <c r="H330" s="4" t="s">
        <v>1892</v>
      </c>
      <c r="I330" s="1"/>
      <c r="J330" s="4" t="s">
        <v>1893</v>
      </c>
      <c r="K330" s="4" t="s">
        <v>1894</v>
      </c>
      <c r="L330" s="22" t="str">
        <f t="shared" si="22"/>
        <v>50</v>
      </c>
      <c r="M330" s="26">
        <f>IF(table_2[[#This Row],[Count of deaths2]]=1,(M329+1),M329)</f>
        <v>15</v>
      </c>
      <c r="AA330" s="46"/>
      <c r="AG330"/>
      <c r="AL330">
        <f>N377</f>
        <v>0</v>
      </c>
      <c r="AM330">
        <f>O425</f>
        <v>0</v>
      </c>
      <c r="AN330">
        <f>P425</f>
        <v>0</v>
      </c>
      <c r="AO330">
        <f>Q425</f>
        <v>0</v>
      </c>
      <c r="AP330">
        <f>R425</f>
        <v>0</v>
      </c>
      <c r="AQ330">
        <f>S425</f>
        <v>0</v>
      </c>
      <c r="AR330">
        <f>T425</f>
        <v>0</v>
      </c>
      <c r="AT330">
        <f>SUM(table_2[[#This Row],[First dose, less than 21 days ago]:[Third dose or booster, at least 21 days ago]])</f>
        <v>0</v>
      </c>
      <c r="AU330">
        <f>SUM(table_2[[#This Row],[Second dose, less than 21 days ago]:[Third dose or booster, at least 21 days ago]])</f>
        <v>0</v>
      </c>
      <c r="AV330">
        <f>table_2[[#This Row],[Third dose or booster, less than 21 days ago]]+table_2[[#This Row],[Third dose or booster, at least 21 days ago]]</f>
        <v>0</v>
      </c>
    </row>
    <row r="331" spans="1:48" ht="30" x14ac:dyDescent="0.25">
      <c r="A331" s="1" t="s">
        <v>60</v>
      </c>
      <c r="B331" s="4">
        <v>2021</v>
      </c>
      <c r="C331" s="1" t="s">
        <v>185</v>
      </c>
      <c r="D331" s="1" t="s">
        <v>1147</v>
      </c>
      <c r="E331" s="1" t="s">
        <v>1102</v>
      </c>
      <c r="F331" s="4" t="s">
        <v>1895</v>
      </c>
      <c r="G331" s="4">
        <v>351365</v>
      </c>
      <c r="H331" s="4" t="s">
        <v>1896</v>
      </c>
      <c r="I331" s="1"/>
      <c r="J331" s="4" t="s">
        <v>1897</v>
      </c>
      <c r="K331" s="4" t="s">
        <v>1898</v>
      </c>
      <c r="L331" s="22" t="str">
        <f t="shared" si="22"/>
        <v>7402</v>
      </c>
      <c r="M331" s="26">
        <f>IF(table_2[[#This Row],[Count of deaths2]]=1,(M330+1),M330)</f>
        <v>15</v>
      </c>
      <c r="AA331" s="46"/>
      <c r="AG331"/>
      <c r="AL331">
        <f>N378</f>
        <v>0</v>
      </c>
      <c r="AM331">
        <f>O426</f>
        <v>0</v>
      </c>
      <c r="AN331">
        <f>P426</f>
        <v>0</v>
      </c>
      <c r="AO331">
        <f>Q426</f>
        <v>0</v>
      </c>
      <c r="AP331">
        <f>R426</f>
        <v>0</v>
      </c>
      <c r="AQ331">
        <f>S426</f>
        <v>0</v>
      </c>
      <c r="AR331">
        <f>T426</f>
        <v>0</v>
      </c>
      <c r="AT331">
        <f>SUM(table_2[[#This Row],[First dose, less than 21 days ago]:[Third dose or booster, at least 21 days ago]])</f>
        <v>0</v>
      </c>
      <c r="AU331">
        <f>SUM(table_2[[#This Row],[Second dose, less than 21 days ago]:[Third dose or booster, at least 21 days ago]])</f>
        <v>0</v>
      </c>
      <c r="AV331">
        <f>table_2[[#This Row],[Third dose or booster, less than 21 days ago]]+table_2[[#This Row],[Third dose or booster, at least 21 days ago]]</f>
        <v>0</v>
      </c>
    </row>
    <row r="332" spans="1:48" ht="45" x14ac:dyDescent="0.25">
      <c r="A332" s="1" t="s">
        <v>60</v>
      </c>
      <c r="B332" s="4">
        <v>2021</v>
      </c>
      <c r="C332" s="1" t="s">
        <v>185</v>
      </c>
      <c r="D332" s="1" t="s">
        <v>1147</v>
      </c>
      <c r="E332" s="1" t="s">
        <v>84</v>
      </c>
      <c r="F332" s="4" t="s">
        <v>1103</v>
      </c>
      <c r="G332" s="4">
        <v>0</v>
      </c>
      <c r="H332" s="4" t="s">
        <v>83</v>
      </c>
      <c r="I332" s="1"/>
      <c r="J332" s="4" t="s">
        <v>83</v>
      </c>
      <c r="K332" s="4" t="s">
        <v>83</v>
      </c>
      <c r="L332" s="22" t="str">
        <f t="shared" si="22"/>
        <v>0</v>
      </c>
      <c r="M332" s="26">
        <f>IF(table_2[[#This Row],[Count of deaths2]]=1,(M331+1),M331)</f>
        <v>15</v>
      </c>
      <c r="AA332" s="46"/>
      <c r="AG332"/>
      <c r="AL332">
        <f>N379</f>
        <v>0</v>
      </c>
      <c r="AM332">
        <f>O427</f>
        <v>0</v>
      </c>
      <c r="AN332">
        <f>P427</f>
        <v>0</v>
      </c>
      <c r="AO332">
        <f>Q427</f>
        <v>0</v>
      </c>
      <c r="AP332">
        <f>R427</f>
        <v>0</v>
      </c>
      <c r="AQ332">
        <f>S427</f>
        <v>0</v>
      </c>
      <c r="AR332">
        <f>T427</f>
        <v>0</v>
      </c>
      <c r="AT332">
        <f>SUM(table_2[[#This Row],[First dose, less than 21 days ago]:[Third dose or booster, at least 21 days ago]])</f>
        <v>0</v>
      </c>
      <c r="AU332">
        <f>SUM(table_2[[#This Row],[Second dose, less than 21 days ago]:[Third dose or booster, at least 21 days ago]])</f>
        <v>0</v>
      </c>
      <c r="AV332">
        <f>table_2[[#This Row],[Third dose or booster, less than 21 days ago]]+table_2[[#This Row],[Third dose or booster, at least 21 days ago]]</f>
        <v>0</v>
      </c>
    </row>
    <row r="333" spans="1:48" ht="45" x14ac:dyDescent="0.25">
      <c r="A333" s="1" t="s">
        <v>60</v>
      </c>
      <c r="B333" s="4">
        <v>2021</v>
      </c>
      <c r="C333" s="1" t="s">
        <v>185</v>
      </c>
      <c r="D333" s="1" t="s">
        <v>1147</v>
      </c>
      <c r="E333" s="1" t="s">
        <v>85</v>
      </c>
      <c r="F333" s="4" t="s">
        <v>1103</v>
      </c>
      <c r="G333" s="4">
        <v>0</v>
      </c>
      <c r="H333" s="4" t="s">
        <v>83</v>
      </c>
      <c r="I333" s="1"/>
      <c r="J333" s="4" t="s">
        <v>83</v>
      </c>
      <c r="K333" s="4" t="s">
        <v>83</v>
      </c>
      <c r="L333" s="22" t="str">
        <f t="shared" si="22"/>
        <v>0</v>
      </c>
      <c r="M333" s="26">
        <f>IF(table_2[[#This Row],[Count of deaths2]]=1,(M332+1),M332)</f>
        <v>15</v>
      </c>
      <c r="AA333" s="46"/>
      <c r="AG333"/>
      <c r="AL333">
        <f>N380</f>
        <v>0</v>
      </c>
      <c r="AM333">
        <f>O428</f>
        <v>0</v>
      </c>
      <c r="AN333">
        <f>P428</f>
        <v>0</v>
      </c>
      <c r="AO333">
        <f>Q428</f>
        <v>0</v>
      </c>
      <c r="AP333">
        <f>R428</f>
        <v>0</v>
      </c>
      <c r="AQ333">
        <f>S428</f>
        <v>0</v>
      </c>
      <c r="AR333">
        <f>T428</f>
        <v>0</v>
      </c>
      <c r="AT333">
        <f>SUM(table_2[[#This Row],[First dose, less than 21 days ago]:[Third dose or booster, at least 21 days ago]])</f>
        <v>0</v>
      </c>
      <c r="AU333">
        <f>SUM(table_2[[#This Row],[Second dose, less than 21 days ago]:[Third dose or booster, at least 21 days ago]])</f>
        <v>0</v>
      </c>
      <c r="AV333">
        <f>table_2[[#This Row],[Third dose or booster, less than 21 days ago]]+table_2[[#This Row],[Third dose or booster, at least 21 days ago]]</f>
        <v>0</v>
      </c>
    </row>
    <row r="334" spans="1:48" x14ac:dyDescent="0.25">
      <c r="A334" s="1" t="s">
        <v>60</v>
      </c>
      <c r="B334" s="4">
        <v>2021</v>
      </c>
      <c r="C334" s="1" t="s">
        <v>185</v>
      </c>
      <c r="D334" s="1" t="s">
        <v>1162</v>
      </c>
      <c r="E334" s="1" t="s">
        <v>62</v>
      </c>
      <c r="F334" s="4" t="s">
        <v>1899</v>
      </c>
      <c r="G334" s="4">
        <v>4422</v>
      </c>
      <c r="H334" s="4" t="s">
        <v>1900</v>
      </c>
      <c r="I334" s="1"/>
      <c r="J334" s="4" t="s">
        <v>1901</v>
      </c>
      <c r="K334" s="4" t="s">
        <v>1902</v>
      </c>
      <c r="L334" s="22" t="str">
        <f t="shared" si="22"/>
        <v>513</v>
      </c>
      <c r="M334" s="26">
        <f>IF(table_2[[#This Row],[Count of deaths2]]=1,(M333+1),M333)</f>
        <v>15</v>
      </c>
      <c r="AA334" s="46"/>
      <c r="AG334"/>
      <c r="AL334">
        <f>N381</f>
        <v>0</v>
      </c>
      <c r="AM334">
        <f>O429</f>
        <v>0</v>
      </c>
      <c r="AN334">
        <f>P429</f>
        <v>0</v>
      </c>
      <c r="AO334">
        <f>Q429</f>
        <v>0</v>
      </c>
      <c r="AP334">
        <f>R429</f>
        <v>0</v>
      </c>
      <c r="AQ334">
        <f>S429</f>
        <v>0</v>
      </c>
      <c r="AR334">
        <f>T429</f>
        <v>0</v>
      </c>
      <c r="AT334">
        <f>SUM(table_2[[#This Row],[First dose, less than 21 days ago]:[Third dose or booster, at least 21 days ago]])</f>
        <v>0</v>
      </c>
      <c r="AU334">
        <f>SUM(table_2[[#This Row],[Second dose, less than 21 days ago]:[Third dose or booster, at least 21 days ago]])</f>
        <v>0</v>
      </c>
      <c r="AV334">
        <f>table_2[[#This Row],[Third dose or booster, less than 21 days ago]]+table_2[[#This Row],[Third dose or booster, at least 21 days ago]]</f>
        <v>0</v>
      </c>
    </row>
    <row r="335" spans="1:48" ht="30" x14ac:dyDescent="0.25">
      <c r="A335" s="1" t="s">
        <v>60</v>
      </c>
      <c r="B335" s="4">
        <v>2021</v>
      </c>
      <c r="C335" s="1" t="s">
        <v>185</v>
      </c>
      <c r="D335" s="1" t="s">
        <v>1162</v>
      </c>
      <c r="E335" s="1" t="s">
        <v>66</v>
      </c>
      <c r="F335" s="4" t="s">
        <v>1743</v>
      </c>
      <c r="G335" s="4">
        <v>79</v>
      </c>
      <c r="H335" s="4" t="s">
        <v>1903</v>
      </c>
      <c r="I335" s="1" t="s">
        <v>234</v>
      </c>
      <c r="J335" s="4" t="s">
        <v>1904</v>
      </c>
      <c r="K335" s="4" t="s">
        <v>1905</v>
      </c>
      <c r="L335" s="22" t="str">
        <f t="shared" si="22"/>
        <v>8</v>
      </c>
      <c r="M335" s="26">
        <f>IF(table_2[[#This Row],[Count of deaths2]]=1,(M334+1),M334)</f>
        <v>15</v>
      </c>
      <c r="AA335" s="46"/>
      <c r="AG335"/>
      <c r="AL335">
        <f>N382</f>
        <v>0</v>
      </c>
      <c r="AM335">
        <f>O430</f>
        <v>0</v>
      </c>
      <c r="AN335">
        <f>P430</f>
        <v>0</v>
      </c>
      <c r="AO335">
        <f>Q430</f>
        <v>0</v>
      </c>
      <c r="AP335">
        <f>R430</f>
        <v>0</v>
      </c>
      <c r="AQ335">
        <f>S430</f>
        <v>0</v>
      </c>
      <c r="AR335">
        <f>T430</f>
        <v>0</v>
      </c>
      <c r="AT335">
        <f>SUM(table_2[[#This Row],[First dose, less than 21 days ago]:[Third dose or booster, at least 21 days ago]])</f>
        <v>0</v>
      </c>
      <c r="AU335">
        <f>SUM(table_2[[#This Row],[Second dose, less than 21 days ago]:[Third dose or booster, at least 21 days ago]])</f>
        <v>0</v>
      </c>
      <c r="AV335">
        <f>table_2[[#This Row],[Third dose or booster, less than 21 days ago]]+table_2[[#This Row],[Third dose or booster, at least 21 days ago]]</f>
        <v>0</v>
      </c>
    </row>
    <row r="336" spans="1:48" ht="30" x14ac:dyDescent="0.25">
      <c r="A336" s="1" t="s">
        <v>60</v>
      </c>
      <c r="B336" s="4">
        <v>2021</v>
      </c>
      <c r="C336" s="1" t="s">
        <v>185</v>
      </c>
      <c r="D336" s="1" t="s">
        <v>1162</v>
      </c>
      <c r="E336" s="1" t="s">
        <v>70</v>
      </c>
      <c r="F336" s="4" t="s">
        <v>1648</v>
      </c>
      <c r="G336" s="4">
        <v>1241</v>
      </c>
      <c r="H336" s="4" t="s">
        <v>1906</v>
      </c>
      <c r="I336" s="1"/>
      <c r="J336" s="4" t="s">
        <v>1907</v>
      </c>
      <c r="K336" s="4" t="s">
        <v>1908</v>
      </c>
      <c r="L336" s="22" t="str">
        <f t="shared" si="22"/>
        <v>521</v>
      </c>
      <c r="M336" s="26">
        <f>IF(table_2[[#This Row],[Count of deaths2]]=1,(M335+1),M335)</f>
        <v>15</v>
      </c>
      <c r="AA336" s="46"/>
      <c r="AG336"/>
      <c r="AL336">
        <f>N383</f>
        <v>0</v>
      </c>
      <c r="AM336">
        <f>O431</f>
        <v>0</v>
      </c>
      <c r="AN336">
        <f>P431</f>
        <v>0</v>
      </c>
      <c r="AO336">
        <f>Q431</f>
        <v>0</v>
      </c>
      <c r="AP336">
        <f>R431</f>
        <v>0</v>
      </c>
      <c r="AQ336">
        <f>S431</f>
        <v>0</v>
      </c>
      <c r="AR336">
        <f>T431</f>
        <v>0</v>
      </c>
      <c r="AT336">
        <f>SUM(table_2[[#This Row],[First dose, less than 21 days ago]:[Third dose or booster, at least 21 days ago]])</f>
        <v>0</v>
      </c>
      <c r="AU336">
        <f>SUM(table_2[[#This Row],[Second dose, less than 21 days ago]:[Third dose or booster, at least 21 days ago]])</f>
        <v>0</v>
      </c>
      <c r="AV336">
        <f>table_2[[#This Row],[Third dose or booster, less than 21 days ago]]+table_2[[#This Row],[Third dose or booster, at least 21 days ago]]</f>
        <v>0</v>
      </c>
    </row>
    <row r="337" spans="1:48" ht="30" x14ac:dyDescent="0.25">
      <c r="A337" s="1" t="s">
        <v>60</v>
      </c>
      <c r="B337" s="4">
        <v>2021</v>
      </c>
      <c r="C337" s="1" t="s">
        <v>185</v>
      </c>
      <c r="D337" s="1" t="s">
        <v>1162</v>
      </c>
      <c r="E337" s="1" t="s">
        <v>74</v>
      </c>
      <c r="F337" s="4" t="s">
        <v>1121</v>
      </c>
      <c r="G337" s="4">
        <v>388</v>
      </c>
      <c r="H337" s="4" t="s">
        <v>1909</v>
      </c>
      <c r="I337" s="1"/>
      <c r="J337" s="4" t="s">
        <v>1910</v>
      </c>
      <c r="K337" s="4" t="s">
        <v>1911</v>
      </c>
      <c r="L337" s="22" t="str">
        <f t="shared" si="22"/>
        <v>56</v>
      </c>
      <c r="M337" s="26">
        <f>IF(table_2[[#This Row],[Count of deaths2]]=1,(M336+1),M336)</f>
        <v>15</v>
      </c>
      <c r="AA337" s="46"/>
      <c r="AG337"/>
      <c r="AL337">
        <f>N384</f>
        <v>0</v>
      </c>
      <c r="AM337">
        <f>O432</f>
        <v>0</v>
      </c>
      <c r="AN337">
        <f>P432</f>
        <v>0</v>
      </c>
      <c r="AO337">
        <f>Q432</f>
        <v>0</v>
      </c>
      <c r="AP337">
        <f>R432</f>
        <v>0</v>
      </c>
      <c r="AQ337">
        <f>S432</f>
        <v>0</v>
      </c>
      <c r="AR337">
        <f>T432</f>
        <v>0</v>
      </c>
      <c r="AT337">
        <f>SUM(table_2[[#This Row],[First dose, less than 21 days ago]:[Third dose or booster, at least 21 days ago]])</f>
        <v>0</v>
      </c>
      <c r="AU337">
        <f>SUM(table_2[[#This Row],[Second dose, less than 21 days ago]:[Third dose or booster, at least 21 days ago]])</f>
        <v>0</v>
      </c>
      <c r="AV337">
        <f>table_2[[#This Row],[Third dose or booster, less than 21 days ago]]+table_2[[#This Row],[Third dose or booster, at least 21 days ago]]</f>
        <v>0</v>
      </c>
    </row>
    <row r="338" spans="1:48" ht="30" x14ac:dyDescent="0.25">
      <c r="A338" s="1" t="s">
        <v>60</v>
      </c>
      <c r="B338" s="4">
        <v>2021</v>
      </c>
      <c r="C338" s="1" t="s">
        <v>185</v>
      </c>
      <c r="D338" s="1" t="s">
        <v>1162</v>
      </c>
      <c r="E338" s="1" t="s">
        <v>1102</v>
      </c>
      <c r="F338" s="4" t="s">
        <v>1912</v>
      </c>
      <c r="G338" s="4">
        <v>167672</v>
      </c>
      <c r="H338" s="4" t="s">
        <v>1913</v>
      </c>
      <c r="I338" s="1"/>
      <c r="J338" s="4" t="s">
        <v>1914</v>
      </c>
      <c r="K338" s="4" t="s">
        <v>1915</v>
      </c>
      <c r="L338" s="22" t="str">
        <f t="shared" si="22"/>
        <v>10990</v>
      </c>
      <c r="M338" s="26">
        <f>IF(table_2[[#This Row],[Count of deaths2]]=1,(M337+1),M337)</f>
        <v>15</v>
      </c>
      <c r="AA338" s="46"/>
      <c r="AG338"/>
      <c r="AL338">
        <f>N385</f>
        <v>0</v>
      </c>
      <c r="AM338">
        <f>O433</f>
        <v>0</v>
      </c>
      <c r="AN338">
        <f>P433</f>
        <v>0</v>
      </c>
      <c r="AO338">
        <f>Q433</f>
        <v>0</v>
      </c>
      <c r="AP338">
        <f>R433</f>
        <v>0</v>
      </c>
      <c r="AQ338">
        <f>S433</f>
        <v>0</v>
      </c>
      <c r="AR338">
        <f>T433</f>
        <v>0</v>
      </c>
      <c r="AT338">
        <f>SUM(table_2[[#This Row],[First dose, less than 21 days ago]:[Third dose or booster, at least 21 days ago]])</f>
        <v>0</v>
      </c>
      <c r="AU338">
        <f>SUM(table_2[[#This Row],[Second dose, less than 21 days ago]:[Third dose or booster, at least 21 days ago]])</f>
        <v>0</v>
      </c>
      <c r="AV338">
        <f>table_2[[#This Row],[Third dose or booster, less than 21 days ago]]+table_2[[#This Row],[Third dose or booster, at least 21 days ago]]</f>
        <v>0</v>
      </c>
    </row>
    <row r="339" spans="1:48" ht="45" x14ac:dyDescent="0.25">
      <c r="A339" s="1" t="s">
        <v>60</v>
      </c>
      <c r="B339" s="4">
        <v>2021</v>
      </c>
      <c r="C339" s="1" t="s">
        <v>185</v>
      </c>
      <c r="D339" s="1" t="s">
        <v>1162</v>
      </c>
      <c r="E339" s="1" t="s">
        <v>84</v>
      </c>
      <c r="F339" s="4" t="s">
        <v>1103</v>
      </c>
      <c r="G339" s="4">
        <v>0</v>
      </c>
      <c r="H339" s="4" t="s">
        <v>83</v>
      </c>
      <c r="I339" s="1"/>
      <c r="J339" s="4" t="s">
        <v>83</v>
      </c>
      <c r="K339" s="4" t="s">
        <v>83</v>
      </c>
      <c r="L339" s="22" t="str">
        <f t="shared" si="22"/>
        <v>0</v>
      </c>
      <c r="M339" s="26">
        <f>IF(table_2[[#This Row],[Count of deaths2]]=1,(M338+1),M338)</f>
        <v>15</v>
      </c>
      <c r="AA339" s="46"/>
      <c r="AG339"/>
      <c r="AL339">
        <f>N386</f>
        <v>0</v>
      </c>
      <c r="AM339">
        <f>O434</f>
        <v>0</v>
      </c>
      <c r="AN339">
        <f>P434</f>
        <v>0</v>
      </c>
      <c r="AO339">
        <f>Q434</f>
        <v>0</v>
      </c>
      <c r="AP339">
        <f>R434</f>
        <v>0</v>
      </c>
      <c r="AQ339">
        <f>S434</f>
        <v>0</v>
      </c>
      <c r="AR339">
        <f>T434</f>
        <v>0</v>
      </c>
      <c r="AT339">
        <f>SUM(table_2[[#This Row],[First dose, less than 21 days ago]:[Third dose or booster, at least 21 days ago]])</f>
        <v>0</v>
      </c>
      <c r="AU339">
        <f>SUM(table_2[[#This Row],[Second dose, less than 21 days ago]:[Third dose or booster, at least 21 days ago]])</f>
        <v>0</v>
      </c>
      <c r="AV339">
        <f>table_2[[#This Row],[Third dose or booster, less than 21 days ago]]+table_2[[#This Row],[Third dose or booster, at least 21 days ago]]</f>
        <v>0</v>
      </c>
    </row>
    <row r="340" spans="1:48" ht="45" x14ac:dyDescent="0.25">
      <c r="A340" s="1" t="s">
        <v>60</v>
      </c>
      <c r="B340" s="4">
        <v>2021</v>
      </c>
      <c r="C340" s="1" t="s">
        <v>185</v>
      </c>
      <c r="D340" s="1" t="s">
        <v>1162</v>
      </c>
      <c r="E340" s="1" t="s">
        <v>85</v>
      </c>
      <c r="F340" s="4" t="s">
        <v>1103</v>
      </c>
      <c r="G340" s="4">
        <v>0</v>
      </c>
      <c r="H340" s="4" t="s">
        <v>83</v>
      </c>
      <c r="I340" s="1"/>
      <c r="J340" s="4" t="s">
        <v>83</v>
      </c>
      <c r="K340" s="4" t="s">
        <v>83</v>
      </c>
      <c r="L340" s="22" t="str">
        <f t="shared" si="22"/>
        <v>0</v>
      </c>
      <c r="M340" s="26">
        <f>IF(table_2[[#This Row],[Count of deaths2]]=1,(M339+1),M339)</f>
        <v>15</v>
      </c>
      <c r="AA340" s="46"/>
      <c r="AG340"/>
      <c r="AL340">
        <f>N387</f>
        <v>0</v>
      </c>
      <c r="AM340">
        <f>O435</f>
        <v>0</v>
      </c>
      <c r="AN340">
        <f>P435</f>
        <v>0</v>
      </c>
      <c r="AO340">
        <f>Q435</f>
        <v>0</v>
      </c>
      <c r="AP340">
        <f>R435</f>
        <v>0</v>
      </c>
      <c r="AQ340">
        <f>S435</f>
        <v>0</v>
      </c>
      <c r="AR340">
        <f>T435</f>
        <v>0</v>
      </c>
      <c r="AT340">
        <f>SUM(table_2[[#This Row],[First dose, less than 21 days ago]:[Third dose or booster, at least 21 days ago]])</f>
        <v>0</v>
      </c>
      <c r="AU340">
        <f>SUM(table_2[[#This Row],[Second dose, less than 21 days ago]:[Third dose or booster, at least 21 days ago]])</f>
        <v>0</v>
      </c>
      <c r="AV340">
        <f>table_2[[#This Row],[Third dose or booster, less than 21 days ago]]+table_2[[#This Row],[Third dose or booster, at least 21 days ago]]</f>
        <v>0</v>
      </c>
    </row>
    <row r="341" spans="1:48" x14ac:dyDescent="0.25">
      <c r="A341" s="1" t="s">
        <v>60</v>
      </c>
      <c r="B341" s="4">
        <v>2021</v>
      </c>
      <c r="C341" s="1" t="s">
        <v>185</v>
      </c>
      <c r="D341" s="1" t="s">
        <v>1183</v>
      </c>
      <c r="E341" s="1" t="s">
        <v>62</v>
      </c>
      <c r="F341" s="4" t="s">
        <v>1447</v>
      </c>
      <c r="G341" s="4">
        <v>1289</v>
      </c>
      <c r="H341" s="4" t="s">
        <v>1916</v>
      </c>
      <c r="I341" s="1"/>
      <c r="J341" s="4" t="s">
        <v>1917</v>
      </c>
      <c r="K341" s="4" t="s">
        <v>1918</v>
      </c>
      <c r="L341" s="22" t="str">
        <f t="shared" si="22"/>
        <v>304</v>
      </c>
      <c r="M341" s="26">
        <f>IF(table_2[[#This Row],[Count of deaths2]]=1,(M340+1),M340)</f>
        <v>15</v>
      </c>
      <c r="AA341" s="46"/>
      <c r="AG341"/>
      <c r="AL341">
        <f>N388</f>
        <v>0</v>
      </c>
      <c r="AM341">
        <f>O436</f>
        <v>0</v>
      </c>
      <c r="AN341">
        <f>P436</f>
        <v>0</v>
      </c>
      <c r="AO341">
        <f>Q436</f>
        <v>0</v>
      </c>
      <c r="AP341">
        <f>R436</f>
        <v>0</v>
      </c>
      <c r="AQ341">
        <f>S436</f>
        <v>0</v>
      </c>
      <c r="AR341">
        <f>T436</f>
        <v>0</v>
      </c>
      <c r="AT341">
        <f>SUM(table_2[[#This Row],[First dose, less than 21 days ago]:[Third dose or booster, at least 21 days ago]])</f>
        <v>0</v>
      </c>
      <c r="AU341">
        <f>SUM(table_2[[#This Row],[Second dose, less than 21 days ago]:[Third dose or booster, at least 21 days ago]])</f>
        <v>0</v>
      </c>
      <c r="AV341">
        <f>table_2[[#This Row],[Third dose or booster, less than 21 days ago]]+table_2[[#This Row],[Third dose or booster, at least 21 days ago]]</f>
        <v>0</v>
      </c>
    </row>
    <row r="342" spans="1:48" ht="30" x14ac:dyDescent="0.25">
      <c r="A342" s="1" t="s">
        <v>60</v>
      </c>
      <c r="B342" s="4">
        <v>2021</v>
      </c>
      <c r="C342" s="1" t="s">
        <v>185</v>
      </c>
      <c r="D342" s="1" t="s">
        <v>1183</v>
      </c>
      <c r="E342" s="1" t="s">
        <v>66</v>
      </c>
      <c r="F342" s="4" t="s">
        <v>1101</v>
      </c>
      <c r="G342" s="4">
        <v>23</v>
      </c>
      <c r="H342" s="4" t="s">
        <v>83</v>
      </c>
      <c r="I342" s="1"/>
      <c r="J342" s="4" t="s">
        <v>83</v>
      </c>
      <c r="K342" s="4" t="s">
        <v>83</v>
      </c>
      <c r="L342" s="22">
        <f t="shared" si="22"/>
        <v>1</v>
      </c>
      <c r="M342" s="26">
        <f>IF(table_2[[#This Row],[Count of deaths2]]=1,(M341+1),M341)</f>
        <v>16</v>
      </c>
      <c r="AA342" s="46"/>
      <c r="AG342"/>
      <c r="AL342">
        <f>N389</f>
        <v>0</v>
      </c>
      <c r="AM342">
        <f>O437</f>
        <v>0</v>
      </c>
      <c r="AN342">
        <f>P437</f>
        <v>0</v>
      </c>
      <c r="AO342">
        <f>Q437</f>
        <v>0</v>
      </c>
      <c r="AP342">
        <f>R437</f>
        <v>0</v>
      </c>
      <c r="AQ342">
        <f>S437</f>
        <v>0</v>
      </c>
      <c r="AR342">
        <f>T437</f>
        <v>0</v>
      </c>
      <c r="AT342">
        <f>SUM(table_2[[#This Row],[First dose, less than 21 days ago]:[Third dose or booster, at least 21 days ago]])</f>
        <v>0</v>
      </c>
      <c r="AU342">
        <f>SUM(table_2[[#This Row],[Second dose, less than 21 days ago]:[Third dose or booster, at least 21 days ago]])</f>
        <v>0</v>
      </c>
      <c r="AV342">
        <f>table_2[[#This Row],[Third dose or booster, less than 21 days ago]]+table_2[[#This Row],[Third dose or booster, at least 21 days ago]]</f>
        <v>0</v>
      </c>
    </row>
    <row r="343" spans="1:48" ht="30" x14ac:dyDescent="0.25">
      <c r="A343" s="1" t="s">
        <v>60</v>
      </c>
      <c r="B343" s="4">
        <v>2021</v>
      </c>
      <c r="C343" s="1" t="s">
        <v>185</v>
      </c>
      <c r="D343" s="1" t="s">
        <v>1183</v>
      </c>
      <c r="E343" s="1" t="s">
        <v>70</v>
      </c>
      <c r="F343" s="4" t="s">
        <v>1175</v>
      </c>
      <c r="G343" s="4">
        <v>454</v>
      </c>
      <c r="H343" s="4" t="s">
        <v>1919</v>
      </c>
      <c r="I343" s="1"/>
      <c r="J343" s="4" t="s">
        <v>1920</v>
      </c>
      <c r="K343" s="4" t="s">
        <v>1921</v>
      </c>
      <c r="L343" s="22" t="str">
        <f t="shared" si="22"/>
        <v>286</v>
      </c>
      <c r="M343" s="26">
        <f>IF(table_2[[#This Row],[Count of deaths2]]=1,(M342+1),M342)</f>
        <v>16</v>
      </c>
      <c r="AA343" s="46"/>
      <c r="AG343"/>
      <c r="AL343">
        <f>N390</f>
        <v>0</v>
      </c>
      <c r="AM343">
        <f>O438</f>
        <v>0</v>
      </c>
      <c r="AN343">
        <f>P438</f>
        <v>0</v>
      </c>
      <c r="AO343">
        <f>Q438</f>
        <v>0</v>
      </c>
      <c r="AP343">
        <f>R438</f>
        <v>0</v>
      </c>
      <c r="AQ343">
        <f>S438</f>
        <v>0</v>
      </c>
      <c r="AR343">
        <f>T438</f>
        <v>0</v>
      </c>
      <c r="AT343">
        <f>SUM(table_2[[#This Row],[First dose, less than 21 days ago]:[Third dose or booster, at least 21 days ago]])</f>
        <v>0</v>
      </c>
      <c r="AU343">
        <f>SUM(table_2[[#This Row],[Second dose, less than 21 days ago]:[Third dose or booster, at least 21 days ago]])</f>
        <v>0</v>
      </c>
      <c r="AV343">
        <f>table_2[[#This Row],[Third dose or booster, less than 21 days ago]]+table_2[[#This Row],[Third dose or booster, at least 21 days ago]]</f>
        <v>0</v>
      </c>
    </row>
    <row r="344" spans="1:48" ht="30" x14ac:dyDescent="0.25">
      <c r="A344" s="1" t="s">
        <v>60</v>
      </c>
      <c r="B344" s="4">
        <v>2021</v>
      </c>
      <c r="C344" s="1" t="s">
        <v>185</v>
      </c>
      <c r="D344" s="1" t="s">
        <v>1183</v>
      </c>
      <c r="E344" s="1" t="s">
        <v>74</v>
      </c>
      <c r="F344" s="4" t="s">
        <v>1855</v>
      </c>
      <c r="G344" s="4">
        <v>138</v>
      </c>
      <c r="H344" s="4" t="s">
        <v>1922</v>
      </c>
      <c r="I344" s="1"/>
      <c r="J344" s="4" t="s">
        <v>1923</v>
      </c>
      <c r="K344" s="4" t="s">
        <v>1924</v>
      </c>
      <c r="L344" s="22" t="str">
        <f t="shared" si="22"/>
        <v>35</v>
      </c>
      <c r="M344" s="26">
        <f>IF(table_2[[#This Row],[Count of deaths2]]=1,(M343+1),M343)</f>
        <v>16</v>
      </c>
      <c r="AA344" s="46"/>
      <c r="AG344"/>
      <c r="AL344">
        <f>N391</f>
        <v>0</v>
      </c>
      <c r="AM344">
        <f>O439</f>
        <v>0</v>
      </c>
      <c r="AN344">
        <f>P439</f>
        <v>0</v>
      </c>
      <c r="AO344">
        <f>Q439</f>
        <v>0</v>
      </c>
      <c r="AP344">
        <f>R439</f>
        <v>0</v>
      </c>
      <c r="AQ344">
        <f>S439</f>
        <v>0</v>
      </c>
      <c r="AR344">
        <f>T439</f>
        <v>0</v>
      </c>
      <c r="AT344">
        <f>SUM(table_2[[#This Row],[First dose, less than 21 days ago]:[Third dose or booster, at least 21 days ago]])</f>
        <v>0</v>
      </c>
      <c r="AU344">
        <f>SUM(table_2[[#This Row],[Second dose, less than 21 days ago]:[Third dose or booster, at least 21 days ago]])</f>
        <v>0</v>
      </c>
      <c r="AV344">
        <f>table_2[[#This Row],[Third dose or booster, less than 21 days ago]]+table_2[[#This Row],[Third dose or booster, at least 21 days ago]]</f>
        <v>0</v>
      </c>
    </row>
    <row r="345" spans="1:48" ht="60" x14ac:dyDescent="0.25">
      <c r="A345" s="1" t="s">
        <v>60</v>
      </c>
      <c r="B345" s="4">
        <v>2021</v>
      </c>
      <c r="C345" s="1" t="s">
        <v>185</v>
      </c>
      <c r="D345" s="1" t="s">
        <v>1183</v>
      </c>
      <c r="E345" s="1" t="s">
        <v>1102</v>
      </c>
      <c r="F345" s="4" t="s">
        <v>1925</v>
      </c>
      <c r="G345" s="4">
        <v>36702</v>
      </c>
      <c r="H345" s="4" t="s">
        <v>1926</v>
      </c>
      <c r="I345" s="1"/>
      <c r="J345" s="4" t="s">
        <v>1927</v>
      </c>
      <c r="K345" s="4" t="s">
        <v>1928</v>
      </c>
      <c r="L345" s="22" t="str">
        <f t="shared" si="22"/>
        <v>6869</v>
      </c>
      <c r="M345" s="26">
        <f>IF(table_2[[#This Row],[Count of deaths2]]=1,(M344+1),M344)</f>
        <v>16</v>
      </c>
      <c r="N345" s="23" t="s">
        <v>11464</v>
      </c>
      <c r="O345" s="24" t="s">
        <v>66</v>
      </c>
      <c r="P345" s="24" t="s">
        <v>70</v>
      </c>
      <c r="Q345" s="24" t="s">
        <v>74</v>
      </c>
      <c r="R345" s="24" t="s">
        <v>1102</v>
      </c>
      <c r="S345" s="24" t="s">
        <v>84</v>
      </c>
      <c r="T345" s="24" t="s">
        <v>85</v>
      </c>
      <c r="U345" s="24" t="s">
        <v>11475</v>
      </c>
      <c r="V345" s="24" t="s">
        <v>11475</v>
      </c>
      <c r="W345" s="24" t="s">
        <v>11482</v>
      </c>
      <c r="AA345" s="46"/>
      <c r="AG345"/>
      <c r="AL345">
        <f>N392</f>
        <v>0</v>
      </c>
      <c r="AM345">
        <f>O440</f>
        <v>0</v>
      </c>
      <c r="AN345">
        <f>P440</f>
        <v>0</v>
      </c>
      <c r="AO345">
        <f>Q440</f>
        <v>0</v>
      </c>
      <c r="AP345">
        <f>R440</f>
        <v>0</v>
      </c>
      <c r="AQ345">
        <f>S440</f>
        <v>0</v>
      </c>
      <c r="AR345">
        <f>T440</f>
        <v>0</v>
      </c>
      <c r="AT345">
        <f>SUM(table_2[[#This Row],[First dose, less than 21 days ago]:[Third dose or booster, at least 21 days ago]])</f>
        <v>0</v>
      </c>
      <c r="AU345">
        <f>SUM(table_2[[#This Row],[Second dose, less than 21 days ago]:[Third dose or booster, at least 21 days ago]])</f>
        <v>0</v>
      </c>
      <c r="AV345">
        <f>table_2[[#This Row],[Third dose or booster, less than 21 days ago]]+table_2[[#This Row],[Third dose or booster, at least 21 days ago]]</f>
        <v>0</v>
      </c>
    </row>
    <row r="346" spans="1:48" ht="45" x14ac:dyDescent="0.25">
      <c r="A346" s="1" t="s">
        <v>60</v>
      </c>
      <c r="B346" s="4">
        <v>2021</v>
      </c>
      <c r="C346" s="1" t="s">
        <v>185</v>
      </c>
      <c r="D346" s="1" t="s">
        <v>1183</v>
      </c>
      <c r="E346" s="1" t="s">
        <v>84</v>
      </c>
      <c r="F346" s="4" t="s">
        <v>1103</v>
      </c>
      <c r="G346" s="4">
        <v>0</v>
      </c>
      <c r="H346" s="4" t="s">
        <v>83</v>
      </c>
      <c r="I346" s="1"/>
      <c r="J346" s="4" t="s">
        <v>83</v>
      </c>
      <c r="K346" s="4" t="s">
        <v>83</v>
      </c>
      <c r="L346" s="22" t="str">
        <f t="shared" si="22"/>
        <v>0</v>
      </c>
      <c r="M346" s="26">
        <f>IF(table_2[[#This Row],[Count of deaths2]]=1,(M345+1),M345)</f>
        <v>16</v>
      </c>
      <c r="N346" s="23" t="s">
        <v>11465</v>
      </c>
      <c r="O346" s="23" t="s">
        <v>11465</v>
      </c>
      <c r="P346" s="23" t="s">
        <v>11465</v>
      </c>
      <c r="Q346" s="23" t="s">
        <v>11465</v>
      </c>
      <c r="R346" s="23" t="s">
        <v>11465</v>
      </c>
      <c r="S346" s="23" t="s">
        <v>11465</v>
      </c>
      <c r="T346" s="23" t="s">
        <v>11465</v>
      </c>
      <c r="U346" s="23" t="s">
        <v>11476</v>
      </c>
      <c r="V346" s="23" t="s">
        <v>11477</v>
      </c>
      <c r="W346" s="23" t="s">
        <v>11465</v>
      </c>
      <c r="AA346" s="46"/>
      <c r="AG346"/>
      <c r="AL346">
        <f>N393</f>
        <v>0</v>
      </c>
      <c r="AM346">
        <f>O441</f>
        <v>0</v>
      </c>
      <c r="AN346">
        <f>P441</f>
        <v>0</v>
      </c>
      <c r="AO346">
        <f>Q441</f>
        <v>0</v>
      </c>
      <c r="AP346">
        <f>R441</f>
        <v>0</v>
      </c>
      <c r="AQ346">
        <f>S441</f>
        <v>0</v>
      </c>
      <c r="AR346">
        <f>T441</f>
        <v>0</v>
      </c>
      <c r="AT346">
        <f>SUM(table_2[[#This Row],[First dose, less than 21 days ago]:[Third dose or booster, at least 21 days ago]])</f>
        <v>0</v>
      </c>
      <c r="AU346">
        <f>SUM(table_2[[#This Row],[Second dose, less than 21 days ago]:[Third dose or booster, at least 21 days ago]])</f>
        <v>0</v>
      </c>
      <c r="AV346">
        <f>table_2[[#This Row],[Third dose or booster, less than 21 days ago]]+table_2[[#This Row],[Third dose or booster, at least 21 days ago]]</f>
        <v>0</v>
      </c>
    </row>
    <row r="347" spans="1:48" ht="45" x14ac:dyDescent="0.25">
      <c r="A347" s="1" t="s">
        <v>60</v>
      </c>
      <c r="B347" s="4">
        <v>2021</v>
      </c>
      <c r="C347" s="1" t="s">
        <v>185</v>
      </c>
      <c r="D347" s="1" t="s">
        <v>1183</v>
      </c>
      <c r="E347" s="1" t="s">
        <v>85</v>
      </c>
      <c r="F347" s="4" t="s">
        <v>1103</v>
      </c>
      <c r="G347" s="4">
        <v>0</v>
      </c>
      <c r="H347" s="4" t="s">
        <v>83</v>
      </c>
      <c r="I347" s="1"/>
      <c r="J347" s="4" t="s">
        <v>83</v>
      </c>
      <c r="K347" s="4" t="s">
        <v>83</v>
      </c>
      <c r="L347" s="22" t="str">
        <f t="shared" si="22"/>
        <v>0</v>
      </c>
      <c r="M347" s="26">
        <f>IF(table_2[[#This Row],[Count of deaths2]]=1,(M346+1),M346)</f>
        <v>16</v>
      </c>
      <c r="N347">
        <f>$L299+$L306+$L313+$L320+$L327+$L334+$L341</f>
        <v>2324</v>
      </c>
      <c r="O347">
        <f>$L300+$L307+$L314+$L321+$L328+$L335+$L342</f>
        <v>53</v>
      </c>
      <c r="P347">
        <f>$L301+$L308+$L315+$L322+$L329+$L336+$L343</f>
        <v>2208</v>
      </c>
      <c r="Q347">
        <f>$L302+$L309+$L316+$L323+$L330+$L337+$L344</f>
        <v>289</v>
      </c>
      <c r="R347">
        <f>$L303+$L310+$L317+$L324+$L331+$L338+$L345</f>
        <v>30336</v>
      </c>
      <c r="S347">
        <f>$L304+$L311+$L318+$L325+$L332+$L339+$L346</f>
        <v>0</v>
      </c>
      <c r="T347">
        <f>$L305+$L312+$L319+$L326+$L333+$L340+$L347</f>
        <v>0</v>
      </c>
      <c r="U347">
        <f>SUM(table_2[[#This Row],[Column1]:[Column7]])</f>
        <v>35210</v>
      </c>
      <c r="V347" s="21">
        <f>table_2[[#This Row],[Count of deaths2]]+L346+L345+L344+L343+L342+L341+L340+L339+L338+L337+L336+L335+L334+L333+L332+L331+L330+L329+L328+L327+L326+L325+L324+L323+L322+L321+L320+L319+L318+L317+L316+L315+L314+L313+L312+L311+L310+L309+L308+L307+L306+L305+L304+L303+L302+L301+L300+L299</f>
        <v>35210</v>
      </c>
      <c r="W347">
        <f>'Table 8'!G102</f>
        <v>41141</v>
      </c>
      <c r="X347">
        <f>X298+14</f>
        <v>102</v>
      </c>
      <c r="AA347" s="46"/>
      <c r="AG347"/>
      <c r="AL347" t="str">
        <f>N394</f>
        <v xml:space="preserve">Unvaccinated </v>
      </c>
      <c r="AM347">
        <f>O442</f>
        <v>0</v>
      </c>
      <c r="AN347">
        <f>P442</f>
        <v>0</v>
      </c>
      <c r="AO347">
        <f>Q442</f>
        <v>0</v>
      </c>
      <c r="AP347">
        <f>R442</f>
        <v>0</v>
      </c>
      <c r="AQ347">
        <f>S442</f>
        <v>0</v>
      </c>
      <c r="AR347">
        <f>T442</f>
        <v>0</v>
      </c>
      <c r="AT347">
        <f>SUM(table_2[[#This Row],[First dose, less than 21 days ago]:[Third dose or booster, at least 21 days ago]])</f>
        <v>0</v>
      </c>
      <c r="AU347">
        <f>SUM(table_2[[#This Row],[Second dose, less than 21 days ago]:[Third dose or booster, at least 21 days ago]])</f>
        <v>0</v>
      </c>
      <c r="AV347">
        <f>table_2[[#This Row],[Third dose or booster, less than 21 days ago]]+table_2[[#This Row],[Third dose or booster, at least 21 days ago]]</f>
        <v>0</v>
      </c>
    </row>
    <row r="348" spans="1:48" s="32" customFormat="1" x14ac:dyDescent="0.25">
      <c r="A348" s="35" t="s">
        <v>60</v>
      </c>
      <c r="B348" s="33">
        <v>2021</v>
      </c>
      <c r="C348" s="35" t="s">
        <v>207</v>
      </c>
      <c r="D348" s="35" t="s">
        <v>1089</v>
      </c>
      <c r="E348" s="35" t="s">
        <v>62</v>
      </c>
      <c r="F348" s="33" t="s">
        <v>1929</v>
      </c>
      <c r="G348" s="33">
        <v>240743</v>
      </c>
      <c r="H348" s="33" t="s">
        <v>587</v>
      </c>
      <c r="I348" s="35"/>
      <c r="J348" s="33" t="s">
        <v>1930</v>
      </c>
      <c r="K348" s="33" t="s">
        <v>1931</v>
      </c>
      <c r="L348" s="27" t="str">
        <f t="shared" si="22"/>
        <v>138</v>
      </c>
      <c r="M348" s="26">
        <f>IF(table_2[[#This Row],[Count of deaths2]]=1,(M347+1),M347)</f>
        <v>16</v>
      </c>
      <c r="Z348" s="45"/>
      <c r="AA348" s="51"/>
      <c r="AB348" s="51"/>
      <c r="AC348" s="51"/>
      <c r="AD348" s="51"/>
      <c r="AE348" s="51"/>
      <c r="AF348" s="51"/>
      <c r="AL348" s="32" t="str">
        <f>N395</f>
        <v>Total</v>
      </c>
      <c r="AM348" s="32" t="str">
        <f>O443</f>
        <v>First dose, less than 21 days ago</v>
      </c>
      <c r="AN348" s="32" t="str">
        <f>P443</f>
        <v>First dose, at least 21 days ago</v>
      </c>
      <c r="AO348" s="32" t="str">
        <f>Q443</f>
        <v>Second dose, less than 21 days ago</v>
      </c>
      <c r="AP348" s="32" t="str">
        <f>R443</f>
        <v>Second dose, at least 21 days ago</v>
      </c>
      <c r="AQ348" s="32" t="str">
        <f>S443</f>
        <v>Third dose or booster, less than 21 days ago</v>
      </c>
      <c r="AR348" s="32" t="str">
        <f>T443</f>
        <v>Third dose or booster, at least 21 days ago</v>
      </c>
      <c r="AT348" s="32">
        <f>SUM(table_2[[#This Row],[First dose, less than 21 days ago]:[Third dose or booster, at least 21 days ago]])</f>
        <v>0</v>
      </c>
      <c r="AU348" s="32">
        <f>SUM(table_2[[#This Row],[Second dose, less than 21 days ago]:[Third dose or booster, at least 21 days ago]])</f>
        <v>0</v>
      </c>
      <c r="AV348" s="32" t="e">
        <f>table_2[[#This Row],[Third dose or booster, less than 21 days ago]]+table_2[[#This Row],[Third dose or booster, at least 21 days ago]]</f>
        <v>#VALUE!</v>
      </c>
    </row>
    <row r="349" spans="1:48" ht="30" x14ac:dyDescent="0.25">
      <c r="A349" s="1" t="s">
        <v>60</v>
      </c>
      <c r="B349" s="4">
        <v>2021</v>
      </c>
      <c r="C349" s="1" t="s">
        <v>207</v>
      </c>
      <c r="D349" s="1" t="s">
        <v>1089</v>
      </c>
      <c r="E349" s="1" t="s">
        <v>66</v>
      </c>
      <c r="F349" s="4" t="s">
        <v>1112</v>
      </c>
      <c r="G349" s="4">
        <v>20392</v>
      </c>
      <c r="H349" s="4" t="s">
        <v>1932</v>
      </c>
      <c r="I349" s="1" t="s">
        <v>234</v>
      </c>
      <c r="J349" s="4" t="s">
        <v>1933</v>
      </c>
      <c r="K349" s="4" t="s">
        <v>1934</v>
      </c>
      <c r="L349" s="22" t="str">
        <f t="shared" si="22"/>
        <v>3</v>
      </c>
      <c r="M349" s="26">
        <f>IF(table_2[[#This Row],[Count of deaths2]]=1,(M348+1),M348)</f>
        <v>16</v>
      </c>
      <c r="AA349" s="46"/>
      <c r="AG349"/>
      <c r="AL349">
        <f>N396</f>
        <v>2335</v>
      </c>
      <c r="AM349" t="str">
        <f>O444</f>
        <v>Total</v>
      </c>
      <c r="AN349" t="str">
        <f>P444</f>
        <v>Total</v>
      </c>
      <c r="AO349" t="str">
        <f>Q444</f>
        <v>Total</v>
      </c>
      <c r="AP349" t="str">
        <f>R444</f>
        <v>Total</v>
      </c>
      <c r="AQ349" t="str">
        <f>S444</f>
        <v>Total</v>
      </c>
      <c r="AR349" t="str">
        <f>T444</f>
        <v>Total</v>
      </c>
      <c r="AT349">
        <f>SUM(table_2[[#This Row],[First dose, less than 21 days ago]:[Third dose or booster, at least 21 days ago]])</f>
        <v>0</v>
      </c>
      <c r="AU349">
        <f>SUM(table_2[[#This Row],[Second dose, less than 21 days ago]:[Third dose or booster, at least 21 days ago]])</f>
        <v>0</v>
      </c>
      <c r="AV349" t="e">
        <f>table_2[[#This Row],[Third dose or booster, less than 21 days ago]]+table_2[[#This Row],[Third dose or booster, at least 21 days ago]]</f>
        <v>#VALUE!</v>
      </c>
    </row>
    <row r="350" spans="1:48" ht="30" x14ac:dyDescent="0.25">
      <c r="A350" s="1" t="s">
        <v>60</v>
      </c>
      <c r="B350" s="4">
        <v>2021</v>
      </c>
      <c r="C350" s="1" t="s">
        <v>207</v>
      </c>
      <c r="D350" s="1" t="s">
        <v>1089</v>
      </c>
      <c r="E350" s="1" t="s">
        <v>70</v>
      </c>
      <c r="F350" s="4" t="s">
        <v>1487</v>
      </c>
      <c r="G350" s="4">
        <v>220981</v>
      </c>
      <c r="H350" s="4" t="s">
        <v>1318</v>
      </c>
      <c r="I350" s="1"/>
      <c r="J350" s="4" t="s">
        <v>1935</v>
      </c>
      <c r="K350" s="4" t="s">
        <v>1936</v>
      </c>
      <c r="L350" s="22" t="str">
        <f t="shared" si="22"/>
        <v>81</v>
      </c>
      <c r="M350" s="26">
        <f>IF(table_2[[#This Row],[Count of deaths2]]=1,(M349+1),M349)</f>
        <v>16</v>
      </c>
      <c r="AA350" s="46"/>
      <c r="AG350"/>
      <c r="AL350">
        <f>N397</f>
        <v>0</v>
      </c>
      <c r="AM350">
        <f>O445</f>
        <v>12</v>
      </c>
      <c r="AN350">
        <f>P445</f>
        <v>1175</v>
      </c>
      <c r="AO350">
        <f>Q445</f>
        <v>40</v>
      </c>
      <c r="AP350">
        <f>R445</f>
        <v>32192</v>
      </c>
      <c r="AQ350">
        <f>S445</f>
        <v>77</v>
      </c>
      <c r="AR350">
        <f>T445</f>
        <v>0</v>
      </c>
      <c r="AT350">
        <f>SUM(table_2[[#This Row],[First dose, less than 21 days ago]:[Third dose or booster, at least 21 days ago]])</f>
        <v>33496</v>
      </c>
      <c r="AU350">
        <f>SUM(table_2[[#This Row],[Second dose, less than 21 days ago]:[Third dose or booster, at least 21 days ago]])</f>
        <v>32309</v>
      </c>
      <c r="AV350">
        <f>table_2[[#This Row],[Third dose or booster, less than 21 days ago]]+table_2[[#This Row],[Third dose or booster, at least 21 days ago]]</f>
        <v>77</v>
      </c>
    </row>
    <row r="351" spans="1:48" ht="30" x14ac:dyDescent="0.25">
      <c r="A351" s="1" t="s">
        <v>60</v>
      </c>
      <c r="B351" s="4">
        <v>2021</v>
      </c>
      <c r="C351" s="1" t="s">
        <v>207</v>
      </c>
      <c r="D351" s="1" t="s">
        <v>1089</v>
      </c>
      <c r="E351" s="1" t="s">
        <v>74</v>
      </c>
      <c r="F351" s="4" t="s">
        <v>1141</v>
      </c>
      <c r="G351" s="4">
        <v>127428</v>
      </c>
      <c r="H351" s="4" t="s">
        <v>1937</v>
      </c>
      <c r="I351" s="1"/>
      <c r="J351" s="4" t="s">
        <v>1938</v>
      </c>
      <c r="K351" s="4" t="s">
        <v>1939</v>
      </c>
      <c r="L351" s="22" t="str">
        <f t="shared" si="22"/>
        <v>20</v>
      </c>
      <c r="M351" s="26">
        <f>IF(table_2[[#This Row],[Count of deaths2]]=1,(M350+1),M350)</f>
        <v>16</v>
      </c>
      <c r="AA351" s="46"/>
      <c r="AG351"/>
      <c r="AL351">
        <f>N398</f>
        <v>0</v>
      </c>
      <c r="AM351">
        <f>O446</f>
        <v>0</v>
      </c>
      <c r="AN351">
        <f>P446</f>
        <v>0</v>
      </c>
      <c r="AO351">
        <f>Q446</f>
        <v>0</v>
      </c>
      <c r="AP351">
        <f>R446</f>
        <v>0</v>
      </c>
      <c r="AQ351">
        <f>S446</f>
        <v>0</v>
      </c>
      <c r="AR351">
        <f>T446</f>
        <v>0</v>
      </c>
      <c r="AT351">
        <f>SUM(table_2[[#This Row],[First dose, less than 21 days ago]:[Third dose or booster, at least 21 days ago]])</f>
        <v>0</v>
      </c>
      <c r="AU351">
        <f>SUM(table_2[[#This Row],[Second dose, less than 21 days ago]:[Third dose or booster, at least 21 days ago]])</f>
        <v>0</v>
      </c>
      <c r="AV351">
        <f>table_2[[#This Row],[Third dose or booster, less than 21 days ago]]+table_2[[#This Row],[Third dose or booster, at least 21 days ago]]</f>
        <v>0</v>
      </c>
    </row>
    <row r="352" spans="1:48" ht="30" x14ac:dyDescent="0.25">
      <c r="A352" s="1" t="s">
        <v>60</v>
      </c>
      <c r="B352" s="4">
        <v>2021</v>
      </c>
      <c r="C352" s="1" t="s">
        <v>207</v>
      </c>
      <c r="D352" s="1" t="s">
        <v>1089</v>
      </c>
      <c r="E352" s="1" t="s">
        <v>1102</v>
      </c>
      <c r="F352" s="4" t="s">
        <v>1137</v>
      </c>
      <c r="G352" s="4">
        <v>338900</v>
      </c>
      <c r="H352" s="4" t="s">
        <v>1940</v>
      </c>
      <c r="I352" s="1"/>
      <c r="J352" s="4" t="s">
        <v>579</v>
      </c>
      <c r="K352" s="4" t="s">
        <v>1941</v>
      </c>
      <c r="L352" s="22" t="str">
        <f t="shared" si="22"/>
        <v>189</v>
      </c>
      <c r="M352" s="26">
        <f>IF(table_2[[#This Row],[Count of deaths2]]=1,(M351+1),M351)</f>
        <v>16</v>
      </c>
      <c r="AA352" s="46"/>
      <c r="AG352"/>
      <c r="AL352">
        <f>N399</f>
        <v>0</v>
      </c>
      <c r="AM352">
        <f>O447</f>
        <v>0</v>
      </c>
      <c r="AN352">
        <f>P447</f>
        <v>0</v>
      </c>
      <c r="AO352">
        <f>Q447</f>
        <v>0</v>
      </c>
      <c r="AP352">
        <f>R447</f>
        <v>0</v>
      </c>
      <c r="AQ352">
        <f>S447</f>
        <v>0</v>
      </c>
      <c r="AR352">
        <f>T447</f>
        <v>0</v>
      </c>
      <c r="AT352">
        <f>SUM(table_2[[#This Row],[First dose, less than 21 days ago]:[Third dose or booster, at least 21 days ago]])</f>
        <v>0</v>
      </c>
      <c r="AU352">
        <f>SUM(table_2[[#This Row],[Second dose, less than 21 days ago]:[Third dose or booster, at least 21 days ago]])</f>
        <v>0</v>
      </c>
      <c r="AV352">
        <f>table_2[[#This Row],[Third dose or booster, less than 21 days ago]]+table_2[[#This Row],[Third dose or booster, at least 21 days ago]]</f>
        <v>0</v>
      </c>
    </row>
    <row r="353" spans="1:48" ht="45" x14ac:dyDescent="0.25">
      <c r="A353" s="1" t="s">
        <v>60</v>
      </c>
      <c r="B353" s="4">
        <v>2021</v>
      </c>
      <c r="C353" s="1" t="s">
        <v>207</v>
      </c>
      <c r="D353" s="1" t="s">
        <v>1089</v>
      </c>
      <c r="E353" s="1" t="s">
        <v>84</v>
      </c>
      <c r="F353" s="4" t="s">
        <v>1103</v>
      </c>
      <c r="G353" s="4">
        <v>0</v>
      </c>
      <c r="H353" s="4" t="s">
        <v>83</v>
      </c>
      <c r="I353" s="1"/>
      <c r="J353" s="4" t="s">
        <v>83</v>
      </c>
      <c r="K353" s="4" t="s">
        <v>83</v>
      </c>
      <c r="L353" s="22" t="str">
        <f t="shared" si="22"/>
        <v>0</v>
      </c>
      <c r="M353" s="26">
        <f>IF(table_2[[#This Row],[Count of deaths2]]=1,(M352+1),M352)</f>
        <v>16</v>
      </c>
      <c r="AA353" s="46"/>
      <c r="AG353"/>
      <c r="AL353">
        <f>N400</f>
        <v>0</v>
      </c>
      <c r="AM353">
        <f>O448</f>
        <v>0</v>
      </c>
      <c r="AN353">
        <f>P448</f>
        <v>0</v>
      </c>
      <c r="AO353">
        <f>Q448</f>
        <v>0</v>
      </c>
      <c r="AP353">
        <f>R448</f>
        <v>0</v>
      </c>
      <c r="AQ353">
        <f>S448</f>
        <v>0</v>
      </c>
      <c r="AR353">
        <f>T448</f>
        <v>0</v>
      </c>
      <c r="AT353">
        <f>SUM(table_2[[#This Row],[First dose, less than 21 days ago]:[Third dose or booster, at least 21 days ago]])</f>
        <v>0</v>
      </c>
      <c r="AU353">
        <f>SUM(table_2[[#This Row],[Second dose, less than 21 days ago]:[Third dose or booster, at least 21 days ago]])</f>
        <v>0</v>
      </c>
      <c r="AV353">
        <f>table_2[[#This Row],[Third dose or booster, less than 21 days ago]]+table_2[[#This Row],[Third dose or booster, at least 21 days ago]]</f>
        <v>0</v>
      </c>
    </row>
    <row r="354" spans="1:48" ht="45" x14ac:dyDescent="0.25">
      <c r="A354" s="1" t="s">
        <v>60</v>
      </c>
      <c r="B354" s="4">
        <v>2021</v>
      </c>
      <c r="C354" s="1" t="s">
        <v>207</v>
      </c>
      <c r="D354" s="1" t="s">
        <v>1089</v>
      </c>
      <c r="E354" s="1" t="s">
        <v>85</v>
      </c>
      <c r="F354" s="4" t="s">
        <v>1103</v>
      </c>
      <c r="G354" s="4">
        <v>0</v>
      </c>
      <c r="H354" s="4" t="s">
        <v>83</v>
      </c>
      <c r="I354" s="1"/>
      <c r="J354" s="4" t="s">
        <v>83</v>
      </c>
      <c r="K354" s="4" t="s">
        <v>83</v>
      </c>
      <c r="L354" s="22" t="str">
        <f t="shared" si="22"/>
        <v>0</v>
      </c>
      <c r="M354" s="26">
        <f>IF(table_2[[#This Row],[Count of deaths2]]=1,(M353+1),M353)</f>
        <v>16</v>
      </c>
      <c r="AA354" s="46"/>
      <c r="AG354"/>
      <c r="AL354">
        <f>N401</f>
        <v>0</v>
      </c>
      <c r="AM354">
        <f>O449</f>
        <v>0</v>
      </c>
      <c r="AN354">
        <f>P449</f>
        <v>0</v>
      </c>
      <c r="AO354">
        <f>Q449</f>
        <v>0</v>
      </c>
      <c r="AP354">
        <f>R449</f>
        <v>0</v>
      </c>
      <c r="AQ354">
        <f>S449</f>
        <v>0</v>
      </c>
      <c r="AR354">
        <f>T449</f>
        <v>0</v>
      </c>
      <c r="AT354">
        <f>SUM(table_2[[#This Row],[First dose, less than 21 days ago]:[Third dose or booster, at least 21 days ago]])</f>
        <v>0</v>
      </c>
      <c r="AU354">
        <f>SUM(table_2[[#This Row],[Second dose, less than 21 days ago]:[Third dose or booster, at least 21 days ago]])</f>
        <v>0</v>
      </c>
      <c r="AV354">
        <f>table_2[[#This Row],[Third dose or booster, less than 21 days ago]]+table_2[[#This Row],[Third dose or booster, at least 21 days ago]]</f>
        <v>0</v>
      </c>
    </row>
    <row r="355" spans="1:48" x14ac:dyDescent="0.25">
      <c r="A355" s="1" t="s">
        <v>60</v>
      </c>
      <c r="B355" s="4">
        <v>2021</v>
      </c>
      <c r="C355" s="1" t="s">
        <v>207</v>
      </c>
      <c r="D355" s="1" t="s">
        <v>1104</v>
      </c>
      <c r="E355" s="1" t="s">
        <v>62</v>
      </c>
      <c r="F355" s="4" t="s">
        <v>1942</v>
      </c>
      <c r="G355" s="4">
        <v>63270</v>
      </c>
      <c r="H355" s="4" t="s">
        <v>1943</v>
      </c>
      <c r="I355" s="1"/>
      <c r="J355" s="4" t="s">
        <v>1944</v>
      </c>
      <c r="K355" s="4" t="s">
        <v>682</v>
      </c>
      <c r="L355" s="22" t="str">
        <f t="shared" si="22"/>
        <v>172</v>
      </c>
      <c r="M355" s="26">
        <f>IF(table_2[[#This Row],[Count of deaths2]]=1,(M354+1),M354)</f>
        <v>16</v>
      </c>
      <c r="AA355" s="46"/>
      <c r="AG355"/>
      <c r="AL355">
        <f>N402</f>
        <v>0</v>
      </c>
      <c r="AM355">
        <f>O450</f>
        <v>0</v>
      </c>
      <c r="AN355">
        <f>P450</f>
        <v>0</v>
      </c>
      <c r="AO355">
        <f>Q450</f>
        <v>0</v>
      </c>
      <c r="AP355">
        <f>R450</f>
        <v>0</v>
      </c>
      <c r="AQ355">
        <f>S450</f>
        <v>0</v>
      </c>
      <c r="AR355">
        <f>T450</f>
        <v>0</v>
      </c>
      <c r="AT355">
        <f>SUM(table_2[[#This Row],[First dose, less than 21 days ago]:[Third dose or booster, at least 21 days ago]])</f>
        <v>0</v>
      </c>
      <c r="AU355">
        <f>SUM(table_2[[#This Row],[Second dose, less than 21 days ago]:[Third dose or booster, at least 21 days ago]])</f>
        <v>0</v>
      </c>
      <c r="AV355">
        <f>table_2[[#This Row],[Third dose or booster, less than 21 days ago]]+table_2[[#This Row],[Third dose or booster, at least 21 days ago]]</f>
        <v>0</v>
      </c>
    </row>
    <row r="356" spans="1:48" ht="30" x14ac:dyDescent="0.25">
      <c r="A356" s="1" t="s">
        <v>60</v>
      </c>
      <c r="B356" s="4">
        <v>2021</v>
      </c>
      <c r="C356" s="1" t="s">
        <v>207</v>
      </c>
      <c r="D356" s="1" t="s">
        <v>1104</v>
      </c>
      <c r="E356" s="1" t="s">
        <v>66</v>
      </c>
      <c r="F356" s="4" t="s">
        <v>1671</v>
      </c>
      <c r="G356" s="4">
        <v>2049</v>
      </c>
      <c r="H356" s="4" t="s">
        <v>1945</v>
      </c>
      <c r="I356" s="1" t="s">
        <v>234</v>
      </c>
      <c r="J356" s="4" t="s">
        <v>1946</v>
      </c>
      <c r="K356" s="4" t="s">
        <v>1947</v>
      </c>
      <c r="L356" s="22" t="str">
        <f t="shared" si="22"/>
        <v>5</v>
      </c>
      <c r="M356" s="26">
        <f>IF(table_2[[#This Row],[Count of deaths2]]=1,(M355+1),M355)</f>
        <v>16</v>
      </c>
      <c r="AA356" s="46"/>
      <c r="AG356"/>
      <c r="AL356">
        <f>N403</f>
        <v>0</v>
      </c>
      <c r="AM356">
        <f>O451</f>
        <v>0</v>
      </c>
      <c r="AN356">
        <f>P451</f>
        <v>0</v>
      </c>
      <c r="AO356">
        <f>Q451</f>
        <v>0</v>
      </c>
      <c r="AP356">
        <f>R451</f>
        <v>0</v>
      </c>
      <c r="AQ356">
        <f>S451</f>
        <v>0</v>
      </c>
      <c r="AR356">
        <f>T451</f>
        <v>0</v>
      </c>
      <c r="AT356">
        <f>SUM(table_2[[#This Row],[First dose, less than 21 days ago]:[Third dose or booster, at least 21 days ago]])</f>
        <v>0</v>
      </c>
      <c r="AU356">
        <f>SUM(table_2[[#This Row],[Second dose, less than 21 days ago]:[Third dose or booster, at least 21 days ago]])</f>
        <v>0</v>
      </c>
      <c r="AV356">
        <f>table_2[[#This Row],[Third dose or booster, less than 21 days ago]]+table_2[[#This Row],[Third dose or booster, at least 21 days ago]]</f>
        <v>0</v>
      </c>
    </row>
    <row r="357" spans="1:48" ht="30" x14ac:dyDescent="0.25">
      <c r="A357" s="1" t="s">
        <v>60</v>
      </c>
      <c r="B357" s="4">
        <v>2021</v>
      </c>
      <c r="C357" s="1" t="s">
        <v>207</v>
      </c>
      <c r="D357" s="1" t="s">
        <v>1104</v>
      </c>
      <c r="E357" s="1" t="s">
        <v>70</v>
      </c>
      <c r="F357" s="4" t="s">
        <v>1475</v>
      </c>
      <c r="G357" s="4">
        <v>21568</v>
      </c>
      <c r="H357" s="4" t="s">
        <v>1948</v>
      </c>
      <c r="I357" s="1"/>
      <c r="J357" s="4" t="s">
        <v>1949</v>
      </c>
      <c r="K357" s="4" t="s">
        <v>1950</v>
      </c>
      <c r="L357" s="22" t="str">
        <f t="shared" si="22"/>
        <v>88</v>
      </c>
      <c r="M357" s="26">
        <f>IF(table_2[[#This Row],[Count of deaths2]]=1,(M356+1),M356)</f>
        <v>16</v>
      </c>
      <c r="AA357" s="46"/>
      <c r="AG357"/>
      <c r="AL357">
        <f>N404</f>
        <v>0</v>
      </c>
      <c r="AM357">
        <f>O452</f>
        <v>0</v>
      </c>
      <c r="AN357">
        <f>P452</f>
        <v>0</v>
      </c>
      <c r="AO357">
        <f>Q452</f>
        <v>0</v>
      </c>
      <c r="AP357">
        <f>R452</f>
        <v>0</v>
      </c>
      <c r="AQ357">
        <f>S452</f>
        <v>0</v>
      </c>
      <c r="AR357">
        <f>T452</f>
        <v>0</v>
      </c>
      <c r="AT357">
        <f>SUM(table_2[[#This Row],[First dose, less than 21 days ago]:[Third dose or booster, at least 21 days ago]])</f>
        <v>0</v>
      </c>
      <c r="AU357">
        <f>SUM(table_2[[#This Row],[Second dose, less than 21 days ago]:[Third dose or booster, at least 21 days ago]])</f>
        <v>0</v>
      </c>
      <c r="AV357">
        <f>table_2[[#This Row],[Third dose or booster, less than 21 days ago]]+table_2[[#This Row],[Third dose or booster, at least 21 days ago]]</f>
        <v>0</v>
      </c>
    </row>
    <row r="358" spans="1:48" ht="30" x14ac:dyDescent="0.25">
      <c r="A358" s="1" t="s">
        <v>60</v>
      </c>
      <c r="B358" s="4">
        <v>2021</v>
      </c>
      <c r="C358" s="1" t="s">
        <v>207</v>
      </c>
      <c r="D358" s="1" t="s">
        <v>1104</v>
      </c>
      <c r="E358" s="1" t="s">
        <v>74</v>
      </c>
      <c r="F358" s="4" t="s">
        <v>1093</v>
      </c>
      <c r="G358" s="4">
        <v>23882</v>
      </c>
      <c r="H358" s="4" t="s">
        <v>1951</v>
      </c>
      <c r="I358" s="1" t="s">
        <v>234</v>
      </c>
      <c r="J358" s="4" t="s">
        <v>1822</v>
      </c>
      <c r="K358" s="4" t="s">
        <v>1952</v>
      </c>
      <c r="L358" s="22" t="str">
        <f t="shared" si="22"/>
        <v>13</v>
      </c>
      <c r="M358" s="26">
        <f>IF(table_2[[#This Row],[Count of deaths2]]=1,(M357+1),M357)</f>
        <v>16</v>
      </c>
      <c r="AA358" s="46"/>
      <c r="AG358"/>
      <c r="AL358">
        <f>N405</f>
        <v>0</v>
      </c>
      <c r="AM358">
        <f>O453</f>
        <v>0</v>
      </c>
      <c r="AN358">
        <f>P453</f>
        <v>0</v>
      </c>
      <c r="AO358">
        <f>Q453</f>
        <v>0</v>
      </c>
      <c r="AP358">
        <f>R453</f>
        <v>0</v>
      </c>
      <c r="AQ358">
        <f>S453</f>
        <v>0</v>
      </c>
      <c r="AR358">
        <f>T453</f>
        <v>0</v>
      </c>
      <c r="AT358">
        <f>SUM(table_2[[#This Row],[First dose, less than 21 days ago]:[Third dose or booster, at least 21 days ago]])</f>
        <v>0</v>
      </c>
      <c r="AU358">
        <f>SUM(table_2[[#This Row],[Second dose, less than 21 days ago]:[Third dose or booster, at least 21 days ago]])</f>
        <v>0</v>
      </c>
      <c r="AV358">
        <f>table_2[[#This Row],[Third dose or booster, less than 21 days ago]]+table_2[[#This Row],[Third dose or booster, at least 21 days ago]]</f>
        <v>0</v>
      </c>
    </row>
    <row r="359" spans="1:48" ht="30" x14ac:dyDescent="0.25">
      <c r="A359" s="1" t="s">
        <v>60</v>
      </c>
      <c r="B359" s="4">
        <v>2021</v>
      </c>
      <c r="C359" s="1" t="s">
        <v>207</v>
      </c>
      <c r="D359" s="1" t="s">
        <v>1104</v>
      </c>
      <c r="E359" s="1" t="s">
        <v>1102</v>
      </c>
      <c r="F359" s="4" t="s">
        <v>1953</v>
      </c>
      <c r="G359" s="4">
        <v>355584</v>
      </c>
      <c r="H359" s="4" t="s">
        <v>1954</v>
      </c>
      <c r="I359" s="1"/>
      <c r="J359" s="4" t="s">
        <v>1955</v>
      </c>
      <c r="K359" s="4" t="s">
        <v>1956</v>
      </c>
      <c r="L359" s="22" t="str">
        <f t="shared" si="22"/>
        <v>404</v>
      </c>
      <c r="M359" s="26">
        <f>IF(table_2[[#This Row],[Count of deaths2]]=1,(M358+1),M358)</f>
        <v>16</v>
      </c>
      <c r="AA359" s="46"/>
      <c r="AG359"/>
      <c r="AL359">
        <f>N406</f>
        <v>0</v>
      </c>
      <c r="AM359">
        <f>O454</f>
        <v>0</v>
      </c>
      <c r="AN359">
        <f>P454</f>
        <v>0</v>
      </c>
      <c r="AO359">
        <f>Q454</f>
        <v>0</v>
      </c>
      <c r="AP359">
        <f>R454</f>
        <v>0</v>
      </c>
      <c r="AQ359">
        <f>S454</f>
        <v>0</v>
      </c>
      <c r="AR359">
        <f>T454</f>
        <v>0</v>
      </c>
      <c r="AT359">
        <f>SUM(table_2[[#This Row],[First dose, less than 21 days ago]:[Third dose or booster, at least 21 days ago]])</f>
        <v>0</v>
      </c>
      <c r="AU359">
        <f>SUM(table_2[[#This Row],[Second dose, less than 21 days ago]:[Third dose or booster, at least 21 days ago]])</f>
        <v>0</v>
      </c>
      <c r="AV359">
        <f>table_2[[#This Row],[Third dose or booster, less than 21 days ago]]+table_2[[#This Row],[Third dose or booster, at least 21 days ago]]</f>
        <v>0</v>
      </c>
    </row>
    <row r="360" spans="1:48" ht="45" x14ac:dyDescent="0.25">
      <c r="A360" s="1" t="s">
        <v>60</v>
      </c>
      <c r="B360" s="4">
        <v>2021</v>
      </c>
      <c r="C360" s="1" t="s">
        <v>207</v>
      </c>
      <c r="D360" s="1" t="s">
        <v>1104</v>
      </c>
      <c r="E360" s="1" t="s">
        <v>84</v>
      </c>
      <c r="F360" s="4" t="s">
        <v>1103</v>
      </c>
      <c r="G360" s="4">
        <v>0</v>
      </c>
      <c r="H360" s="4" t="s">
        <v>83</v>
      </c>
      <c r="I360" s="1"/>
      <c r="J360" s="4" t="s">
        <v>83</v>
      </c>
      <c r="K360" s="4" t="s">
        <v>83</v>
      </c>
      <c r="L360" s="22" t="str">
        <f t="shared" si="22"/>
        <v>0</v>
      </c>
      <c r="M360" s="26">
        <f>IF(table_2[[#This Row],[Count of deaths2]]=1,(M359+1),M359)</f>
        <v>16</v>
      </c>
      <c r="AA360" s="46"/>
      <c r="AG360"/>
      <c r="AL360">
        <f>N407</f>
        <v>0</v>
      </c>
      <c r="AM360">
        <f>O455</f>
        <v>0</v>
      </c>
      <c r="AN360">
        <f>P455</f>
        <v>0</v>
      </c>
      <c r="AO360">
        <f>Q455</f>
        <v>0</v>
      </c>
      <c r="AP360">
        <f>R455</f>
        <v>0</v>
      </c>
      <c r="AQ360">
        <f>S455</f>
        <v>0</v>
      </c>
      <c r="AR360">
        <f>T455</f>
        <v>0</v>
      </c>
      <c r="AT360">
        <f>SUM(table_2[[#This Row],[First dose, less than 21 days ago]:[Third dose or booster, at least 21 days ago]])</f>
        <v>0</v>
      </c>
      <c r="AU360">
        <f>SUM(table_2[[#This Row],[Second dose, less than 21 days ago]:[Third dose or booster, at least 21 days ago]])</f>
        <v>0</v>
      </c>
      <c r="AV360">
        <f>table_2[[#This Row],[Third dose or booster, less than 21 days ago]]+table_2[[#This Row],[Third dose or booster, at least 21 days ago]]</f>
        <v>0</v>
      </c>
    </row>
    <row r="361" spans="1:48" ht="45" x14ac:dyDescent="0.25">
      <c r="A361" s="1" t="s">
        <v>60</v>
      </c>
      <c r="B361" s="4">
        <v>2021</v>
      </c>
      <c r="C361" s="1" t="s">
        <v>207</v>
      </c>
      <c r="D361" s="1" t="s">
        <v>1104</v>
      </c>
      <c r="E361" s="1" t="s">
        <v>85</v>
      </c>
      <c r="F361" s="4" t="s">
        <v>1103</v>
      </c>
      <c r="G361" s="4">
        <v>0</v>
      </c>
      <c r="H361" s="4" t="s">
        <v>83</v>
      </c>
      <c r="I361" s="1"/>
      <c r="J361" s="4" t="s">
        <v>83</v>
      </c>
      <c r="K361" s="4" t="s">
        <v>83</v>
      </c>
      <c r="L361" s="22" t="str">
        <f t="shared" si="22"/>
        <v>0</v>
      </c>
      <c r="M361" s="26">
        <f>IF(table_2[[#This Row],[Count of deaths2]]=1,(M360+1),M360)</f>
        <v>16</v>
      </c>
      <c r="AA361" s="46"/>
      <c r="AG361"/>
      <c r="AL361">
        <f>N408</f>
        <v>0</v>
      </c>
      <c r="AM361">
        <f>O456</f>
        <v>0</v>
      </c>
      <c r="AN361">
        <f>P456</f>
        <v>0</v>
      </c>
      <c r="AO361">
        <f>Q456</f>
        <v>0</v>
      </c>
      <c r="AP361">
        <f>R456</f>
        <v>0</v>
      </c>
      <c r="AQ361">
        <f>S456</f>
        <v>0</v>
      </c>
      <c r="AR361">
        <f>T456</f>
        <v>0</v>
      </c>
      <c r="AT361">
        <f>SUM(table_2[[#This Row],[First dose, less than 21 days ago]:[Third dose or booster, at least 21 days ago]])</f>
        <v>0</v>
      </c>
      <c r="AU361">
        <f>SUM(table_2[[#This Row],[Second dose, less than 21 days ago]:[Third dose or booster, at least 21 days ago]])</f>
        <v>0</v>
      </c>
      <c r="AV361">
        <f>table_2[[#This Row],[Third dose or booster, less than 21 days ago]]+table_2[[#This Row],[Third dose or booster, at least 21 days ago]]</f>
        <v>0</v>
      </c>
    </row>
    <row r="362" spans="1:48" x14ac:dyDescent="0.25">
      <c r="A362" s="1" t="s">
        <v>60</v>
      </c>
      <c r="B362" s="4">
        <v>2021</v>
      </c>
      <c r="C362" s="1" t="s">
        <v>207</v>
      </c>
      <c r="D362" s="1" t="s">
        <v>1116</v>
      </c>
      <c r="E362" s="1" t="s">
        <v>62</v>
      </c>
      <c r="F362" s="4" t="s">
        <v>1957</v>
      </c>
      <c r="G362" s="4">
        <v>40770</v>
      </c>
      <c r="H362" s="4" t="s">
        <v>1958</v>
      </c>
      <c r="I362" s="1"/>
      <c r="J362" s="4" t="s">
        <v>1959</v>
      </c>
      <c r="K362" s="4" t="s">
        <v>1960</v>
      </c>
      <c r="L362" s="22" t="str">
        <f t="shared" si="22"/>
        <v>325</v>
      </c>
      <c r="M362" s="26">
        <f>IF(table_2[[#This Row],[Count of deaths2]]=1,(M361+1),M361)</f>
        <v>16</v>
      </c>
      <c r="AA362" s="46"/>
      <c r="AG362"/>
      <c r="AL362">
        <f>N409</f>
        <v>0</v>
      </c>
      <c r="AM362">
        <f>O457</f>
        <v>0</v>
      </c>
      <c r="AN362">
        <f>P457</f>
        <v>0</v>
      </c>
      <c r="AO362">
        <f>Q457</f>
        <v>0</v>
      </c>
      <c r="AP362">
        <f>R457</f>
        <v>0</v>
      </c>
      <c r="AQ362">
        <f>S457</f>
        <v>0</v>
      </c>
      <c r="AR362">
        <f>T457</f>
        <v>0</v>
      </c>
      <c r="AT362">
        <f>SUM(table_2[[#This Row],[First dose, less than 21 days ago]:[Third dose or booster, at least 21 days ago]])</f>
        <v>0</v>
      </c>
      <c r="AU362">
        <f>SUM(table_2[[#This Row],[Second dose, less than 21 days ago]:[Third dose or booster, at least 21 days ago]])</f>
        <v>0</v>
      </c>
      <c r="AV362">
        <f>table_2[[#This Row],[Third dose or booster, less than 21 days ago]]+table_2[[#This Row],[Third dose or booster, at least 21 days ago]]</f>
        <v>0</v>
      </c>
    </row>
    <row r="363" spans="1:48" ht="30" x14ac:dyDescent="0.25">
      <c r="A363" s="1" t="s">
        <v>60</v>
      </c>
      <c r="B363" s="4">
        <v>2021</v>
      </c>
      <c r="C363" s="1" t="s">
        <v>207</v>
      </c>
      <c r="D363" s="1" t="s">
        <v>1116</v>
      </c>
      <c r="E363" s="1" t="s">
        <v>66</v>
      </c>
      <c r="F363" s="4" t="s">
        <v>1101</v>
      </c>
      <c r="G363" s="4">
        <v>934</v>
      </c>
      <c r="H363" s="4" t="s">
        <v>83</v>
      </c>
      <c r="I363" s="1"/>
      <c r="J363" s="4" t="s">
        <v>83</v>
      </c>
      <c r="K363" s="4" t="s">
        <v>83</v>
      </c>
      <c r="L363" s="22">
        <f t="shared" si="22"/>
        <v>1</v>
      </c>
      <c r="M363" s="26">
        <f>IF(table_2[[#This Row],[Count of deaths2]]=1,(M362+1),M362)</f>
        <v>17</v>
      </c>
      <c r="AA363" s="46"/>
      <c r="AG363"/>
      <c r="AL363">
        <f>N410</f>
        <v>0</v>
      </c>
      <c r="AM363">
        <f>O458</f>
        <v>0</v>
      </c>
      <c r="AN363">
        <f>P458</f>
        <v>0</v>
      </c>
      <c r="AO363">
        <f>Q458</f>
        <v>0</v>
      </c>
      <c r="AP363">
        <f>R458</f>
        <v>0</v>
      </c>
      <c r="AQ363">
        <f>S458</f>
        <v>0</v>
      </c>
      <c r="AR363">
        <f>T458</f>
        <v>0</v>
      </c>
      <c r="AT363">
        <f>SUM(table_2[[#This Row],[First dose, less than 21 days ago]:[Third dose or booster, at least 21 days ago]])</f>
        <v>0</v>
      </c>
      <c r="AU363">
        <f>SUM(table_2[[#This Row],[Second dose, less than 21 days ago]:[Third dose or booster, at least 21 days ago]])</f>
        <v>0</v>
      </c>
      <c r="AV363">
        <f>table_2[[#This Row],[Third dose or booster, less than 21 days ago]]+table_2[[#This Row],[Third dose or booster, at least 21 days ago]]</f>
        <v>0</v>
      </c>
    </row>
    <row r="364" spans="1:48" ht="30" x14ac:dyDescent="0.25">
      <c r="A364" s="1" t="s">
        <v>60</v>
      </c>
      <c r="B364" s="4">
        <v>2021</v>
      </c>
      <c r="C364" s="1" t="s">
        <v>207</v>
      </c>
      <c r="D364" s="1" t="s">
        <v>1116</v>
      </c>
      <c r="E364" s="1" t="s">
        <v>70</v>
      </c>
      <c r="F364" s="4" t="s">
        <v>1731</v>
      </c>
      <c r="G364" s="4">
        <v>9818</v>
      </c>
      <c r="H364" s="4" t="s">
        <v>1961</v>
      </c>
      <c r="I364" s="1"/>
      <c r="J364" s="4" t="s">
        <v>1962</v>
      </c>
      <c r="K364" s="4" t="s">
        <v>1963</v>
      </c>
      <c r="L364" s="22" t="str">
        <f t="shared" si="22"/>
        <v>174</v>
      </c>
      <c r="M364" s="26">
        <f>IF(table_2[[#This Row],[Count of deaths2]]=1,(M363+1),M363)</f>
        <v>17</v>
      </c>
      <c r="AA364" s="46"/>
      <c r="AG364"/>
      <c r="AL364">
        <f>N411</f>
        <v>0</v>
      </c>
      <c r="AM364">
        <f>O459</f>
        <v>0</v>
      </c>
      <c r="AN364">
        <f>P459</f>
        <v>0</v>
      </c>
      <c r="AO364">
        <f>Q459</f>
        <v>0</v>
      </c>
      <c r="AP364">
        <f>R459</f>
        <v>0</v>
      </c>
      <c r="AQ364">
        <f>S459</f>
        <v>0</v>
      </c>
      <c r="AR364">
        <f>T459</f>
        <v>0</v>
      </c>
      <c r="AT364">
        <f>SUM(table_2[[#This Row],[First dose, less than 21 days ago]:[Third dose or booster, at least 21 days ago]])</f>
        <v>0</v>
      </c>
      <c r="AU364">
        <f>SUM(table_2[[#This Row],[Second dose, less than 21 days ago]:[Third dose or booster, at least 21 days ago]])</f>
        <v>0</v>
      </c>
      <c r="AV364">
        <f>table_2[[#This Row],[Third dose or booster, less than 21 days ago]]+table_2[[#This Row],[Third dose or booster, at least 21 days ago]]</f>
        <v>0</v>
      </c>
    </row>
    <row r="365" spans="1:48" ht="30" x14ac:dyDescent="0.25">
      <c r="A365" s="1" t="s">
        <v>60</v>
      </c>
      <c r="B365" s="4">
        <v>2021</v>
      </c>
      <c r="C365" s="1" t="s">
        <v>207</v>
      </c>
      <c r="D365" s="1" t="s">
        <v>1116</v>
      </c>
      <c r="E365" s="1" t="s">
        <v>74</v>
      </c>
      <c r="F365" s="4" t="s">
        <v>1435</v>
      </c>
      <c r="G365" s="4">
        <v>3604</v>
      </c>
      <c r="H365" s="4" t="s">
        <v>1964</v>
      </c>
      <c r="I365" s="1" t="s">
        <v>234</v>
      </c>
      <c r="J365" s="4" t="s">
        <v>1965</v>
      </c>
      <c r="K365" s="4" t="s">
        <v>1966</v>
      </c>
      <c r="L365" s="22" t="str">
        <f t="shared" si="22"/>
        <v>18</v>
      </c>
      <c r="M365" s="26">
        <f>IF(table_2[[#This Row],[Count of deaths2]]=1,(M364+1),M364)</f>
        <v>17</v>
      </c>
      <c r="AA365" s="46"/>
      <c r="AG365"/>
      <c r="AL365">
        <f>N412</f>
        <v>0</v>
      </c>
      <c r="AM365">
        <f>O460</f>
        <v>0</v>
      </c>
      <c r="AN365">
        <f>P460</f>
        <v>0</v>
      </c>
      <c r="AO365">
        <f>Q460</f>
        <v>0</v>
      </c>
      <c r="AP365">
        <f>R460</f>
        <v>0</v>
      </c>
      <c r="AQ365">
        <f>S460</f>
        <v>0</v>
      </c>
      <c r="AR365">
        <f>T460</f>
        <v>0</v>
      </c>
      <c r="AT365">
        <f>SUM(table_2[[#This Row],[First dose, less than 21 days ago]:[Third dose or booster, at least 21 days ago]])</f>
        <v>0</v>
      </c>
      <c r="AU365">
        <f>SUM(table_2[[#This Row],[Second dose, less than 21 days ago]:[Third dose or booster, at least 21 days ago]])</f>
        <v>0</v>
      </c>
      <c r="AV365">
        <f>table_2[[#This Row],[Third dose or booster, less than 21 days ago]]+table_2[[#This Row],[Third dose or booster, at least 21 days ago]]</f>
        <v>0</v>
      </c>
    </row>
    <row r="366" spans="1:48" ht="30" x14ac:dyDescent="0.25">
      <c r="A366" s="1" t="s">
        <v>60</v>
      </c>
      <c r="B366" s="4">
        <v>2021</v>
      </c>
      <c r="C366" s="1" t="s">
        <v>207</v>
      </c>
      <c r="D366" s="1" t="s">
        <v>1116</v>
      </c>
      <c r="E366" s="1" t="s">
        <v>1102</v>
      </c>
      <c r="F366" s="4" t="s">
        <v>1967</v>
      </c>
      <c r="G366" s="4">
        <v>490246</v>
      </c>
      <c r="H366" s="4" t="s">
        <v>1968</v>
      </c>
      <c r="I366" s="1"/>
      <c r="J366" s="4" t="s">
        <v>1478</v>
      </c>
      <c r="K366" s="4" t="s">
        <v>1969</v>
      </c>
      <c r="L366" s="22" t="str">
        <f t="shared" si="22"/>
        <v>1442</v>
      </c>
      <c r="M366" s="26">
        <f>IF(table_2[[#This Row],[Count of deaths2]]=1,(M365+1),M365)</f>
        <v>17</v>
      </c>
      <c r="AA366" s="46"/>
      <c r="AG366"/>
      <c r="AL366">
        <f>N413</f>
        <v>0</v>
      </c>
      <c r="AM366">
        <f>O461</f>
        <v>0</v>
      </c>
      <c r="AN366">
        <f>P461</f>
        <v>0</v>
      </c>
      <c r="AO366">
        <f>Q461</f>
        <v>0</v>
      </c>
      <c r="AP366">
        <f>R461</f>
        <v>0</v>
      </c>
      <c r="AQ366">
        <f>S461</f>
        <v>0</v>
      </c>
      <c r="AR366">
        <f>T461</f>
        <v>0</v>
      </c>
      <c r="AT366">
        <f>SUM(table_2[[#This Row],[First dose, less than 21 days ago]:[Third dose or booster, at least 21 days ago]])</f>
        <v>0</v>
      </c>
      <c r="AU366">
        <f>SUM(table_2[[#This Row],[Second dose, less than 21 days ago]:[Third dose or booster, at least 21 days ago]])</f>
        <v>0</v>
      </c>
      <c r="AV366">
        <f>table_2[[#This Row],[Third dose or booster, less than 21 days ago]]+table_2[[#This Row],[Third dose or booster, at least 21 days ago]]</f>
        <v>0</v>
      </c>
    </row>
    <row r="367" spans="1:48" ht="45" x14ac:dyDescent="0.25">
      <c r="A367" s="1" t="s">
        <v>60</v>
      </c>
      <c r="B367" s="4">
        <v>2021</v>
      </c>
      <c r="C367" s="1" t="s">
        <v>207</v>
      </c>
      <c r="D367" s="1" t="s">
        <v>1116</v>
      </c>
      <c r="E367" s="1" t="s">
        <v>84</v>
      </c>
      <c r="F367" s="4" t="s">
        <v>1103</v>
      </c>
      <c r="G367" s="4">
        <v>0</v>
      </c>
      <c r="H367" s="4" t="s">
        <v>83</v>
      </c>
      <c r="I367" s="1"/>
      <c r="J367" s="4" t="s">
        <v>83</v>
      </c>
      <c r="K367" s="4" t="s">
        <v>83</v>
      </c>
      <c r="L367" s="22" t="str">
        <f t="shared" si="22"/>
        <v>0</v>
      </c>
      <c r="M367" s="26">
        <f>IF(table_2[[#This Row],[Count of deaths2]]=1,(M366+1),M366)</f>
        <v>17</v>
      </c>
      <c r="AA367" s="46"/>
      <c r="AG367"/>
      <c r="AL367">
        <f>N414</f>
        <v>0</v>
      </c>
      <c r="AM367">
        <f>O462</f>
        <v>0</v>
      </c>
      <c r="AN367">
        <f>P462</f>
        <v>0</v>
      </c>
      <c r="AO367">
        <f>Q462</f>
        <v>0</v>
      </c>
      <c r="AP367">
        <f>R462</f>
        <v>0</v>
      </c>
      <c r="AQ367">
        <f>S462</f>
        <v>0</v>
      </c>
      <c r="AR367">
        <f>T462</f>
        <v>0</v>
      </c>
      <c r="AT367">
        <f>SUM(table_2[[#This Row],[First dose, less than 21 days ago]:[Third dose or booster, at least 21 days ago]])</f>
        <v>0</v>
      </c>
      <c r="AU367">
        <f>SUM(table_2[[#This Row],[Second dose, less than 21 days ago]:[Third dose or booster, at least 21 days ago]])</f>
        <v>0</v>
      </c>
      <c r="AV367">
        <f>table_2[[#This Row],[Third dose or booster, less than 21 days ago]]+table_2[[#This Row],[Third dose or booster, at least 21 days ago]]</f>
        <v>0</v>
      </c>
    </row>
    <row r="368" spans="1:48" ht="45" x14ac:dyDescent="0.25">
      <c r="A368" s="1" t="s">
        <v>60</v>
      </c>
      <c r="B368" s="4">
        <v>2021</v>
      </c>
      <c r="C368" s="1" t="s">
        <v>207</v>
      </c>
      <c r="D368" s="1" t="s">
        <v>1116</v>
      </c>
      <c r="E368" s="1" t="s">
        <v>85</v>
      </c>
      <c r="F368" s="4" t="s">
        <v>1103</v>
      </c>
      <c r="G368" s="4">
        <v>0</v>
      </c>
      <c r="H368" s="4" t="s">
        <v>83</v>
      </c>
      <c r="I368" s="1"/>
      <c r="J368" s="4" t="s">
        <v>83</v>
      </c>
      <c r="K368" s="4" t="s">
        <v>83</v>
      </c>
      <c r="L368" s="22" t="str">
        <f t="shared" si="22"/>
        <v>0</v>
      </c>
      <c r="M368" s="26">
        <f>IF(table_2[[#This Row],[Count of deaths2]]=1,(M367+1),M367)</f>
        <v>17</v>
      </c>
      <c r="AA368" s="46"/>
      <c r="AG368"/>
      <c r="AL368">
        <f>N415</f>
        <v>0</v>
      </c>
      <c r="AM368">
        <f>O463</f>
        <v>0</v>
      </c>
      <c r="AN368">
        <f>P463</f>
        <v>0</v>
      </c>
      <c r="AO368">
        <f>Q463</f>
        <v>0</v>
      </c>
      <c r="AP368">
        <f>R463</f>
        <v>0</v>
      </c>
      <c r="AQ368">
        <f>S463</f>
        <v>0</v>
      </c>
      <c r="AR368">
        <f>T463</f>
        <v>0</v>
      </c>
      <c r="AT368">
        <f>SUM(table_2[[#This Row],[First dose, less than 21 days ago]:[Third dose or booster, at least 21 days ago]])</f>
        <v>0</v>
      </c>
      <c r="AU368">
        <f>SUM(table_2[[#This Row],[Second dose, less than 21 days ago]:[Third dose or booster, at least 21 days ago]])</f>
        <v>0</v>
      </c>
      <c r="AV368">
        <f>table_2[[#This Row],[Third dose or booster, less than 21 days ago]]+table_2[[#This Row],[Third dose or booster, at least 21 days ago]]</f>
        <v>0</v>
      </c>
    </row>
    <row r="369" spans="1:48" x14ac:dyDescent="0.25">
      <c r="A369" s="1" t="s">
        <v>60</v>
      </c>
      <c r="B369" s="4">
        <v>2021</v>
      </c>
      <c r="C369" s="1" t="s">
        <v>207</v>
      </c>
      <c r="D369" s="1" t="s">
        <v>1132</v>
      </c>
      <c r="E369" s="1" t="s">
        <v>62</v>
      </c>
      <c r="F369" s="4" t="s">
        <v>1970</v>
      </c>
      <c r="G369" s="4">
        <v>22259</v>
      </c>
      <c r="H369" s="4" t="s">
        <v>1971</v>
      </c>
      <c r="I369" s="1"/>
      <c r="J369" s="4" t="s">
        <v>1972</v>
      </c>
      <c r="K369" s="4" t="s">
        <v>1973</v>
      </c>
      <c r="L369" s="22" t="str">
        <f t="shared" si="22"/>
        <v>391</v>
      </c>
      <c r="M369" s="26">
        <f>IF(table_2[[#This Row],[Count of deaths2]]=1,(M368+1),M368)</f>
        <v>17</v>
      </c>
      <c r="AA369" s="46"/>
      <c r="AG369"/>
      <c r="AL369">
        <f>N416</f>
        <v>0</v>
      </c>
      <c r="AM369">
        <f>O464</f>
        <v>0</v>
      </c>
      <c r="AN369">
        <f>P464</f>
        <v>0</v>
      </c>
      <c r="AO369">
        <f>Q464</f>
        <v>0</v>
      </c>
      <c r="AP369">
        <f>R464</f>
        <v>0</v>
      </c>
      <c r="AQ369">
        <f>S464</f>
        <v>0</v>
      </c>
      <c r="AR369">
        <f>T464</f>
        <v>0</v>
      </c>
      <c r="AT369">
        <f>SUM(table_2[[#This Row],[First dose, less than 21 days ago]:[Third dose or booster, at least 21 days ago]])</f>
        <v>0</v>
      </c>
      <c r="AU369">
        <f>SUM(table_2[[#This Row],[Second dose, less than 21 days ago]:[Third dose or booster, at least 21 days ago]])</f>
        <v>0</v>
      </c>
      <c r="AV369">
        <f>table_2[[#This Row],[Third dose or booster, less than 21 days ago]]+table_2[[#This Row],[Third dose or booster, at least 21 days ago]]</f>
        <v>0</v>
      </c>
    </row>
    <row r="370" spans="1:48" ht="30" x14ac:dyDescent="0.25">
      <c r="A370" s="1" t="s">
        <v>60</v>
      </c>
      <c r="B370" s="4">
        <v>2021</v>
      </c>
      <c r="C370" s="1" t="s">
        <v>207</v>
      </c>
      <c r="D370" s="1" t="s">
        <v>1132</v>
      </c>
      <c r="E370" s="1" t="s">
        <v>66</v>
      </c>
      <c r="F370" s="4" t="s">
        <v>1800</v>
      </c>
      <c r="G370" s="4">
        <v>360</v>
      </c>
      <c r="H370" s="4" t="s">
        <v>1974</v>
      </c>
      <c r="I370" s="1" t="s">
        <v>234</v>
      </c>
      <c r="J370" s="4" t="s">
        <v>1975</v>
      </c>
      <c r="K370" s="4" t="s">
        <v>1976</v>
      </c>
      <c r="L370" s="22" t="str">
        <f t="shared" si="22"/>
        <v>6</v>
      </c>
      <c r="M370" s="26">
        <f>IF(table_2[[#This Row],[Count of deaths2]]=1,(M369+1),M369)</f>
        <v>17</v>
      </c>
      <c r="AA370" s="46"/>
      <c r="AG370"/>
      <c r="AL370">
        <f>N417</f>
        <v>0</v>
      </c>
      <c r="AM370">
        <f>O465</f>
        <v>0</v>
      </c>
      <c r="AN370">
        <f>P465</f>
        <v>0</v>
      </c>
      <c r="AO370">
        <f>Q465</f>
        <v>0</v>
      </c>
      <c r="AP370">
        <f>R465</f>
        <v>0</v>
      </c>
      <c r="AQ370">
        <f>S465</f>
        <v>0</v>
      </c>
      <c r="AR370">
        <f>T465</f>
        <v>0</v>
      </c>
      <c r="AT370">
        <f>SUM(table_2[[#This Row],[First dose, less than 21 days ago]:[Third dose or booster, at least 21 days ago]])</f>
        <v>0</v>
      </c>
      <c r="AU370">
        <f>SUM(table_2[[#This Row],[Second dose, less than 21 days ago]:[Third dose or booster, at least 21 days ago]])</f>
        <v>0</v>
      </c>
      <c r="AV370">
        <f>table_2[[#This Row],[Third dose or booster, less than 21 days ago]]+table_2[[#This Row],[Third dose or booster, at least 21 days ago]]</f>
        <v>0</v>
      </c>
    </row>
    <row r="371" spans="1:48" ht="30" x14ac:dyDescent="0.25">
      <c r="A371" s="1" t="s">
        <v>60</v>
      </c>
      <c r="B371" s="4">
        <v>2021</v>
      </c>
      <c r="C371" s="1" t="s">
        <v>207</v>
      </c>
      <c r="D371" s="1" t="s">
        <v>1132</v>
      </c>
      <c r="E371" s="1" t="s">
        <v>70</v>
      </c>
      <c r="F371" s="4" t="s">
        <v>1977</v>
      </c>
      <c r="G371" s="4">
        <v>4356</v>
      </c>
      <c r="H371" s="4" t="s">
        <v>1978</v>
      </c>
      <c r="I371" s="1"/>
      <c r="J371" s="4" t="s">
        <v>1979</v>
      </c>
      <c r="K371" s="4" t="s">
        <v>1980</v>
      </c>
      <c r="L371" s="22" t="str">
        <f t="shared" si="22"/>
        <v>261</v>
      </c>
      <c r="M371" s="26">
        <f>IF(table_2[[#This Row],[Count of deaths2]]=1,(M370+1),M370)</f>
        <v>17</v>
      </c>
      <c r="AA371" s="46"/>
      <c r="AG371"/>
      <c r="AL371">
        <f>N418</f>
        <v>0</v>
      </c>
      <c r="AM371">
        <f>O466</f>
        <v>0</v>
      </c>
      <c r="AN371">
        <f>P466</f>
        <v>0</v>
      </c>
      <c r="AO371">
        <f>Q466</f>
        <v>0</v>
      </c>
      <c r="AP371">
        <f>R466</f>
        <v>0</v>
      </c>
      <c r="AQ371">
        <f>S466</f>
        <v>0</v>
      </c>
      <c r="AR371">
        <f>T466</f>
        <v>0</v>
      </c>
      <c r="AT371">
        <f>SUM(table_2[[#This Row],[First dose, less than 21 days ago]:[Third dose or booster, at least 21 days ago]])</f>
        <v>0</v>
      </c>
      <c r="AU371">
        <f>SUM(table_2[[#This Row],[Second dose, less than 21 days ago]:[Third dose or booster, at least 21 days ago]])</f>
        <v>0</v>
      </c>
      <c r="AV371">
        <f>table_2[[#This Row],[Third dose or booster, less than 21 days ago]]+table_2[[#This Row],[Third dose or booster, at least 21 days ago]]</f>
        <v>0</v>
      </c>
    </row>
    <row r="372" spans="1:48" ht="30" x14ac:dyDescent="0.25">
      <c r="A372" s="1" t="s">
        <v>60</v>
      </c>
      <c r="B372" s="4">
        <v>2021</v>
      </c>
      <c r="C372" s="1" t="s">
        <v>207</v>
      </c>
      <c r="D372" s="1" t="s">
        <v>1132</v>
      </c>
      <c r="E372" s="1" t="s">
        <v>74</v>
      </c>
      <c r="F372" s="4" t="s">
        <v>1981</v>
      </c>
      <c r="G372" s="4">
        <v>1244</v>
      </c>
      <c r="H372" s="4" t="s">
        <v>1982</v>
      </c>
      <c r="I372" s="1" t="s">
        <v>234</v>
      </c>
      <c r="J372" s="4" t="s">
        <v>138</v>
      </c>
      <c r="K372" s="4" t="s">
        <v>1983</v>
      </c>
      <c r="L372" s="22" t="str">
        <f t="shared" si="22"/>
        <v>11</v>
      </c>
      <c r="M372" s="26">
        <f>IF(table_2[[#This Row],[Count of deaths2]]=1,(M371+1),M371)</f>
        <v>17</v>
      </c>
      <c r="AA372" s="46"/>
      <c r="AG372"/>
      <c r="AL372">
        <f>N419</f>
        <v>0</v>
      </c>
      <c r="AM372">
        <f>O467</f>
        <v>0</v>
      </c>
      <c r="AN372">
        <f>P467</f>
        <v>0</v>
      </c>
      <c r="AO372">
        <f>Q467</f>
        <v>0</v>
      </c>
      <c r="AP372">
        <f>R467</f>
        <v>0</v>
      </c>
      <c r="AQ372">
        <f>S467</f>
        <v>0</v>
      </c>
      <c r="AR372">
        <f>T467</f>
        <v>0</v>
      </c>
      <c r="AT372">
        <f>SUM(table_2[[#This Row],[First dose, less than 21 days ago]:[Third dose or booster, at least 21 days ago]])</f>
        <v>0</v>
      </c>
      <c r="AU372">
        <f>SUM(table_2[[#This Row],[Second dose, less than 21 days ago]:[Third dose or booster, at least 21 days ago]])</f>
        <v>0</v>
      </c>
      <c r="AV372">
        <f>table_2[[#This Row],[Third dose or booster, less than 21 days ago]]+table_2[[#This Row],[Third dose or booster, at least 21 days ago]]</f>
        <v>0</v>
      </c>
    </row>
    <row r="373" spans="1:48" ht="30" x14ac:dyDescent="0.25">
      <c r="A373" s="1" t="s">
        <v>60</v>
      </c>
      <c r="B373" s="4">
        <v>2021</v>
      </c>
      <c r="C373" s="1" t="s">
        <v>207</v>
      </c>
      <c r="D373" s="1" t="s">
        <v>1132</v>
      </c>
      <c r="E373" s="1" t="s">
        <v>1102</v>
      </c>
      <c r="F373" s="4" t="s">
        <v>1984</v>
      </c>
      <c r="G373" s="4">
        <v>419675</v>
      </c>
      <c r="H373" s="4" t="s">
        <v>1985</v>
      </c>
      <c r="I373" s="1"/>
      <c r="J373" s="4" t="s">
        <v>1986</v>
      </c>
      <c r="K373" s="4" t="s">
        <v>1987</v>
      </c>
      <c r="L373" s="22" t="str">
        <f t="shared" si="22"/>
        <v>3286</v>
      </c>
      <c r="M373" s="26">
        <f>IF(table_2[[#This Row],[Count of deaths2]]=1,(M372+1),M372)</f>
        <v>17</v>
      </c>
      <c r="AA373" s="46"/>
      <c r="AG373"/>
      <c r="AL373">
        <f>N420</f>
        <v>0</v>
      </c>
      <c r="AM373">
        <f>O468</f>
        <v>0</v>
      </c>
      <c r="AN373">
        <f>P468</f>
        <v>0</v>
      </c>
      <c r="AO373">
        <f>Q468</f>
        <v>0</v>
      </c>
      <c r="AP373">
        <f>R468</f>
        <v>0</v>
      </c>
      <c r="AQ373">
        <f>S468</f>
        <v>0</v>
      </c>
      <c r="AR373">
        <f>T468</f>
        <v>0</v>
      </c>
      <c r="AT373">
        <f>SUM(table_2[[#This Row],[First dose, less than 21 days ago]:[Third dose or booster, at least 21 days ago]])</f>
        <v>0</v>
      </c>
      <c r="AU373">
        <f>SUM(table_2[[#This Row],[Second dose, less than 21 days ago]:[Third dose or booster, at least 21 days ago]])</f>
        <v>0</v>
      </c>
      <c r="AV373">
        <f>table_2[[#This Row],[Third dose or booster, less than 21 days ago]]+table_2[[#This Row],[Third dose or booster, at least 21 days ago]]</f>
        <v>0</v>
      </c>
    </row>
    <row r="374" spans="1:48" ht="45" x14ac:dyDescent="0.25">
      <c r="A374" s="1" t="s">
        <v>60</v>
      </c>
      <c r="B374" s="4">
        <v>2021</v>
      </c>
      <c r="C374" s="1" t="s">
        <v>207</v>
      </c>
      <c r="D374" s="1" t="s">
        <v>1132</v>
      </c>
      <c r="E374" s="1" t="s">
        <v>84</v>
      </c>
      <c r="F374" s="4" t="s">
        <v>1103</v>
      </c>
      <c r="G374" s="4">
        <v>0</v>
      </c>
      <c r="H374" s="4" t="s">
        <v>83</v>
      </c>
      <c r="I374" s="1"/>
      <c r="J374" s="4" t="s">
        <v>83</v>
      </c>
      <c r="K374" s="4" t="s">
        <v>83</v>
      </c>
      <c r="L374" s="22" t="str">
        <f t="shared" si="22"/>
        <v>0</v>
      </c>
      <c r="M374" s="26">
        <f>IF(table_2[[#This Row],[Count of deaths2]]=1,(M373+1),M373)</f>
        <v>17</v>
      </c>
      <c r="AA374" s="46"/>
      <c r="AG374"/>
      <c r="AL374">
        <f>N421</f>
        <v>0</v>
      </c>
      <c r="AM374">
        <f>O469</f>
        <v>0</v>
      </c>
      <c r="AN374">
        <f>P469</f>
        <v>0</v>
      </c>
      <c r="AO374">
        <f>Q469</f>
        <v>0</v>
      </c>
      <c r="AP374">
        <f>R469</f>
        <v>0</v>
      </c>
      <c r="AQ374">
        <f>S469</f>
        <v>0</v>
      </c>
      <c r="AR374">
        <f>T469</f>
        <v>0</v>
      </c>
      <c r="AT374">
        <f>SUM(table_2[[#This Row],[First dose, less than 21 days ago]:[Third dose or booster, at least 21 days ago]])</f>
        <v>0</v>
      </c>
      <c r="AU374">
        <f>SUM(table_2[[#This Row],[Second dose, less than 21 days ago]:[Third dose or booster, at least 21 days ago]])</f>
        <v>0</v>
      </c>
      <c r="AV374">
        <f>table_2[[#This Row],[Third dose or booster, less than 21 days ago]]+table_2[[#This Row],[Third dose or booster, at least 21 days ago]]</f>
        <v>0</v>
      </c>
    </row>
    <row r="375" spans="1:48" ht="45" x14ac:dyDescent="0.25">
      <c r="A375" s="1" t="s">
        <v>60</v>
      </c>
      <c r="B375" s="4">
        <v>2021</v>
      </c>
      <c r="C375" s="1" t="s">
        <v>207</v>
      </c>
      <c r="D375" s="1" t="s">
        <v>1132</v>
      </c>
      <c r="E375" s="1" t="s">
        <v>85</v>
      </c>
      <c r="F375" s="4" t="s">
        <v>1103</v>
      </c>
      <c r="G375" s="4">
        <v>0</v>
      </c>
      <c r="H375" s="4" t="s">
        <v>83</v>
      </c>
      <c r="I375" s="1"/>
      <c r="J375" s="4" t="s">
        <v>83</v>
      </c>
      <c r="K375" s="4" t="s">
        <v>83</v>
      </c>
      <c r="L375" s="22" t="str">
        <f t="shared" si="22"/>
        <v>0</v>
      </c>
      <c r="M375" s="26">
        <f>IF(table_2[[#This Row],[Count of deaths2]]=1,(M374+1),M374)</f>
        <v>17</v>
      </c>
      <c r="AA375" s="46"/>
      <c r="AG375"/>
      <c r="AL375">
        <f>N422</f>
        <v>0</v>
      </c>
      <c r="AM375">
        <f>O470</f>
        <v>0</v>
      </c>
      <c r="AN375">
        <f>P470</f>
        <v>0</v>
      </c>
      <c r="AO375">
        <f>Q470</f>
        <v>0</v>
      </c>
      <c r="AP375">
        <f>R470</f>
        <v>0</v>
      </c>
      <c r="AQ375">
        <f>S470</f>
        <v>0</v>
      </c>
      <c r="AR375">
        <f>T470</f>
        <v>0</v>
      </c>
      <c r="AT375">
        <f>SUM(table_2[[#This Row],[First dose, less than 21 days ago]:[Third dose or booster, at least 21 days ago]])</f>
        <v>0</v>
      </c>
      <c r="AU375">
        <f>SUM(table_2[[#This Row],[Second dose, less than 21 days ago]:[Third dose or booster, at least 21 days ago]])</f>
        <v>0</v>
      </c>
      <c r="AV375">
        <f>table_2[[#This Row],[Third dose or booster, less than 21 days ago]]+table_2[[#This Row],[Third dose or booster, at least 21 days ago]]</f>
        <v>0</v>
      </c>
    </row>
    <row r="376" spans="1:48" x14ac:dyDescent="0.25">
      <c r="A376" s="1" t="s">
        <v>60</v>
      </c>
      <c r="B376" s="4">
        <v>2021</v>
      </c>
      <c r="C376" s="1" t="s">
        <v>207</v>
      </c>
      <c r="D376" s="1" t="s">
        <v>1147</v>
      </c>
      <c r="E376" s="1" t="s">
        <v>62</v>
      </c>
      <c r="F376" s="4" t="s">
        <v>1988</v>
      </c>
      <c r="G376" s="4">
        <v>10473</v>
      </c>
      <c r="H376" s="4" t="s">
        <v>1989</v>
      </c>
      <c r="I376" s="1"/>
      <c r="J376" s="4" t="s">
        <v>1990</v>
      </c>
      <c r="K376" s="4" t="s">
        <v>1991</v>
      </c>
      <c r="L376" s="22" t="str">
        <f t="shared" si="22"/>
        <v>475</v>
      </c>
      <c r="M376" s="26">
        <f>IF(table_2[[#This Row],[Count of deaths2]]=1,(M375+1),M375)</f>
        <v>17</v>
      </c>
      <c r="AA376" s="46"/>
      <c r="AG376"/>
      <c r="AL376">
        <f>N423</f>
        <v>0</v>
      </c>
      <c r="AM376">
        <f>O471</f>
        <v>0</v>
      </c>
      <c r="AN376">
        <f>P471</f>
        <v>0</v>
      </c>
      <c r="AO376">
        <f>Q471</f>
        <v>0</v>
      </c>
      <c r="AP376">
        <f>R471</f>
        <v>0</v>
      </c>
      <c r="AQ376">
        <f>S471</f>
        <v>0</v>
      </c>
      <c r="AR376">
        <f>T471</f>
        <v>0</v>
      </c>
      <c r="AT376">
        <f>SUM(table_2[[#This Row],[First dose, less than 21 days ago]:[Third dose or booster, at least 21 days ago]])</f>
        <v>0</v>
      </c>
      <c r="AU376">
        <f>SUM(table_2[[#This Row],[Second dose, less than 21 days ago]:[Third dose or booster, at least 21 days ago]])</f>
        <v>0</v>
      </c>
      <c r="AV376">
        <f>table_2[[#This Row],[Third dose or booster, less than 21 days ago]]+table_2[[#This Row],[Third dose or booster, at least 21 days ago]]</f>
        <v>0</v>
      </c>
    </row>
    <row r="377" spans="1:48" ht="30" x14ac:dyDescent="0.25">
      <c r="A377" s="1" t="s">
        <v>60</v>
      </c>
      <c r="B377" s="4">
        <v>2021</v>
      </c>
      <c r="C377" s="1" t="s">
        <v>207</v>
      </c>
      <c r="D377" s="1" t="s">
        <v>1147</v>
      </c>
      <c r="E377" s="1" t="s">
        <v>66</v>
      </c>
      <c r="F377" s="4" t="s">
        <v>1371</v>
      </c>
      <c r="G377" s="4">
        <v>118</v>
      </c>
      <c r="H377" s="4" t="s">
        <v>1992</v>
      </c>
      <c r="I377" s="1" t="s">
        <v>234</v>
      </c>
      <c r="J377" s="4" t="s">
        <v>1993</v>
      </c>
      <c r="K377" s="4" t="s">
        <v>1994</v>
      </c>
      <c r="L377" s="22" t="str">
        <f t="shared" si="22"/>
        <v>9</v>
      </c>
      <c r="M377" s="26">
        <f>IF(table_2[[#This Row],[Count of deaths2]]=1,(M376+1),M376)</f>
        <v>17</v>
      </c>
      <c r="AA377" s="46"/>
      <c r="AG377"/>
      <c r="AL377">
        <f>N424</f>
        <v>0</v>
      </c>
      <c r="AM377">
        <f>O472</f>
        <v>0</v>
      </c>
      <c r="AN377">
        <f>P472</f>
        <v>0</v>
      </c>
      <c r="AO377">
        <f>Q472</f>
        <v>0</v>
      </c>
      <c r="AP377">
        <f>R472</f>
        <v>0</v>
      </c>
      <c r="AQ377">
        <f>S472</f>
        <v>0</v>
      </c>
      <c r="AR377">
        <f>T472</f>
        <v>0</v>
      </c>
      <c r="AT377">
        <f>SUM(table_2[[#This Row],[First dose, less than 21 days ago]:[Third dose or booster, at least 21 days ago]])</f>
        <v>0</v>
      </c>
      <c r="AU377">
        <f>SUM(table_2[[#This Row],[Second dose, less than 21 days ago]:[Third dose or booster, at least 21 days ago]])</f>
        <v>0</v>
      </c>
      <c r="AV377">
        <f>table_2[[#This Row],[Third dose or booster, less than 21 days ago]]+table_2[[#This Row],[Third dose or booster, at least 21 days ago]]</f>
        <v>0</v>
      </c>
    </row>
    <row r="378" spans="1:48" ht="30" x14ac:dyDescent="0.25">
      <c r="A378" s="1" t="s">
        <v>60</v>
      </c>
      <c r="B378" s="4">
        <v>2021</v>
      </c>
      <c r="C378" s="1" t="s">
        <v>207</v>
      </c>
      <c r="D378" s="1" t="s">
        <v>1147</v>
      </c>
      <c r="E378" s="1" t="s">
        <v>70</v>
      </c>
      <c r="F378" s="4" t="s">
        <v>1995</v>
      </c>
      <c r="G378" s="4">
        <v>1967</v>
      </c>
      <c r="H378" s="4" t="s">
        <v>1996</v>
      </c>
      <c r="I378" s="1"/>
      <c r="J378" s="4" t="s">
        <v>1997</v>
      </c>
      <c r="K378" s="4" t="s">
        <v>1998</v>
      </c>
      <c r="L378" s="22" t="str">
        <f t="shared" si="22"/>
        <v>299</v>
      </c>
      <c r="M378" s="26">
        <f>IF(table_2[[#This Row],[Count of deaths2]]=1,(M377+1),M377)</f>
        <v>17</v>
      </c>
      <c r="AA378" s="46"/>
      <c r="AG378"/>
      <c r="AL378">
        <f>N425</f>
        <v>0</v>
      </c>
      <c r="AM378">
        <f>O473</f>
        <v>0</v>
      </c>
      <c r="AN378">
        <f>P473</f>
        <v>0</v>
      </c>
      <c r="AO378">
        <f>Q473</f>
        <v>0</v>
      </c>
      <c r="AP378">
        <f>R473</f>
        <v>0</v>
      </c>
      <c r="AQ378">
        <f>S473</f>
        <v>0</v>
      </c>
      <c r="AR378">
        <f>T473</f>
        <v>0</v>
      </c>
      <c r="AT378">
        <f>SUM(table_2[[#This Row],[First dose, less than 21 days ago]:[Third dose or booster, at least 21 days ago]])</f>
        <v>0</v>
      </c>
      <c r="AU378">
        <f>SUM(table_2[[#This Row],[Second dose, less than 21 days ago]:[Third dose or booster, at least 21 days ago]])</f>
        <v>0</v>
      </c>
      <c r="AV378">
        <f>table_2[[#This Row],[Third dose or booster, less than 21 days ago]]+table_2[[#This Row],[Third dose or booster, at least 21 days ago]]</f>
        <v>0</v>
      </c>
    </row>
    <row r="379" spans="1:48" ht="30" x14ac:dyDescent="0.25">
      <c r="A379" s="1" t="s">
        <v>60</v>
      </c>
      <c r="B379" s="4">
        <v>2021</v>
      </c>
      <c r="C379" s="1" t="s">
        <v>207</v>
      </c>
      <c r="D379" s="1" t="s">
        <v>1147</v>
      </c>
      <c r="E379" s="1" t="s">
        <v>74</v>
      </c>
      <c r="F379" s="4" t="s">
        <v>1286</v>
      </c>
      <c r="G379" s="4">
        <v>409</v>
      </c>
      <c r="H379" s="4" t="s">
        <v>1999</v>
      </c>
      <c r="I379" s="1"/>
      <c r="J379" s="4" t="s">
        <v>2000</v>
      </c>
      <c r="K379" s="4" t="s">
        <v>2001</v>
      </c>
      <c r="L379" s="22" t="str">
        <f t="shared" si="22"/>
        <v>25</v>
      </c>
      <c r="M379" s="26">
        <f>IF(table_2[[#This Row],[Count of deaths2]]=1,(M378+1),M378)</f>
        <v>17</v>
      </c>
      <c r="AA379" s="46"/>
      <c r="AG379"/>
      <c r="AL379">
        <f>N426</f>
        <v>0</v>
      </c>
      <c r="AM379">
        <f>O474</f>
        <v>0</v>
      </c>
      <c r="AN379">
        <f>P474</f>
        <v>0</v>
      </c>
      <c r="AO379">
        <f>Q474</f>
        <v>0</v>
      </c>
      <c r="AP379">
        <f>R474</f>
        <v>0</v>
      </c>
      <c r="AQ379">
        <f>S474</f>
        <v>0</v>
      </c>
      <c r="AR379">
        <f>T474</f>
        <v>0</v>
      </c>
      <c r="AT379">
        <f>SUM(table_2[[#This Row],[First dose, less than 21 days ago]:[Third dose or booster, at least 21 days ago]])</f>
        <v>0</v>
      </c>
      <c r="AU379">
        <f>SUM(table_2[[#This Row],[Second dose, less than 21 days ago]:[Third dose or booster, at least 21 days ago]])</f>
        <v>0</v>
      </c>
      <c r="AV379">
        <f>table_2[[#This Row],[Third dose or booster, less than 21 days ago]]+table_2[[#This Row],[Third dose or booster, at least 21 days ago]]</f>
        <v>0</v>
      </c>
    </row>
    <row r="380" spans="1:48" ht="30" x14ac:dyDescent="0.25">
      <c r="A380" s="1" t="s">
        <v>60</v>
      </c>
      <c r="B380" s="4">
        <v>2021</v>
      </c>
      <c r="C380" s="1" t="s">
        <v>207</v>
      </c>
      <c r="D380" s="1" t="s">
        <v>1147</v>
      </c>
      <c r="E380" s="1" t="s">
        <v>1102</v>
      </c>
      <c r="F380" s="4" t="s">
        <v>2002</v>
      </c>
      <c r="G380" s="4">
        <v>353150</v>
      </c>
      <c r="H380" s="4" t="s">
        <v>2003</v>
      </c>
      <c r="I380" s="1"/>
      <c r="J380" s="4" t="s">
        <v>2004</v>
      </c>
      <c r="K380" s="4" t="s">
        <v>481</v>
      </c>
      <c r="L380" s="22" t="str">
        <f t="shared" si="22"/>
        <v>7658</v>
      </c>
      <c r="M380" s="26">
        <f>IF(table_2[[#This Row],[Count of deaths2]]=1,(M379+1),M379)</f>
        <v>17</v>
      </c>
      <c r="AA380" s="46"/>
      <c r="AG380"/>
      <c r="AL380">
        <f>N427</f>
        <v>0</v>
      </c>
      <c r="AM380">
        <f>O475</f>
        <v>0</v>
      </c>
      <c r="AN380">
        <f>P475</f>
        <v>0</v>
      </c>
      <c r="AO380">
        <f>Q475</f>
        <v>0</v>
      </c>
      <c r="AP380">
        <f>R475</f>
        <v>0</v>
      </c>
      <c r="AQ380">
        <f>S475</f>
        <v>0</v>
      </c>
      <c r="AR380">
        <f>T475</f>
        <v>0</v>
      </c>
      <c r="AT380">
        <f>SUM(table_2[[#This Row],[First dose, less than 21 days ago]:[Third dose or booster, at least 21 days ago]])</f>
        <v>0</v>
      </c>
      <c r="AU380">
        <f>SUM(table_2[[#This Row],[Second dose, less than 21 days ago]:[Third dose or booster, at least 21 days ago]])</f>
        <v>0</v>
      </c>
      <c r="AV380">
        <f>table_2[[#This Row],[Third dose or booster, less than 21 days ago]]+table_2[[#This Row],[Third dose or booster, at least 21 days ago]]</f>
        <v>0</v>
      </c>
    </row>
    <row r="381" spans="1:48" ht="45" x14ac:dyDescent="0.25">
      <c r="A381" s="1" t="s">
        <v>60</v>
      </c>
      <c r="B381" s="4">
        <v>2021</v>
      </c>
      <c r="C381" s="1" t="s">
        <v>207</v>
      </c>
      <c r="D381" s="1" t="s">
        <v>1147</v>
      </c>
      <c r="E381" s="1" t="s">
        <v>84</v>
      </c>
      <c r="F381" s="4" t="s">
        <v>1103</v>
      </c>
      <c r="G381" s="4">
        <v>0</v>
      </c>
      <c r="H381" s="4" t="s">
        <v>83</v>
      </c>
      <c r="I381" s="1"/>
      <c r="J381" s="4" t="s">
        <v>83</v>
      </c>
      <c r="K381" s="4" t="s">
        <v>83</v>
      </c>
      <c r="L381" s="22" t="str">
        <f t="shared" si="22"/>
        <v>0</v>
      </c>
      <c r="M381" s="26">
        <f>IF(table_2[[#This Row],[Count of deaths2]]=1,(M380+1),M380)</f>
        <v>17</v>
      </c>
      <c r="AA381" s="46"/>
      <c r="AG381"/>
      <c r="AL381">
        <f>N428</f>
        <v>0</v>
      </c>
      <c r="AM381">
        <f>O476</f>
        <v>0</v>
      </c>
      <c r="AN381">
        <f>P476</f>
        <v>0</v>
      </c>
      <c r="AO381">
        <f>Q476</f>
        <v>0</v>
      </c>
      <c r="AP381">
        <f>R476</f>
        <v>0</v>
      </c>
      <c r="AQ381">
        <f>S476</f>
        <v>0</v>
      </c>
      <c r="AR381">
        <f>T476</f>
        <v>0</v>
      </c>
      <c r="AT381">
        <f>SUM(table_2[[#This Row],[First dose, less than 21 days ago]:[Third dose or booster, at least 21 days ago]])</f>
        <v>0</v>
      </c>
      <c r="AU381">
        <f>SUM(table_2[[#This Row],[Second dose, less than 21 days ago]:[Third dose or booster, at least 21 days ago]])</f>
        <v>0</v>
      </c>
      <c r="AV381">
        <f>table_2[[#This Row],[Third dose or booster, less than 21 days ago]]+table_2[[#This Row],[Third dose or booster, at least 21 days ago]]</f>
        <v>0</v>
      </c>
    </row>
    <row r="382" spans="1:48" ht="45" x14ac:dyDescent="0.25">
      <c r="A382" s="1" t="s">
        <v>60</v>
      </c>
      <c r="B382" s="4">
        <v>2021</v>
      </c>
      <c r="C382" s="1" t="s">
        <v>207</v>
      </c>
      <c r="D382" s="1" t="s">
        <v>1147</v>
      </c>
      <c r="E382" s="1" t="s">
        <v>85</v>
      </c>
      <c r="F382" s="4" t="s">
        <v>1103</v>
      </c>
      <c r="G382" s="4">
        <v>0</v>
      </c>
      <c r="H382" s="4" t="s">
        <v>83</v>
      </c>
      <c r="I382" s="1"/>
      <c r="J382" s="4" t="s">
        <v>83</v>
      </c>
      <c r="K382" s="4" t="s">
        <v>83</v>
      </c>
      <c r="L382" s="22" t="str">
        <f t="shared" si="22"/>
        <v>0</v>
      </c>
      <c r="M382" s="26">
        <f>IF(table_2[[#This Row],[Count of deaths2]]=1,(M381+1),M381)</f>
        <v>17</v>
      </c>
      <c r="AA382" s="46"/>
      <c r="AG382"/>
      <c r="AL382">
        <f>N429</f>
        <v>0</v>
      </c>
      <c r="AM382">
        <f>O477</f>
        <v>0</v>
      </c>
      <c r="AN382">
        <f>P477</f>
        <v>0</v>
      </c>
      <c r="AO382">
        <f>Q477</f>
        <v>0</v>
      </c>
      <c r="AP382">
        <f>R477</f>
        <v>0</v>
      </c>
      <c r="AQ382">
        <f>S477</f>
        <v>0</v>
      </c>
      <c r="AR382">
        <f>T477</f>
        <v>0</v>
      </c>
      <c r="AT382">
        <f>SUM(table_2[[#This Row],[First dose, less than 21 days ago]:[Third dose or booster, at least 21 days ago]])</f>
        <v>0</v>
      </c>
      <c r="AU382">
        <f>SUM(table_2[[#This Row],[Second dose, less than 21 days ago]:[Third dose or booster, at least 21 days ago]])</f>
        <v>0</v>
      </c>
      <c r="AV382">
        <f>table_2[[#This Row],[Third dose or booster, less than 21 days ago]]+table_2[[#This Row],[Third dose or booster, at least 21 days ago]]</f>
        <v>0</v>
      </c>
    </row>
    <row r="383" spans="1:48" x14ac:dyDescent="0.25">
      <c r="A383" s="1" t="s">
        <v>60</v>
      </c>
      <c r="B383" s="4">
        <v>2021</v>
      </c>
      <c r="C383" s="1" t="s">
        <v>207</v>
      </c>
      <c r="D383" s="1" t="s">
        <v>1162</v>
      </c>
      <c r="E383" s="1" t="s">
        <v>62</v>
      </c>
      <c r="F383" s="4" t="s">
        <v>1899</v>
      </c>
      <c r="G383" s="4">
        <v>4325</v>
      </c>
      <c r="H383" s="4" t="s">
        <v>2005</v>
      </c>
      <c r="I383" s="1"/>
      <c r="J383" s="4" t="s">
        <v>2006</v>
      </c>
      <c r="K383" s="4" t="s">
        <v>2007</v>
      </c>
      <c r="L383" s="22" t="str">
        <f t="shared" si="22"/>
        <v>513</v>
      </c>
      <c r="M383" s="26">
        <f>IF(table_2[[#This Row],[Count of deaths2]]=1,(M382+1),M382)</f>
        <v>17</v>
      </c>
      <c r="AA383" s="46"/>
      <c r="AG383"/>
      <c r="AL383">
        <f>N430</f>
        <v>0</v>
      </c>
      <c r="AM383">
        <f>O478</f>
        <v>0</v>
      </c>
      <c r="AN383">
        <f>P478</f>
        <v>0</v>
      </c>
      <c r="AO383">
        <f>Q478</f>
        <v>0</v>
      </c>
      <c r="AP383">
        <f>R478</f>
        <v>0</v>
      </c>
      <c r="AQ383">
        <f>S478</f>
        <v>0</v>
      </c>
      <c r="AR383">
        <f>T478</f>
        <v>0</v>
      </c>
      <c r="AT383">
        <f>SUM(table_2[[#This Row],[First dose, less than 21 days ago]:[Third dose or booster, at least 21 days ago]])</f>
        <v>0</v>
      </c>
      <c r="AU383">
        <f>SUM(table_2[[#This Row],[Second dose, less than 21 days ago]:[Third dose or booster, at least 21 days ago]])</f>
        <v>0</v>
      </c>
      <c r="AV383">
        <f>table_2[[#This Row],[Third dose or booster, less than 21 days ago]]+table_2[[#This Row],[Third dose or booster, at least 21 days ago]]</f>
        <v>0</v>
      </c>
    </row>
    <row r="384" spans="1:48" ht="30" x14ac:dyDescent="0.25">
      <c r="A384" s="1" t="s">
        <v>60</v>
      </c>
      <c r="B384" s="4">
        <v>2021</v>
      </c>
      <c r="C384" s="1" t="s">
        <v>207</v>
      </c>
      <c r="D384" s="1" t="s">
        <v>1162</v>
      </c>
      <c r="E384" s="1" t="s">
        <v>66</v>
      </c>
      <c r="F384" s="4" t="s">
        <v>2008</v>
      </c>
      <c r="G384" s="4">
        <v>48</v>
      </c>
      <c r="H384" s="4" t="s">
        <v>2009</v>
      </c>
      <c r="I384" s="1" t="s">
        <v>234</v>
      </c>
      <c r="J384" s="4" t="s">
        <v>2010</v>
      </c>
      <c r="K384" s="4" t="s">
        <v>2011</v>
      </c>
      <c r="L384" s="22" t="str">
        <f t="shared" si="22"/>
        <v>7</v>
      </c>
      <c r="M384" s="26">
        <f>IF(table_2[[#This Row],[Count of deaths2]]=1,(M383+1),M383)</f>
        <v>17</v>
      </c>
      <c r="AA384" s="46"/>
      <c r="AG384"/>
      <c r="AL384">
        <f>N431</f>
        <v>0</v>
      </c>
      <c r="AM384">
        <f>O479</f>
        <v>0</v>
      </c>
      <c r="AN384">
        <f>P479</f>
        <v>0</v>
      </c>
      <c r="AO384">
        <f>Q479</f>
        <v>0</v>
      </c>
      <c r="AP384">
        <f>R479</f>
        <v>0</v>
      </c>
      <c r="AQ384">
        <f>S479</f>
        <v>0</v>
      </c>
      <c r="AR384">
        <f>T479</f>
        <v>0</v>
      </c>
      <c r="AT384">
        <f>SUM(table_2[[#This Row],[First dose, less than 21 days ago]:[Third dose or booster, at least 21 days ago]])</f>
        <v>0</v>
      </c>
      <c r="AU384">
        <f>SUM(table_2[[#This Row],[Second dose, less than 21 days ago]:[Third dose or booster, at least 21 days ago]])</f>
        <v>0</v>
      </c>
      <c r="AV384">
        <f>table_2[[#This Row],[Third dose or booster, less than 21 days ago]]+table_2[[#This Row],[Third dose or booster, at least 21 days ago]]</f>
        <v>0</v>
      </c>
    </row>
    <row r="385" spans="1:48" ht="30" x14ac:dyDescent="0.25">
      <c r="A385" s="1" t="s">
        <v>60</v>
      </c>
      <c r="B385" s="4">
        <v>2021</v>
      </c>
      <c r="C385" s="1" t="s">
        <v>207</v>
      </c>
      <c r="D385" s="1" t="s">
        <v>1162</v>
      </c>
      <c r="E385" s="1" t="s">
        <v>70</v>
      </c>
      <c r="F385" s="4" t="s">
        <v>2012</v>
      </c>
      <c r="G385" s="4">
        <v>1022</v>
      </c>
      <c r="H385" s="4" t="s">
        <v>2013</v>
      </c>
      <c r="I385" s="1"/>
      <c r="J385" s="4" t="s">
        <v>2014</v>
      </c>
      <c r="K385" s="4" t="s">
        <v>2015</v>
      </c>
      <c r="L385" s="22" t="str">
        <f t="shared" si="22"/>
        <v>357</v>
      </c>
      <c r="M385" s="26">
        <f>IF(table_2[[#This Row],[Count of deaths2]]=1,(M384+1),M384)</f>
        <v>17</v>
      </c>
      <c r="AA385" s="46"/>
      <c r="AG385"/>
      <c r="AL385">
        <f>N432</f>
        <v>0</v>
      </c>
      <c r="AM385">
        <f>O480</f>
        <v>0</v>
      </c>
      <c r="AN385">
        <f>P480</f>
        <v>0</v>
      </c>
      <c r="AO385">
        <f>Q480</f>
        <v>0</v>
      </c>
      <c r="AP385">
        <f>R480</f>
        <v>0</v>
      </c>
      <c r="AQ385">
        <f>S480</f>
        <v>0</v>
      </c>
      <c r="AR385">
        <f>T480</f>
        <v>0</v>
      </c>
      <c r="AT385">
        <f>SUM(table_2[[#This Row],[First dose, less than 21 days ago]:[Third dose or booster, at least 21 days ago]])</f>
        <v>0</v>
      </c>
      <c r="AU385">
        <f>SUM(table_2[[#This Row],[Second dose, less than 21 days ago]:[Third dose or booster, at least 21 days ago]])</f>
        <v>0</v>
      </c>
      <c r="AV385">
        <f>table_2[[#This Row],[Third dose or booster, less than 21 days ago]]+table_2[[#This Row],[Third dose or booster, at least 21 days ago]]</f>
        <v>0</v>
      </c>
    </row>
    <row r="386" spans="1:48" ht="30" x14ac:dyDescent="0.25">
      <c r="A386" s="1" t="s">
        <v>60</v>
      </c>
      <c r="B386" s="4">
        <v>2021</v>
      </c>
      <c r="C386" s="1" t="s">
        <v>207</v>
      </c>
      <c r="D386" s="1" t="s">
        <v>1162</v>
      </c>
      <c r="E386" s="1" t="s">
        <v>74</v>
      </c>
      <c r="F386" s="4" t="s">
        <v>2016</v>
      </c>
      <c r="G386" s="4">
        <v>179</v>
      </c>
      <c r="H386" s="4" t="s">
        <v>2017</v>
      </c>
      <c r="I386" s="1"/>
      <c r="J386" s="4" t="s">
        <v>2018</v>
      </c>
      <c r="K386" s="4" t="s">
        <v>2019</v>
      </c>
      <c r="L386" s="22" t="str">
        <f t="shared" si="22"/>
        <v>21</v>
      </c>
      <c r="M386" s="26">
        <f>IF(table_2[[#This Row],[Count of deaths2]]=1,(M385+1),M385)</f>
        <v>17</v>
      </c>
      <c r="AA386" s="46"/>
      <c r="AG386"/>
      <c r="AL386">
        <f>N433</f>
        <v>0</v>
      </c>
      <c r="AM386">
        <f>O481</f>
        <v>0</v>
      </c>
      <c r="AN386">
        <f>P481</f>
        <v>0</v>
      </c>
      <c r="AO386">
        <f>Q481</f>
        <v>0</v>
      </c>
      <c r="AP386">
        <f>R481</f>
        <v>0</v>
      </c>
      <c r="AQ386">
        <f>S481</f>
        <v>0</v>
      </c>
      <c r="AR386">
        <f>T481</f>
        <v>0</v>
      </c>
      <c r="AT386">
        <f>SUM(table_2[[#This Row],[First dose, less than 21 days ago]:[Third dose or booster, at least 21 days ago]])</f>
        <v>0</v>
      </c>
      <c r="AU386">
        <f>SUM(table_2[[#This Row],[Second dose, less than 21 days ago]:[Third dose or booster, at least 21 days ago]])</f>
        <v>0</v>
      </c>
      <c r="AV386">
        <f>table_2[[#This Row],[Third dose or booster, less than 21 days ago]]+table_2[[#This Row],[Third dose or booster, at least 21 days ago]]</f>
        <v>0</v>
      </c>
    </row>
    <row r="387" spans="1:48" ht="30" x14ac:dyDescent="0.25">
      <c r="A387" s="1" t="s">
        <v>60</v>
      </c>
      <c r="B387" s="4">
        <v>2021</v>
      </c>
      <c r="C387" s="1" t="s">
        <v>207</v>
      </c>
      <c r="D387" s="1" t="s">
        <v>1162</v>
      </c>
      <c r="E387" s="1" t="s">
        <v>1102</v>
      </c>
      <c r="F387" s="4" t="s">
        <v>2020</v>
      </c>
      <c r="G387" s="4">
        <v>168330</v>
      </c>
      <c r="H387" s="4" t="s">
        <v>2021</v>
      </c>
      <c r="I387" s="1"/>
      <c r="J387" s="4" t="s">
        <v>2022</v>
      </c>
      <c r="K387" s="4" t="s">
        <v>2023</v>
      </c>
      <c r="L387" s="22" t="str">
        <f t="shared" si="22"/>
        <v>11047</v>
      </c>
      <c r="M387" s="26">
        <f>IF(table_2[[#This Row],[Count of deaths2]]=1,(M386+1),M386)</f>
        <v>17</v>
      </c>
      <c r="AA387" s="46"/>
      <c r="AG387"/>
      <c r="AL387">
        <f>N434</f>
        <v>0</v>
      </c>
      <c r="AM387">
        <f>O482</f>
        <v>0</v>
      </c>
      <c r="AN387">
        <f>P482</f>
        <v>0</v>
      </c>
      <c r="AO387">
        <f>Q482</f>
        <v>0</v>
      </c>
      <c r="AP387">
        <f>R482</f>
        <v>0</v>
      </c>
      <c r="AQ387">
        <f>S482</f>
        <v>0</v>
      </c>
      <c r="AR387">
        <f>T482</f>
        <v>0</v>
      </c>
      <c r="AT387">
        <f>SUM(table_2[[#This Row],[First dose, less than 21 days ago]:[Third dose or booster, at least 21 days ago]])</f>
        <v>0</v>
      </c>
      <c r="AU387">
        <f>SUM(table_2[[#This Row],[Second dose, less than 21 days ago]:[Third dose or booster, at least 21 days ago]])</f>
        <v>0</v>
      </c>
      <c r="AV387">
        <f>table_2[[#This Row],[Third dose or booster, less than 21 days ago]]+table_2[[#This Row],[Third dose or booster, at least 21 days ago]]</f>
        <v>0</v>
      </c>
    </row>
    <row r="388" spans="1:48" ht="45" x14ac:dyDescent="0.25">
      <c r="A388" s="1" t="s">
        <v>60</v>
      </c>
      <c r="B388" s="4">
        <v>2021</v>
      </c>
      <c r="C388" s="1" t="s">
        <v>207</v>
      </c>
      <c r="D388" s="1" t="s">
        <v>1162</v>
      </c>
      <c r="E388" s="1" t="s">
        <v>84</v>
      </c>
      <c r="F388" s="4" t="s">
        <v>1103</v>
      </c>
      <c r="G388" s="4">
        <v>0</v>
      </c>
      <c r="H388" s="4" t="s">
        <v>83</v>
      </c>
      <c r="I388" s="1"/>
      <c r="J388" s="4" t="s">
        <v>83</v>
      </c>
      <c r="K388" s="4" t="s">
        <v>83</v>
      </c>
      <c r="L388" s="22" t="str">
        <f t="shared" si="22"/>
        <v>0</v>
      </c>
      <c r="M388" s="26">
        <f>IF(table_2[[#This Row],[Count of deaths2]]=1,(M387+1),M387)</f>
        <v>17</v>
      </c>
      <c r="AA388" s="46"/>
      <c r="AG388"/>
      <c r="AL388">
        <f>N435</f>
        <v>0</v>
      </c>
      <c r="AM388">
        <f>O483</f>
        <v>0</v>
      </c>
      <c r="AN388">
        <f>P483</f>
        <v>0</v>
      </c>
      <c r="AO388">
        <f>Q483</f>
        <v>0</v>
      </c>
      <c r="AP388">
        <f>R483</f>
        <v>0</v>
      </c>
      <c r="AQ388">
        <f>S483</f>
        <v>0</v>
      </c>
      <c r="AR388">
        <f>T483</f>
        <v>0</v>
      </c>
      <c r="AT388">
        <f>SUM(table_2[[#This Row],[First dose, less than 21 days ago]:[Third dose or booster, at least 21 days ago]])</f>
        <v>0</v>
      </c>
      <c r="AU388">
        <f>SUM(table_2[[#This Row],[Second dose, less than 21 days ago]:[Third dose or booster, at least 21 days ago]])</f>
        <v>0</v>
      </c>
      <c r="AV388">
        <f>table_2[[#This Row],[Third dose or booster, less than 21 days ago]]+table_2[[#This Row],[Third dose or booster, at least 21 days ago]]</f>
        <v>0</v>
      </c>
    </row>
    <row r="389" spans="1:48" ht="45" x14ac:dyDescent="0.25">
      <c r="A389" s="1" t="s">
        <v>60</v>
      </c>
      <c r="B389" s="4">
        <v>2021</v>
      </c>
      <c r="C389" s="1" t="s">
        <v>207</v>
      </c>
      <c r="D389" s="1" t="s">
        <v>1162</v>
      </c>
      <c r="E389" s="1" t="s">
        <v>85</v>
      </c>
      <c r="F389" s="4" t="s">
        <v>1103</v>
      </c>
      <c r="G389" s="4">
        <v>0</v>
      </c>
      <c r="H389" s="4" t="s">
        <v>83</v>
      </c>
      <c r="I389" s="1"/>
      <c r="J389" s="4" t="s">
        <v>83</v>
      </c>
      <c r="K389" s="4" t="s">
        <v>83</v>
      </c>
      <c r="L389" s="22" t="str">
        <f t="shared" ref="L389:L452" si="23">IF(F389="&lt;3",1,F389)</f>
        <v>0</v>
      </c>
      <c r="M389" s="26">
        <f>IF(table_2[[#This Row],[Count of deaths2]]=1,(M388+1),M388)</f>
        <v>17</v>
      </c>
      <c r="AA389" s="46"/>
      <c r="AG389"/>
      <c r="AL389">
        <f>N436</f>
        <v>0</v>
      </c>
      <c r="AM389">
        <f>O484</f>
        <v>0</v>
      </c>
      <c r="AN389">
        <f>P484</f>
        <v>0</v>
      </c>
      <c r="AO389">
        <f>Q484</f>
        <v>0</v>
      </c>
      <c r="AP389">
        <f>R484</f>
        <v>0</v>
      </c>
      <c r="AQ389">
        <f>S484</f>
        <v>0</v>
      </c>
      <c r="AR389">
        <f>T484</f>
        <v>0</v>
      </c>
      <c r="AT389">
        <f>SUM(table_2[[#This Row],[First dose, less than 21 days ago]:[Third dose or booster, at least 21 days ago]])</f>
        <v>0</v>
      </c>
      <c r="AU389">
        <f>SUM(table_2[[#This Row],[Second dose, less than 21 days ago]:[Third dose or booster, at least 21 days ago]])</f>
        <v>0</v>
      </c>
      <c r="AV389">
        <f>table_2[[#This Row],[Third dose or booster, less than 21 days ago]]+table_2[[#This Row],[Third dose or booster, at least 21 days ago]]</f>
        <v>0</v>
      </c>
    </row>
    <row r="390" spans="1:48" x14ac:dyDescent="0.25">
      <c r="A390" s="1" t="s">
        <v>60</v>
      </c>
      <c r="B390" s="4">
        <v>2021</v>
      </c>
      <c r="C390" s="1" t="s">
        <v>207</v>
      </c>
      <c r="D390" s="1" t="s">
        <v>1183</v>
      </c>
      <c r="E390" s="1" t="s">
        <v>62</v>
      </c>
      <c r="F390" s="4" t="s">
        <v>2024</v>
      </c>
      <c r="G390" s="4">
        <v>1265</v>
      </c>
      <c r="H390" s="4" t="s">
        <v>2025</v>
      </c>
      <c r="I390" s="1"/>
      <c r="J390" s="4" t="s">
        <v>2026</v>
      </c>
      <c r="K390" s="4" t="s">
        <v>2027</v>
      </c>
      <c r="L390" s="22" t="str">
        <f t="shared" si="23"/>
        <v>321</v>
      </c>
      <c r="M390" s="26">
        <f>IF(table_2[[#This Row],[Count of deaths2]]=1,(M389+1),M389)</f>
        <v>17</v>
      </c>
      <c r="AA390" s="46"/>
      <c r="AG390"/>
      <c r="AL390">
        <f>N437</f>
        <v>0</v>
      </c>
      <c r="AM390">
        <f>O485</f>
        <v>0</v>
      </c>
      <c r="AN390">
        <f>P485</f>
        <v>0</v>
      </c>
      <c r="AO390">
        <f>Q485</f>
        <v>0</v>
      </c>
      <c r="AP390">
        <f>R485</f>
        <v>0</v>
      </c>
      <c r="AQ390">
        <f>S485</f>
        <v>0</v>
      </c>
      <c r="AR390">
        <f>T485</f>
        <v>0</v>
      </c>
      <c r="AT390">
        <f>SUM(table_2[[#This Row],[First dose, less than 21 days ago]:[Third dose or booster, at least 21 days ago]])</f>
        <v>0</v>
      </c>
      <c r="AU390">
        <f>SUM(table_2[[#This Row],[Second dose, less than 21 days ago]:[Third dose or booster, at least 21 days ago]])</f>
        <v>0</v>
      </c>
      <c r="AV390">
        <f>table_2[[#This Row],[Third dose or booster, less than 21 days ago]]+table_2[[#This Row],[Third dose or booster, at least 21 days ago]]</f>
        <v>0</v>
      </c>
    </row>
    <row r="391" spans="1:48" ht="30" x14ac:dyDescent="0.25">
      <c r="A391" s="1" t="s">
        <v>60</v>
      </c>
      <c r="B391" s="4">
        <v>2021</v>
      </c>
      <c r="C391" s="1" t="s">
        <v>207</v>
      </c>
      <c r="D391" s="1" t="s">
        <v>1183</v>
      </c>
      <c r="E391" s="1" t="s">
        <v>66</v>
      </c>
      <c r="F391" s="4" t="s">
        <v>1671</v>
      </c>
      <c r="G391" s="4">
        <v>11</v>
      </c>
      <c r="H391" s="4" t="s">
        <v>2028</v>
      </c>
      <c r="I391" s="1" t="s">
        <v>234</v>
      </c>
      <c r="J391" s="4" t="s">
        <v>2029</v>
      </c>
      <c r="K391" s="4" t="s">
        <v>2030</v>
      </c>
      <c r="L391" s="22" t="str">
        <f t="shared" si="23"/>
        <v>5</v>
      </c>
      <c r="M391" s="26">
        <f>IF(table_2[[#This Row],[Count of deaths2]]=1,(M390+1),M390)</f>
        <v>17</v>
      </c>
      <c r="AA391" s="46"/>
      <c r="AG391"/>
      <c r="AL391">
        <f>N438</f>
        <v>0</v>
      </c>
      <c r="AM391">
        <f>O486</f>
        <v>0</v>
      </c>
      <c r="AN391">
        <f>P486</f>
        <v>0</v>
      </c>
      <c r="AO391">
        <f>Q486</f>
        <v>0</v>
      </c>
      <c r="AP391">
        <f>R486</f>
        <v>0</v>
      </c>
      <c r="AQ391">
        <f>S486</f>
        <v>0</v>
      </c>
      <c r="AR391">
        <f>T486</f>
        <v>0</v>
      </c>
      <c r="AT391">
        <f>SUM(table_2[[#This Row],[First dose, less than 21 days ago]:[Third dose or booster, at least 21 days ago]])</f>
        <v>0</v>
      </c>
      <c r="AU391">
        <f>SUM(table_2[[#This Row],[Second dose, less than 21 days ago]:[Third dose or booster, at least 21 days ago]])</f>
        <v>0</v>
      </c>
      <c r="AV391">
        <f>table_2[[#This Row],[Third dose or booster, less than 21 days ago]]+table_2[[#This Row],[Third dose or booster, at least 21 days ago]]</f>
        <v>0</v>
      </c>
    </row>
    <row r="392" spans="1:48" ht="30" x14ac:dyDescent="0.25">
      <c r="A392" s="1" t="s">
        <v>60</v>
      </c>
      <c r="B392" s="4">
        <v>2021</v>
      </c>
      <c r="C392" s="1" t="s">
        <v>207</v>
      </c>
      <c r="D392" s="1" t="s">
        <v>1183</v>
      </c>
      <c r="E392" s="1" t="s">
        <v>70</v>
      </c>
      <c r="F392" s="4" t="s">
        <v>2031</v>
      </c>
      <c r="G392" s="4">
        <v>367</v>
      </c>
      <c r="H392" s="4" t="s">
        <v>2032</v>
      </c>
      <c r="I392" s="1"/>
      <c r="J392" s="4" t="s">
        <v>2033</v>
      </c>
      <c r="K392" s="4" t="s">
        <v>2034</v>
      </c>
      <c r="L392" s="22" t="str">
        <f t="shared" si="23"/>
        <v>208</v>
      </c>
      <c r="M392" s="26">
        <f>IF(table_2[[#This Row],[Count of deaths2]]=1,(M391+1),M391)</f>
        <v>17</v>
      </c>
      <c r="AA392" s="46"/>
      <c r="AG392"/>
      <c r="AL392">
        <f>N439</f>
        <v>0</v>
      </c>
      <c r="AM392">
        <f>O487</f>
        <v>0</v>
      </c>
      <c r="AN392">
        <f>P487</f>
        <v>0</v>
      </c>
      <c r="AO392">
        <f>Q487</f>
        <v>0</v>
      </c>
      <c r="AP392">
        <f>R487</f>
        <v>0</v>
      </c>
      <c r="AQ392">
        <f>S487</f>
        <v>0</v>
      </c>
      <c r="AR392">
        <f>T487</f>
        <v>0</v>
      </c>
      <c r="AT392">
        <f>SUM(table_2[[#This Row],[First dose, less than 21 days ago]:[Third dose or booster, at least 21 days ago]])</f>
        <v>0</v>
      </c>
      <c r="AU392">
        <f>SUM(table_2[[#This Row],[Second dose, less than 21 days ago]:[Third dose or booster, at least 21 days ago]])</f>
        <v>0</v>
      </c>
      <c r="AV392">
        <f>table_2[[#This Row],[Third dose or booster, less than 21 days ago]]+table_2[[#This Row],[Third dose or booster, at least 21 days ago]]</f>
        <v>0</v>
      </c>
    </row>
    <row r="393" spans="1:48" ht="30" x14ac:dyDescent="0.25">
      <c r="A393" s="1" t="s">
        <v>60</v>
      </c>
      <c r="B393" s="4">
        <v>2021</v>
      </c>
      <c r="C393" s="1" t="s">
        <v>207</v>
      </c>
      <c r="D393" s="1" t="s">
        <v>1183</v>
      </c>
      <c r="E393" s="1" t="s">
        <v>74</v>
      </c>
      <c r="F393" s="4" t="s">
        <v>2008</v>
      </c>
      <c r="G393" s="4">
        <v>62</v>
      </c>
      <c r="H393" s="4" t="s">
        <v>2035</v>
      </c>
      <c r="I393" s="1" t="s">
        <v>234</v>
      </c>
      <c r="J393" s="4" t="s">
        <v>2036</v>
      </c>
      <c r="K393" s="4" t="s">
        <v>2037</v>
      </c>
      <c r="L393" s="22" t="str">
        <f t="shared" si="23"/>
        <v>7</v>
      </c>
      <c r="M393" s="26">
        <f>IF(table_2[[#This Row],[Count of deaths2]]=1,(M392+1),M392)</f>
        <v>17</v>
      </c>
      <c r="AA393" s="46"/>
      <c r="AG393"/>
      <c r="AL393">
        <f>N440</f>
        <v>0</v>
      </c>
      <c r="AM393">
        <f>O488</f>
        <v>0</v>
      </c>
      <c r="AN393">
        <f>P488</f>
        <v>0</v>
      </c>
      <c r="AO393">
        <f>Q488</f>
        <v>0</v>
      </c>
      <c r="AP393">
        <f>R488</f>
        <v>0</v>
      </c>
      <c r="AQ393">
        <f>S488</f>
        <v>0</v>
      </c>
      <c r="AR393">
        <f>T488</f>
        <v>0</v>
      </c>
      <c r="AT393">
        <f>SUM(table_2[[#This Row],[First dose, less than 21 days ago]:[Third dose or booster, at least 21 days ago]])</f>
        <v>0</v>
      </c>
      <c r="AU393">
        <f>SUM(table_2[[#This Row],[Second dose, less than 21 days ago]:[Third dose or booster, at least 21 days ago]])</f>
        <v>0</v>
      </c>
      <c r="AV393">
        <f>table_2[[#This Row],[Third dose or booster, less than 21 days ago]]+table_2[[#This Row],[Third dose or booster, at least 21 days ago]]</f>
        <v>0</v>
      </c>
    </row>
    <row r="394" spans="1:48" ht="60" x14ac:dyDescent="0.25">
      <c r="A394" s="1" t="s">
        <v>60</v>
      </c>
      <c r="B394" s="4">
        <v>2021</v>
      </c>
      <c r="C394" s="1" t="s">
        <v>207</v>
      </c>
      <c r="D394" s="1" t="s">
        <v>1183</v>
      </c>
      <c r="E394" s="1" t="s">
        <v>1102</v>
      </c>
      <c r="F394" s="4" t="s">
        <v>2038</v>
      </c>
      <c r="G394" s="4">
        <v>37036</v>
      </c>
      <c r="H394" s="4" t="s">
        <v>2039</v>
      </c>
      <c r="I394" s="1"/>
      <c r="J394" s="4" t="s">
        <v>2040</v>
      </c>
      <c r="K394" s="4" t="s">
        <v>2041</v>
      </c>
      <c r="L394" s="22" t="str">
        <f t="shared" si="23"/>
        <v>7117</v>
      </c>
      <c r="M394" s="26">
        <f>IF(table_2[[#This Row],[Count of deaths2]]=1,(M393+1),M393)</f>
        <v>17</v>
      </c>
      <c r="N394" s="23" t="s">
        <v>11464</v>
      </c>
      <c r="O394" s="24" t="s">
        <v>66</v>
      </c>
      <c r="P394" s="24" t="s">
        <v>70</v>
      </c>
      <c r="Q394" s="24" t="s">
        <v>74</v>
      </c>
      <c r="R394" s="24" t="s">
        <v>1102</v>
      </c>
      <c r="S394" s="24" t="s">
        <v>84</v>
      </c>
      <c r="T394" s="24" t="s">
        <v>85</v>
      </c>
      <c r="U394" s="24" t="s">
        <v>11475</v>
      </c>
      <c r="V394" s="24" t="s">
        <v>11475</v>
      </c>
      <c r="W394" s="24" t="s">
        <v>11482</v>
      </c>
      <c r="AA394" s="46"/>
      <c r="AG394"/>
      <c r="AL394">
        <f>N441</f>
        <v>0</v>
      </c>
      <c r="AM394">
        <f>O489</f>
        <v>0</v>
      </c>
      <c r="AN394">
        <f>P489</f>
        <v>0</v>
      </c>
      <c r="AO394">
        <f>Q489</f>
        <v>0</v>
      </c>
      <c r="AP394">
        <f>R489</f>
        <v>0</v>
      </c>
      <c r="AQ394">
        <f>S489</f>
        <v>0</v>
      </c>
      <c r="AR394">
        <f>T489</f>
        <v>0</v>
      </c>
      <c r="AT394">
        <f>SUM(table_2[[#This Row],[First dose, less than 21 days ago]:[Third dose or booster, at least 21 days ago]])</f>
        <v>0</v>
      </c>
      <c r="AU394">
        <f>SUM(table_2[[#This Row],[Second dose, less than 21 days ago]:[Third dose or booster, at least 21 days ago]])</f>
        <v>0</v>
      </c>
      <c r="AV394">
        <f>table_2[[#This Row],[Third dose or booster, less than 21 days ago]]+table_2[[#This Row],[Third dose or booster, at least 21 days ago]]</f>
        <v>0</v>
      </c>
    </row>
    <row r="395" spans="1:48" ht="45" x14ac:dyDescent="0.25">
      <c r="A395" s="1" t="s">
        <v>60</v>
      </c>
      <c r="B395" s="4">
        <v>2021</v>
      </c>
      <c r="C395" s="1" t="s">
        <v>207</v>
      </c>
      <c r="D395" s="1" t="s">
        <v>1183</v>
      </c>
      <c r="E395" s="1" t="s">
        <v>84</v>
      </c>
      <c r="F395" s="4" t="s">
        <v>1103</v>
      </c>
      <c r="G395" s="4">
        <v>0</v>
      </c>
      <c r="H395" s="4" t="s">
        <v>83</v>
      </c>
      <c r="I395" s="1"/>
      <c r="J395" s="4" t="s">
        <v>83</v>
      </c>
      <c r="K395" s="4" t="s">
        <v>83</v>
      </c>
      <c r="L395" s="22" t="str">
        <f t="shared" si="23"/>
        <v>0</v>
      </c>
      <c r="M395" s="26">
        <f>IF(table_2[[#This Row],[Count of deaths2]]=1,(M394+1),M394)</f>
        <v>17</v>
      </c>
      <c r="N395" s="23" t="s">
        <v>11465</v>
      </c>
      <c r="O395" s="23" t="s">
        <v>11465</v>
      </c>
      <c r="P395" s="23" t="s">
        <v>11465</v>
      </c>
      <c r="Q395" s="23" t="s">
        <v>11465</v>
      </c>
      <c r="R395" s="23" t="s">
        <v>11465</v>
      </c>
      <c r="S395" s="23" t="s">
        <v>11465</v>
      </c>
      <c r="T395" s="23" t="s">
        <v>11465</v>
      </c>
      <c r="U395" s="23" t="s">
        <v>11476</v>
      </c>
      <c r="V395" s="23" t="s">
        <v>11477</v>
      </c>
      <c r="W395" s="23" t="s">
        <v>11465</v>
      </c>
      <c r="AA395" s="46"/>
      <c r="AG395"/>
      <c r="AL395">
        <f>N442</f>
        <v>0</v>
      </c>
      <c r="AM395">
        <f>O490</f>
        <v>0</v>
      </c>
      <c r="AN395">
        <f>P490</f>
        <v>0</v>
      </c>
      <c r="AO395">
        <f>Q490</f>
        <v>0</v>
      </c>
      <c r="AP395">
        <f>R490</f>
        <v>0</v>
      </c>
      <c r="AQ395">
        <f>S490</f>
        <v>0</v>
      </c>
      <c r="AR395">
        <f>T490</f>
        <v>0</v>
      </c>
      <c r="AT395">
        <f>SUM(table_2[[#This Row],[First dose, less than 21 days ago]:[Third dose or booster, at least 21 days ago]])</f>
        <v>0</v>
      </c>
      <c r="AU395">
        <f>SUM(table_2[[#This Row],[Second dose, less than 21 days ago]:[Third dose or booster, at least 21 days ago]])</f>
        <v>0</v>
      </c>
      <c r="AV395">
        <f>table_2[[#This Row],[Third dose or booster, less than 21 days ago]]+table_2[[#This Row],[Third dose or booster, at least 21 days ago]]</f>
        <v>0</v>
      </c>
    </row>
    <row r="396" spans="1:48" ht="45" x14ac:dyDescent="0.25">
      <c r="A396" s="1" t="s">
        <v>60</v>
      </c>
      <c r="B396" s="4">
        <v>2021</v>
      </c>
      <c r="C396" s="1" t="s">
        <v>207</v>
      </c>
      <c r="D396" s="1" t="s">
        <v>1183</v>
      </c>
      <c r="E396" s="1" t="s">
        <v>85</v>
      </c>
      <c r="F396" s="4" t="s">
        <v>1103</v>
      </c>
      <c r="G396" s="4">
        <v>0</v>
      </c>
      <c r="H396" s="4" t="s">
        <v>83</v>
      </c>
      <c r="I396" s="1"/>
      <c r="J396" s="4" t="s">
        <v>83</v>
      </c>
      <c r="K396" s="4" t="s">
        <v>83</v>
      </c>
      <c r="L396" s="22" t="str">
        <f t="shared" si="23"/>
        <v>0</v>
      </c>
      <c r="M396" s="26">
        <f>IF(table_2[[#This Row],[Count of deaths2]]=1,(M395+1),M395)</f>
        <v>17</v>
      </c>
      <c r="N396">
        <f>$L348+$L355+$L362+$L369+$L376+$L383+$L390</f>
        <v>2335</v>
      </c>
      <c r="O396">
        <f>$L349+$L356+$L363+$L370+$L377+$L384+$L391</f>
        <v>36</v>
      </c>
      <c r="P396">
        <f>$L350+$L357+$L364+$L371+$L378+$L385+$L392</f>
        <v>1468</v>
      </c>
      <c r="Q396">
        <f>$L351+$L358+$L365+$L372+$L379+$L386+$L393</f>
        <v>115</v>
      </c>
      <c r="R396">
        <f>$L352+$L359+$L366+$L373+$L380+$L387+$L394</f>
        <v>31143</v>
      </c>
      <c r="S396">
        <f>$L353+$L360+$L367+$L374+$L381+$L388+$L395</f>
        <v>0</v>
      </c>
      <c r="T396">
        <f>$L354+$L361+$L368+$L375+$L382+$L389+$L396</f>
        <v>0</v>
      </c>
      <c r="U396">
        <f>SUM(table_2[[#This Row],[Column1]:[Column7]])</f>
        <v>35097</v>
      </c>
      <c r="V396" s="21">
        <f>table_2[[#This Row],[Count of deaths2]]+L395+L394+L393+L392+L391+L390+L389+L388+L387+L386+L385+L384+L383+L382+L381+L380+L379+L378+L377+L376+L375+L374+L373+L372+L371+L370+L369+L368+L367+L366+L365+L364+L363+L362+L361+L360+L359+L358+L357+L356+L355+L354+L353+L352+L351+L350+L349+L348</f>
        <v>35097</v>
      </c>
      <c r="W396">
        <f>'Table 8'!G116</f>
        <v>40933</v>
      </c>
      <c r="X396">
        <f>X347+14</f>
        <v>116</v>
      </c>
      <c r="AA396" s="46"/>
      <c r="AG396"/>
      <c r="AL396" t="str">
        <f>N443</f>
        <v xml:space="preserve">Unvaccinated </v>
      </c>
      <c r="AM396">
        <f>O491</f>
        <v>0</v>
      </c>
      <c r="AN396">
        <f>P491</f>
        <v>0</v>
      </c>
      <c r="AO396">
        <f>Q491</f>
        <v>0</v>
      </c>
      <c r="AP396">
        <f>R491</f>
        <v>0</v>
      </c>
      <c r="AQ396">
        <f>S491</f>
        <v>0</v>
      </c>
      <c r="AR396">
        <f>T491</f>
        <v>0</v>
      </c>
      <c r="AT396">
        <f>SUM(table_2[[#This Row],[First dose, less than 21 days ago]:[Third dose or booster, at least 21 days ago]])</f>
        <v>0</v>
      </c>
      <c r="AU396">
        <f>SUM(table_2[[#This Row],[Second dose, less than 21 days ago]:[Third dose or booster, at least 21 days ago]])</f>
        <v>0</v>
      </c>
      <c r="AV396">
        <f>table_2[[#This Row],[Third dose or booster, less than 21 days ago]]+table_2[[#This Row],[Third dose or booster, at least 21 days ago]]</f>
        <v>0</v>
      </c>
    </row>
    <row r="397" spans="1:48" s="32" customFormat="1" x14ac:dyDescent="0.25">
      <c r="A397" s="35" t="s">
        <v>60</v>
      </c>
      <c r="B397" s="33">
        <v>2021</v>
      </c>
      <c r="C397" s="35" t="s">
        <v>229</v>
      </c>
      <c r="D397" s="35" t="s">
        <v>1089</v>
      </c>
      <c r="E397" s="35" t="s">
        <v>62</v>
      </c>
      <c r="F397" s="33" t="s">
        <v>2042</v>
      </c>
      <c r="G397" s="33">
        <v>217372</v>
      </c>
      <c r="H397" s="33" t="s">
        <v>2043</v>
      </c>
      <c r="I397" s="35"/>
      <c r="J397" s="33" t="s">
        <v>2044</v>
      </c>
      <c r="K397" s="33" t="s">
        <v>2045</v>
      </c>
      <c r="L397" s="27" t="str">
        <f t="shared" si="23"/>
        <v>118</v>
      </c>
      <c r="M397" s="26">
        <f>IF(table_2[[#This Row],[Count of deaths2]]=1,(M396+1),M396)</f>
        <v>17</v>
      </c>
      <c r="Z397" s="45"/>
      <c r="AA397" s="51"/>
      <c r="AB397" s="51"/>
      <c r="AC397" s="51"/>
      <c r="AD397" s="51"/>
      <c r="AE397" s="51"/>
      <c r="AF397" s="51"/>
      <c r="AL397" s="32" t="str">
        <f>N444</f>
        <v>Total</v>
      </c>
      <c r="AM397" s="32" t="str">
        <f>O492</f>
        <v>First dose, less than 21 days ago</v>
      </c>
      <c r="AN397" s="32" t="str">
        <f>P492</f>
        <v>First dose, at least 21 days ago</v>
      </c>
      <c r="AO397" s="32" t="str">
        <f>Q492</f>
        <v>Second dose, less than 21 days ago</v>
      </c>
      <c r="AP397" s="32" t="str">
        <f>R492</f>
        <v>Second dose, at least 21 days ago</v>
      </c>
      <c r="AQ397" s="32" t="str">
        <f>S492</f>
        <v>Third dose or booster, less than 21 days ago</v>
      </c>
      <c r="AR397" s="32" t="str">
        <f>T492</f>
        <v>Third dose or booster, at least 21 days ago</v>
      </c>
      <c r="AT397" s="32">
        <f>SUM(table_2[[#This Row],[First dose, less than 21 days ago]:[Third dose or booster, at least 21 days ago]])</f>
        <v>0</v>
      </c>
      <c r="AU397" s="32">
        <f>SUM(table_2[[#This Row],[Second dose, less than 21 days ago]:[Third dose or booster, at least 21 days ago]])</f>
        <v>0</v>
      </c>
      <c r="AV397" s="32" t="e">
        <f>table_2[[#This Row],[Third dose or booster, less than 21 days ago]]+table_2[[#This Row],[Third dose or booster, at least 21 days ago]]</f>
        <v>#VALUE!</v>
      </c>
    </row>
    <row r="398" spans="1:48" ht="30" x14ac:dyDescent="0.25">
      <c r="A398" s="1" t="s">
        <v>60</v>
      </c>
      <c r="B398" s="4">
        <v>2021</v>
      </c>
      <c r="C398" s="1" t="s">
        <v>229</v>
      </c>
      <c r="D398" s="1" t="s">
        <v>1089</v>
      </c>
      <c r="E398" s="1" t="s">
        <v>66</v>
      </c>
      <c r="F398" s="4" t="s">
        <v>1101</v>
      </c>
      <c r="G398" s="4">
        <v>10393</v>
      </c>
      <c r="H398" s="4" t="s">
        <v>83</v>
      </c>
      <c r="I398" s="1"/>
      <c r="J398" s="4" t="s">
        <v>83</v>
      </c>
      <c r="K398" s="4" t="s">
        <v>83</v>
      </c>
      <c r="L398" s="22">
        <f t="shared" si="23"/>
        <v>1</v>
      </c>
      <c r="M398" s="26">
        <f>IF(table_2[[#This Row],[Count of deaths2]]=1,(M397+1),M397)</f>
        <v>18</v>
      </c>
      <c r="AA398" s="46"/>
      <c r="AG398"/>
      <c r="AL398">
        <f>N445</f>
        <v>2149</v>
      </c>
      <c r="AM398" t="str">
        <f>O493</f>
        <v>Total</v>
      </c>
      <c r="AN398" t="str">
        <f>P493</f>
        <v>Total</v>
      </c>
      <c r="AO398" t="str">
        <f>Q493</f>
        <v>Total</v>
      </c>
      <c r="AP398" t="str">
        <f>R493</f>
        <v>Total</v>
      </c>
      <c r="AQ398" t="str">
        <f>S493</f>
        <v>Total</v>
      </c>
      <c r="AR398" t="str">
        <f>T493</f>
        <v>Total</v>
      </c>
      <c r="AT398">
        <f>SUM(table_2[[#This Row],[First dose, less than 21 days ago]:[Third dose or booster, at least 21 days ago]])</f>
        <v>0</v>
      </c>
      <c r="AU398">
        <f>SUM(table_2[[#This Row],[Second dose, less than 21 days ago]:[Third dose or booster, at least 21 days ago]])</f>
        <v>0</v>
      </c>
      <c r="AV398" t="e">
        <f>table_2[[#This Row],[Third dose or booster, less than 21 days ago]]+table_2[[#This Row],[Third dose or booster, at least 21 days ago]]</f>
        <v>#VALUE!</v>
      </c>
    </row>
    <row r="399" spans="1:48" ht="30" x14ac:dyDescent="0.25">
      <c r="A399" s="1" t="s">
        <v>60</v>
      </c>
      <c r="B399" s="4">
        <v>2021</v>
      </c>
      <c r="C399" s="1" t="s">
        <v>229</v>
      </c>
      <c r="D399" s="1" t="s">
        <v>1089</v>
      </c>
      <c r="E399" s="1" t="s">
        <v>70</v>
      </c>
      <c r="F399" s="4" t="s">
        <v>2046</v>
      </c>
      <c r="G399" s="4">
        <v>94178</v>
      </c>
      <c r="H399" s="4" t="s">
        <v>706</v>
      </c>
      <c r="I399" s="1"/>
      <c r="J399" s="4" t="s">
        <v>2047</v>
      </c>
      <c r="K399" s="4" t="s">
        <v>2048</v>
      </c>
      <c r="L399" s="22" t="str">
        <f t="shared" si="23"/>
        <v>49</v>
      </c>
      <c r="M399" s="26">
        <f>IF(table_2[[#This Row],[Count of deaths2]]=1,(M398+1),M398)</f>
        <v>18</v>
      </c>
      <c r="AA399" s="46"/>
      <c r="AG399"/>
      <c r="AL399">
        <f>N446</f>
        <v>0</v>
      </c>
      <c r="AM399">
        <f>O494</f>
        <v>20</v>
      </c>
      <c r="AN399">
        <f>P494</f>
        <v>1082</v>
      </c>
      <c r="AO399">
        <f>Q494</f>
        <v>43</v>
      </c>
      <c r="AP399">
        <f>R494</f>
        <v>31016</v>
      </c>
      <c r="AQ399">
        <f>S494</f>
        <v>3628</v>
      </c>
      <c r="AR399">
        <f>T494</f>
        <v>1097</v>
      </c>
      <c r="AT399">
        <f>SUM(table_2[[#This Row],[First dose, less than 21 days ago]:[Third dose or booster, at least 21 days ago]])</f>
        <v>36886</v>
      </c>
      <c r="AU399">
        <f>SUM(table_2[[#This Row],[Second dose, less than 21 days ago]:[Third dose or booster, at least 21 days ago]])</f>
        <v>35784</v>
      </c>
      <c r="AV399">
        <f>table_2[[#This Row],[Third dose or booster, less than 21 days ago]]+table_2[[#This Row],[Third dose or booster, at least 21 days ago]]</f>
        <v>4725</v>
      </c>
    </row>
    <row r="400" spans="1:48" ht="30" x14ac:dyDescent="0.25">
      <c r="A400" s="1" t="s">
        <v>60</v>
      </c>
      <c r="B400" s="4">
        <v>2021</v>
      </c>
      <c r="C400" s="1" t="s">
        <v>229</v>
      </c>
      <c r="D400" s="1" t="s">
        <v>1089</v>
      </c>
      <c r="E400" s="1" t="s">
        <v>74</v>
      </c>
      <c r="F400" s="4" t="s">
        <v>1350</v>
      </c>
      <c r="G400" s="4">
        <v>88797</v>
      </c>
      <c r="H400" s="4" t="s">
        <v>2049</v>
      </c>
      <c r="I400" s="1" t="s">
        <v>234</v>
      </c>
      <c r="J400" s="4" t="s">
        <v>2050</v>
      </c>
      <c r="K400" s="4" t="s">
        <v>2051</v>
      </c>
      <c r="L400" s="22" t="str">
        <f t="shared" si="23"/>
        <v>10</v>
      </c>
      <c r="M400" s="26">
        <f>IF(table_2[[#This Row],[Count of deaths2]]=1,(M399+1),M399)</f>
        <v>18</v>
      </c>
      <c r="AA400" s="46"/>
      <c r="AG400"/>
      <c r="AL400">
        <f>N447</f>
        <v>0</v>
      </c>
      <c r="AM400">
        <f>O495</f>
        <v>0</v>
      </c>
      <c r="AN400">
        <f>P495</f>
        <v>0</v>
      </c>
      <c r="AO400">
        <f>Q495</f>
        <v>0</v>
      </c>
      <c r="AP400">
        <f>R495</f>
        <v>0</v>
      </c>
      <c r="AQ400">
        <f>S495</f>
        <v>0</v>
      </c>
      <c r="AR400">
        <f>T495</f>
        <v>0</v>
      </c>
      <c r="AT400">
        <f>SUM(table_2[[#This Row],[First dose, less than 21 days ago]:[Third dose or booster, at least 21 days ago]])</f>
        <v>0</v>
      </c>
      <c r="AU400">
        <f>SUM(table_2[[#This Row],[Second dose, less than 21 days ago]:[Third dose or booster, at least 21 days ago]])</f>
        <v>0</v>
      </c>
      <c r="AV400">
        <f>table_2[[#This Row],[Third dose or booster, less than 21 days ago]]+table_2[[#This Row],[Third dose or booster, at least 21 days ago]]</f>
        <v>0</v>
      </c>
    </row>
    <row r="401" spans="1:48" ht="30" x14ac:dyDescent="0.25">
      <c r="A401" s="1" t="s">
        <v>60</v>
      </c>
      <c r="B401" s="4">
        <v>2021</v>
      </c>
      <c r="C401" s="1" t="s">
        <v>229</v>
      </c>
      <c r="D401" s="1" t="s">
        <v>1089</v>
      </c>
      <c r="E401" s="1" t="s">
        <v>1102</v>
      </c>
      <c r="F401" s="4" t="s">
        <v>2052</v>
      </c>
      <c r="G401" s="4">
        <v>505939</v>
      </c>
      <c r="H401" s="4" t="s">
        <v>2053</v>
      </c>
      <c r="I401" s="1"/>
      <c r="J401" s="4" t="s">
        <v>2054</v>
      </c>
      <c r="K401" s="4" t="s">
        <v>2055</v>
      </c>
      <c r="L401" s="22" t="str">
        <f t="shared" si="23"/>
        <v>214</v>
      </c>
      <c r="M401" s="26">
        <f>IF(table_2[[#This Row],[Count of deaths2]]=1,(M400+1),M400)</f>
        <v>18</v>
      </c>
      <c r="AA401" s="46"/>
      <c r="AG401"/>
      <c r="AL401">
        <f>N448</f>
        <v>0</v>
      </c>
      <c r="AM401">
        <f>O496</f>
        <v>0</v>
      </c>
      <c r="AN401">
        <f>P496</f>
        <v>0</v>
      </c>
      <c r="AO401">
        <f>Q496</f>
        <v>0</v>
      </c>
      <c r="AP401">
        <f>R496</f>
        <v>0</v>
      </c>
      <c r="AQ401">
        <f>S496</f>
        <v>0</v>
      </c>
      <c r="AR401">
        <f>T496</f>
        <v>0</v>
      </c>
      <c r="AT401">
        <f>SUM(table_2[[#This Row],[First dose, less than 21 days ago]:[Third dose or booster, at least 21 days ago]])</f>
        <v>0</v>
      </c>
      <c r="AU401">
        <f>SUM(table_2[[#This Row],[Second dose, less than 21 days ago]:[Third dose or booster, at least 21 days ago]])</f>
        <v>0</v>
      </c>
      <c r="AV401">
        <f>table_2[[#This Row],[Third dose or booster, less than 21 days ago]]+table_2[[#This Row],[Third dose or booster, at least 21 days ago]]</f>
        <v>0</v>
      </c>
    </row>
    <row r="402" spans="1:48" ht="45" x14ac:dyDescent="0.25">
      <c r="A402" s="1" t="s">
        <v>60</v>
      </c>
      <c r="B402" s="4">
        <v>2021</v>
      </c>
      <c r="C402" s="1" t="s">
        <v>229</v>
      </c>
      <c r="D402" s="1" t="s">
        <v>1089</v>
      </c>
      <c r="E402" s="1" t="s">
        <v>84</v>
      </c>
      <c r="F402" s="4" t="s">
        <v>1101</v>
      </c>
      <c r="G402" s="4">
        <v>697</v>
      </c>
      <c r="H402" s="4" t="s">
        <v>83</v>
      </c>
      <c r="I402" s="1"/>
      <c r="J402" s="4" t="s">
        <v>83</v>
      </c>
      <c r="K402" s="4" t="s">
        <v>83</v>
      </c>
      <c r="L402" s="22">
        <f t="shared" si="23"/>
        <v>1</v>
      </c>
      <c r="M402" s="26">
        <f>IF(table_2[[#This Row],[Count of deaths2]]=1,(M401+1),M401)</f>
        <v>19</v>
      </c>
      <c r="AA402" s="46"/>
      <c r="AG402"/>
      <c r="AL402">
        <f>N449</f>
        <v>0</v>
      </c>
      <c r="AM402">
        <f>O497</f>
        <v>0</v>
      </c>
      <c r="AN402">
        <f>P497</f>
        <v>0</v>
      </c>
      <c r="AO402">
        <f>Q497</f>
        <v>0</v>
      </c>
      <c r="AP402">
        <f>R497</f>
        <v>0</v>
      </c>
      <c r="AQ402">
        <f>S497</f>
        <v>0</v>
      </c>
      <c r="AR402">
        <f>T497</f>
        <v>0</v>
      </c>
      <c r="AT402">
        <f>SUM(table_2[[#This Row],[First dose, less than 21 days ago]:[Third dose or booster, at least 21 days ago]])</f>
        <v>0</v>
      </c>
      <c r="AU402">
        <f>SUM(table_2[[#This Row],[Second dose, less than 21 days ago]:[Third dose or booster, at least 21 days ago]])</f>
        <v>0</v>
      </c>
      <c r="AV402">
        <f>table_2[[#This Row],[Third dose or booster, less than 21 days ago]]+table_2[[#This Row],[Third dose or booster, at least 21 days ago]]</f>
        <v>0</v>
      </c>
    </row>
    <row r="403" spans="1:48" ht="45" x14ac:dyDescent="0.25">
      <c r="A403" s="1" t="s">
        <v>60</v>
      </c>
      <c r="B403" s="4">
        <v>2021</v>
      </c>
      <c r="C403" s="1" t="s">
        <v>229</v>
      </c>
      <c r="D403" s="1" t="s">
        <v>1089</v>
      </c>
      <c r="E403" s="1" t="s">
        <v>85</v>
      </c>
      <c r="F403" s="4" t="s">
        <v>1103</v>
      </c>
      <c r="G403" s="4">
        <v>0</v>
      </c>
      <c r="H403" s="4" t="s">
        <v>83</v>
      </c>
      <c r="I403" s="1"/>
      <c r="J403" s="4" t="s">
        <v>83</v>
      </c>
      <c r="K403" s="4" t="s">
        <v>83</v>
      </c>
      <c r="L403" s="22" t="str">
        <f t="shared" si="23"/>
        <v>0</v>
      </c>
      <c r="M403" s="26">
        <f>IF(table_2[[#This Row],[Count of deaths2]]=1,(M402+1),M402)</f>
        <v>19</v>
      </c>
      <c r="AA403" s="46"/>
      <c r="AG403"/>
      <c r="AL403">
        <f>N450</f>
        <v>0</v>
      </c>
      <c r="AM403">
        <f>O498</f>
        <v>0</v>
      </c>
      <c r="AN403">
        <f>P498</f>
        <v>0</v>
      </c>
      <c r="AO403">
        <f>Q498</f>
        <v>0</v>
      </c>
      <c r="AP403">
        <f>R498</f>
        <v>0</v>
      </c>
      <c r="AQ403">
        <f>S498</f>
        <v>0</v>
      </c>
      <c r="AR403">
        <f>T498</f>
        <v>0</v>
      </c>
      <c r="AT403">
        <f>SUM(table_2[[#This Row],[First dose, less than 21 days ago]:[Third dose or booster, at least 21 days ago]])</f>
        <v>0</v>
      </c>
      <c r="AU403">
        <f>SUM(table_2[[#This Row],[Second dose, less than 21 days ago]:[Third dose or booster, at least 21 days ago]])</f>
        <v>0</v>
      </c>
      <c r="AV403">
        <f>table_2[[#This Row],[Third dose or booster, less than 21 days ago]]+table_2[[#This Row],[Third dose or booster, at least 21 days ago]]</f>
        <v>0</v>
      </c>
    </row>
    <row r="404" spans="1:48" x14ac:dyDescent="0.25">
      <c r="A404" s="1" t="s">
        <v>60</v>
      </c>
      <c r="B404" s="4">
        <v>2021</v>
      </c>
      <c r="C404" s="1" t="s">
        <v>229</v>
      </c>
      <c r="D404" s="1" t="s">
        <v>1104</v>
      </c>
      <c r="E404" s="1" t="s">
        <v>62</v>
      </c>
      <c r="F404" s="4" t="s">
        <v>2056</v>
      </c>
      <c r="G404" s="4">
        <v>59482</v>
      </c>
      <c r="H404" s="4" t="s">
        <v>2057</v>
      </c>
      <c r="I404" s="1"/>
      <c r="J404" s="4" t="s">
        <v>2058</v>
      </c>
      <c r="K404" s="4" t="s">
        <v>2059</v>
      </c>
      <c r="L404" s="22" t="str">
        <f t="shared" si="23"/>
        <v>122</v>
      </c>
      <c r="M404" s="26">
        <f>IF(table_2[[#This Row],[Count of deaths2]]=1,(M403+1),M403)</f>
        <v>19</v>
      </c>
      <c r="AA404" s="46"/>
      <c r="AG404"/>
      <c r="AL404">
        <f>N451</f>
        <v>0</v>
      </c>
      <c r="AM404">
        <f>O499</f>
        <v>0</v>
      </c>
      <c r="AN404">
        <f>P499</f>
        <v>0</v>
      </c>
      <c r="AO404">
        <f>Q499</f>
        <v>0</v>
      </c>
      <c r="AP404">
        <f>R499</f>
        <v>0</v>
      </c>
      <c r="AQ404">
        <f>S499</f>
        <v>0</v>
      </c>
      <c r="AR404">
        <f>T499</f>
        <v>0</v>
      </c>
      <c r="AT404">
        <f>SUM(table_2[[#This Row],[First dose, less than 21 days ago]:[Third dose or booster, at least 21 days ago]])</f>
        <v>0</v>
      </c>
      <c r="AU404">
        <f>SUM(table_2[[#This Row],[Second dose, less than 21 days ago]:[Third dose or booster, at least 21 days ago]])</f>
        <v>0</v>
      </c>
      <c r="AV404">
        <f>table_2[[#This Row],[Third dose or booster, less than 21 days ago]]+table_2[[#This Row],[Third dose or booster, at least 21 days ago]]</f>
        <v>0</v>
      </c>
    </row>
    <row r="405" spans="1:48" ht="30" x14ac:dyDescent="0.25">
      <c r="A405" s="1" t="s">
        <v>60</v>
      </c>
      <c r="B405" s="4">
        <v>2021</v>
      </c>
      <c r="C405" s="1" t="s">
        <v>229</v>
      </c>
      <c r="D405" s="1" t="s">
        <v>1104</v>
      </c>
      <c r="E405" s="1" t="s">
        <v>66</v>
      </c>
      <c r="F405" s="4" t="s">
        <v>1097</v>
      </c>
      <c r="G405" s="4">
        <v>1297</v>
      </c>
      <c r="H405" s="4" t="s">
        <v>2060</v>
      </c>
      <c r="I405" s="1" t="s">
        <v>234</v>
      </c>
      <c r="J405" s="4" t="s">
        <v>2061</v>
      </c>
      <c r="K405" s="4" t="s">
        <v>2062</v>
      </c>
      <c r="L405" s="22" t="str">
        <f t="shared" si="23"/>
        <v>4</v>
      </c>
      <c r="M405" s="26">
        <f>IF(table_2[[#This Row],[Count of deaths2]]=1,(M404+1),M404)</f>
        <v>19</v>
      </c>
      <c r="AA405" s="46"/>
      <c r="AG405"/>
      <c r="AL405">
        <f>N452</f>
        <v>0</v>
      </c>
      <c r="AM405">
        <f>O500</f>
        <v>0</v>
      </c>
      <c r="AN405">
        <f>P500</f>
        <v>0</v>
      </c>
      <c r="AO405">
        <f>Q500</f>
        <v>0</v>
      </c>
      <c r="AP405">
        <f>R500</f>
        <v>0</v>
      </c>
      <c r="AQ405">
        <f>S500</f>
        <v>0</v>
      </c>
      <c r="AR405">
        <f>T500</f>
        <v>0</v>
      </c>
      <c r="AT405">
        <f>SUM(table_2[[#This Row],[First dose, less than 21 days ago]:[Third dose or booster, at least 21 days ago]])</f>
        <v>0</v>
      </c>
      <c r="AU405">
        <f>SUM(table_2[[#This Row],[Second dose, less than 21 days ago]:[Third dose or booster, at least 21 days ago]])</f>
        <v>0</v>
      </c>
      <c r="AV405">
        <f>table_2[[#This Row],[Third dose or booster, less than 21 days ago]]+table_2[[#This Row],[Third dose or booster, at least 21 days ago]]</f>
        <v>0</v>
      </c>
    </row>
    <row r="406" spans="1:48" ht="30" x14ac:dyDescent="0.25">
      <c r="A406" s="1" t="s">
        <v>60</v>
      </c>
      <c r="B406" s="4">
        <v>2021</v>
      </c>
      <c r="C406" s="1" t="s">
        <v>229</v>
      </c>
      <c r="D406" s="1" t="s">
        <v>1104</v>
      </c>
      <c r="E406" s="1" t="s">
        <v>70</v>
      </c>
      <c r="F406" s="4" t="s">
        <v>2063</v>
      </c>
      <c r="G406" s="4">
        <v>14386</v>
      </c>
      <c r="H406" s="4" t="s">
        <v>2064</v>
      </c>
      <c r="I406" s="1"/>
      <c r="J406" s="4" t="s">
        <v>2065</v>
      </c>
      <c r="K406" s="4" t="s">
        <v>2066</v>
      </c>
      <c r="L406" s="22" t="str">
        <f t="shared" si="23"/>
        <v>71</v>
      </c>
      <c r="M406" s="26">
        <f>IF(table_2[[#This Row],[Count of deaths2]]=1,(M405+1),M405)</f>
        <v>19</v>
      </c>
      <c r="AA406" s="46"/>
      <c r="AG406"/>
      <c r="AL406">
        <f>N453</f>
        <v>0</v>
      </c>
      <c r="AM406">
        <f>O501</f>
        <v>0</v>
      </c>
      <c r="AN406">
        <f>P501</f>
        <v>0</v>
      </c>
      <c r="AO406">
        <f>Q501</f>
        <v>0</v>
      </c>
      <c r="AP406">
        <f>R501</f>
        <v>0</v>
      </c>
      <c r="AQ406">
        <f>S501</f>
        <v>0</v>
      </c>
      <c r="AR406">
        <f>T501</f>
        <v>0</v>
      </c>
      <c r="AT406">
        <f>SUM(table_2[[#This Row],[First dose, less than 21 days ago]:[Third dose or booster, at least 21 days ago]])</f>
        <v>0</v>
      </c>
      <c r="AU406">
        <f>SUM(table_2[[#This Row],[Second dose, less than 21 days ago]:[Third dose or booster, at least 21 days ago]])</f>
        <v>0</v>
      </c>
      <c r="AV406">
        <f>table_2[[#This Row],[Third dose or booster, less than 21 days ago]]+table_2[[#This Row],[Third dose or booster, at least 21 days ago]]</f>
        <v>0</v>
      </c>
    </row>
    <row r="407" spans="1:48" ht="30" x14ac:dyDescent="0.25">
      <c r="A407" s="1" t="s">
        <v>60</v>
      </c>
      <c r="B407" s="4">
        <v>2021</v>
      </c>
      <c r="C407" s="1" t="s">
        <v>229</v>
      </c>
      <c r="D407" s="1" t="s">
        <v>1104</v>
      </c>
      <c r="E407" s="1" t="s">
        <v>74</v>
      </c>
      <c r="F407" s="4" t="s">
        <v>1097</v>
      </c>
      <c r="G407" s="4">
        <v>5196</v>
      </c>
      <c r="H407" s="4" t="s">
        <v>533</v>
      </c>
      <c r="I407" s="1" t="s">
        <v>234</v>
      </c>
      <c r="J407" s="4" t="s">
        <v>2067</v>
      </c>
      <c r="K407" s="4" t="s">
        <v>2068</v>
      </c>
      <c r="L407" s="22" t="str">
        <f t="shared" si="23"/>
        <v>4</v>
      </c>
      <c r="M407" s="26">
        <f>IF(table_2[[#This Row],[Count of deaths2]]=1,(M406+1),M406)</f>
        <v>19</v>
      </c>
      <c r="AA407" s="46"/>
      <c r="AG407"/>
      <c r="AL407">
        <f>N454</f>
        <v>0</v>
      </c>
      <c r="AM407">
        <f>O502</f>
        <v>0</v>
      </c>
      <c r="AN407">
        <f>P502</f>
        <v>0</v>
      </c>
      <c r="AO407">
        <f>Q502</f>
        <v>0</v>
      </c>
      <c r="AP407">
        <f>R502</f>
        <v>0</v>
      </c>
      <c r="AQ407">
        <f>S502</f>
        <v>0</v>
      </c>
      <c r="AR407">
        <f>T502</f>
        <v>0</v>
      </c>
      <c r="AT407">
        <f>SUM(table_2[[#This Row],[First dose, less than 21 days ago]:[Third dose or booster, at least 21 days ago]])</f>
        <v>0</v>
      </c>
      <c r="AU407">
        <f>SUM(table_2[[#This Row],[Second dose, less than 21 days ago]:[Third dose or booster, at least 21 days ago]])</f>
        <v>0</v>
      </c>
      <c r="AV407">
        <f>table_2[[#This Row],[Third dose or booster, less than 21 days ago]]+table_2[[#This Row],[Third dose or booster, at least 21 days ago]]</f>
        <v>0</v>
      </c>
    </row>
    <row r="408" spans="1:48" ht="30" x14ac:dyDescent="0.25">
      <c r="A408" s="1" t="s">
        <v>60</v>
      </c>
      <c r="B408" s="4">
        <v>2021</v>
      </c>
      <c r="C408" s="1" t="s">
        <v>229</v>
      </c>
      <c r="D408" s="1" t="s">
        <v>1104</v>
      </c>
      <c r="E408" s="1" t="s">
        <v>1102</v>
      </c>
      <c r="F408" s="4" t="s">
        <v>2069</v>
      </c>
      <c r="G408" s="4">
        <v>369764</v>
      </c>
      <c r="H408" s="4" t="s">
        <v>2070</v>
      </c>
      <c r="I408" s="1"/>
      <c r="J408" s="4" t="s">
        <v>2071</v>
      </c>
      <c r="K408" s="4" t="s">
        <v>2072</v>
      </c>
      <c r="L408" s="22" t="str">
        <f t="shared" si="23"/>
        <v>504</v>
      </c>
      <c r="M408" s="26">
        <f>IF(table_2[[#This Row],[Count of deaths2]]=1,(M407+1),M407)</f>
        <v>19</v>
      </c>
      <c r="AA408" s="46"/>
      <c r="AG408"/>
      <c r="AL408">
        <f>N455</f>
        <v>0</v>
      </c>
      <c r="AM408">
        <f>O503</f>
        <v>0</v>
      </c>
      <c r="AN408">
        <f>P503</f>
        <v>0</v>
      </c>
      <c r="AO408">
        <f>Q503</f>
        <v>0</v>
      </c>
      <c r="AP408">
        <f>R503</f>
        <v>0</v>
      </c>
      <c r="AQ408">
        <f>S503</f>
        <v>0</v>
      </c>
      <c r="AR408">
        <f>T503</f>
        <v>0</v>
      </c>
      <c r="AT408">
        <f>SUM(table_2[[#This Row],[First dose, less than 21 days ago]:[Third dose or booster, at least 21 days ago]])</f>
        <v>0</v>
      </c>
      <c r="AU408">
        <f>SUM(table_2[[#This Row],[Second dose, less than 21 days ago]:[Third dose or booster, at least 21 days ago]])</f>
        <v>0</v>
      </c>
      <c r="AV408">
        <f>table_2[[#This Row],[Third dose or booster, less than 21 days ago]]+table_2[[#This Row],[Third dose or booster, at least 21 days ago]]</f>
        <v>0</v>
      </c>
    </row>
    <row r="409" spans="1:48" ht="45" x14ac:dyDescent="0.25">
      <c r="A409" s="1" t="s">
        <v>60</v>
      </c>
      <c r="B409" s="4">
        <v>2021</v>
      </c>
      <c r="C409" s="1" t="s">
        <v>229</v>
      </c>
      <c r="D409" s="1" t="s">
        <v>1104</v>
      </c>
      <c r="E409" s="1" t="s">
        <v>84</v>
      </c>
      <c r="F409" s="4" t="s">
        <v>1101</v>
      </c>
      <c r="G409" s="4">
        <v>804</v>
      </c>
      <c r="H409" s="4" t="s">
        <v>83</v>
      </c>
      <c r="I409" s="1"/>
      <c r="J409" s="4" t="s">
        <v>83</v>
      </c>
      <c r="K409" s="4" t="s">
        <v>83</v>
      </c>
      <c r="L409" s="22">
        <f t="shared" si="23"/>
        <v>1</v>
      </c>
      <c r="M409" s="26">
        <f>IF(table_2[[#This Row],[Count of deaths2]]=1,(M408+1),M408)</f>
        <v>20</v>
      </c>
      <c r="AA409" s="46"/>
      <c r="AG409"/>
      <c r="AL409">
        <f>N456</f>
        <v>0</v>
      </c>
      <c r="AM409">
        <f>O504</f>
        <v>0</v>
      </c>
      <c r="AN409">
        <f>P504</f>
        <v>0</v>
      </c>
      <c r="AO409">
        <f>Q504</f>
        <v>0</v>
      </c>
      <c r="AP409">
        <f>R504</f>
        <v>0</v>
      </c>
      <c r="AQ409">
        <f>S504</f>
        <v>0</v>
      </c>
      <c r="AR409">
        <f>T504</f>
        <v>0</v>
      </c>
      <c r="AT409">
        <f>SUM(table_2[[#This Row],[First dose, less than 21 days ago]:[Third dose or booster, at least 21 days ago]])</f>
        <v>0</v>
      </c>
      <c r="AU409">
        <f>SUM(table_2[[#This Row],[Second dose, less than 21 days ago]:[Third dose or booster, at least 21 days ago]])</f>
        <v>0</v>
      </c>
      <c r="AV409">
        <f>table_2[[#This Row],[Third dose or booster, less than 21 days ago]]+table_2[[#This Row],[Third dose or booster, at least 21 days ago]]</f>
        <v>0</v>
      </c>
    </row>
    <row r="410" spans="1:48" ht="45" x14ac:dyDescent="0.25">
      <c r="A410" s="1" t="s">
        <v>60</v>
      </c>
      <c r="B410" s="4">
        <v>2021</v>
      </c>
      <c r="C410" s="1" t="s">
        <v>229</v>
      </c>
      <c r="D410" s="1" t="s">
        <v>1104</v>
      </c>
      <c r="E410" s="1" t="s">
        <v>85</v>
      </c>
      <c r="F410" s="4" t="s">
        <v>1103</v>
      </c>
      <c r="G410" s="4">
        <v>0</v>
      </c>
      <c r="H410" s="4" t="s">
        <v>83</v>
      </c>
      <c r="I410" s="1"/>
      <c r="J410" s="4" t="s">
        <v>83</v>
      </c>
      <c r="K410" s="4" t="s">
        <v>83</v>
      </c>
      <c r="L410" s="22" t="str">
        <f t="shared" si="23"/>
        <v>0</v>
      </c>
      <c r="M410" s="26">
        <f>IF(table_2[[#This Row],[Count of deaths2]]=1,(M409+1),M409)</f>
        <v>20</v>
      </c>
      <c r="AA410" s="46"/>
      <c r="AG410"/>
      <c r="AL410">
        <f>N457</f>
        <v>0</v>
      </c>
      <c r="AM410">
        <f>O505</f>
        <v>0</v>
      </c>
      <c r="AN410">
        <f>P505</f>
        <v>0</v>
      </c>
      <c r="AO410">
        <f>Q505</f>
        <v>0</v>
      </c>
      <c r="AP410">
        <f>R505</f>
        <v>0</v>
      </c>
      <c r="AQ410">
        <f>S505</f>
        <v>0</v>
      </c>
      <c r="AR410">
        <f>T505</f>
        <v>0</v>
      </c>
      <c r="AT410">
        <f>SUM(table_2[[#This Row],[First dose, less than 21 days ago]:[Third dose or booster, at least 21 days ago]])</f>
        <v>0</v>
      </c>
      <c r="AU410">
        <f>SUM(table_2[[#This Row],[Second dose, less than 21 days ago]:[Third dose or booster, at least 21 days ago]])</f>
        <v>0</v>
      </c>
      <c r="AV410">
        <f>table_2[[#This Row],[Third dose or booster, less than 21 days ago]]+table_2[[#This Row],[Third dose or booster, at least 21 days ago]]</f>
        <v>0</v>
      </c>
    </row>
    <row r="411" spans="1:48" x14ac:dyDescent="0.25">
      <c r="A411" s="1" t="s">
        <v>60</v>
      </c>
      <c r="B411" s="4">
        <v>2021</v>
      </c>
      <c r="C411" s="1" t="s">
        <v>229</v>
      </c>
      <c r="D411" s="1" t="s">
        <v>1116</v>
      </c>
      <c r="E411" s="1" t="s">
        <v>62</v>
      </c>
      <c r="F411" s="4" t="s">
        <v>2073</v>
      </c>
      <c r="G411" s="4">
        <v>38622</v>
      </c>
      <c r="H411" s="4" t="s">
        <v>2074</v>
      </c>
      <c r="I411" s="1"/>
      <c r="J411" s="4" t="s">
        <v>2075</v>
      </c>
      <c r="K411" s="4" t="s">
        <v>2076</v>
      </c>
      <c r="L411" s="22" t="str">
        <f t="shared" si="23"/>
        <v>283</v>
      </c>
      <c r="M411" s="26">
        <f>IF(table_2[[#This Row],[Count of deaths2]]=1,(M410+1),M410)</f>
        <v>20</v>
      </c>
      <c r="AA411" s="46"/>
      <c r="AG411"/>
      <c r="AL411">
        <f>N458</f>
        <v>0</v>
      </c>
      <c r="AM411">
        <f>O506</f>
        <v>0</v>
      </c>
      <c r="AN411">
        <f>P506</f>
        <v>0</v>
      </c>
      <c r="AO411">
        <f>Q506</f>
        <v>0</v>
      </c>
      <c r="AP411">
        <f>R506</f>
        <v>0</v>
      </c>
      <c r="AQ411">
        <f>S506</f>
        <v>0</v>
      </c>
      <c r="AR411">
        <f>T506</f>
        <v>0</v>
      </c>
      <c r="AT411">
        <f>SUM(table_2[[#This Row],[First dose, less than 21 days ago]:[Third dose or booster, at least 21 days ago]])</f>
        <v>0</v>
      </c>
      <c r="AU411">
        <f>SUM(table_2[[#This Row],[Second dose, less than 21 days ago]:[Third dose or booster, at least 21 days ago]])</f>
        <v>0</v>
      </c>
      <c r="AV411">
        <f>table_2[[#This Row],[Third dose or booster, less than 21 days ago]]+table_2[[#This Row],[Third dose or booster, at least 21 days ago]]</f>
        <v>0</v>
      </c>
    </row>
    <row r="412" spans="1:48" ht="30" x14ac:dyDescent="0.25">
      <c r="A412" s="1" t="s">
        <v>60</v>
      </c>
      <c r="B412" s="4">
        <v>2021</v>
      </c>
      <c r="C412" s="1" t="s">
        <v>229</v>
      </c>
      <c r="D412" s="1" t="s">
        <v>1116</v>
      </c>
      <c r="E412" s="1" t="s">
        <v>66</v>
      </c>
      <c r="F412" s="4" t="s">
        <v>1101</v>
      </c>
      <c r="G412" s="4">
        <v>607</v>
      </c>
      <c r="H412" s="4" t="s">
        <v>83</v>
      </c>
      <c r="I412" s="1"/>
      <c r="J412" s="4" t="s">
        <v>83</v>
      </c>
      <c r="K412" s="4" t="s">
        <v>83</v>
      </c>
      <c r="L412" s="22">
        <f t="shared" si="23"/>
        <v>1</v>
      </c>
      <c r="M412" s="26">
        <f>IF(table_2[[#This Row],[Count of deaths2]]=1,(M411+1),M411)</f>
        <v>21</v>
      </c>
      <c r="AA412" s="46"/>
      <c r="AG412"/>
      <c r="AL412">
        <f>N459</f>
        <v>0</v>
      </c>
      <c r="AM412">
        <f>O507</f>
        <v>0</v>
      </c>
      <c r="AN412">
        <f>P507</f>
        <v>0</v>
      </c>
      <c r="AO412">
        <f>Q507</f>
        <v>0</v>
      </c>
      <c r="AP412">
        <f>R507</f>
        <v>0</v>
      </c>
      <c r="AQ412">
        <f>S507</f>
        <v>0</v>
      </c>
      <c r="AR412">
        <f>T507</f>
        <v>0</v>
      </c>
      <c r="AT412">
        <f>SUM(table_2[[#This Row],[First dose, less than 21 days ago]:[Third dose or booster, at least 21 days ago]])</f>
        <v>0</v>
      </c>
      <c r="AU412">
        <f>SUM(table_2[[#This Row],[Second dose, less than 21 days ago]:[Third dose or booster, at least 21 days ago]])</f>
        <v>0</v>
      </c>
      <c r="AV412">
        <f>table_2[[#This Row],[Third dose or booster, less than 21 days ago]]+table_2[[#This Row],[Third dose or booster, at least 21 days ago]]</f>
        <v>0</v>
      </c>
    </row>
    <row r="413" spans="1:48" ht="30" x14ac:dyDescent="0.25">
      <c r="A413" s="1" t="s">
        <v>60</v>
      </c>
      <c r="B413" s="4">
        <v>2021</v>
      </c>
      <c r="C413" s="1" t="s">
        <v>229</v>
      </c>
      <c r="D413" s="1" t="s">
        <v>1116</v>
      </c>
      <c r="E413" s="1" t="s">
        <v>70</v>
      </c>
      <c r="F413" s="4" t="s">
        <v>2077</v>
      </c>
      <c r="G413" s="4">
        <v>8036</v>
      </c>
      <c r="H413" s="4" t="s">
        <v>2078</v>
      </c>
      <c r="I413" s="1"/>
      <c r="J413" s="4" t="s">
        <v>2079</v>
      </c>
      <c r="K413" s="4" t="s">
        <v>2080</v>
      </c>
      <c r="L413" s="22" t="str">
        <f t="shared" si="23"/>
        <v>127</v>
      </c>
      <c r="M413" s="26">
        <f>IF(table_2[[#This Row],[Count of deaths2]]=1,(M412+1),M412)</f>
        <v>21</v>
      </c>
      <c r="AA413" s="46"/>
      <c r="AG413"/>
      <c r="AL413">
        <f>N460</f>
        <v>0</v>
      </c>
      <c r="AM413">
        <f>O508</f>
        <v>0</v>
      </c>
      <c r="AN413">
        <f>P508</f>
        <v>0</v>
      </c>
      <c r="AO413">
        <f>Q508</f>
        <v>0</v>
      </c>
      <c r="AP413">
        <f>R508</f>
        <v>0</v>
      </c>
      <c r="AQ413">
        <f>S508</f>
        <v>0</v>
      </c>
      <c r="AR413">
        <f>T508</f>
        <v>0</v>
      </c>
      <c r="AT413">
        <f>SUM(table_2[[#This Row],[First dose, less than 21 days ago]:[Third dose or booster, at least 21 days ago]])</f>
        <v>0</v>
      </c>
      <c r="AU413">
        <f>SUM(table_2[[#This Row],[Second dose, less than 21 days ago]:[Third dose or booster, at least 21 days ago]])</f>
        <v>0</v>
      </c>
      <c r="AV413">
        <f>table_2[[#This Row],[Third dose or booster, less than 21 days ago]]+table_2[[#This Row],[Third dose or booster, at least 21 days ago]]</f>
        <v>0</v>
      </c>
    </row>
    <row r="414" spans="1:48" ht="30" x14ac:dyDescent="0.25">
      <c r="A414" s="1" t="s">
        <v>60</v>
      </c>
      <c r="B414" s="4">
        <v>2021</v>
      </c>
      <c r="C414" s="1" t="s">
        <v>229</v>
      </c>
      <c r="D414" s="1" t="s">
        <v>1116</v>
      </c>
      <c r="E414" s="1" t="s">
        <v>74</v>
      </c>
      <c r="F414" s="4" t="s">
        <v>2008</v>
      </c>
      <c r="G414" s="4">
        <v>1719</v>
      </c>
      <c r="H414" s="4" t="s">
        <v>2081</v>
      </c>
      <c r="I414" s="1" t="s">
        <v>234</v>
      </c>
      <c r="J414" s="4" t="s">
        <v>750</v>
      </c>
      <c r="K414" s="4" t="s">
        <v>2082</v>
      </c>
      <c r="L414" s="22" t="str">
        <f t="shared" si="23"/>
        <v>7</v>
      </c>
      <c r="M414" s="26">
        <f>IF(table_2[[#This Row],[Count of deaths2]]=1,(M413+1),M413)</f>
        <v>21</v>
      </c>
      <c r="AA414" s="46"/>
      <c r="AG414"/>
      <c r="AL414">
        <f>N461</f>
        <v>0</v>
      </c>
      <c r="AM414">
        <f>O509</f>
        <v>0</v>
      </c>
      <c r="AN414">
        <f>P509</f>
        <v>0</v>
      </c>
      <c r="AO414">
        <f>Q509</f>
        <v>0</v>
      </c>
      <c r="AP414">
        <f>R509</f>
        <v>0</v>
      </c>
      <c r="AQ414">
        <f>S509</f>
        <v>0</v>
      </c>
      <c r="AR414">
        <f>T509</f>
        <v>0</v>
      </c>
      <c r="AT414">
        <f>SUM(table_2[[#This Row],[First dose, less than 21 days ago]:[Third dose or booster, at least 21 days ago]])</f>
        <v>0</v>
      </c>
      <c r="AU414">
        <f>SUM(table_2[[#This Row],[Second dose, less than 21 days ago]:[Third dose or booster, at least 21 days ago]])</f>
        <v>0</v>
      </c>
      <c r="AV414">
        <f>table_2[[#This Row],[Third dose or booster, less than 21 days ago]]+table_2[[#This Row],[Third dose or booster, at least 21 days ago]]</f>
        <v>0</v>
      </c>
    </row>
    <row r="415" spans="1:48" ht="30" x14ac:dyDescent="0.25">
      <c r="A415" s="1" t="s">
        <v>60</v>
      </c>
      <c r="B415" s="4">
        <v>2021</v>
      </c>
      <c r="C415" s="1" t="s">
        <v>229</v>
      </c>
      <c r="D415" s="1" t="s">
        <v>1116</v>
      </c>
      <c r="E415" s="1" t="s">
        <v>1102</v>
      </c>
      <c r="F415" s="4" t="s">
        <v>2083</v>
      </c>
      <c r="G415" s="4">
        <v>476920</v>
      </c>
      <c r="H415" s="4" t="s">
        <v>2084</v>
      </c>
      <c r="I415" s="1"/>
      <c r="J415" s="4" t="s">
        <v>2085</v>
      </c>
      <c r="K415" s="4" t="s">
        <v>2086</v>
      </c>
      <c r="L415" s="22" t="str">
        <f t="shared" si="23"/>
        <v>1581</v>
      </c>
      <c r="M415" s="26">
        <f>IF(table_2[[#This Row],[Count of deaths2]]=1,(M414+1),M414)</f>
        <v>21</v>
      </c>
      <c r="AA415" s="46"/>
      <c r="AG415"/>
      <c r="AL415">
        <f>N462</f>
        <v>0</v>
      </c>
      <c r="AM415">
        <f>O510</f>
        <v>0</v>
      </c>
      <c r="AN415">
        <f>P510</f>
        <v>0</v>
      </c>
      <c r="AO415">
        <f>Q510</f>
        <v>0</v>
      </c>
      <c r="AP415">
        <f>R510</f>
        <v>0</v>
      </c>
      <c r="AQ415">
        <f>S510</f>
        <v>0</v>
      </c>
      <c r="AR415">
        <f>T510</f>
        <v>0</v>
      </c>
      <c r="AT415">
        <f>SUM(table_2[[#This Row],[First dose, less than 21 days ago]:[Third dose or booster, at least 21 days ago]])</f>
        <v>0</v>
      </c>
      <c r="AU415">
        <f>SUM(table_2[[#This Row],[Second dose, less than 21 days ago]:[Third dose or booster, at least 21 days ago]])</f>
        <v>0</v>
      </c>
      <c r="AV415">
        <f>table_2[[#This Row],[Third dose or booster, less than 21 days ago]]+table_2[[#This Row],[Third dose or booster, at least 21 days ago]]</f>
        <v>0</v>
      </c>
    </row>
    <row r="416" spans="1:48" ht="45" x14ac:dyDescent="0.25">
      <c r="A416" s="1" t="s">
        <v>60</v>
      </c>
      <c r="B416" s="4">
        <v>2021</v>
      </c>
      <c r="C416" s="1" t="s">
        <v>229</v>
      </c>
      <c r="D416" s="1" t="s">
        <v>1116</v>
      </c>
      <c r="E416" s="1" t="s">
        <v>84</v>
      </c>
      <c r="F416" s="4" t="s">
        <v>1101</v>
      </c>
      <c r="G416" s="4">
        <v>1665</v>
      </c>
      <c r="H416" s="4" t="s">
        <v>83</v>
      </c>
      <c r="I416" s="1"/>
      <c r="J416" s="4" t="s">
        <v>83</v>
      </c>
      <c r="K416" s="4" t="s">
        <v>83</v>
      </c>
      <c r="L416" s="22">
        <f t="shared" si="23"/>
        <v>1</v>
      </c>
      <c r="M416" s="26">
        <f>IF(table_2[[#This Row],[Count of deaths2]]=1,(M415+1),M415)</f>
        <v>22</v>
      </c>
      <c r="AA416" s="46"/>
      <c r="AG416"/>
      <c r="AL416">
        <f>N463</f>
        <v>0</v>
      </c>
      <c r="AM416">
        <f>O511</f>
        <v>0</v>
      </c>
      <c r="AN416">
        <f>P511</f>
        <v>0</v>
      </c>
      <c r="AO416">
        <f>Q511</f>
        <v>0</v>
      </c>
      <c r="AP416">
        <f>R511</f>
        <v>0</v>
      </c>
      <c r="AQ416">
        <f>S511</f>
        <v>0</v>
      </c>
      <c r="AR416">
        <f>T511</f>
        <v>0</v>
      </c>
      <c r="AT416">
        <f>SUM(table_2[[#This Row],[First dose, less than 21 days ago]:[Third dose or booster, at least 21 days ago]])</f>
        <v>0</v>
      </c>
      <c r="AU416">
        <f>SUM(table_2[[#This Row],[Second dose, less than 21 days ago]:[Third dose or booster, at least 21 days ago]])</f>
        <v>0</v>
      </c>
      <c r="AV416">
        <f>table_2[[#This Row],[Third dose or booster, less than 21 days ago]]+table_2[[#This Row],[Third dose or booster, at least 21 days ago]]</f>
        <v>0</v>
      </c>
    </row>
    <row r="417" spans="1:48" ht="45" x14ac:dyDescent="0.25">
      <c r="A417" s="1" t="s">
        <v>60</v>
      </c>
      <c r="B417" s="4">
        <v>2021</v>
      </c>
      <c r="C417" s="1" t="s">
        <v>229</v>
      </c>
      <c r="D417" s="1" t="s">
        <v>1116</v>
      </c>
      <c r="E417" s="1" t="s">
        <v>85</v>
      </c>
      <c r="F417" s="4" t="s">
        <v>1103</v>
      </c>
      <c r="G417" s="4">
        <v>0</v>
      </c>
      <c r="H417" s="4" t="s">
        <v>83</v>
      </c>
      <c r="I417" s="1"/>
      <c r="J417" s="4" t="s">
        <v>83</v>
      </c>
      <c r="K417" s="4" t="s">
        <v>83</v>
      </c>
      <c r="L417" s="22" t="str">
        <f t="shared" si="23"/>
        <v>0</v>
      </c>
      <c r="M417" s="26">
        <f>IF(table_2[[#This Row],[Count of deaths2]]=1,(M416+1),M416)</f>
        <v>22</v>
      </c>
      <c r="AA417" s="46"/>
      <c r="AG417"/>
      <c r="AL417">
        <f>N464</f>
        <v>0</v>
      </c>
      <c r="AM417">
        <f>O512</f>
        <v>0</v>
      </c>
      <c r="AN417">
        <f>P512</f>
        <v>0</v>
      </c>
      <c r="AO417">
        <f>Q512</f>
        <v>0</v>
      </c>
      <c r="AP417">
        <f>R512</f>
        <v>0</v>
      </c>
      <c r="AQ417">
        <f>S512</f>
        <v>0</v>
      </c>
      <c r="AR417">
        <f>T512</f>
        <v>0</v>
      </c>
      <c r="AT417">
        <f>SUM(table_2[[#This Row],[First dose, less than 21 days ago]:[Third dose or booster, at least 21 days ago]])</f>
        <v>0</v>
      </c>
      <c r="AU417">
        <f>SUM(table_2[[#This Row],[Second dose, less than 21 days ago]:[Third dose or booster, at least 21 days ago]])</f>
        <v>0</v>
      </c>
      <c r="AV417">
        <f>table_2[[#This Row],[Third dose or booster, less than 21 days ago]]+table_2[[#This Row],[Third dose or booster, at least 21 days ago]]</f>
        <v>0</v>
      </c>
    </row>
    <row r="418" spans="1:48" x14ac:dyDescent="0.25">
      <c r="A418" s="1" t="s">
        <v>60</v>
      </c>
      <c r="B418" s="4">
        <v>2021</v>
      </c>
      <c r="C418" s="1" t="s">
        <v>229</v>
      </c>
      <c r="D418" s="1" t="s">
        <v>1132</v>
      </c>
      <c r="E418" s="1" t="s">
        <v>62</v>
      </c>
      <c r="F418" s="4" t="s">
        <v>2087</v>
      </c>
      <c r="G418" s="4">
        <v>21275</v>
      </c>
      <c r="H418" s="4" t="s">
        <v>2088</v>
      </c>
      <c r="I418" s="1"/>
      <c r="J418" s="4" t="s">
        <v>2089</v>
      </c>
      <c r="K418" s="4" t="s">
        <v>2090</v>
      </c>
      <c r="L418" s="22" t="str">
        <f t="shared" si="23"/>
        <v>417</v>
      </c>
      <c r="M418" s="26">
        <f>IF(table_2[[#This Row],[Count of deaths2]]=1,(M417+1),M417)</f>
        <v>22</v>
      </c>
      <c r="AA418" s="46"/>
      <c r="AG418"/>
      <c r="AL418">
        <f>N465</f>
        <v>0</v>
      </c>
      <c r="AM418">
        <f>O513</f>
        <v>0</v>
      </c>
      <c r="AN418">
        <f>P513</f>
        <v>0</v>
      </c>
      <c r="AO418">
        <f>Q513</f>
        <v>0</v>
      </c>
      <c r="AP418">
        <f>R513</f>
        <v>0</v>
      </c>
      <c r="AQ418">
        <f>S513</f>
        <v>0</v>
      </c>
      <c r="AR418">
        <f>T513</f>
        <v>0</v>
      </c>
      <c r="AT418">
        <f>SUM(table_2[[#This Row],[First dose, less than 21 days ago]:[Third dose or booster, at least 21 days ago]])</f>
        <v>0</v>
      </c>
      <c r="AU418">
        <f>SUM(table_2[[#This Row],[Second dose, less than 21 days ago]:[Third dose or booster, at least 21 days ago]])</f>
        <v>0</v>
      </c>
      <c r="AV418">
        <f>table_2[[#This Row],[Third dose or booster, less than 21 days ago]]+table_2[[#This Row],[Third dose or booster, at least 21 days ago]]</f>
        <v>0</v>
      </c>
    </row>
    <row r="419" spans="1:48" ht="30" x14ac:dyDescent="0.25">
      <c r="A419" s="1" t="s">
        <v>60</v>
      </c>
      <c r="B419" s="4">
        <v>2021</v>
      </c>
      <c r="C419" s="1" t="s">
        <v>229</v>
      </c>
      <c r="D419" s="1" t="s">
        <v>1132</v>
      </c>
      <c r="E419" s="1" t="s">
        <v>66</v>
      </c>
      <c r="F419" s="4" t="s">
        <v>1112</v>
      </c>
      <c r="G419" s="4">
        <v>232</v>
      </c>
      <c r="H419" s="4" t="s">
        <v>196</v>
      </c>
      <c r="I419" s="1" t="s">
        <v>234</v>
      </c>
      <c r="J419" s="4" t="s">
        <v>2091</v>
      </c>
      <c r="K419" s="4" t="s">
        <v>2092</v>
      </c>
      <c r="L419" s="22" t="str">
        <f t="shared" si="23"/>
        <v>3</v>
      </c>
      <c r="M419" s="26">
        <f>IF(table_2[[#This Row],[Count of deaths2]]=1,(M418+1),M418)</f>
        <v>22</v>
      </c>
      <c r="AA419" s="46"/>
      <c r="AG419"/>
      <c r="AL419">
        <f>N466</f>
        <v>0</v>
      </c>
      <c r="AM419">
        <f>O514</f>
        <v>0</v>
      </c>
      <c r="AN419">
        <f>P514</f>
        <v>0</v>
      </c>
      <c r="AO419">
        <f>Q514</f>
        <v>0</v>
      </c>
      <c r="AP419">
        <f>R514</f>
        <v>0</v>
      </c>
      <c r="AQ419">
        <f>S514</f>
        <v>0</v>
      </c>
      <c r="AR419">
        <f>T514</f>
        <v>0</v>
      </c>
      <c r="AT419">
        <f>SUM(table_2[[#This Row],[First dose, less than 21 days ago]:[Third dose or booster, at least 21 days ago]])</f>
        <v>0</v>
      </c>
      <c r="AU419">
        <f>SUM(table_2[[#This Row],[Second dose, less than 21 days ago]:[Third dose or booster, at least 21 days ago]])</f>
        <v>0</v>
      </c>
      <c r="AV419">
        <f>table_2[[#This Row],[Third dose or booster, less than 21 days ago]]+table_2[[#This Row],[Third dose or booster, at least 21 days ago]]</f>
        <v>0</v>
      </c>
    </row>
    <row r="420" spans="1:48" ht="30" x14ac:dyDescent="0.25">
      <c r="A420" s="1" t="s">
        <v>60</v>
      </c>
      <c r="B420" s="4">
        <v>2021</v>
      </c>
      <c r="C420" s="1" t="s">
        <v>229</v>
      </c>
      <c r="D420" s="1" t="s">
        <v>1132</v>
      </c>
      <c r="E420" s="1" t="s">
        <v>70</v>
      </c>
      <c r="F420" s="4" t="s">
        <v>2093</v>
      </c>
      <c r="G420" s="4">
        <v>3681</v>
      </c>
      <c r="H420" s="4" t="s">
        <v>2094</v>
      </c>
      <c r="I420" s="1"/>
      <c r="J420" s="4" t="s">
        <v>2095</v>
      </c>
      <c r="K420" s="4" t="s">
        <v>2096</v>
      </c>
      <c r="L420" s="22" t="str">
        <f t="shared" si="23"/>
        <v>203</v>
      </c>
      <c r="M420" s="26">
        <f>IF(table_2[[#This Row],[Count of deaths2]]=1,(M419+1),M419)</f>
        <v>22</v>
      </c>
      <c r="AA420" s="46"/>
      <c r="AG420"/>
      <c r="AL420">
        <f>N467</f>
        <v>0</v>
      </c>
      <c r="AM420">
        <f>O515</f>
        <v>0</v>
      </c>
      <c r="AN420">
        <f>P515</f>
        <v>0</v>
      </c>
      <c r="AO420">
        <f>Q515</f>
        <v>0</v>
      </c>
      <c r="AP420">
        <f>R515</f>
        <v>0</v>
      </c>
      <c r="AQ420">
        <f>S515</f>
        <v>0</v>
      </c>
      <c r="AR420">
        <f>T515</f>
        <v>0</v>
      </c>
      <c r="AT420">
        <f>SUM(table_2[[#This Row],[First dose, less than 21 days ago]:[Third dose or booster, at least 21 days ago]])</f>
        <v>0</v>
      </c>
      <c r="AU420">
        <f>SUM(table_2[[#This Row],[Second dose, less than 21 days ago]:[Third dose or booster, at least 21 days ago]])</f>
        <v>0</v>
      </c>
      <c r="AV420">
        <f>table_2[[#This Row],[Third dose or booster, less than 21 days ago]]+table_2[[#This Row],[Third dose or booster, at least 21 days ago]]</f>
        <v>0</v>
      </c>
    </row>
    <row r="421" spans="1:48" ht="30" x14ac:dyDescent="0.25">
      <c r="A421" s="1" t="s">
        <v>60</v>
      </c>
      <c r="B421" s="4">
        <v>2021</v>
      </c>
      <c r="C421" s="1" t="s">
        <v>229</v>
      </c>
      <c r="D421" s="1" t="s">
        <v>1132</v>
      </c>
      <c r="E421" s="1" t="s">
        <v>74</v>
      </c>
      <c r="F421" s="4" t="s">
        <v>2008</v>
      </c>
      <c r="G421" s="4">
        <v>650</v>
      </c>
      <c r="H421" s="4" t="s">
        <v>2097</v>
      </c>
      <c r="I421" s="1" t="s">
        <v>234</v>
      </c>
      <c r="J421" s="4" t="s">
        <v>2098</v>
      </c>
      <c r="K421" s="4" t="s">
        <v>2099</v>
      </c>
      <c r="L421" s="22" t="str">
        <f t="shared" si="23"/>
        <v>7</v>
      </c>
      <c r="M421" s="26">
        <f>IF(table_2[[#This Row],[Count of deaths2]]=1,(M420+1),M420)</f>
        <v>22</v>
      </c>
      <c r="AA421" s="46"/>
      <c r="AG421"/>
      <c r="AL421">
        <f>N468</f>
        <v>0</v>
      </c>
      <c r="AM421">
        <f>O516</f>
        <v>0</v>
      </c>
      <c r="AN421">
        <f>P516</f>
        <v>0</v>
      </c>
      <c r="AO421">
        <f>Q516</f>
        <v>0</v>
      </c>
      <c r="AP421">
        <f>R516</f>
        <v>0</v>
      </c>
      <c r="AQ421">
        <f>S516</f>
        <v>0</v>
      </c>
      <c r="AR421">
        <f>T516</f>
        <v>0</v>
      </c>
      <c r="AT421">
        <f>SUM(table_2[[#This Row],[First dose, less than 21 days ago]:[Third dose or booster, at least 21 days ago]])</f>
        <v>0</v>
      </c>
      <c r="AU421">
        <f>SUM(table_2[[#This Row],[Second dose, less than 21 days ago]:[Third dose or booster, at least 21 days ago]])</f>
        <v>0</v>
      </c>
      <c r="AV421">
        <f>table_2[[#This Row],[Third dose or booster, less than 21 days ago]]+table_2[[#This Row],[Third dose or booster, at least 21 days ago]]</f>
        <v>0</v>
      </c>
    </row>
    <row r="422" spans="1:48" ht="30" x14ac:dyDescent="0.25">
      <c r="A422" s="1" t="s">
        <v>60</v>
      </c>
      <c r="B422" s="4">
        <v>2021</v>
      </c>
      <c r="C422" s="1" t="s">
        <v>229</v>
      </c>
      <c r="D422" s="1" t="s">
        <v>1132</v>
      </c>
      <c r="E422" s="1" t="s">
        <v>1102</v>
      </c>
      <c r="F422" s="4" t="s">
        <v>2100</v>
      </c>
      <c r="G422" s="4">
        <v>407137</v>
      </c>
      <c r="H422" s="4" t="s">
        <v>2101</v>
      </c>
      <c r="I422" s="1"/>
      <c r="J422" s="4" t="s">
        <v>2102</v>
      </c>
      <c r="K422" s="4" t="s">
        <v>2103</v>
      </c>
      <c r="L422" s="22" t="str">
        <f t="shared" si="23"/>
        <v>3456</v>
      </c>
      <c r="M422" s="26">
        <f>IF(table_2[[#This Row],[Count of deaths2]]=1,(M421+1),M421)</f>
        <v>22</v>
      </c>
      <c r="AA422" s="46"/>
      <c r="AG422"/>
      <c r="AL422">
        <f>N469</f>
        <v>0</v>
      </c>
      <c r="AM422">
        <f>O517</f>
        <v>0</v>
      </c>
      <c r="AN422">
        <f>P517</f>
        <v>0</v>
      </c>
      <c r="AO422">
        <f>Q517</f>
        <v>0</v>
      </c>
      <c r="AP422">
        <f>R517</f>
        <v>0</v>
      </c>
      <c r="AQ422">
        <f>S517</f>
        <v>0</v>
      </c>
      <c r="AR422">
        <f>T517</f>
        <v>0</v>
      </c>
      <c r="AT422">
        <f>SUM(table_2[[#This Row],[First dose, less than 21 days ago]:[Third dose or booster, at least 21 days ago]])</f>
        <v>0</v>
      </c>
      <c r="AU422">
        <f>SUM(table_2[[#This Row],[Second dose, less than 21 days ago]:[Third dose or booster, at least 21 days ago]])</f>
        <v>0</v>
      </c>
      <c r="AV422">
        <f>table_2[[#This Row],[Third dose or booster, less than 21 days ago]]+table_2[[#This Row],[Third dose or booster, at least 21 days ago]]</f>
        <v>0</v>
      </c>
    </row>
    <row r="423" spans="1:48" ht="45" x14ac:dyDescent="0.25">
      <c r="A423" s="1" t="s">
        <v>60</v>
      </c>
      <c r="B423" s="4">
        <v>2021</v>
      </c>
      <c r="C423" s="1" t="s">
        <v>229</v>
      </c>
      <c r="D423" s="1" t="s">
        <v>1132</v>
      </c>
      <c r="E423" s="1" t="s">
        <v>84</v>
      </c>
      <c r="F423" s="4" t="s">
        <v>1671</v>
      </c>
      <c r="G423" s="4">
        <v>1237</v>
      </c>
      <c r="H423" s="4" t="s">
        <v>2104</v>
      </c>
      <c r="I423" s="1" t="s">
        <v>234</v>
      </c>
      <c r="J423" s="4" t="s">
        <v>2105</v>
      </c>
      <c r="K423" s="4" t="s">
        <v>220</v>
      </c>
      <c r="L423" s="22" t="str">
        <f t="shared" si="23"/>
        <v>5</v>
      </c>
      <c r="M423" s="26">
        <f>IF(table_2[[#This Row],[Count of deaths2]]=1,(M422+1),M422)</f>
        <v>22</v>
      </c>
      <c r="AA423" s="46"/>
      <c r="AG423"/>
      <c r="AL423">
        <f>N470</f>
        <v>0</v>
      </c>
      <c r="AM423">
        <f>O518</f>
        <v>0</v>
      </c>
      <c r="AN423">
        <f>P518</f>
        <v>0</v>
      </c>
      <c r="AO423">
        <f>Q518</f>
        <v>0</v>
      </c>
      <c r="AP423">
        <f>R518</f>
        <v>0</v>
      </c>
      <c r="AQ423">
        <f>S518</f>
        <v>0</v>
      </c>
      <c r="AR423">
        <f>T518</f>
        <v>0</v>
      </c>
      <c r="AT423">
        <f>SUM(table_2[[#This Row],[First dose, less than 21 days ago]:[Third dose or booster, at least 21 days ago]])</f>
        <v>0</v>
      </c>
      <c r="AU423">
        <f>SUM(table_2[[#This Row],[Second dose, less than 21 days ago]:[Third dose or booster, at least 21 days ago]])</f>
        <v>0</v>
      </c>
      <c r="AV423">
        <f>table_2[[#This Row],[Third dose or booster, less than 21 days ago]]+table_2[[#This Row],[Third dose or booster, at least 21 days ago]]</f>
        <v>0</v>
      </c>
    </row>
    <row r="424" spans="1:48" ht="45" x14ac:dyDescent="0.25">
      <c r="A424" s="1" t="s">
        <v>60</v>
      </c>
      <c r="B424" s="4">
        <v>2021</v>
      </c>
      <c r="C424" s="1" t="s">
        <v>229</v>
      </c>
      <c r="D424" s="1" t="s">
        <v>1132</v>
      </c>
      <c r="E424" s="1" t="s">
        <v>85</v>
      </c>
      <c r="F424" s="4" t="s">
        <v>1103</v>
      </c>
      <c r="G424" s="4">
        <v>0</v>
      </c>
      <c r="H424" s="4" t="s">
        <v>83</v>
      </c>
      <c r="I424" s="1"/>
      <c r="J424" s="4" t="s">
        <v>83</v>
      </c>
      <c r="K424" s="4" t="s">
        <v>83</v>
      </c>
      <c r="L424" s="22" t="str">
        <f t="shared" si="23"/>
        <v>0</v>
      </c>
      <c r="M424" s="26">
        <f>IF(table_2[[#This Row],[Count of deaths2]]=1,(M423+1),M423)</f>
        <v>22</v>
      </c>
      <c r="AA424" s="46"/>
      <c r="AG424"/>
      <c r="AL424">
        <f>N471</f>
        <v>0</v>
      </c>
      <c r="AM424">
        <f>O519</f>
        <v>0</v>
      </c>
      <c r="AN424">
        <f>P519</f>
        <v>0</v>
      </c>
      <c r="AO424">
        <f>Q519</f>
        <v>0</v>
      </c>
      <c r="AP424">
        <f>R519</f>
        <v>0</v>
      </c>
      <c r="AQ424">
        <f>S519</f>
        <v>0</v>
      </c>
      <c r="AR424">
        <f>T519</f>
        <v>0</v>
      </c>
      <c r="AT424">
        <f>SUM(table_2[[#This Row],[First dose, less than 21 days ago]:[Third dose or booster, at least 21 days ago]])</f>
        <v>0</v>
      </c>
      <c r="AU424">
        <f>SUM(table_2[[#This Row],[Second dose, less than 21 days ago]:[Third dose or booster, at least 21 days ago]])</f>
        <v>0</v>
      </c>
      <c r="AV424">
        <f>table_2[[#This Row],[Third dose or booster, less than 21 days ago]]+table_2[[#This Row],[Third dose or booster, at least 21 days ago]]</f>
        <v>0</v>
      </c>
    </row>
    <row r="425" spans="1:48" x14ac:dyDescent="0.25">
      <c r="A425" s="1" t="s">
        <v>60</v>
      </c>
      <c r="B425" s="4">
        <v>2021</v>
      </c>
      <c r="C425" s="1" t="s">
        <v>229</v>
      </c>
      <c r="D425" s="1" t="s">
        <v>1147</v>
      </c>
      <c r="E425" s="1" t="s">
        <v>62</v>
      </c>
      <c r="F425" s="4" t="s">
        <v>2106</v>
      </c>
      <c r="G425" s="4">
        <v>10051</v>
      </c>
      <c r="H425" s="4" t="s">
        <v>2107</v>
      </c>
      <c r="I425" s="1"/>
      <c r="J425" s="4" t="s">
        <v>2108</v>
      </c>
      <c r="K425" s="4" t="s">
        <v>2109</v>
      </c>
      <c r="L425" s="22" t="str">
        <f t="shared" si="23"/>
        <v>465</v>
      </c>
      <c r="M425" s="26">
        <f>IF(table_2[[#This Row],[Count of deaths2]]=1,(M424+1),M424)</f>
        <v>22</v>
      </c>
      <c r="AA425" s="46"/>
      <c r="AG425"/>
      <c r="AL425">
        <f>N472</f>
        <v>0</v>
      </c>
      <c r="AM425">
        <f>O520</f>
        <v>0</v>
      </c>
      <c r="AN425">
        <f>P520</f>
        <v>0</v>
      </c>
      <c r="AO425">
        <f>Q520</f>
        <v>0</v>
      </c>
      <c r="AP425">
        <f>R520</f>
        <v>0</v>
      </c>
      <c r="AQ425">
        <f>S520</f>
        <v>0</v>
      </c>
      <c r="AR425">
        <f>T520</f>
        <v>0</v>
      </c>
      <c r="AT425">
        <f>SUM(table_2[[#This Row],[First dose, less than 21 days ago]:[Third dose or booster, at least 21 days ago]])</f>
        <v>0</v>
      </c>
      <c r="AU425">
        <f>SUM(table_2[[#This Row],[Second dose, less than 21 days ago]:[Third dose or booster, at least 21 days ago]])</f>
        <v>0</v>
      </c>
      <c r="AV425">
        <f>table_2[[#This Row],[Third dose or booster, less than 21 days ago]]+table_2[[#This Row],[Third dose or booster, at least 21 days ago]]</f>
        <v>0</v>
      </c>
    </row>
    <row r="426" spans="1:48" ht="30" x14ac:dyDescent="0.25">
      <c r="A426" s="1" t="s">
        <v>60</v>
      </c>
      <c r="B426" s="4">
        <v>2021</v>
      </c>
      <c r="C426" s="1" t="s">
        <v>229</v>
      </c>
      <c r="D426" s="1" t="s">
        <v>1147</v>
      </c>
      <c r="E426" s="1" t="s">
        <v>66</v>
      </c>
      <c r="F426" s="4" t="s">
        <v>1101</v>
      </c>
      <c r="G426" s="4">
        <v>72</v>
      </c>
      <c r="H426" s="4" t="s">
        <v>83</v>
      </c>
      <c r="I426" s="1"/>
      <c r="J426" s="4" t="s">
        <v>83</v>
      </c>
      <c r="K426" s="4" t="s">
        <v>83</v>
      </c>
      <c r="L426" s="22">
        <f t="shared" si="23"/>
        <v>1</v>
      </c>
      <c r="M426" s="26">
        <f>IF(table_2[[#This Row],[Count of deaths2]]=1,(M425+1),M425)</f>
        <v>23</v>
      </c>
      <c r="AA426" s="46"/>
      <c r="AG426"/>
      <c r="AL426">
        <f>N473</f>
        <v>0</v>
      </c>
      <c r="AM426">
        <f>O521</f>
        <v>0</v>
      </c>
      <c r="AN426">
        <f>P521</f>
        <v>0</v>
      </c>
      <c r="AO426">
        <f>Q521</f>
        <v>0</v>
      </c>
      <c r="AP426">
        <f>R521</f>
        <v>0</v>
      </c>
      <c r="AQ426">
        <f>S521</f>
        <v>0</v>
      </c>
      <c r="AR426">
        <f>T521</f>
        <v>0</v>
      </c>
      <c r="AT426">
        <f>SUM(table_2[[#This Row],[First dose, less than 21 days ago]:[Third dose or booster, at least 21 days ago]])</f>
        <v>0</v>
      </c>
      <c r="AU426">
        <f>SUM(table_2[[#This Row],[Second dose, less than 21 days ago]:[Third dose or booster, at least 21 days ago]])</f>
        <v>0</v>
      </c>
      <c r="AV426">
        <f>table_2[[#This Row],[Third dose or booster, less than 21 days ago]]+table_2[[#This Row],[Third dose or booster, at least 21 days ago]]</f>
        <v>0</v>
      </c>
    </row>
    <row r="427" spans="1:48" ht="30" x14ac:dyDescent="0.25">
      <c r="A427" s="1" t="s">
        <v>60</v>
      </c>
      <c r="B427" s="4">
        <v>2021</v>
      </c>
      <c r="C427" s="1" t="s">
        <v>229</v>
      </c>
      <c r="D427" s="1" t="s">
        <v>1147</v>
      </c>
      <c r="E427" s="1" t="s">
        <v>70</v>
      </c>
      <c r="F427" s="4" t="s">
        <v>2110</v>
      </c>
      <c r="G427" s="4">
        <v>1693</v>
      </c>
      <c r="H427" s="4" t="s">
        <v>2111</v>
      </c>
      <c r="I427" s="1"/>
      <c r="J427" s="4" t="s">
        <v>2112</v>
      </c>
      <c r="K427" s="4" t="s">
        <v>2113</v>
      </c>
      <c r="L427" s="22" t="str">
        <f t="shared" si="23"/>
        <v>258</v>
      </c>
      <c r="M427" s="26">
        <f>IF(table_2[[#This Row],[Count of deaths2]]=1,(M426+1),M426)</f>
        <v>23</v>
      </c>
      <c r="AA427" s="46"/>
      <c r="AG427"/>
      <c r="AL427">
        <f>N474</f>
        <v>0</v>
      </c>
      <c r="AM427">
        <f>O522</f>
        <v>0</v>
      </c>
      <c r="AN427">
        <f>P522</f>
        <v>0</v>
      </c>
      <c r="AO427">
        <f>Q522</f>
        <v>0</v>
      </c>
      <c r="AP427">
        <f>R522</f>
        <v>0</v>
      </c>
      <c r="AQ427">
        <f>S522</f>
        <v>0</v>
      </c>
      <c r="AR427">
        <f>T522</f>
        <v>0</v>
      </c>
      <c r="AT427">
        <f>SUM(table_2[[#This Row],[First dose, less than 21 days ago]:[Third dose or booster, at least 21 days ago]])</f>
        <v>0</v>
      </c>
      <c r="AU427">
        <f>SUM(table_2[[#This Row],[Second dose, less than 21 days ago]:[Third dose or booster, at least 21 days ago]])</f>
        <v>0</v>
      </c>
      <c r="AV427">
        <f>table_2[[#This Row],[Third dose or booster, less than 21 days ago]]+table_2[[#This Row],[Third dose or booster, at least 21 days ago]]</f>
        <v>0</v>
      </c>
    </row>
    <row r="428" spans="1:48" ht="30" x14ac:dyDescent="0.25">
      <c r="A428" s="1" t="s">
        <v>60</v>
      </c>
      <c r="B428" s="4">
        <v>2021</v>
      </c>
      <c r="C428" s="1" t="s">
        <v>229</v>
      </c>
      <c r="D428" s="1" t="s">
        <v>1147</v>
      </c>
      <c r="E428" s="1" t="s">
        <v>74</v>
      </c>
      <c r="F428" s="4" t="s">
        <v>1112</v>
      </c>
      <c r="G428" s="4">
        <v>222</v>
      </c>
      <c r="H428" s="4" t="s">
        <v>2114</v>
      </c>
      <c r="I428" s="1" t="s">
        <v>234</v>
      </c>
      <c r="J428" s="4" t="s">
        <v>2115</v>
      </c>
      <c r="K428" s="4" t="s">
        <v>2116</v>
      </c>
      <c r="L428" s="22" t="str">
        <f t="shared" si="23"/>
        <v>3</v>
      </c>
      <c r="M428" s="26">
        <f>IF(table_2[[#This Row],[Count of deaths2]]=1,(M427+1),M427)</f>
        <v>23</v>
      </c>
      <c r="AA428" s="46"/>
      <c r="AG428"/>
      <c r="AL428">
        <f>N475</f>
        <v>0</v>
      </c>
      <c r="AM428">
        <f>O523</f>
        <v>0</v>
      </c>
      <c r="AN428">
        <f>P523</f>
        <v>0</v>
      </c>
      <c r="AO428">
        <f>Q523</f>
        <v>0</v>
      </c>
      <c r="AP428">
        <f>R523</f>
        <v>0</v>
      </c>
      <c r="AQ428">
        <f>S523</f>
        <v>0</v>
      </c>
      <c r="AR428">
        <f>T523</f>
        <v>0</v>
      </c>
      <c r="AT428">
        <f>SUM(table_2[[#This Row],[First dose, less than 21 days ago]:[Third dose or booster, at least 21 days ago]])</f>
        <v>0</v>
      </c>
      <c r="AU428">
        <f>SUM(table_2[[#This Row],[Second dose, less than 21 days ago]:[Third dose or booster, at least 21 days ago]])</f>
        <v>0</v>
      </c>
      <c r="AV428">
        <f>table_2[[#This Row],[Third dose or booster, less than 21 days ago]]+table_2[[#This Row],[Third dose or booster, at least 21 days ago]]</f>
        <v>0</v>
      </c>
    </row>
    <row r="429" spans="1:48" ht="30" x14ac:dyDescent="0.25">
      <c r="A429" s="1" t="s">
        <v>60</v>
      </c>
      <c r="B429" s="4">
        <v>2021</v>
      </c>
      <c r="C429" s="1" t="s">
        <v>229</v>
      </c>
      <c r="D429" s="1" t="s">
        <v>1147</v>
      </c>
      <c r="E429" s="1" t="s">
        <v>1102</v>
      </c>
      <c r="F429" s="4" t="s">
        <v>2117</v>
      </c>
      <c r="G429" s="4">
        <v>341193</v>
      </c>
      <c r="H429" s="4" t="s">
        <v>2118</v>
      </c>
      <c r="I429" s="1"/>
      <c r="J429" s="4" t="s">
        <v>2119</v>
      </c>
      <c r="K429" s="4" t="s">
        <v>2120</v>
      </c>
      <c r="L429" s="22" t="str">
        <f t="shared" si="23"/>
        <v>7869</v>
      </c>
      <c r="M429" s="26">
        <f>IF(table_2[[#This Row],[Count of deaths2]]=1,(M428+1),M428)</f>
        <v>23</v>
      </c>
      <c r="AA429" s="46"/>
      <c r="AG429"/>
      <c r="AL429">
        <f>N476</f>
        <v>0</v>
      </c>
      <c r="AM429">
        <f>O524</f>
        <v>0</v>
      </c>
      <c r="AN429">
        <f>P524</f>
        <v>0</v>
      </c>
      <c r="AO429">
        <f>Q524</f>
        <v>0</v>
      </c>
      <c r="AP429">
        <f>R524</f>
        <v>0</v>
      </c>
      <c r="AQ429">
        <f>S524</f>
        <v>0</v>
      </c>
      <c r="AR429">
        <f>T524</f>
        <v>0</v>
      </c>
      <c r="AT429">
        <f>SUM(table_2[[#This Row],[First dose, less than 21 days ago]:[Third dose or booster, at least 21 days ago]])</f>
        <v>0</v>
      </c>
      <c r="AU429">
        <f>SUM(table_2[[#This Row],[Second dose, less than 21 days ago]:[Third dose or booster, at least 21 days ago]])</f>
        <v>0</v>
      </c>
      <c r="AV429">
        <f>table_2[[#This Row],[Third dose or booster, less than 21 days ago]]+table_2[[#This Row],[Third dose or booster, at least 21 days ago]]</f>
        <v>0</v>
      </c>
    </row>
    <row r="430" spans="1:48" ht="45" x14ac:dyDescent="0.25">
      <c r="A430" s="1" t="s">
        <v>60</v>
      </c>
      <c r="B430" s="4">
        <v>2021</v>
      </c>
      <c r="C430" s="1" t="s">
        <v>229</v>
      </c>
      <c r="D430" s="1" t="s">
        <v>1147</v>
      </c>
      <c r="E430" s="1" t="s">
        <v>84</v>
      </c>
      <c r="F430" s="4" t="s">
        <v>1350</v>
      </c>
      <c r="G430" s="4">
        <v>1496</v>
      </c>
      <c r="H430" s="4" t="s">
        <v>2121</v>
      </c>
      <c r="I430" s="1" t="s">
        <v>234</v>
      </c>
      <c r="J430" s="4" t="s">
        <v>2122</v>
      </c>
      <c r="K430" s="4" t="s">
        <v>2123</v>
      </c>
      <c r="L430" s="22" t="str">
        <f t="shared" si="23"/>
        <v>10</v>
      </c>
      <c r="M430" s="26">
        <f>IF(table_2[[#This Row],[Count of deaths2]]=1,(M429+1),M429)</f>
        <v>23</v>
      </c>
      <c r="AA430" s="46"/>
      <c r="AG430"/>
      <c r="AL430">
        <f>N477</f>
        <v>0</v>
      </c>
      <c r="AM430">
        <f>O525</f>
        <v>0</v>
      </c>
      <c r="AN430">
        <f>P525</f>
        <v>0</v>
      </c>
      <c r="AO430">
        <f>Q525</f>
        <v>0</v>
      </c>
      <c r="AP430">
        <f>R525</f>
        <v>0</v>
      </c>
      <c r="AQ430">
        <f>S525</f>
        <v>0</v>
      </c>
      <c r="AR430">
        <f>T525</f>
        <v>0</v>
      </c>
      <c r="AT430">
        <f>SUM(table_2[[#This Row],[First dose, less than 21 days ago]:[Third dose or booster, at least 21 days ago]])</f>
        <v>0</v>
      </c>
      <c r="AU430">
        <f>SUM(table_2[[#This Row],[Second dose, less than 21 days ago]:[Third dose or booster, at least 21 days ago]])</f>
        <v>0</v>
      </c>
      <c r="AV430">
        <f>table_2[[#This Row],[Third dose or booster, less than 21 days ago]]+table_2[[#This Row],[Third dose or booster, at least 21 days ago]]</f>
        <v>0</v>
      </c>
    </row>
    <row r="431" spans="1:48" ht="45" x14ac:dyDescent="0.25">
      <c r="A431" s="1" t="s">
        <v>60</v>
      </c>
      <c r="B431" s="4">
        <v>2021</v>
      </c>
      <c r="C431" s="1" t="s">
        <v>229</v>
      </c>
      <c r="D431" s="1" t="s">
        <v>1147</v>
      </c>
      <c r="E431" s="1" t="s">
        <v>85</v>
      </c>
      <c r="F431" s="4" t="s">
        <v>1103</v>
      </c>
      <c r="G431" s="4">
        <v>0</v>
      </c>
      <c r="H431" s="4" t="s">
        <v>83</v>
      </c>
      <c r="I431" s="1"/>
      <c r="J431" s="4" t="s">
        <v>83</v>
      </c>
      <c r="K431" s="4" t="s">
        <v>83</v>
      </c>
      <c r="L431" s="22" t="str">
        <f t="shared" si="23"/>
        <v>0</v>
      </c>
      <c r="M431" s="26">
        <f>IF(table_2[[#This Row],[Count of deaths2]]=1,(M430+1),M430)</f>
        <v>23</v>
      </c>
      <c r="AA431" s="46"/>
      <c r="AG431"/>
      <c r="AL431">
        <f>N478</f>
        <v>0</v>
      </c>
      <c r="AM431">
        <f>O526</f>
        <v>0</v>
      </c>
      <c r="AN431">
        <f>P526</f>
        <v>0</v>
      </c>
      <c r="AO431">
        <f>Q526</f>
        <v>0</v>
      </c>
      <c r="AP431">
        <f>R526</f>
        <v>0</v>
      </c>
      <c r="AQ431">
        <f>S526</f>
        <v>0</v>
      </c>
      <c r="AR431">
        <f>T526</f>
        <v>0</v>
      </c>
      <c r="AT431">
        <f>SUM(table_2[[#This Row],[First dose, less than 21 days ago]:[Third dose or booster, at least 21 days ago]])</f>
        <v>0</v>
      </c>
      <c r="AU431">
        <f>SUM(table_2[[#This Row],[Second dose, less than 21 days ago]:[Third dose or booster, at least 21 days ago]])</f>
        <v>0</v>
      </c>
      <c r="AV431">
        <f>table_2[[#This Row],[Third dose or booster, less than 21 days ago]]+table_2[[#This Row],[Third dose or booster, at least 21 days ago]]</f>
        <v>0</v>
      </c>
    </row>
    <row r="432" spans="1:48" x14ac:dyDescent="0.25">
      <c r="A432" s="1" t="s">
        <v>60</v>
      </c>
      <c r="B432" s="4">
        <v>2021</v>
      </c>
      <c r="C432" s="1" t="s">
        <v>229</v>
      </c>
      <c r="D432" s="1" t="s">
        <v>1162</v>
      </c>
      <c r="E432" s="1" t="s">
        <v>62</v>
      </c>
      <c r="F432" s="4" t="s">
        <v>2124</v>
      </c>
      <c r="G432" s="4">
        <v>4123</v>
      </c>
      <c r="H432" s="4" t="s">
        <v>2125</v>
      </c>
      <c r="I432" s="1"/>
      <c r="J432" s="4" t="s">
        <v>2126</v>
      </c>
      <c r="K432" s="4" t="s">
        <v>2127</v>
      </c>
      <c r="L432" s="22" t="str">
        <f t="shared" si="23"/>
        <v>478</v>
      </c>
      <c r="M432" s="26">
        <f>IF(table_2[[#This Row],[Count of deaths2]]=1,(M431+1),M431)</f>
        <v>23</v>
      </c>
      <c r="AA432" s="46"/>
      <c r="AG432"/>
      <c r="AL432">
        <f>N479</f>
        <v>0</v>
      </c>
      <c r="AM432">
        <f>O527</f>
        <v>0</v>
      </c>
      <c r="AN432">
        <f>P527</f>
        <v>0</v>
      </c>
      <c r="AO432">
        <f>Q527</f>
        <v>0</v>
      </c>
      <c r="AP432">
        <f>R527</f>
        <v>0</v>
      </c>
      <c r="AQ432">
        <f>S527</f>
        <v>0</v>
      </c>
      <c r="AR432">
        <f>T527</f>
        <v>0</v>
      </c>
      <c r="AT432">
        <f>SUM(table_2[[#This Row],[First dose, less than 21 days ago]:[Third dose or booster, at least 21 days ago]])</f>
        <v>0</v>
      </c>
      <c r="AU432">
        <f>SUM(table_2[[#This Row],[Second dose, less than 21 days ago]:[Third dose or booster, at least 21 days ago]])</f>
        <v>0</v>
      </c>
      <c r="AV432">
        <f>table_2[[#This Row],[Third dose or booster, less than 21 days ago]]+table_2[[#This Row],[Third dose or booster, at least 21 days ago]]</f>
        <v>0</v>
      </c>
    </row>
    <row r="433" spans="1:48" ht="30" x14ac:dyDescent="0.25">
      <c r="A433" s="1" t="s">
        <v>60</v>
      </c>
      <c r="B433" s="4">
        <v>2021</v>
      </c>
      <c r="C433" s="1" t="s">
        <v>229</v>
      </c>
      <c r="D433" s="1" t="s">
        <v>1162</v>
      </c>
      <c r="E433" s="1" t="s">
        <v>66</v>
      </c>
      <c r="F433" s="4" t="s">
        <v>1101</v>
      </c>
      <c r="G433" s="4">
        <v>27</v>
      </c>
      <c r="H433" s="4" t="s">
        <v>83</v>
      </c>
      <c r="I433" s="1"/>
      <c r="J433" s="4" t="s">
        <v>83</v>
      </c>
      <c r="K433" s="4" t="s">
        <v>83</v>
      </c>
      <c r="L433" s="22">
        <f t="shared" si="23"/>
        <v>1</v>
      </c>
      <c r="M433" s="26">
        <f>IF(table_2[[#This Row],[Count of deaths2]]=1,(M432+1),M432)</f>
        <v>24</v>
      </c>
      <c r="AA433" s="46"/>
      <c r="AG433"/>
      <c r="AL433">
        <f>N480</f>
        <v>0</v>
      </c>
      <c r="AM433">
        <f>O528</f>
        <v>0</v>
      </c>
      <c r="AN433">
        <f>P528</f>
        <v>0</v>
      </c>
      <c r="AO433">
        <f>Q528</f>
        <v>0</v>
      </c>
      <c r="AP433">
        <f>R528</f>
        <v>0</v>
      </c>
      <c r="AQ433">
        <f>S528</f>
        <v>0</v>
      </c>
      <c r="AR433">
        <f>T528</f>
        <v>0</v>
      </c>
      <c r="AT433">
        <f>SUM(table_2[[#This Row],[First dose, less than 21 days ago]:[Third dose or booster, at least 21 days ago]])</f>
        <v>0</v>
      </c>
      <c r="AU433">
        <f>SUM(table_2[[#This Row],[Second dose, less than 21 days ago]:[Third dose or booster, at least 21 days ago]])</f>
        <v>0</v>
      </c>
      <c r="AV433">
        <f>table_2[[#This Row],[Third dose or booster, less than 21 days ago]]+table_2[[#This Row],[Third dose or booster, at least 21 days ago]]</f>
        <v>0</v>
      </c>
    </row>
    <row r="434" spans="1:48" ht="30" x14ac:dyDescent="0.25">
      <c r="A434" s="1" t="s">
        <v>60</v>
      </c>
      <c r="B434" s="4">
        <v>2021</v>
      </c>
      <c r="C434" s="1" t="s">
        <v>229</v>
      </c>
      <c r="D434" s="1" t="s">
        <v>1162</v>
      </c>
      <c r="E434" s="1" t="s">
        <v>70</v>
      </c>
      <c r="F434" s="4" t="s">
        <v>2128</v>
      </c>
      <c r="G434" s="4">
        <v>884</v>
      </c>
      <c r="H434" s="4" t="s">
        <v>2129</v>
      </c>
      <c r="I434" s="1"/>
      <c r="J434" s="4" t="s">
        <v>2130</v>
      </c>
      <c r="K434" s="4" t="s">
        <v>2131</v>
      </c>
      <c r="L434" s="22" t="str">
        <f t="shared" si="23"/>
        <v>282</v>
      </c>
      <c r="M434" s="26">
        <f>IF(table_2[[#This Row],[Count of deaths2]]=1,(M433+1),M433)</f>
        <v>24</v>
      </c>
      <c r="AA434" s="46"/>
      <c r="AG434"/>
      <c r="AL434">
        <f>N481</f>
        <v>0</v>
      </c>
      <c r="AM434">
        <f>O529</f>
        <v>0</v>
      </c>
      <c r="AN434">
        <f>P529</f>
        <v>0</v>
      </c>
      <c r="AO434">
        <f>Q529</f>
        <v>0</v>
      </c>
      <c r="AP434">
        <f>R529</f>
        <v>0</v>
      </c>
      <c r="AQ434">
        <f>S529</f>
        <v>0</v>
      </c>
      <c r="AR434">
        <f>T529</f>
        <v>0</v>
      </c>
      <c r="AT434">
        <f>SUM(table_2[[#This Row],[First dose, less than 21 days ago]:[Third dose or booster, at least 21 days ago]])</f>
        <v>0</v>
      </c>
      <c r="AU434">
        <f>SUM(table_2[[#This Row],[Second dose, less than 21 days ago]:[Third dose or booster, at least 21 days ago]])</f>
        <v>0</v>
      </c>
      <c r="AV434">
        <f>table_2[[#This Row],[Third dose or booster, less than 21 days ago]]+table_2[[#This Row],[Third dose or booster, at least 21 days ago]]</f>
        <v>0</v>
      </c>
    </row>
    <row r="435" spans="1:48" ht="30" x14ac:dyDescent="0.25">
      <c r="A435" s="1" t="s">
        <v>60</v>
      </c>
      <c r="B435" s="4">
        <v>2021</v>
      </c>
      <c r="C435" s="1" t="s">
        <v>229</v>
      </c>
      <c r="D435" s="1" t="s">
        <v>1162</v>
      </c>
      <c r="E435" s="1" t="s">
        <v>74</v>
      </c>
      <c r="F435" s="4" t="s">
        <v>1800</v>
      </c>
      <c r="G435" s="4">
        <v>91</v>
      </c>
      <c r="H435" s="4" t="s">
        <v>2132</v>
      </c>
      <c r="I435" s="1" t="s">
        <v>234</v>
      </c>
      <c r="J435" s="4" t="s">
        <v>2133</v>
      </c>
      <c r="K435" s="4" t="s">
        <v>2134</v>
      </c>
      <c r="L435" s="22" t="str">
        <f t="shared" si="23"/>
        <v>6</v>
      </c>
      <c r="M435" s="26">
        <f>IF(table_2[[#This Row],[Count of deaths2]]=1,(M434+1),M434)</f>
        <v>24</v>
      </c>
      <c r="AA435" s="46"/>
      <c r="AG435"/>
      <c r="AL435">
        <f>N482</f>
        <v>0</v>
      </c>
      <c r="AM435">
        <f>O530</f>
        <v>0</v>
      </c>
      <c r="AN435">
        <f>P530</f>
        <v>0</v>
      </c>
      <c r="AO435">
        <f>Q530</f>
        <v>0</v>
      </c>
      <c r="AP435">
        <f>R530</f>
        <v>0</v>
      </c>
      <c r="AQ435">
        <f>S530</f>
        <v>0</v>
      </c>
      <c r="AR435">
        <f>T530</f>
        <v>0</v>
      </c>
      <c r="AT435">
        <f>SUM(table_2[[#This Row],[First dose, less than 21 days ago]:[Third dose or booster, at least 21 days ago]])</f>
        <v>0</v>
      </c>
      <c r="AU435">
        <f>SUM(table_2[[#This Row],[Second dose, less than 21 days ago]:[Third dose or booster, at least 21 days ago]])</f>
        <v>0</v>
      </c>
      <c r="AV435">
        <f>table_2[[#This Row],[Third dose or booster, less than 21 days ago]]+table_2[[#This Row],[Third dose or booster, at least 21 days ago]]</f>
        <v>0</v>
      </c>
    </row>
    <row r="436" spans="1:48" ht="30" x14ac:dyDescent="0.25">
      <c r="A436" s="1" t="s">
        <v>60</v>
      </c>
      <c r="B436" s="4">
        <v>2021</v>
      </c>
      <c r="C436" s="1" t="s">
        <v>229</v>
      </c>
      <c r="D436" s="1" t="s">
        <v>1162</v>
      </c>
      <c r="E436" s="1" t="s">
        <v>1102</v>
      </c>
      <c r="F436" s="4" t="s">
        <v>2135</v>
      </c>
      <c r="G436" s="4">
        <v>159721</v>
      </c>
      <c r="H436" s="4" t="s">
        <v>2136</v>
      </c>
      <c r="I436" s="1"/>
      <c r="J436" s="4" t="s">
        <v>2137</v>
      </c>
      <c r="K436" s="4" t="s">
        <v>2138</v>
      </c>
      <c r="L436" s="22" t="str">
        <f t="shared" si="23"/>
        <v>11358</v>
      </c>
      <c r="M436" s="26">
        <f>IF(table_2[[#This Row],[Count of deaths2]]=1,(M435+1),M435)</f>
        <v>24</v>
      </c>
      <c r="AA436" s="46"/>
      <c r="AG436"/>
      <c r="AL436">
        <f>N483</f>
        <v>0</v>
      </c>
      <c r="AM436">
        <f>O531</f>
        <v>0</v>
      </c>
      <c r="AN436">
        <f>P531</f>
        <v>0</v>
      </c>
      <c r="AO436">
        <f>Q531</f>
        <v>0</v>
      </c>
      <c r="AP436">
        <f>R531</f>
        <v>0</v>
      </c>
      <c r="AQ436">
        <f>S531</f>
        <v>0</v>
      </c>
      <c r="AR436">
        <f>T531</f>
        <v>0</v>
      </c>
      <c r="AT436">
        <f>SUM(table_2[[#This Row],[First dose, less than 21 days ago]:[Third dose or booster, at least 21 days ago]])</f>
        <v>0</v>
      </c>
      <c r="AU436">
        <f>SUM(table_2[[#This Row],[Second dose, less than 21 days ago]:[Third dose or booster, at least 21 days ago]])</f>
        <v>0</v>
      </c>
      <c r="AV436">
        <f>table_2[[#This Row],[Third dose or booster, less than 21 days ago]]+table_2[[#This Row],[Third dose or booster, at least 21 days ago]]</f>
        <v>0</v>
      </c>
    </row>
    <row r="437" spans="1:48" ht="45" x14ac:dyDescent="0.25">
      <c r="A437" s="1" t="s">
        <v>60</v>
      </c>
      <c r="B437" s="4">
        <v>2021</v>
      </c>
      <c r="C437" s="1" t="s">
        <v>229</v>
      </c>
      <c r="D437" s="1" t="s">
        <v>1162</v>
      </c>
      <c r="E437" s="1" t="s">
        <v>84</v>
      </c>
      <c r="F437" s="4" t="s">
        <v>1451</v>
      </c>
      <c r="G437" s="4">
        <v>3628</v>
      </c>
      <c r="H437" s="4" t="s">
        <v>2139</v>
      </c>
      <c r="I437" s="1"/>
      <c r="J437" s="4" t="s">
        <v>2140</v>
      </c>
      <c r="K437" s="4" t="s">
        <v>2141</v>
      </c>
      <c r="L437" s="22" t="str">
        <f t="shared" si="23"/>
        <v>33</v>
      </c>
      <c r="M437" s="26">
        <f>IF(table_2[[#This Row],[Count of deaths2]]=1,(M436+1),M436)</f>
        <v>24</v>
      </c>
      <c r="AA437" s="46"/>
      <c r="AG437"/>
      <c r="AL437">
        <f>N484</f>
        <v>0</v>
      </c>
      <c r="AM437">
        <f>O532</f>
        <v>0</v>
      </c>
      <c r="AN437">
        <f>P532</f>
        <v>0</v>
      </c>
      <c r="AO437">
        <f>Q532</f>
        <v>0</v>
      </c>
      <c r="AP437">
        <f>R532</f>
        <v>0</v>
      </c>
      <c r="AQ437">
        <f>S532</f>
        <v>0</v>
      </c>
      <c r="AR437">
        <f>T532</f>
        <v>0</v>
      </c>
      <c r="AT437">
        <f>SUM(table_2[[#This Row],[First dose, less than 21 days ago]:[Third dose or booster, at least 21 days ago]])</f>
        <v>0</v>
      </c>
      <c r="AU437">
        <f>SUM(table_2[[#This Row],[Second dose, less than 21 days ago]:[Third dose or booster, at least 21 days ago]])</f>
        <v>0</v>
      </c>
      <c r="AV437">
        <f>table_2[[#This Row],[Third dose or booster, less than 21 days ago]]+table_2[[#This Row],[Third dose or booster, at least 21 days ago]]</f>
        <v>0</v>
      </c>
    </row>
    <row r="438" spans="1:48" ht="45" x14ac:dyDescent="0.25">
      <c r="A438" s="1" t="s">
        <v>60</v>
      </c>
      <c r="B438" s="4">
        <v>2021</v>
      </c>
      <c r="C438" s="1" t="s">
        <v>229</v>
      </c>
      <c r="D438" s="1" t="s">
        <v>1162</v>
      </c>
      <c r="E438" s="1" t="s">
        <v>85</v>
      </c>
      <c r="F438" s="4" t="s">
        <v>1103</v>
      </c>
      <c r="G438" s="4">
        <v>0</v>
      </c>
      <c r="H438" s="4" t="s">
        <v>83</v>
      </c>
      <c r="I438" s="1"/>
      <c r="J438" s="4" t="s">
        <v>83</v>
      </c>
      <c r="K438" s="4" t="s">
        <v>83</v>
      </c>
      <c r="L438" s="22" t="str">
        <f t="shared" si="23"/>
        <v>0</v>
      </c>
      <c r="M438" s="26">
        <f>IF(table_2[[#This Row],[Count of deaths2]]=1,(M437+1),M437)</f>
        <v>24</v>
      </c>
      <c r="AA438" s="46"/>
      <c r="AG438"/>
      <c r="AL438">
        <f>N485</f>
        <v>0</v>
      </c>
      <c r="AM438">
        <f>O533</f>
        <v>0</v>
      </c>
      <c r="AN438">
        <f>P533</f>
        <v>0</v>
      </c>
      <c r="AO438">
        <f>Q533</f>
        <v>0</v>
      </c>
      <c r="AP438">
        <f>R533</f>
        <v>0</v>
      </c>
      <c r="AQ438">
        <f>S533</f>
        <v>0</v>
      </c>
      <c r="AR438">
        <f>T533</f>
        <v>0</v>
      </c>
      <c r="AT438">
        <f>SUM(table_2[[#This Row],[First dose, less than 21 days ago]:[Third dose or booster, at least 21 days ago]])</f>
        <v>0</v>
      </c>
      <c r="AU438">
        <f>SUM(table_2[[#This Row],[Second dose, less than 21 days ago]:[Third dose or booster, at least 21 days ago]])</f>
        <v>0</v>
      </c>
      <c r="AV438">
        <f>table_2[[#This Row],[Third dose or booster, less than 21 days ago]]+table_2[[#This Row],[Third dose or booster, at least 21 days ago]]</f>
        <v>0</v>
      </c>
    </row>
    <row r="439" spans="1:48" x14ac:dyDescent="0.25">
      <c r="A439" s="1" t="s">
        <v>60</v>
      </c>
      <c r="B439" s="4">
        <v>2021</v>
      </c>
      <c r="C439" s="1" t="s">
        <v>229</v>
      </c>
      <c r="D439" s="1" t="s">
        <v>1183</v>
      </c>
      <c r="E439" s="1" t="s">
        <v>62</v>
      </c>
      <c r="F439" s="4" t="s">
        <v>2142</v>
      </c>
      <c r="G439" s="4">
        <v>1209</v>
      </c>
      <c r="H439" s="4" t="s">
        <v>2143</v>
      </c>
      <c r="I439" s="1"/>
      <c r="J439" s="4" t="s">
        <v>2144</v>
      </c>
      <c r="K439" s="4" t="s">
        <v>2145</v>
      </c>
      <c r="L439" s="22" t="str">
        <f t="shared" si="23"/>
        <v>266</v>
      </c>
      <c r="M439" s="26">
        <f>IF(table_2[[#This Row],[Count of deaths2]]=1,(M438+1),M438)</f>
        <v>24</v>
      </c>
      <c r="AA439" s="46"/>
      <c r="AG439"/>
      <c r="AL439">
        <f>N486</f>
        <v>0</v>
      </c>
      <c r="AM439">
        <f>O534</f>
        <v>0</v>
      </c>
      <c r="AN439">
        <f>P534</f>
        <v>0</v>
      </c>
      <c r="AO439">
        <f>Q534</f>
        <v>0</v>
      </c>
      <c r="AP439">
        <f>R534</f>
        <v>0</v>
      </c>
      <c r="AQ439">
        <f>S534</f>
        <v>0</v>
      </c>
      <c r="AR439">
        <f>T534</f>
        <v>0</v>
      </c>
      <c r="AT439">
        <f>SUM(table_2[[#This Row],[First dose, less than 21 days ago]:[Third dose or booster, at least 21 days ago]])</f>
        <v>0</v>
      </c>
      <c r="AU439">
        <f>SUM(table_2[[#This Row],[Second dose, less than 21 days ago]:[Third dose or booster, at least 21 days ago]])</f>
        <v>0</v>
      </c>
      <c r="AV439">
        <f>table_2[[#This Row],[Third dose or booster, less than 21 days ago]]+table_2[[#This Row],[Third dose or booster, at least 21 days ago]]</f>
        <v>0</v>
      </c>
    </row>
    <row r="440" spans="1:48" ht="30" x14ac:dyDescent="0.25">
      <c r="A440" s="1" t="s">
        <v>60</v>
      </c>
      <c r="B440" s="4">
        <v>2021</v>
      </c>
      <c r="C440" s="1" t="s">
        <v>229</v>
      </c>
      <c r="D440" s="1" t="s">
        <v>1183</v>
      </c>
      <c r="E440" s="1" t="s">
        <v>66</v>
      </c>
      <c r="F440" s="4" t="s">
        <v>1101</v>
      </c>
      <c r="G440" s="4">
        <v>7</v>
      </c>
      <c r="H440" s="4" t="s">
        <v>83</v>
      </c>
      <c r="I440" s="1"/>
      <c r="J440" s="4" t="s">
        <v>83</v>
      </c>
      <c r="K440" s="4" t="s">
        <v>83</v>
      </c>
      <c r="L440" s="22">
        <f t="shared" si="23"/>
        <v>1</v>
      </c>
      <c r="M440" s="26">
        <f>IF(table_2[[#This Row],[Count of deaths2]]=1,(M439+1),M439)</f>
        <v>25</v>
      </c>
      <c r="AA440" s="46"/>
      <c r="AG440"/>
      <c r="AL440">
        <f>N487</f>
        <v>0</v>
      </c>
      <c r="AM440">
        <f>O535</f>
        <v>0</v>
      </c>
      <c r="AN440">
        <f>P535</f>
        <v>0</v>
      </c>
      <c r="AO440">
        <f>Q535</f>
        <v>0</v>
      </c>
      <c r="AP440">
        <f>R535</f>
        <v>0</v>
      </c>
      <c r="AQ440">
        <f>S535</f>
        <v>0</v>
      </c>
      <c r="AR440">
        <f>T535</f>
        <v>0</v>
      </c>
      <c r="AT440">
        <f>SUM(table_2[[#This Row],[First dose, less than 21 days ago]:[Third dose or booster, at least 21 days ago]])</f>
        <v>0</v>
      </c>
      <c r="AU440">
        <f>SUM(table_2[[#This Row],[Second dose, less than 21 days ago]:[Third dose or booster, at least 21 days ago]])</f>
        <v>0</v>
      </c>
      <c r="AV440">
        <f>table_2[[#This Row],[Third dose or booster, less than 21 days ago]]+table_2[[#This Row],[Third dose or booster, at least 21 days ago]]</f>
        <v>0</v>
      </c>
    </row>
    <row r="441" spans="1:48" ht="30" x14ac:dyDescent="0.25">
      <c r="A441" s="1" t="s">
        <v>60</v>
      </c>
      <c r="B441" s="4">
        <v>2021</v>
      </c>
      <c r="C441" s="1" t="s">
        <v>229</v>
      </c>
      <c r="D441" s="1" t="s">
        <v>1183</v>
      </c>
      <c r="E441" s="1" t="s">
        <v>70</v>
      </c>
      <c r="F441" s="4" t="s">
        <v>1687</v>
      </c>
      <c r="G441" s="4">
        <v>318</v>
      </c>
      <c r="H441" s="4" t="s">
        <v>2146</v>
      </c>
      <c r="I441" s="1"/>
      <c r="J441" s="4" t="s">
        <v>2147</v>
      </c>
      <c r="K441" s="4" t="s">
        <v>2148</v>
      </c>
      <c r="L441" s="22" t="str">
        <f t="shared" si="23"/>
        <v>185</v>
      </c>
      <c r="M441" s="26">
        <f>IF(table_2[[#This Row],[Count of deaths2]]=1,(M440+1),M440)</f>
        <v>25</v>
      </c>
      <c r="AA441" s="46"/>
      <c r="AG441"/>
      <c r="AL441">
        <f>N488</f>
        <v>0</v>
      </c>
      <c r="AM441">
        <f>O536</f>
        <v>0</v>
      </c>
      <c r="AN441">
        <f>P536</f>
        <v>0</v>
      </c>
      <c r="AO441">
        <f>Q536</f>
        <v>0</v>
      </c>
      <c r="AP441">
        <f>R536</f>
        <v>0</v>
      </c>
      <c r="AQ441">
        <f>S536</f>
        <v>0</v>
      </c>
      <c r="AR441">
        <f>T536</f>
        <v>0</v>
      </c>
      <c r="AT441">
        <f>SUM(table_2[[#This Row],[First dose, less than 21 days ago]:[Third dose or booster, at least 21 days ago]])</f>
        <v>0</v>
      </c>
      <c r="AU441">
        <f>SUM(table_2[[#This Row],[Second dose, less than 21 days ago]:[Third dose or booster, at least 21 days ago]])</f>
        <v>0</v>
      </c>
      <c r="AV441">
        <f>table_2[[#This Row],[Third dose or booster, less than 21 days ago]]+table_2[[#This Row],[Third dose or booster, at least 21 days ago]]</f>
        <v>0</v>
      </c>
    </row>
    <row r="442" spans="1:48" ht="30" x14ac:dyDescent="0.25">
      <c r="A442" s="1" t="s">
        <v>60</v>
      </c>
      <c r="B442" s="4">
        <v>2021</v>
      </c>
      <c r="C442" s="1" t="s">
        <v>229</v>
      </c>
      <c r="D442" s="1" t="s">
        <v>1183</v>
      </c>
      <c r="E442" s="1" t="s">
        <v>74</v>
      </c>
      <c r="F442" s="4" t="s">
        <v>1112</v>
      </c>
      <c r="G442" s="4">
        <v>25</v>
      </c>
      <c r="H442" s="4" t="s">
        <v>2149</v>
      </c>
      <c r="I442" s="1" t="s">
        <v>234</v>
      </c>
      <c r="J442" s="4" t="s">
        <v>2150</v>
      </c>
      <c r="K442" s="4" t="s">
        <v>2151</v>
      </c>
      <c r="L442" s="22" t="str">
        <f t="shared" si="23"/>
        <v>3</v>
      </c>
      <c r="M442" s="26">
        <f>IF(table_2[[#This Row],[Count of deaths2]]=1,(M441+1),M441)</f>
        <v>25</v>
      </c>
      <c r="AA442" s="46"/>
      <c r="AG442"/>
      <c r="AL442">
        <f>N489</f>
        <v>0</v>
      </c>
      <c r="AM442">
        <f>O537</f>
        <v>0</v>
      </c>
      <c r="AN442">
        <f>P537</f>
        <v>0</v>
      </c>
      <c r="AO442">
        <f>Q537</f>
        <v>0</v>
      </c>
      <c r="AP442">
        <f>R537</f>
        <v>0</v>
      </c>
      <c r="AQ442">
        <f>S537</f>
        <v>0</v>
      </c>
      <c r="AR442">
        <f>T537</f>
        <v>0</v>
      </c>
      <c r="AT442">
        <f>SUM(table_2[[#This Row],[First dose, less than 21 days ago]:[Third dose or booster, at least 21 days ago]])</f>
        <v>0</v>
      </c>
      <c r="AU442">
        <f>SUM(table_2[[#This Row],[Second dose, less than 21 days ago]:[Third dose or booster, at least 21 days ago]])</f>
        <v>0</v>
      </c>
      <c r="AV442">
        <f>table_2[[#This Row],[Third dose or booster, less than 21 days ago]]+table_2[[#This Row],[Third dose or booster, at least 21 days ago]]</f>
        <v>0</v>
      </c>
    </row>
    <row r="443" spans="1:48" ht="60" x14ac:dyDescent="0.25">
      <c r="A443" s="1" t="s">
        <v>60</v>
      </c>
      <c r="B443" s="4">
        <v>2021</v>
      </c>
      <c r="C443" s="1" t="s">
        <v>229</v>
      </c>
      <c r="D443" s="1" t="s">
        <v>1183</v>
      </c>
      <c r="E443" s="1" t="s">
        <v>1102</v>
      </c>
      <c r="F443" s="4" t="s">
        <v>2152</v>
      </c>
      <c r="G443" s="4">
        <v>35487</v>
      </c>
      <c r="H443" s="4" t="s">
        <v>2153</v>
      </c>
      <c r="I443" s="1"/>
      <c r="J443" s="4" t="s">
        <v>2154</v>
      </c>
      <c r="K443" s="4" t="s">
        <v>2155</v>
      </c>
      <c r="L443" s="22" t="str">
        <f t="shared" si="23"/>
        <v>7210</v>
      </c>
      <c r="M443" s="26">
        <f>IF(table_2[[#This Row],[Count of deaths2]]=1,(M442+1),M442)</f>
        <v>25</v>
      </c>
      <c r="N443" s="23" t="s">
        <v>11464</v>
      </c>
      <c r="O443" s="24" t="s">
        <v>66</v>
      </c>
      <c r="P443" s="24" t="s">
        <v>70</v>
      </c>
      <c r="Q443" s="24" t="s">
        <v>74</v>
      </c>
      <c r="R443" s="24" t="s">
        <v>1102</v>
      </c>
      <c r="S443" s="24" t="s">
        <v>84</v>
      </c>
      <c r="T443" s="24" t="s">
        <v>85</v>
      </c>
      <c r="U443" s="24" t="s">
        <v>11475</v>
      </c>
      <c r="V443" s="24" t="s">
        <v>11475</v>
      </c>
      <c r="W443" s="24" t="s">
        <v>11482</v>
      </c>
      <c r="AA443" s="46"/>
      <c r="AG443"/>
      <c r="AL443">
        <f>N490</f>
        <v>0</v>
      </c>
      <c r="AM443">
        <f>O538</f>
        <v>0</v>
      </c>
      <c r="AN443">
        <f>P538</f>
        <v>0</v>
      </c>
      <c r="AO443">
        <f>Q538</f>
        <v>0</v>
      </c>
      <c r="AP443">
        <f>R538</f>
        <v>0</v>
      </c>
      <c r="AQ443">
        <f>S538</f>
        <v>0</v>
      </c>
      <c r="AR443">
        <f>T538</f>
        <v>0</v>
      </c>
      <c r="AT443">
        <f>SUM(table_2[[#This Row],[First dose, less than 21 days ago]:[Third dose or booster, at least 21 days ago]])</f>
        <v>0</v>
      </c>
      <c r="AU443">
        <f>SUM(table_2[[#This Row],[Second dose, less than 21 days ago]:[Third dose or booster, at least 21 days ago]])</f>
        <v>0</v>
      </c>
      <c r="AV443">
        <f>table_2[[#This Row],[Third dose or booster, less than 21 days ago]]+table_2[[#This Row],[Third dose or booster, at least 21 days ago]]</f>
        <v>0</v>
      </c>
    </row>
    <row r="444" spans="1:48" ht="45" x14ac:dyDescent="0.25">
      <c r="A444" s="1" t="s">
        <v>60</v>
      </c>
      <c r="B444" s="4">
        <v>2021</v>
      </c>
      <c r="C444" s="1" t="s">
        <v>229</v>
      </c>
      <c r="D444" s="1" t="s">
        <v>1183</v>
      </c>
      <c r="E444" s="1" t="s">
        <v>84</v>
      </c>
      <c r="F444" s="4" t="s">
        <v>2156</v>
      </c>
      <c r="G444" s="4">
        <v>573</v>
      </c>
      <c r="H444" s="4" t="s">
        <v>2157</v>
      </c>
      <c r="I444" s="1"/>
      <c r="J444" s="4" t="s">
        <v>2158</v>
      </c>
      <c r="K444" s="4" t="s">
        <v>2159</v>
      </c>
      <c r="L444" s="22" t="str">
        <f t="shared" si="23"/>
        <v>26</v>
      </c>
      <c r="M444" s="26">
        <f>IF(table_2[[#This Row],[Count of deaths2]]=1,(M443+1),M443)</f>
        <v>25</v>
      </c>
      <c r="N444" s="23" t="s">
        <v>11465</v>
      </c>
      <c r="O444" s="23" t="s">
        <v>11465</v>
      </c>
      <c r="P444" s="23" t="s">
        <v>11465</v>
      </c>
      <c r="Q444" s="23" t="s">
        <v>11465</v>
      </c>
      <c r="R444" s="23" t="s">
        <v>11465</v>
      </c>
      <c r="S444" s="23" t="s">
        <v>11465</v>
      </c>
      <c r="T444" s="23" t="s">
        <v>11465</v>
      </c>
      <c r="U444" s="23" t="s">
        <v>11476</v>
      </c>
      <c r="V444" s="23" t="s">
        <v>11477</v>
      </c>
      <c r="W444" s="23" t="s">
        <v>11465</v>
      </c>
      <c r="AA444" s="46"/>
      <c r="AG444"/>
      <c r="AL444">
        <f>N491</f>
        <v>0</v>
      </c>
      <c r="AM444">
        <f>O539</f>
        <v>0</v>
      </c>
      <c r="AN444">
        <f>P539</f>
        <v>0</v>
      </c>
      <c r="AO444">
        <f>Q539</f>
        <v>0</v>
      </c>
      <c r="AP444">
        <f>R539</f>
        <v>0</v>
      </c>
      <c r="AQ444">
        <f>S539</f>
        <v>0</v>
      </c>
      <c r="AR444">
        <f>T539</f>
        <v>0</v>
      </c>
      <c r="AT444">
        <f>SUM(table_2[[#This Row],[First dose, less than 21 days ago]:[Third dose or booster, at least 21 days ago]])</f>
        <v>0</v>
      </c>
      <c r="AU444">
        <f>SUM(table_2[[#This Row],[Second dose, less than 21 days ago]:[Third dose or booster, at least 21 days ago]])</f>
        <v>0</v>
      </c>
      <c r="AV444">
        <f>table_2[[#This Row],[Third dose or booster, less than 21 days ago]]+table_2[[#This Row],[Third dose or booster, at least 21 days ago]]</f>
        <v>0</v>
      </c>
    </row>
    <row r="445" spans="1:48" ht="45" x14ac:dyDescent="0.25">
      <c r="A445" s="1" t="s">
        <v>60</v>
      </c>
      <c r="B445" s="4">
        <v>2021</v>
      </c>
      <c r="C445" s="1" t="s">
        <v>229</v>
      </c>
      <c r="D445" s="1" t="s">
        <v>1183</v>
      </c>
      <c r="E445" s="1" t="s">
        <v>85</v>
      </c>
      <c r="F445" s="4" t="s">
        <v>1103</v>
      </c>
      <c r="G445" s="4">
        <v>0</v>
      </c>
      <c r="H445" s="4" t="s">
        <v>83</v>
      </c>
      <c r="I445" s="1"/>
      <c r="J445" s="4" t="s">
        <v>83</v>
      </c>
      <c r="K445" s="4" t="s">
        <v>83</v>
      </c>
      <c r="L445" s="22" t="str">
        <f t="shared" si="23"/>
        <v>0</v>
      </c>
      <c r="M445" s="26">
        <f>IF(table_2[[#This Row],[Count of deaths2]]=1,(M444+1),M444)</f>
        <v>25</v>
      </c>
      <c r="N445">
        <f>$L397+$L404+$L411+$L418+$L425+$L432+$L439</f>
        <v>2149</v>
      </c>
      <c r="O445">
        <f>$L398+$L405+$L412+$L419+$L426+$L433+$L440</f>
        <v>12</v>
      </c>
      <c r="P445">
        <f>$L399+$L406+$L413+$L420+$L427+$L434+$L441</f>
        <v>1175</v>
      </c>
      <c r="Q445">
        <f>$L400+$L407+$L414+$L421+$L428+$L435+$L442</f>
        <v>40</v>
      </c>
      <c r="R445">
        <f>$L401+$L408+$L415+$L422+$L429+$L436+$L443</f>
        <v>32192</v>
      </c>
      <c r="S445">
        <f>$L402+$L409+$L416+$L423+$L430+$L437+$L444</f>
        <v>77</v>
      </c>
      <c r="T445">
        <f>$L403+$L410+$L417+$L424+$L431+$L438+$L445</f>
        <v>0</v>
      </c>
      <c r="U445">
        <f>SUM(table_2[[#This Row],[Column1]:[Column7]])</f>
        <v>35645</v>
      </c>
      <c r="V445" s="21">
        <f>table_2[[#This Row],[Count of deaths2]]+L444+L443+L442+L441+L440+L439+L438+L437+L436+L435+L434+L433+L432+L431+L430+L429+L428+L427+L426+L425+L424+L423+L422+L421+L420+L419+L418+L417+L416+L415+L414+L413+L412+L411+L410+L409+L408+L407+L406+L405+L404+L403+L402+L401+L400+L399+L398+L397</f>
        <v>35645</v>
      </c>
      <c r="W445">
        <f>'Table 8'!G130</f>
        <v>41746</v>
      </c>
      <c r="X445">
        <f>X396+14</f>
        <v>130</v>
      </c>
      <c r="AA445" s="46"/>
      <c r="AG445"/>
      <c r="AL445" t="str">
        <f>N492</f>
        <v xml:space="preserve">Unvaccinated </v>
      </c>
      <c r="AM445">
        <f>O540</f>
        <v>0</v>
      </c>
      <c r="AN445">
        <f>P540</f>
        <v>0</v>
      </c>
      <c r="AO445">
        <f>Q540</f>
        <v>0</v>
      </c>
      <c r="AP445">
        <f>R540</f>
        <v>0</v>
      </c>
      <c r="AQ445">
        <f>S540</f>
        <v>0</v>
      </c>
      <c r="AR445">
        <f>T540</f>
        <v>0</v>
      </c>
      <c r="AT445">
        <f>SUM(table_2[[#This Row],[First dose, less than 21 days ago]:[Third dose or booster, at least 21 days ago]])</f>
        <v>0</v>
      </c>
      <c r="AU445">
        <f>SUM(table_2[[#This Row],[Second dose, less than 21 days ago]:[Third dose or booster, at least 21 days ago]])</f>
        <v>0</v>
      </c>
      <c r="AV445">
        <f>table_2[[#This Row],[Third dose or booster, less than 21 days ago]]+table_2[[#This Row],[Third dose or booster, at least 21 days ago]]</f>
        <v>0</v>
      </c>
    </row>
    <row r="446" spans="1:48" s="32" customFormat="1" x14ac:dyDescent="0.25">
      <c r="A446" s="35" t="s">
        <v>60</v>
      </c>
      <c r="B446" s="33">
        <v>2021</v>
      </c>
      <c r="C446" s="35" t="s">
        <v>255</v>
      </c>
      <c r="D446" s="35" t="s">
        <v>1089</v>
      </c>
      <c r="E446" s="35" t="s">
        <v>62</v>
      </c>
      <c r="F446" s="33" t="s">
        <v>2160</v>
      </c>
      <c r="G446" s="33">
        <v>215176</v>
      </c>
      <c r="H446" s="33" t="s">
        <v>1443</v>
      </c>
      <c r="I446" s="35"/>
      <c r="J446" s="33" t="s">
        <v>2161</v>
      </c>
      <c r="K446" s="33" t="s">
        <v>589</v>
      </c>
      <c r="L446" s="27" t="str">
        <f t="shared" si="23"/>
        <v>113</v>
      </c>
      <c r="M446" s="26">
        <f>IF(table_2[[#This Row],[Count of deaths2]]=1,(M445+1),M445)</f>
        <v>25</v>
      </c>
      <c r="Z446" s="45"/>
      <c r="AA446" s="51"/>
      <c r="AB446" s="51"/>
      <c r="AC446" s="51"/>
      <c r="AD446" s="51"/>
      <c r="AE446" s="51"/>
      <c r="AF446" s="51"/>
      <c r="AL446" s="32" t="str">
        <f>N493</f>
        <v>Total</v>
      </c>
      <c r="AM446" s="32" t="str">
        <f>O541</f>
        <v>First dose, less than 21 days ago</v>
      </c>
      <c r="AN446" s="32" t="str">
        <f>P541</f>
        <v>First dose, at least 21 days ago</v>
      </c>
      <c r="AO446" s="32" t="str">
        <f>Q541</f>
        <v>Second dose, less than 21 days ago</v>
      </c>
      <c r="AP446" s="32" t="str">
        <f>R541</f>
        <v>Second dose, at least 21 days ago</v>
      </c>
      <c r="AQ446" s="32" t="str">
        <f>S541</f>
        <v>Third dose or booster, less than 21 days ago</v>
      </c>
      <c r="AR446" s="32" t="str">
        <f>T541</f>
        <v>Third dose or booster, at least 21 days ago</v>
      </c>
      <c r="AT446" s="32">
        <f>SUM(table_2[[#This Row],[First dose, less than 21 days ago]:[Third dose or booster, at least 21 days ago]])</f>
        <v>0</v>
      </c>
      <c r="AU446" s="32">
        <f>SUM(table_2[[#This Row],[Second dose, less than 21 days ago]:[Third dose or booster, at least 21 days ago]])</f>
        <v>0</v>
      </c>
      <c r="AV446" s="32" t="e">
        <f>table_2[[#This Row],[Third dose or booster, less than 21 days ago]]+table_2[[#This Row],[Third dose or booster, at least 21 days ago]]</f>
        <v>#VALUE!</v>
      </c>
    </row>
    <row r="447" spans="1:48" ht="30" x14ac:dyDescent="0.25">
      <c r="A447" s="1" t="s">
        <v>60</v>
      </c>
      <c r="B447" s="4">
        <v>2021</v>
      </c>
      <c r="C447" s="1" t="s">
        <v>255</v>
      </c>
      <c r="D447" s="1" t="s">
        <v>1089</v>
      </c>
      <c r="E447" s="1" t="s">
        <v>66</v>
      </c>
      <c r="F447" s="4" t="s">
        <v>1101</v>
      </c>
      <c r="G447" s="4">
        <v>6357</v>
      </c>
      <c r="H447" s="4" t="s">
        <v>83</v>
      </c>
      <c r="I447" s="1"/>
      <c r="J447" s="4" t="s">
        <v>83</v>
      </c>
      <c r="K447" s="4" t="s">
        <v>83</v>
      </c>
      <c r="L447" s="22">
        <f t="shared" si="23"/>
        <v>1</v>
      </c>
      <c r="M447" s="26">
        <f>IF(table_2[[#This Row],[Count of deaths2]]=1,(M446+1),M446)</f>
        <v>26</v>
      </c>
      <c r="AA447" s="46"/>
      <c r="AG447"/>
      <c r="AL447">
        <f>N494</f>
        <v>2128</v>
      </c>
      <c r="AM447" t="str">
        <f>O542</f>
        <v>Total</v>
      </c>
      <c r="AN447" t="str">
        <f>P542</f>
        <v>Total</v>
      </c>
      <c r="AO447" t="str">
        <f>Q542</f>
        <v>Total</v>
      </c>
      <c r="AP447" t="str">
        <f>R542</f>
        <v>Total</v>
      </c>
      <c r="AQ447" t="str">
        <f>S542</f>
        <v>Total</v>
      </c>
      <c r="AR447" t="str">
        <f>T542</f>
        <v>Total</v>
      </c>
      <c r="AT447">
        <f>SUM(table_2[[#This Row],[First dose, less than 21 days ago]:[Third dose or booster, at least 21 days ago]])</f>
        <v>0</v>
      </c>
      <c r="AU447">
        <f>SUM(table_2[[#This Row],[Second dose, less than 21 days ago]:[Third dose or booster, at least 21 days ago]])</f>
        <v>0</v>
      </c>
      <c r="AV447" t="e">
        <f>table_2[[#This Row],[Third dose or booster, less than 21 days ago]]+table_2[[#This Row],[Third dose or booster, at least 21 days ago]]</f>
        <v>#VALUE!</v>
      </c>
    </row>
    <row r="448" spans="1:48" ht="30" x14ac:dyDescent="0.25">
      <c r="A448" s="1" t="s">
        <v>60</v>
      </c>
      <c r="B448" s="4">
        <v>2021</v>
      </c>
      <c r="C448" s="1" t="s">
        <v>255</v>
      </c>
      <c r="D448" s="1" t="s">
        <v>1089</v>
      </c>
      <c r="E448" s="1" t="s">
        <v>70</v>
      </c>
      <c r="F448" s="4" t="s">
        <v>1712</v>
      </c>
      <c r="G448" s="4">
        <v>67278</v>
      </c>
      <c r="H448" s="4" t="s">
        <v>722</v>
      </c>
      <c r="I448" s="1"/>
      <c r="J448" s="4" t="s">
        <v>2162</v>
      </c>
      <c r="K448" s="4" t="s">
        <v>2163</v>
      </c>
      <c r="L448" s="22" t="str">
        <f t="shared" si="23"/>
        <v>48</v>
      </c>
      <c r="M448" s="26">
        <f>IF(table_2[[#This Row],[Count of deaths2]]=1,(M447+1),M447)</f>
        <v>26</v>
      </c>
      <c r="AA448" s="46"/>
      <c r="AG448"/>
      <c r="AL448">
        <f>N495</f>
        <v>0</v>
      </c>
      <c r="AM448">
        <f>O543</f>
        <v>32</v>
      </c>
      <c r="AN448">
        <f>P543</f>
        <v>803</v>
      </c>
      <c r="AO448">
        <f>Q543</f>
        <v>43</v>
      </c>
      <c r="AP448">
        <f>R543</f>
        <v>20811</v>
      </c>
      <c r="AQ448">
        <f>S543</f>
        <v>4411</v>
      </c>
      <c r="AR448">
        <f>T543</f>
        <v>10599</v>
      </c>
      <c r="AT448">
        <f>SUM(table_2[[#This Row],[First dose, less than 21 days ago]:[Third dose or booster, at least 21 days ago]])</f>
        <v>36699</v>
      </c>
      <c r="AU448">
        <f>SUM(table_2[[#This Row],[Second dose, less than 21 days ago]:[Third dose or booster, at least 21 days ago]])</f>
        <v>35864</v>
      </c>
      <c r="AV448">
        <f>table_2[[#This Row],[Third dose or booster, less than 21 days ago]]+table_2[[#This Row],[Third dose or booster, at least 21 days ago]]</f>
        <v>15010</v>
      </c>
    </row>
    <row r="449" spans="1:48" ht="30" x14ac:dyDescent="0.25">
      <c r="A449" s="1" t="s">
        <v>60</v>
      </c>
      <c r="B449" s="4">
        <v>2021</v>
      </c>
      <c r="C449" s="1" t="s">
        <v>255</v>
      </c>
      <c r="D449" s="1" t="s">
        <v>1089</v>
      </c>
      <c r="E449" s="1" t="s">
        <v>74</v>
      </c>
      <c r="F449" s="4" t="s">
        <v>1101</v>
      </c>
      <c r="G449" s="4">
        <v>24789</v>
      </c>
      <c r="H449" s="4" t="s">
        <v>83</v>
      </c>
      <c r="I449" s="1"/>
      <c r="J449" s="4" t="s">
        <v>83</v>
      </c>
      <c r="K449" s="4" t="s">
        <v>83</v>
      </c>
      <c r="L449" s="22">
        <f t="shared" si="23"/>
        <v>1</v>
      </c>
      <c r="M449" s="26">
        <f>IF(table_2[[#This Row],[Count of deaths2]]=1,(M448+1),M448)</f>
        <v>27</v>
      </c>
      <c r="AA449" s="46"/>
      <c r="AG449"/>
      <c r="AL449">
        <f>N496</f>
        <v>0</v>
      </c>
      <c r="AM449">
        <f>O544</f>
        <v>0</v>
      </c>
      <c r="AN449">
        <f>P544</f>
        <v>0</v>
      </c>
      <c r="AO449">
        <f>Q544</f>
        <v>0</v>
      </c>
      <c r="AP449">
        <f>R544</f>
        <v>0</v>
      </c>
      <c r="AQ449">
        <f>S544</f>
        <v>0</v>
      </c>
      <c r="AR449">
        <f>T544</f>
        <v>0</v>
      </c>
      <c r="AT449">
        <f>SUM(table_2[[#This Row],[First dose, less than 21 days ago]:[Third dose or booster, at least 21 days ago]])</f>
        <v>0</v>
      </c>
      <c r="AU449">
        <f>SUM(table_2[[#This Row],[Second dose, less than 21 days ago]:[Third dose or booster, at least 21 days ago]])</f>
        <v>0</v>
      </c>
      <c r="AV449">
        <f>table_2[[#This Row],[Third dose or booster, less than 21 days ago]]+table_2[[#This Row],[Third dose or booster, at least 21 days ago]]</f>
        <v>0</v>
      </c>
    </row>
    <row r="450" spans="1:48" ht="30" x14ac:dyDescent="0.25">
      <c r="A450" s="1" t="s">
        <v>60</v>
      </c>
      <c r="B450" s="4">
        <v>2021</v>
      </c>
      <c r="C450" s="1" t="s">
        <v>255</v>
      </c>
      <c r="D450" s="1" t="s">
        <v>1089</v>
      </c>
      <c r="E450" s="1" t="s">
        <v>1102</v>
      </c>
      <c r="F450" s="4" t="s">
        <v>1417</v>
      </c>
      <c r="G450" s="4">
        <v>615560</v>
      </c>
      <c r="H450" s="4" t="s">
        <v>2164</v>
      </c>
      <c r="I450" s="1"/>
      <c r="J450" s="4" t="s">
        <v>2165</v>
      </c>
      <c r="K450" s="4" t="s">
        <v>2166</v>
      </c>
      <c r="L450" s="22" t="str">
        <f t="shared" si="23"/>
        <v>228</v>
      </c>
      <c r="M450" s="26">
        <f>IF(table_2[[#This Row],[Count of deaths2]]=1,(M449+1),M449)</f>
        <v>27</v>
      </c>
      <c r="AA450" s="46"/>
      <c r="AG450"/>
      <c r="AL450">
        <f>N497</f>
        <v>0</v>
      </c>
      <c r="AM450">
        <f>O545</f>
        <v>0</v>
      </c>
      <c r="AN450">
        <f>P545</f>
        <v>0</v>
      </c>
      <c r="AO450">
        <f>Q545</f>
        <v>0</v>
      </c>
      <c r="AP450">
        <f>R545</f>
        <v>0</v>
      </c>
      <c r="AQ450">
        <f>S545</f>
        <v>0</v>
      </c>
      <c r="AR450">
        <f>T545</f>
        <v>0</v>
      </c>
      <c r="AT450">
        <f>SUM(table_2[[#This Row],[First dose, less than 21 days ago]:[Third dose or booster, at least 21 days ago]])</f>
        <v>0</v>
      </c>
      <c r="AU450">
        <f>SUM(table_2[[#This Row],[Second dose, less than 21 days ago]:[Third dose or booster, at least 21 days ago]])</f>
        <v>0</v>
      </c>
      <c r="AV450">
        <f>table_2[[#This Row],[Third dose or booster, less than 21 days ago]]+table_2[[#This Row],[Third dose or booster, at least 21 days ago]]</f>
        <v>0</v>
      </c>
    </row>
    <row r="451" spans="1:48" ht="45" x14ac:dyDescent="0.25">
      <c r="A451" s="1" t="s">
        <v>60</v>
      </c>
      <c r="B451" s="4">
        <v>2021</v>
      </c>
      <c r="C451" s="1" t="s">
        <v>255</v>
      </c>
      <c r="D451" s="1" t="s">
        <v>1089</v>
      </c>
      <c r="E451" s="1" t="s">
        <v>84</v>
      </c>
      <c r="F451" s="4" t="s">
        <v>1371</v>
      </c>
      <c r="G451" s="4">
        <v>14873</v>
      </c>
      <c r="H451" s="4" t="s">
        <v>1452</v>
      </c>
      <c r="I451" s="1" t="s">
        <v>234</v>
      </c>
      <c r="J451" s="4" t="s">
        <v>2167</v>
      </c>
      <c r="K451" s="4" t="s">
        <v>2168</v>
      </c>
      <c r="L451" s="22" t="str">
        <f t="shared" si="23"/>
        <v>9</v>
      </c>
      <c r="M451" s="26">
        <f>IF(table_2[[#This Row],[Count of deaths2]]=1,(M450+1),M450)</f>
        <v>27</v>
      </c>
      <c r="AA451" s="46"/>
      <c r="AG451"/>
      <c r="AL451">
        <f>N498</f>
        <v>0</v>
      </c>
      <c r="AM451">
        <f>O546</f>
        <v>0</v>
      </c>
      <c r="AN451">
        <f>P546</f>
        <v>0</v>
      </c>
      <c r="AO451">
        <f>Q546</f>
        <v>0</v>
      </c>
      <c r="AP451">
        <f>R546</f>
        <v>0</v>
      </c>
      <c r="AQ451">
        <f>S546</f>
        <v>0</v>
      </c>
      <c r="AR451">
        <f>T546</f>
        <v>0</v>
      </c>
      <c r="AT451">
        <f>SUM(table_2[[#This Row],[First dose, less than 21 days ago]:[Third dose or booster, at least 21 days ago]])</f>
        <v>0</v>
      </c>
      <c r="AU451">
        <f>SUM(table_2[[#This Row],[Second dose, less than 21 days ago]:[Third dose or booster, at least 21 days ago]])</f>
        <v>0</v>
      </c>
      <c r="AV451">
        <f>table_2[[#This Row],[Third dose or booster, less than 21 days ago]]+table_2[[#This Row],[Third dose or booster, at least 21 days ago]]</f>
        <v>0</v>
      </c>
    </row>
    <row r="452" spans="1:48" ht="45" x14ac:dyDescent="0.25">
      <c r="A452" s="1" t="s">
        <v>60</v>
      </c>
      <c r="B452" s="4">
        <v>2021</v>
      </c>
      <c r="C452" s="1" t="s">
        <v>255</v>
      </c>
      <c r="D452" s="1" t="s">
        <v>1089</v>
      </c>
      <c r="E452" s="1" t="s">
        <v>85</v>
      </c>
      <c r="F452" s="4" t="s">
        <v>1112</v>
      </c>
      <c r="G452" s="4">
        <v>3521</v>
      </c>
      <c r="H452" s="4" t="s">
        <v>2169</v>
      </c>
      <c r="I452" s="1" t="s">
        <v>234</v>
      </c>
      <c r="J452" s="4" t="s">
        <v>2170</v>
      </c>
      <c r="K452" s="4" t="s">
        <v>2171</v>
      </c>
      <c r="L452" s="22" t="str">
        <f t="shared" si="23"/>
        <v>3</v>
      </c>
      <c r="M452" s="26">
        <f>IF(table_2[[#This Row],[Count of deaths2]]=1,(M451+1),M451)</f>
        <v>27</v>
      </c>
      <c r="AA452" s="46"/>
      <c r="AG452"/>
      <c r="AL452">
        <f>N499</f>
        <v>0</v>
      </c>
      <c r="AM452">
        <f>O547</f>
        <v>0</v>
      </c>
      <c r="AN452">
        <f>P547</f>
        <v>0</v>
      </c>
      <c r="AO452">
        <f>Q547</f>
        <v>0</v>
      </c>
      <c r="AP452">
        <f>R547</f>
        <v>0</v>
      </c>
      <c r="AQ452">
        <f>S547</f>
        <v>0</v>
      </c>
      <c r="AR452">
        <f>T547</f>
        <v>0</v>
      </c>
      <c r="AT452">
        <f>SUM(table_2[[#This Row],[First dose, less than 21 days ago]:[Third dose or booster, at least 21 days ago]])</f>
        <v>0</v>
      </c>
      <c r="AU452">
        <f>SUM(table_2[[#This Row],[Second dose, less than 21 days ago]:[Third dose or booster, at least 21 days ago]])</f>
        <v>0</v>
      </c>
      <c r="AV452">
        <f>table_2[[#This Row],[Third dose or booster, less than 21 days ago]]+table_2[[#This Row],[Third dose or booster, at least 21 days ago]]</f>
        <v>0</v>
      </c>
    </row>
    <row r="453" spans="1:48" x14ac:dyDescent="0.25">
      <c r="A453" s="1" t="s">
        <v>60</v>
      </c>
      <c r="B453" s="4">
        <v>2021</v>
      </c>
      <c r="C453" s="1" t="s">
        <v>255</v>
      </c>
      <c r="D453" s="1" t="s">
        <v>1104</v>
      </c>
      <c r="E453" s="1" t="s">
        <v>62</v>
      </c>
      <c r="F453" s="4" t="s">
        <v>2172</v>
      </c>
      <c r="G453" s="4">
        <v>60190</v>
      </c>
      <c r="H453" s="4" t="s">
        <v>2173</v>
      </c>
      <c r="I453" s="1"/>
      <c r="J453" s="4" t="s">
        <v>2174</v>
      </c>
      <c r="K453" s="4" t="s">
        <v>2175</v>
      </c>
      <c r="L453" s="22" t="str">
        <f t="shared" ref="L453:L516" si="24">IF(F453="&lt;3",1,F453)</f>
        <v>123</v>
      </c>
      <c r="M453" s="26">
        <f>IF(table_2[[#This Row],[Count of deaths2]]=1,(M452+1),M452)</f>
        <v>27</v>
      </c>
      <c r="AA453" s="46"/>
      <c r="AG453"/>
      <c r="AL453">
        <f>N500</f>
        <v>0</v>
      </c>
      <c r="AM453">
        <f>O548</f>
        <v>0</v>
      </c>
      <c r="AN453">
        <f>P548</f>
        <v>0</v>
      </c>
      <c r="AO453">
        <f>Q548</f>
        <v>0</v>
      </c>
      <c r="AP453">
        <f>R548</f>
        <v>0</v>
      </c>
      <c r="AQ453">
        <f>S548</f>
        <v>0</v>
      </c>
      <c r="AR453">
        <f>T548</f>
        <v>0</v>
      </c>
      <c r="AT453">
        <f>SUM(table_2[[#This Row],[First dose, less than 21 days ago]:[Third dose or booster, at least 21 days ago]])</f>
        <v>0</v>
      </c>
      <c r="AU453">
        <f>SUM(table_2[[#This Row],[Second dose, less than 21 days ago]:[Third dose or booster, at least 21 days ago]])</f>
        <v>0</v>
      </c>
      <c r="AV453">
        <f>table_2[[#This Row],[Third dose or booster, less than 21 days ago]]+table_2[[#This Row],[Third dose or booster, at least 21 days ago]]</f>
        <v>0</v>
      </c>
    </row>
    <row r="454" spans="1:48" ht="30" x14ac:dyDescent="0.25">
      <c r="A454" s="1" t="s">
        <v>60</v>
      </c>
      <c r="B454" s="4">
        <v>2021</v>
      </c>
      <c r="C454" s="1" t="s">
        <v>255</v>
      </c>
      <c r="D454" s="1" t="s">
        <v>1104</v>
      </c>
      <c r="E454" s="1" t="s">
        <v>66</v>
      </c>
      <c r="F454" s="4" t="s">
        <v>1101</v>
      </c>
      <c r="G454" s="4">
        <v>995</v>
      </c>
      <c r="H454" s="4" t="s">
        <v>83</v>
      </c>
      <c r="I454" s="1"/>
      <c r="J454" s="4" t="s">
        <v>83</v>
      </c>
      <c r="K454" s="4" t="s">
        <v>83</v>
      </c>
      <c r="L454" s="22">
        <f t="shared" si="24"/>
        <v>1</v>
      </c>
      <c r="M454" s="26">
        <f>IF(table_2[[#This Row],[Count of deaths2]]=1,(M453+1),M453)</f>
        <v>28</v>
      </c>
      <c r="AA454" s="46"/>
      <c r="AG454"/>
      <c r="AL454">
        <f>N501</f>
        <v>0</v>
      </c>
      <c r="AM454">
        <f>O549</f>
        <v>0</v>
      </c>
      <c r="AN454">
        <f>P549</f>
        <v>0</v>
      </c>
      <c r="AO454">
        <f>Q549</f>
        <v>0</v>
      </c>
      <c r="AP454">
        <f>R549</f>
        <v>0</v>
      </c>
      <c r="AQ454">
        <f>S549</f>
        <v>0</v>
      </c>
      <c r="AR454">
        <f>T549</f>
        <v>0</v>
      </c>
      <c r="AT454">
        <f>SUM(table_2[[#This Row],[First dose, less than 21 days ago]:[Third dose or booster, at least 21 days ago]])</f>
        <v>0</v>
      </c>
      <c r="AU454">
        <f>SUM(table_2[[#This Row],[Second dose, less than 21 days ago]:[Third dose or booster, at least 21 days ago]])</f>
        <v>0</v>
      </c>
      <c r="AV454">
        <f>table_2[[#This Row],[Third dose or booster, less than 21 days ago]]+table_2[[#This Row],[Third dose or booster, at least 21 days ago]]</f>
        <v>0</v>
      </c>
    </row>
    <row r="455" spans="1:48" ht="30" x14ac:dyDescent="0.25">
      <c r="A455" s="1" t="s">
        <v>60</v>
      </c>
      <c r="B455" s="4">
        <v>2021</v>
      </c>
      <c r="C455" s="1" t="s">
        <v>255</v>
      </c>
      <c r="D455" s="1" t="s">
        <v>1104</v>
      </c>
      <c r="E455" s="1" t="s">
        <v>70</v>
      </c>
      <c r="F455" s="4" t="s">
        <v>2176</v>
      </c>
      <c r="G455" s="4">
        <v>12661</v>
      </c>
      <c r="H455" s="4" t="s">
        <v>2177</v>
      </c>
      <c r="I455" s="1"/>
      <c r="J455" s="4" t="s">
        <v>2178</v>
      </c>
      <c r="K455" s="4" t="s">
        <v>2179</v>
      </c>
      <c r="L455" s="22" t="str">
        <f t="shared" si="24"/>
        <v>66</v>
      </c>
      <c r="M455" s="26">
        <f>IF(table_2[[#This Row],[Count of deaths2]]=1,(M454+1),M454)</f>
        <v>28</v>
      </c>
      <c r="AA455" s="46"/>
      <c r="AG455"/>
      <c r="AL455">
        <f>N502</f>
        <v>0</v>
      </c>
      <c r="AM455">
        <f>O550</f>
        <v>0</v>
      </c>
      <c r="AN455">
        <f>P550</f>
        <v>0</v>
      </c>
      <c r="AO455">
        <f>Q550</f>
        <v>0</v>
      </c>
      <c r="AP455">
        <f>R550</f>
        <v>0</v>
      </c>
      <c r="AQ455">
        <f>S550</f>
        <v>0</v>
      </c>
      <c r="AR455">
        <f>T550</f>
        <v>0</v>
      </c>
      <c r="AT455">
        <f>SUM(table_2[[#This Row],[First dose, less than 21 days ago]:[Third dose or booster, at least 21 days ago]])</f>
        <v>0</v>
      </c>
      <c r="AU455">
        <f>SUM(table_2[[#This Row],[Second dose, less than 21 days ago]:[Third dose or booster, at least 21 days ago]])</f>
        <v>0</v>
      </c>
      <c r="AV455">
        <f>table_2[[#This Row],[Third dose or booster, less than 21 days ago]]+table_2[[#This Row],[Third dose or booster, at least 21 days ago]]</f>
        <v>0</v>
      </c>
    </row>
    <row r="456" spans="1:48" ht="30" x14ac:dyDescent="0.25">
      <c r="A456" s="1" t="s">
        <v>60</v>
      </c>
      <c r="B456" s="4">
        <v>2021</v>
      </c>
      <c r="C456" s="1" t="s">
        <v>255</v>
      </c>
      <c r="D456" s="1" t="s">
        <v>1104</v>
      </c>
      <c r="E456" s="1" t="s">
        <v>74</v>
      </c>
      <c r="F456" s="4" t="s">
        <v>1101</v>
      </c>
      <c r="G456" s="4">
        <v>2552</v>
      </c>
      <c r="H456" s="4" t="s">
        <v>83</v>
      </c>
      <c r="I456" s="1"/>
      <c r="J456" s="4" t="s">
        <v>83</v>
      </c>
      <c r="K456" s="4" t="s">
        <v>83</v>
      </c>
      <c r="L456" s="22">
        <f t="shared" si="24"/>
        <v>1</v>
      </c>
      <c r="M456" s="26">
        <f>IF(table_2[[#This Row],[Count of deaths2]]=1,(M455+1),M455)</f>
        <v>29</v>
      </c>
      <c r="AA456" s="46"/>
      <c r="AG456"/>
      <c r="AL456">
        <f>N503</f>
        <v>0</v>
      </c>
      <c r="AM456">
        <f>O551</f>
        <v>0</v>
      </c>
      <c r="AN456">
        <f>P551</f>
        <v>0</v>
      </c>
      <c r="AO456">
        <f>Q551</f>
        <v>0</v>
      </c>
      <c r="AP456">
        <f>R551</f>
        <v>0</v>
      </c>
      <c r="AQ456">
        <f>S551</f>
        <v>0</v>
      </c>
      <c r="AR456">
        <f>T551</f>
        <v>0</v>
      </c>
      <c r="AT456">
        <f>SUM(table_2[[#This Row],[First dose, less than 21 days ago]:[Third dose or booster, at least 21 days ago]])</f>
        <v>0</v>
      </c>
      <c r="AU456">
        <f>SUM(table_2[[#This Row],[Second dose, less than 21 days ago]:[Third dose or booster, at least 21 days ago]])</f>
        <v>0</v>
      </c>
      <c r="AV456">
        <f>table_2[[#This Row],[Third dose or booster, less than 21 days ago]]+table_2[[#This Row],[Third dose or booster, at least 21 days ago]]</f>
        <v>0</v>
      </c>
    </row>
    <row r="457" spans="1:48" ht="30" x14ac:dyDescent="0.25">
      <c r="A457" s="1" t="s">
        <v>60</v>
      </c>
      <c r="B457" s="4">
        <v>2021</v>
      </c>
      <c r="C457" s="1" t="s">
        <v>255</v>
      </c>
      <c r="D457" s="1" t="s">
        <v>1104</v>
      </c>
      <c r="E457" s="1" t="s">
        <v>1102</v>
      </c>
      <c r="F457" s="4" t="s">
        <v>2180</v>
      </c>
      <c r="G457" s="4">
        <v>370604</v>
      </c>
      <c r="H457" s="4" t="s">
        <v>2181</v>
      </c>
      <c r="I457" s="1"/>
      <c r="J457" s="4" t="s">
        <v>2182</v>
      </c>
      <c r="K457" s="4" t="s">
        <v>556</v>
      </c>
      <c r="L457" s="22" t="str">
        <f t="shared" si="24"/>
        <v>482</v>
      </c>
      <c r="M457" s="26">
        <f>IF(table_2[[#This Row],[Count of deaths2]]=1,(M456+1),M456)</f>
        <v>29</v>
      </c>
      <c r="AA457" s="46"/>
      <c r="AG457"/>
      <c r="AL457">
        <f>N504</f>
        <v>0</v>
      </c>
      <c r="AM457">
        <f>O552</f>
        <v>0</v>
      </c>
      <c r="AN457">
        <f>P552</f>
        <v>0</v>
      </c>
      <c r="AO457">
        <f>Q552</f>
        <v>0</v>
      </c>
      <c r="AP457">
        <f>R552</f>
        <v>0</v>
      </c>
      <c r="AQ457">
        <f>S552</f>
        <v>0</v>
      </c>
      <c r="AR457">
        <f>T552</f>
        <v>0</v>
      </c>
      <c r="AT457">
        <f>SUM(table_2[[#This Row],[First dose, less than 21 days ago]:[Third dose or booster, at least 21 days ago]])</f>
        <v>0</v>
      </c>
      <c r="AU457">
        <f>SUM(table_2[[#This Row],[Second dose, less than 21 days ago]:[Third dose or booster, at least 21 days ago]])</f>
        <v>0</v>
      </c>
      <c r="AV457">
        <f>table_2[[#This Row],[Third dose or booster, less than 21 days ago]]+table_2[[#This Row],[Third dose or booster, at least 21 days ago]]</f>
        <v>0</v>
      </c>
    </row>
    <row r="458" spans="1:48" ht="45" x14ac:dyDescent="0.25">
      <c r="A458" s="1" t="s">
        <v>60</v>
      </c>
      <c r="B458" s="4">
        <v>2021</v>
      </c>
      <c r="C458" s="1" t="s">
        <v>255</v>
      </c>
      <c r="D458" s="1" t="s">
        <v>1104</v>
      </c>
      <c r="E458" s="1" t="s">
        <v>84</v>
      </c>
      <c r="F458" s="4" t="s">
        <v>1981</v>
      </c>
      <c r="G458" s="4">
        <v>14638</v>
      </c>
      <c r="H458" s="4" t="s">
        <v>2183</v>
      </c>
      <c r="I458" s="1" t="s">
        <v>234</v>
      </c>
      <c r="J458" s="4" t="s">
        <v>2184</v>
      </c>
      <c r="K458" s="4" t="s">
        <v>2185</v>
      </c>
      <c r="L458" s="22" t="str">
        <f t="shared" si="24"/>
        <v>11</v>
      </c>
      <c r="M458" s="26">
        <f>IF(table_2[[#This Row],[Count of deaths2]]=1,(M457+1),M457)</f>
        <v>29</v>
      </c>
      <c r="AA458" s="46"/>
      <c r="AG458"/>
      <c r="AL458">
        <f>N505</f>
        <v>0</v>
      </c>
      <c r="AM458">
        <f>O553</f>
        <v>0</v>
      </c>
      <c r="AN458">
        <f>P553</f>
        <v>0</v>
      </c>
      <c r="AO458">
        <f>Q553</f>
        <v>0</v>
      </c>
      <c r="AP458">
        <f>R553</f>
        <v>0</v>
      </c>
      <c r="AQ458">
        <f>S553</f>
        <v>0</v>
      </c>
      <c r="AR458">
        <f>T553</f>
        <v>0</v>
      </c>
      <c r="AT458">
        <f>SUM(table_2[[#This Row],[First dose, less than 21 days ago]:[Third dose or booster, at least 21 days ago]])</f>
        <v>0</v>
      </c>
      <c r="AU458">
        <f>SUM(table_2[[#This Row],[Second dose, less than 21 days ago]:[Third dose or booster, at least 21 days ago]])</f>
        <v>0</v>
      </c>
      <c r="AV458">
        <f>table_2[[#This Row],[Third dose or booster, less than 21 days ago]]+table_2[[#This Row],[Third dose or booster, at least 21 days ago]]</f>
        <v>0</v>
      </c>
    </row>
    <row r="459" spans="1:48" ht="45" x14ac:dyDescent="0.25">
      <c r="A459" s="1" t="s">
        <v>60</v>
      </c>
      <c r="B459" s="4">
        <v>2021</v>
      </c>
      <c r="C459" s="1" t="s">
        <v>255</v>
      </c>
      <c r="D459" s="1" t="s">
        <v>1104</v>
      </c>
      <c r="E459" s="1" t="s">
        <v>85</v>
      </c>
      <c r="F459" s="4" t="s">
        <v>1671</v>
      </c>
      <c r="G459" s="4">
        <v>3833</v>
      </c>
      <c r="H459" s="4" t="s">
        <v>2186</v>
      </c>
      <c r="I459" s="1" t="s">
        <v>234</v>
      </c>
      <c r="J459" s="4" t="s">
        <v>2187</v>
      </c>
      <c r="K459" s="4" t="s">
        <v>2188</v>
      </c>
      <c r="L459" s="22" t="str">
        <f t="shared" si="24"/>
        <v>5</v>
      </c>
      <c r="M459" s="26">
        <f>IF(table_2[[#This Row],[Count of deaths2]]=1,(M458+1),M458)</f>
        <v>29</v>
      </c>
      <c r="AA459" s="46"/>
      <c r="AG459"/>
      <c r="AL459">
        <f>N506</f>
        <v>0</v>
      </c>
      <c r="AM459">
        <f>O554</f>
        <v>0</v>
      </c>
      <c r="AN459">
        <f>P554</f>
        <v>0</v>
      </c>
      <c r="AO459">
        <f>Q554</f>
        <v>0</v>
      </c>
      <c r="AP459">
        <f>R554</f>
        <v>0</v>
      </c>
      <c r="AQ459">
        <f>S554</f>
        <v>0</v>
      </c>
      <c r="AR459">
        <f>T554</f>
        <v>0</v>
      </c>
      <c r="AT459">
        <f>SUM(table_2[[#This Row],[First dose, less than 21 days ago]:[Third dose or booster, at least 21 days ago]])</f>
        <v>0</v>
      </c>
      <c r="AU459">
        <f>SUM(table_2[[#This Row],[Second dose, less than 21 days ago]:[Third dose or booster, at least 21 days ago]])</f>
        <v>0</v>
      </c>
      <c r="AV459">
        <f>table_2[[#This Row],[Third dose or booster, less than 21 days ago]]+table_2[[#This Row],[Third dose or booster, at least 21 days ago]]</f>
        <v>0</v>
      </c>
    </row>
    <row r="460" spans="1:48" x14ac:dyDescent="0.25">
      <c r="A460" s="1" t="s">
        <v>60</v>
      </c>
      <c r="B460" s="4">
        <v>2021</v>
      </c>
      <c r="C460" s="1" t="s">
        <v>255</v>
      </c>
      <c r="D460" s="1" t="s">
        <v>1116</v>
      </c>
      <c r="E460" s="1" t="s">
        <v>62</v>
      </c>
      <c r="F460" s="4" t="s">
        <v>2189</v>
      </c>
      <c r="G460" s="4">
        <v>39297</v>
      </c>
      <c r="H460" s="4" t="s">
        <v>1493</v>
      </c>
      <c r="I460" s="1"/>
      <c r="J460" s="4" t="s">
        <v>2190</v>
      </c>
      <c r="K460" s="4" t="s">
        <v>2191</v>
      </c>
      <c r="L460" s="22" t="str">
        <f t="shared" si="24"/>
        <v>277</v>
      </c>
      <c r="M460" s="26">
        <f>IF(table_2[[#This Row],[Count of deaths2]]=1,(M459+1),M459)</f>
        <v>29</v>
      </c>
      <c r="AA460" s="46"/>
      <c r="AG460"/>
      <c r="AL460">
        <f>N507</f>
        <v>0</v>
      </c>
      <c r="AM460">
        <f>O555</f>
        <v>0</v>
      </c>
      <c r="AN460">
        <f>P555</f>
        <v>0</v>
      </c>
      <c r="AO460">
        <f>Q555</f>
        <v>0</v>
      </c>
      <c r="AP460">
        <f>R555</f>
        <v>0</v>
      </c>
      <c r="AQ460">
        <f>S555</f>
        <v>0</v>
      </c>
      <c r="AR460">
        <f>T555</f>
        <v>0</v>
      </c>
      <c r="AT460">
        <f>SUM(table_2[[#This Row],[First dose, less than 21 days ago]:[Third dose or booster, at least 21 days ago]])</f>
        <v>0</v>
      </c>
      <c r="AU460">
        <f>SUM(table_2[[#This Row],[Second dose, less than 21 days ago]:[Third dose or booster, at least 21 days ago]])</f>
        <v>0</v>
      </c>
      <c r="AV460">
        <f>table_2[[#This Row],[Third dose or booster, less than 21 days ago]]+table_2[[#This Row],[Third dose or booster, at least 21 days ago]]</f>
        <v>0</v>
      </c>
    </row>
    <row r="461" spans="1:48" ht="30" x14ac:dyDescent="0.25">
      <c r="A461" s="1" t="s">
        <v>60</v>
      </c>
      <c r="B461" s="4">
        <v>2021</v>
      </c>
      <c r="C461" s="1" t="s">
        <v>255</v>
      </c>
      <c r="D461" s="1" t="s">
        <v>1116</v>
      </c>
      <c r="E461" s="1" t="s">
        <v>66</v>
      </c>
      <c r="F461" s="4" t="s">
        <v>1101</v>
      </c>
      <c r="G461" s="4">
        <v>474</v>
      </c>
      <c r="H461" s="4" t="s">
        <v>83</v>
      </c>
      <c r="I461" s="1"/>
      <c r="J461" s="4" t="s">
        <v>83</v>
      </c>
      <c r="K461" s="4" t="s">
        <v>83</v>
      </c>
      <c r="L461" s="22">
        <f t="shared" si="24"/>
        <v>1</v>
      </c>
      <c r="M461" s="26">
        <f>IF(table_2[[#This Row],[Count of deaths2]]=1,(M460+1),M460)</f>
        <v>30</v>
      </c>
      <c r="AA461" s="46"/>
      <c r="AG461"/>
      <c r="AL461">
        <f>N508</f>
        <v>0</v>
      </c>
      <c r="AM461">
        <f>O556</f>
        <v>0</v>
      </c>
      <c r="AN461">
        <f>P556</f>
        <v>0</v>
      </c>
      <c r="AO461">
        <f>Q556</f>
        <v>0</v>
      </c>
      <c r="AP461">
        <f>R556</f>
        <v>0</v>
      </c>
      <c r="AQ461">
        <f>S556</f>
        <v>0</v>
      </c>
      <c r="AR461">
        <f>T556</f>
        <v>0</v>
      </c>
      <c r="AT461">
        <f>SUM(table_2[[#This Row],[First dose, less than 21 days ago]:[Third dose or booster, at least 21 days ago]])</f>
        <v>0</v>
      </c>
      <c r="AU461">
        <f>SUM(table_2[[#This Row],[Second dose, less than 21 days ago]:[Third dose or booster, at least 21 days ago]])</f>
        <v>0</v>
      </c>
      <c r="AV461">
        <f>table_2[[#This Row],[Third dose or booster, less than 21 days ago]]+table_2[[#This Row],[Third dose or booster, at least 21 days ago]]</f>
        <v>0</v>
      </c>
    </row>
    <row r="462" spans="1:48" ht="30" x14ac:dyDescent="0.25">
      <c r="A462" s="1" t="s">
        <v>60</v>
      </c>
      <c r="B462" s="4">
        <v>2021</v>
      </c>
      <c r="C462" s="1" t="s">
        <v>255</v>
      </c>
      <c r="D462" s="1" t="s">
        <v>1116</v>
      </c>
      <c r="E462" s="1" t="s">
        <v>70</v>
      </c>
      <c r="F462" s="4" t="s">
        <v>2172</v>
      </c>
      <c r="G462" s="4">
        <v>7520</v>
      </c>
      <c r="H462" s="4" t="s">
        <v>2192</v>
      </c>
      <c r="I462" s="1"/>
      <c r="J462" s="4" t="s">
        <v>2193</v>
      </c>
      <c r="K462" s="4" t="s">
        <v>2194</v>
      </c>
      <c r="L462" s="22" t="str">
        <f t="shared" si="24"/>
        <v>123</v>
      </c>
      <c r="M462" s="26">
        <f>IF(table_2[[#This Row],[Count of deaths2]]=1,(M461+1),M461)</f>
        <v>30</v>
      </c>
      <c r="AA462" s="46"/>
      <c r="AG462"/>
      <c r="AL462">
        <f>N509</f>
        <v>0</v>
      </c>
      <c r="AM462">
        <f>O557</f>
        <v>0</v>
      </c>
      <c r="AN462">
        <f>P557</f>
        <v>0</v>
      </c>
      <c r="AO462">
        <f>Q557</f>
        <v>0</v>
      </c>
      <c r="AP462">
        <f>R557</f>
        <v>0</v>
      </c>
      <c r="AQ462">
        <f>S557</f>
        <v>0</v>
      </c>
      <c r="AR462">
        <f>T557</f>
        <v>0</v>
      </c>
      <c r="AT462">
        <f>SUM(table_2[[#This Row],[First dose, less than 21 days ago]:[Third dose or booster, at least 21 days ago]])</f>
        <v>0</v>
      </c>
      <c r="AU462">
        <f>SUM(table_2[[#This Row],[Second dose, less than 21 days ago]:[Third dose or booster, at least 21 days ago]])</f>
        <v>0</v>
      </c>
      <c r="AV462">
        <f>table_2[[#This Row],[Third dose or booster, less than 21 days ago]]+table_2[[#This Row],[Third dose or booster, at least 21 days ago]]</f>
        <v>0</v>
      </c>
    </row>
    <row r="463" spans="1:48" ht="30" x14ac:dyDescent="0.25">
      <c r="A463" s="1" t="s">
        <v>60</v>
      </c>
      <c r="B463" s="4">
        <v>2021</v>
      </c>
      <c r="C463" s="1" t="s">
        <v>255</v>
      </c>
      <c r="D463" s="1" t="s">
        <v>1116</v>
      </c>
      <c r="E463" s="1" t="s">
        <v>74</v>
      </c>
      <c r="F463" s="4" t="s">
        <v>1097</v>
      </c>
      <c r="G463" s="4">
        <v>1093</v>
      </c>
      <c r="H463" s="4" t="s">
        <v>2195</v>
      </c>
      <c r="I463" s="1" t="s">
        <v>234</v>
      </c>
      <c r="J463" s="4" t="s">
        <v>2196</v>
      </c>
      <c r="K463" s="4" t="s">
        <v>2197</v>
      </c>
      <c r="L463" s="22" t="str">
        <f t="shared" si="24"/>
        <v>4</v>
      </c>
      <c r="M463" s="26">
        <f>IF(table_2[[#This Row],[Count of deaths2]]=1,(M462+1),M462)</f>
        <v>30</v>
      </c>
      <c r="AA463" s="46"/>
      <c r="AG463"/>
      <c r="AL463">
        <f>N510</f>
        <v>0</v>
      </c>
      <c r="AM463">
        <f>O558</f>
        <v>0</v>
      </c>
      <c r="AN463">
        <f>P558</f>
        <v>0</v>
      </c>
      <c r="AO463">
        <f>Q558</f>
        <v>0</v>
      </c>
      <c r="AP463">
        <f>R558</f>
        <v>0</v>
      </c>
      <c r="AQ463">
        <f>S558</f>
        <v>0</v>
      </c>
      <c r="AR463">
        <f>T558</f>
        <v>0</v>
      </c>
      <c r="AT463">
        <f>SUM(table_2[[#This Row],[First dose, less than 21 days ago]:[Third dose or booster, at least 21 days ago]])</f>
        <v>0</v>
      </c>
      <c r="AU463">
        <f>SUM(table_2[[#This Row],[Second dose, less than 21 days ago]:[Third dose or booster, at least 21 days ago]])</f>
        <v>0</v>
      </c>
      <c r="AV463">
        <f>table_2[[#This Row],[Third dose or booster, less than 21 days ago]]+table_2[[#This Row],[Third dose or booster, at least 21 days ago]]</f>
        <v>0</v>
      </c>
    </row>
    <row r="464" spans="1:48" ht="30" x14ac:dyDescent="0.25">
      <c r="A464" s="1" t="s">
        <v>60</v>
      </c>
      <c r="B464" s="4">
        <v>2021</v>
      </c>
      <c r="C464" s="1" t="s">
        <v>255</v>
      </c>
      <c r="D464" s="1" t="s">
        <v>1116</v>
      </c>
      <c r="E464" s="1" t="s">
        <v>1102</v>
      </c>
      <c r="F464" s="4" t="s">
        <v>2198</v>
      </c>
      <c r="G464" s="4">
        <v>460372</v>
      </c>
      <c r="H464" s="4" t="s">
        <v>2199</v>
      </c>
      <c r="I464" s="1"/>
      <c r="J464" s="4" t="s">
        <v>2084</v>
      </c>
      <c r="K464" s="4" t="s">
        <v>2200</v>
      </c>
      <c r="L464" s="22" t="str">
        <f t="shared" si="24"/>
        <v>1612</v>
      </c>
      <c r="M464" s="26">
        <f>IF(table_2[[#This Row],[Count of deaths2]]=1,(M463+1),M463)</f>
        <v>30</v>
      </c>
      <c r="AA464" s="46"/>
      <c r="AG464"/>
      <c r="AL464">
        <f>N511</f>
        <v>0</v>
      </c>
      <c r="AM464">
        <f>O559</f>
        <v>0</v>
      </c>
      <c r="AN464">
        <f>P559</f>
        <v>0</v>
      </c>
      <c r="AO464">
        <f>Q559</f>
        <v>0</v>
      </c>
      <c r="AP464">
        <f>R559</f>
        <v>0</v>
      </c>
      <c r="AQ464">
        <f>S559</f>
        <v>0</v>
      </c>
      <c r="AR464">
        <f>T559</f>
        <v>0</v>
      </c>
      <c r="AT464">
        <f>SUM(table_2[[#This Row],[First dose, less than 21 days ago]:[Third dose or booster, at least 21 days ago]])</f>
        <v>0</v>
      </c>
      <c r="AU464">
        <f>SUM(table_2[[#This Row],[Second dose, less than 21 days ago]:[Third dose or booster, at least 21 days ago]])</f>
        <v>0</v>
      </c>
      <c r="AV464">
        <f>table_2[[#This Row],[Third dose or booster, less than 21 days ago]]+table_2[[#This Row],[Third dose or booster, at least 21 days ago]]</f>
        <v>0</v>
      </c>
    </row>
    <row r="465" spans="1:48" ht="45" x14ac:dyDescent="0.25">
      <c r="A465" s="1" t="s">
        <v>60</v>
      </c>
      <c r="B465" s="4">
        <v>2021</v>
      </c>
      <c r="C465" s="1" t="s">
        <v>255</v>
      </c>
      <c r="D465" s="1" t="s">
        <v>1116</v>
      </c>
      <c r="E465" s="1" t="s">
        <v>84</v>
      </c>
      <c r="F465" s="4" t="s">
        <v>1855</v>
      </c>
      <c r="G465" s="4">
        <v>28429</v>
      </c>
      <c r="H465" s="4" t="s">
        <v>2201</v>
      </c>
      <c r="I465" s="1"/>
      <c r="J465" s="4" t="s">
        <v>2202</v>
      </c>
      <c r="K465" s="4" t="s">
        <v>2203</v>
      </c>
      <c r="L465" s="22" t="str">
        <f t="shared" si="24"/>
        <v>35</v>
      </c>
      <c r="M465" s="26">
        <f>IF(table_2[[#This Row],[Count of deaths2]]=1,(M464+1),M464)</f>
        <v>30</v>
      </c>
      <c r="AA465" s="46"/>
      <c r="AG465"/>
      <c r="AL465">
        <f>N512</f>
        <v>0</v>
      </c>
      <c r="AM465">
        <f>O560</f>
        <v>0</v>
      </c>
      <c r="AN465">
        <f>P560</f>
        <v>0</v>
      </c>
      <c r="AO465">
        <f>Q560</f>
        <v>0</v>
      </c>
      <c r="AP465">
        <f>R560</f>
        <v>0</v>
      </c>
      <c r="AQ465">
        <f>S560</f>
        <v>0</v>
      </c>
      <c r="AR465">
        <f>T560</f>
        <v>0</v>
      </c>
      <c r="AT465">
        <f>SUM(table_2[[#This Row],[First dose, less than 21 days ago]:[Third dose or booster, at least 21 days ago]])</f>
        <v>0</v>
      </c>
      <c r="AU465">
        <f>SUM(table_2[[#This Row],[Second dose, less than 21 days ago]:[Third dose or booster, at least 21 days ago]])</f>
        <v>0</v>
      </c>
      <c r="AV465">
        <f>table_2[[#This Row],[Third dose or booster, less than 21 days ago]]+table_2[[#This Row],[Third dose or booster, at least 21 days ago]]</f>
        <v>0</v>
      </c>
    </row>
    <row r="466" spans="1:48" ht="45" x14ac:dyDescent="0.25">
      <c r="A466" s="1" t="s">
        <v>60</v>
      </c>
      <c r="B466" s="4">
        <v>2021</v>
      </c>
      <c r="C466" s="1" t="s">
        <v>255</v>
      </c>
      <c r="D466" s="1" t="s">
        <v>1116</v>
      </c>
      <c r="E466" s="1" t="s">
        <v>85</v>
      </c>
      <c r="F466" s="4" t="s">
        <v>1125</v>
      </c>
      <c r="G466" s="4">
        <v>7846</v>
      </c>
      <c r="H466" s="4" t="s">
        <v>2204</v>
      </c>
      <c r="I466" s="1" t="s">
        <v>234</v>
      </c>
      <c r="J466" s="4" t="s">
        <v>2205</v>
      </c>
      <c r="K466" s="4" t="s">
        <v>2206</v>
      </c>
      <c r="L466" s="22" t="str">
        <f t="shared" si="24"/>
        <v>14</v>
      </c>
      <c r="M466" s="26">
        <f>IF(table_2[[#This Row],[Count of deaths2]]=1,(M465+1),M465)</f>
        <v>30</v>
      </c>
      <c r="AA466" s="46"/>
      <c r="AG466"/>
      <c r="AL466">
        <f>N513</f>
        <v>0</v>
      </c>
      <c r="AM466">
        <f>O561</f>
        <v>0</v>
      </c>
      <c r="AN466">
        <f>P561</f>
        <v>0</v>
      </c>
      <c r="AO466">
        <f>Q561</f>
        <v>0</v>
      </c>
      <c r="AP466">
        <f>R561</f>
        <v>0</v>
      </c>
      <c r="AQ466">
        <f>S561</f>
        <v>0</v>
      </c>
      <c r="AR466">
        <f>T561</f>
        <v>0</v>
      </c>
      <c r="AT466">
        <f>SUM(table_2[[#This Row],[First dose, less than 21 days ago]:[Third dose or booster, at least 21 days ago]])</f>
        <v>0</v>
      </c>
      <c r="AU466">
        <f>SUM(table_2[[#This Row],[Second dose, less than 21 days ago]:[Third dose or booster, at least 21 days ago]])</f>
        <v>0</v>
      </c>
      <c r="AV466">
        <f>table_2[[#This Row],[Third dose or booster, less than 21 days ago]]+table_2[[#This Row],[Third dose or booster, at least 21 days ago]]</f>
        <v>0</v>
      </c>
    </row>
    <row r="467" spans="1:48" x14ac:dyDescent="0.25">
      <c r="A467" s="1" t="s">
        <v>60</v>
      </c>
      <c r="B467" s="4">
        <v>2021</v>
      </c>
      <c r="C467" s="1" t="s">
        <v>255</v>
      </c>
      <c r="D467" s="1" t="s">
        <v>1132</v>
      </c>
      <c r="E467" s="1" t="s">
        <v>62</v>
      </c>
      <c r="F467" s="4" t="s">
        <v>2207</v>
      </c>
      <c r="G467" s="4">
        <v>21805</v>
      </c>
      <c r="H467" s="4" t="s">
        <v>2208</v>
      </c>
      <c r="I467" s="1"/>
      <c r="J467" s="4" t="s">
        <v>2209</v>
      </c>
      <c r="K467" s="4" t="s">
        <v>2210</v>
      </c>
      <c r="L467" s="22" t="str">
        <f t="shared" si="24"/>
        <v>389</v>
      </c>
      <c r="M467" s="26">
        <f>IF(table_2[[#This Row],[Count of deaths2]]=1,(M466+1),M466)</f>
        <v>30</v>
      </c>
      <c r="AA467" s="46"/>
      <c r="AG467"/>
      <c r="AL467">
        <f>N514</f>
        <v>0</v>
      </c>
      <c r="AM467">
        <f>O562</f>
        <v>0</v>
      </c>
      <c r="AN467">
        <f>P562</f>
        <v>0</v>
      </c>
      <c r="AO467">
        <f>Q562</f>
        <v>0</v>
      </c>
      <c r="AP467">
        <f>R562</f>
        <v>0</v>
      </c>
      <c r="AQ467">
        <f>S562</f>
        <v>0</v>
      </c>
      <c r="AR467">
        <f>T562</f>
        <v>0</v>
      </c>
      <c r="AT467">
        <f>SUM(table_2[[#This Row],[First dose, less than 21 days ago]:[Third dose or booster, at least 21 days ago]])</f>
        <v>0</v>
      </c>
      <c r="AU467">
        <f>SUM(table_2[[#This Row],[Second dose, less than 21 days ago]:[Third dose or booster, at least 21 days ago]])</f>
        <v>0</v>
      </c>
      <c r="AV467">
        <f>table_2[[#This Row],[Third dose or booster, less than 21 days ago]]+table_2[[#This Row],[Third dose or booster, at least 21 days ago]]</f>
        <v>0</v>
      </c>
    </row>
    <row r="468" spans="1:48" ht="30" x14ac:dyDescent="0.25">
      <c r="A468" s="1" t="s">
        <v>60</v>
      </c>
      <c r="B468" s="4">
        <v>2021</v>
      </c>
      <c r="C468" s="1" t="s">
        <v>255</v>
      </c>
      <c r="D468" s="1" t="s">
        <v>1132</v>
      </c>
      <c r="E468" s="1" t="s">
        <v>66</v>
      </c>
      <c r="F468" s="4" t="s">
        <v>1101</v>
      </c>
      <c r="G468" s="4">
        <v>182</v>
      </c>
      <c r="H468" s="4" t="s">
        <v>83</v>
      </c>
      <c r="I468" s="1"/>
      <c r="J468" s="4" t="s">
        <v>83</v>
      </c>
      <c r="K468" s="4" t="s">
        <v>83</v>
      </c>
      <c r="L468" s="22">
        <f t="shared" si="24"/>
        <v>1</v>
      </c>
      <c r="M468" s="26">
        <f>IF(table_2[[#This Row],[Count of deaths2]]=1,(M467+1),M467)</f>
        <v>31</v>
      </c>
      <c r="AA468" s="46"/>
      <c r="AG468"/>
      <c r="AL468">
        <f>N515</f>
        <v>0</v>
      </c>
      <c r="AM468">
        <f>O563</f>
        <v>0</v>
      </c>
      <c r="AN468">
        <f>P563</f>
        <v>0</v>
      </c>
      <c r="AO468">
        <f>Q563</f>
        <v>0</v>
      </c>
      <c r="AP468">
        <f>R563</f>
        <v>0</v>
      </c>
      <c r="AQ468">
        <f>S563</f>
        <v>0</v>
      </c>
      <c r="AR468">
        <f>T563</f>
        <v>0</v>
      </c>
      <c r="AT468">
        <f>SUM(table_2[[#This Row],[First dose, less than 21 days ago]:[Third dose or booster, at least 21 days ago]])</f>
        <v>0</v>
      </c>
      <c r="AU468">
        <f>SUM(table_2[[#This Row],[Second dose, less than 21 days ago]:[Third dose or booster, at least 21 days ago]])</f>
        <v>0</v>
      </c>
      <c r="AV468">
        <f>table_2[[#This Row],[Third dose or booster, less than 21 days ago]]+table_2[[#This Row],[Third dose or booster, at least 21 days ago]]</f>
        <v>0</v>
      </c>
    </row>
    <row r="469" spans="1:48" ht="30" x14ac:dyDescent="0.25">
      <c r="A469" s="1" t="s">
        <v>60</v>
      </c>
      <c r="B469" s="4">
        <v>2021</v>
      </c>
      <c r="C469" s="1" t="s">
        <v>255</v>
      </c>
      <c r="D469" s="1" t="s">
        <v>1132</v>
      </c>
      <c r="E469" s="1" t="s">
        <v>70</v>
      </c>
      <c r="F469" s="4" t="s">
        <v>2211</v>
      </c>
      <c r="G469" s="4">
        <v>3470</v>
      </c>
      <c r="H469" s="4" t="s">
        <v>2212</v>
      </c>
      <c r="I469" s="1"/>
      <c r="J469" s="4" t="s">
        <v>2213</v>
      </c>
      <c r="K469" s="4" t="s">
        <v>2214</v>
      </c>
      <c r="L469" s="22" t="str">
        <f t="shared" si="24"/>
        <v>173</v>
      </c>
      <c r="M469" s="26">
        <f>IF(table_2[[#This Row],[Count of deaths2]]=1,(M468+1),M468)</f>
        <v>31</v>
      </c>
      <c r="AA469" s="46"/>
      <c r="AG469"/>
      <c r="AL469">
        <f>N516</f>
        <v>0</v>
      </c>
      <c r="AM469">
        <f>O564</f>
        <v>0</v>
      </c>
      <c r="AN469">
        <f>P564</f>
        <v>0</v>
      </c>
      <c r="AO469">
        <f>Q564</f>
        <v>0</v>
      </c>
      <c r="AP469">
        <f>R564</f>
        <v>0</v>
      </c>
      <c r="AQ469">
        <f>S564</f>
        <v>0</v>
      </c>
      <c r="AR469">
        <f>T564</f>
        <v>0</v>
      </c>
      <c r="AT469">
        <f>SUM(table_2[[#This Row],[First dose, less than 21 days ago]:[Third dose or booster, at least 21 days ago]])</f>
        <v>0</v>
      </c>
      <c r="AU469">
        <f>SUM(table_2[[#This Row],[Second dose, less than 21 days ago]:[Third dose or booster, at least 21 days ago]])</f>
        <v>0</v>
      </c>
      <c r="AV469">
        <f>table_2[[#This Row],[Third dose or booster, less than 21 days ago]]+table_2[[#This Row],[Third dose or booster, at least 21 days ago]]</f>
        <v>0</v>
      </c>
    </row>
    <row r="470" spans="1:48" ht="30" x14ac:dyDescent="0.25">
      <c r="A470" s="1" t="s">
        <v>60</v>
      </c>
      <c r="B470" s="4">
        <v>2021</v>
      </c>
      <c r="C470" s="1" t="s">
        <v>255</v>
      </c>
      <c r="D470" s="1" t="s">
        <v>1132</v>
      </c>
      <c r="E470" s="1" t="s">
        <v>74</v>
      </c>
      <c r="F470" s="4" t="s">
        <v>1112</v>
      </c>
      <c r="G470" s="4">
        <v>445</v>
      </c>
      <c r="H470" s="4" t="s">
        <v>2215</v>
      </c>
      <c r="I470" s="1" t="s">
        <v>234</v>
      </c>
      <c r="J470" s="4" t="s">
        <v>2216</v>
      </c>
      <c r="K470" s="4" t="s">
        <v>2217</v>
      </c>
      <c r="L470" s="22" t="str">
        <f t="shared" si="24"/>
        <v>3</v>
      </c>
      <c r="M470" s="26">
        <f>IF(table_2[[#This Row],[Count of deaths2]]=1,(M469+1),M469)</f>
        <v>31</v>
      </c>
      <c r="AA470" s="46"/>
      <c r="AG470"/>
      <c r="AL470">
        <f>N517</f>
        <v>0</v>
      </c>
      <c r="AM470">
        <f>O565</f>
        <v>0</v>
      </c>
      <c r="AN470">
        <f>P565</f>
        <v>0</v>
      </c>
      <c r="AO470">
        <f>Q565</f>
        <v>0</v>
      </c>
      <c r="AP470">
        <f>R565</f>
        <v>0</v>
      </c>
      <c r="AQ470">
        <f>S565</f>
        <v>0</v>
      </c>
      <c r="AR470">
        <f>T565</f>
        <v>0</v>
      </c>
      <c r="AT470">
        <f>SUM(table_2[[#This Row],[First dose, less than 21 days ago]:[Third dose or booster, at least 21 days ago]])</f>
        <v>0</v>
      </c>
      <c r="AU470">
        <f>SUM(table_2[[#This Row],[Second dose, less than 21 days ago]:[Third dose or booster, at least 21 days ago]])</f>
        <v>0</v>
      </c>
      <c r="AV470">
        <f>table_2[[#This Row],[Third dose or booster, less than 21 days ago]]+table_2[[#This Row],[Third dose or booster, at least 21 days ago]]</f>
        <v>0</v>
      </c>
    </row>
    <row r="471" spans="1:48" ht="30" x14ac:dyDescent="0.25">
      <c r="A471" s="1" t="s">
        <v>60</v>
      </c>
      <c r="B471" s="4">
        <v>2021</v>
      </c>
      <c r="C471" s="1" t="s">
        <v>255</v>
      </c>
      <c r="D471" s="1" t="s">
        <v>1132</v>
      </c>
      <c r="E471" s="1" t="s">
        <v>1102</v>
      </c>
      <c r="F471" s="4" t="s">
        <v>2218</v>
      </c>
      <c r="G471" s="4">
        <v>388802</v>
      </c>
      <c r="H471" s="4" t="s">
        <v>2219</v>
      </c>
      <c r="I471" s="1"/>
      <c r="J471" s="4" t="s">
        <v>2220</v>
      </c>
      <c r="K471" s="4" t="s">
        <v>2221</v>
      </c>
      <c r="L471" s="22" t="str">
        <f t="shared" si="24"/>
        <v>3611</v>
      </c>
      <c r="M471" s="26">
        <f>IF(table_2[[#This Row],[Count of deaths2]]=1,(M470+1),M470)</f>
        <v>31</v>
      </c>
      <c r="AA471" s="46"/>
      <c r="AG471"/>
      <c r="AL471">
        <f>N518</f>
        <v>0</v>
      </c>
      <c r="AM471">
        <f>O566</f>
        <v>0</v>
      </c>
      <c r="AN471">
        <f>P566</f>
        <v>0</v>
      </c>
      <c r="AO471">
        <f>Q566</f>
        <v>0</v>
      </c>
      <c r="AP471">
        <f>R566</f>
        <v>0</v>
      </c>
      <c r="AQ471">
        <f>S566</f>
        <v>0</v>
      </c>
      <c r="AR471">
        <f>T566</f>
        <v>0</v>
      </c>
      <c r="AT471">
        <f>SUM(table_2[[#This Row],[First dose, less than 21 days ago]:[Third dose or booster, at least 21 days ago]])</f>
        <v>0</v>
      </c>
      <c r="AU471">
        <f>SUM(table_2[[#This Row],[Second dose, less than 21 days ago]:[Third dose or booster, at least 21 days ago]])</f>
        <v>0</v>
      </c>
      <c r="AV471">
        <f>table_2[[#This Row],[Third dose or booster, less than 21 days ago]]+table_2[[#This Row],[Third dose or booster, at least 21 days ago]]</f>
        <v>0</v>
      </c>
    </row>
    <row r="472" spans="1:48" ht="45" x14ac:dyDescent="0.25">
      <c r="A472" s="1" t="s">
        <v>60</v>
      </c>
      <c r="B472" s="4">
        <v>2021</v>
      </c>
      <c r="C472" s="1" t="s">
        <v>255</v>
      </c>
      <c r="D472" s="1" t="s">
        <v>1132</v>
      </c>
      <c r="E472" s="1" t="s">
        <v>84</v>
      </c>
      <c r="F472" s="4" t="s">
        <v>2222</v>
      </c>
      <c r="G472" s="4">
        <v>28716</v>
      </c>
      <c r="H472" s="4" t="s">
        <v>2223</v>
      </c>
      <c r="I472" s="1"/>
      <c r="J472" s="4" t="s">
        <v>2224</v>
      </c>
      <c r="K472" s="4" t="s">
        <v>2225</v>
      </c>
      <c r="L472" s="22" t="str">
        <f t="shared" si="24"/>
        <v>114</v>
      </c>
      <c r="M472" s="26">
        <f>IF(table_2[[#This Row],[Count of deaths2]]=1,(M471+1),M471)</f>
        <v>31</v>
      </c>
      <c r="AA472" s="46"/>
      <c r="AG472"/>
      <c r="AL472">
        <f>N519</f>
        <v>0</v>
      </c>
      <c r="AM472">
        <f>O567</f>
        <v>0</v>
      </c>
      <c r="AN472">
        <f>P567</f>
        <v>0</v>
      </c>
      <c r="AO472">
        <f>Q567</f>
        <v>0</v>
      </c>
      <c r="AP472">
        <f>R567</f>
        <v>0</v>
      </c>
      <c r="AQ472">
        <f>S567</f>
        <v>0</v>
      </c>
      <c r="AR472">
        <f>T567</f>
        <v>0</v>
      </c>
      <c r="AT472">
        <f>SUM(table_2[[#This Row],[First dose, less than 21 days ago]:[Third dose or booster, at least 21 days ago]])</f>
        <v>0</v>
      </c>
      <c r="AU472">
        <f>SUM(table_2[[#This Row],[Second dose, less than 21 days ago]:[Third dose or booster, at least 21 days ago]])</f>
        <v>0</v>
      </c>
      <c r="AV472">
        <f>table_2[[#This Row],[Third dose or booster, less than 21 days ago]]+table_2[[#This Row],[Third dose or booster, at least 21 days ago]]</f>
        <v>0</v>
      </c>
    </row>
    <row r="473" spans="1:48" ht="45" x14ac:dyDescent="0.25">
      <c r="A473" s="1" t="s">
        <v>60</v>
      </c>
      <c r="B473" s="4">
        <v>2021</v>
      </c>
      <c r="C473" s="1" t="s">
        <v>255</v>
      </c>
      <c r="D473" s="1" t="s">
        <v>1132</v>
      </c>
      <c r="E473" s="1" t="s">
        <v>85</v>
      </c>
      <c r="F473" s="4" t="s">
        <v>2156</v>
      </c>
      <c r="G473" s="4">
        <v>6027</v>
      </c>
      <c r="H473" s="4" t="s">
        <v>2226</v>
      </c>
      <c r="I473" s="1"/>
      <c r="J473" s="4" t="s">
        <v>1968</v>
      </c>
      <c r="K473" s="4" t="s">
        <v>2227</v>
      </c>
      <c r="L473" s="22" t="str">
        <f t="shared" si="24"/>
        <v>26</v>
      </c>
      <c r="M473" s="26">
        <f>IF(table_2[[#This Row],[Count of deaths2]]=1,(M472+1),M472)</f>
        <v>31</v>
      </c>
      <c r="AA473" s="46"/>
      <c r="AG473"/>
      <c r="AL473">
        <f>N520</f>
        <v>0</v>
      </c>
      <c r="AM473">
        <f>O568</f>
        <v>0</v>
      </c>
      <c r="AN473">
        <f>P568</f>
        <v>0</v>
      </c>
      <c r="AO473">
        <f>Q568</f>
        <v>0</v>
      </c>
      <c r="AP473">
        <f>R568</f>
        <v>0</v>
      </c>
      <c r="AQ473">
        <f>S568</f>
        <v>0</v>
      </c>
      <c r="AR473">
        <f>T568</f>
        <v>0</v>
      </c>
      <c r="AT473">
        <f>SUM(table_2[[#This Row],[First dose, less than 21 days ago]:[Third dose or booster, at least 21 days ago]])</f>
        <v>0</v>
      </c>
      <c r="AU473">
        <f>SUM(table_2[[#This Row],[Second dose, less than 21 days ago]:[Third dose or booster, at least 21 days ago]])</f>
        <v>0</v>
      </c>
      <c r="AV473">
        <f>table_2[[#This Row],[Third dose or booster, less than 21 days ago]]+table_2[[#This Row],[Third dose or booster, at least 21 days ago]]</f>
        <v>0</v>
      </c>
    </row>
    <row r="474" spans="1:48" x14ac:dyDescent="0.25">
      <c r="A474" s="1" t="s">
        <v>60</v>
      </c>
      <c r="B474" s="4">
        <v>2021</v>
      </c>
      <c r="C474" s="1" t="s">
        <v>255</v>
      </c>
      <c r="D474" s="1" t="s">
        <v>1147</v>
      </c>
      <c r="E474" s="1" t="s">
        <v>62</v>
      </c>
      <c r="F474" s="4" t="s">
        <v>2228</v>
      </c>
      <c r="G474" s="4">
        <v>10321</v>
      </c>
      <c r="H474" s="4" t="s">
        <v>2229</v>
      </c>
      <c r="I474" s="1"/>
      <c r="J474" s="4" t="s">
        <v>2230</v>
      </c>
      <c r="K474" s="4" t="s">
        <v>2231</v>
      </c>
      <c r="L474" s="22" t="str">
        <f t="shared" si="24"/>
        <v>458</v>
      </c>
      <c r="M474" s="26">
        <f>IF(table_2[[#This Row],[Count of deaths2]]=1,(M473+1),M473)</f>
        <v>31</v>
      </c>
      <c r="AA474" s="46"/>
      <c r="AG474"/>
      <c r="AL474">
        <f>N521</f>
        <v>0</v>
      </c>
      <c r="AM474">
        <f>O569</f>
        <v>0</v>
      </c>
      <c r="AN474">
        <f>P569</f>
        <v>0</v>
      </c>
      <c r="AO474">
        <f>Q569</f>
        <v>0</v>
      </c>
      <c r="AP474">
        <f>R569</f>
        <v>0</v>
      </c>
      <c r="AQ474">
        <f>S569</f>
        <v>0</v>
      </c>
      <c r="AR474">
        <f>T569</f>
        <v>0</v>
      </c>
      <c r="AT474">
        <f>SUM(table_2[[#This Row],[First dose, less than 21 days ago]:[Third dose or booster, at least 21 days ago]])</f>
        <v>0</v>
      </c>
      <c r="AU474">
        <f>SUM(table_2[[#This Row],[Second dose, less than 21 days ago]:[Third dose or booster, at least 21 days ago]])</f>
        <v>0</v>
      </c>
      <c r="AV474">
        <f>table_2[[#This Row],[Third dose or booster, less than 21 days ago]]+table_2[[#This Row],[Third dose or booster, at least 21 days ago]]</f>
        <v>0</v>
      </c>
    </row>
    <row r="475" spans="1:48" ht="30" x14ac:dyDescent="0.25">
      <c r="A475" s="1" t="s">
        <v>60</v>
      </c>
      <c r="B475" s="4">
        <v>2021</v>
      </c>
      <c r="C475" s="1" t="s">
        <v>255</v>
      </c>
      <c r="D475" s="1" t="s">
        <v>1147</v>
      </c>
      <c r="E475" s="1" t="s">
        <v>66</v>
      </c>
      <c r="F475" s="4" t="s">
        <v>1101</v>
      </c>
      <c r="G475" s="4">
        <v>68</v>
      </c>
      <c r="H475" s="4" t="s">
        <v>83</v>
      </c>
      <c r="I475" s="1"/>
      <c r="J475" s="4" t="s">
        <v>83</v>
      </c>
      <c r="K475" s="4" t="s">
        <v>83</v>
      </c>
      <c r="L475" s="22">
        <f t="shared" si="24"/>
        <v>1</v>
      </c>
      <c r="M475" s="26">
        <f>IF(table_2[[#This Row],[Count of deaths2]]=1,(M474+1),M474)</f>
        <v>32</v>
      </c>
      <c r="AA475" s="46"/>
      <c r="AG475"/>
      <c r="AL475">
        <f>N522</f>
        <v>0</v>
      </c>
      <c r="AM475">
        <f>O570</f>
        <v>0</v>
      </c>
      <c r="AN475">
        <f>P570</f>
        <v>0</v>
      </c>
      <c r="AO475">
        <f>Q570</f>
        <v>0</v>
      </c>
      <c r="AP475">
        <f>R570</f>
        <v>0</v>
      </c>
      <c r="AQ475">
        <f>S570</f>
        <v>0</v>
      </c>
      <c r="AR475">
        <f>T570</f>
        <v>0</v>
      </c>
      <c r="AT475">
        <f>SUM(table_2[[#This Row],[First dose, less than 21 days ago]:[Third dose or booster, at least 21 days ago]])</f>
        <v>0</v>
      </c>
      <c r="AU475">
        <f>SUM(table_2[[#This Row],[Second dose, less than 21 days ago]:[Third dose or booster, at least 21 days ago]])</f>
        <v>0</v>
      </c>
      <c r="AV475">
        <f>table_2[[#This Row],[Third dose or booster, less than 21 days ago]]+table_2[[#This Row],[Third dose or booster, at least 21 days ago]]</f>
        <v>0</v>
      </c>
    </row>
    <row r="476" spans="1:48" ht="30" x14ac:dyDescent="0.25">
      <c r="A476" s="1" t="s">
        <v>60</v>
      </c>
      <c r="B476" s="4">
        <v>2021</v>
      </c>
      <c r="C476" s="1" t="s">
        <v>255</v>
      </c>
      <c r="D476" s="1" t="s">
        <v>1147</v>
      </c>
      <c r="E476" s="1" t="s">
        <v>70</v>
      </c>
      <c r="F476" s="4" t="s">
        <v>1561</v>
      </c>
      <c r="G476" s="4">
        <v>1599</v>
      </c>
      <c r="H476" s="4" t="s">
        <v>2232</v>
      </c>
      <c r="I476" s="1"/>
      <c r="J476" s="4" t="s">
        <v>2233</v>
      </c>
      <c r="K476" s="4" t="s">
        <v>2234</v>
      </c>
      <c r="L476" s="22" t="str">
        <f t="shared" si="24"/>
        <v>231</v>
      </c>
      <c r="M476" s="26">
        <f>IF(table_2[[#This Row],[Count of deaths2]]=1,(M475+1),M475)</f>
        <v>32</v>
      </c>
      <c r="AA476" s="46"/>
      <c r="AG476"/>
      <c r="AL476">
        <f>N523</f>
        <v>0</v>
      </c>
      <c r="AM476">
        <f>O571</f>
        <v>0</v>
      </c>
      <c r="AN476">
        <f>P571</f>
        <v>0</v>
      </c>
      <c r="AO476">
        <f>Q571</f>
        <v>0</v>
      </c>
      <c r="AP476">
        <f>R571</f>
        <v>0</v>
      </c>
      <c r="AQ476">
        <f>S571</f>
        <v>0</v>
      </c>
      <c r="AR476">
        <f>T571</f>
        <v>0</v>
      </c>
      <c r="AT476">
        <f>SUM(table_2[[#This Row],[First dose, less than 21 days ago]:[Third dose or booster, at least 21 days ago]])</f>
        <v>0</v>
      </c>
      <c r="AU476">
        <f>SUM(table_2[[#This Row],[Second dose, less than 21 days ago]:[Third dose or booster, at least 21 days ago]])</f>
        <v>0</v>
      </c>
      <c r="AV476">
        <f>table_2[[#This Row],[Third dose or booster, less than 21 days ago]]+table_2[[#This Row],[Third dose or booster, at least 21 days ago]]</f>
        <v>0</v>
      </c>
    </row>
    <row r="477" spans="1:48" ht="30" x14ac:dyDescent="0.25">
      <c r="A477" s="1" t="s">
        <v>60</v>
      </c>
      <c r="B477" s="4">
        <v>2021</v>
      </c>
      <c r="C477" s="1" t="s">
        <v>255</v>
      </c>
      <c r="D477" s="1" t="s">
        <v>1147</v>
      </c>
      <c r="E477" s="1" t="s">
        <v>74</v>
      </c>
      <c r="F477" s="4" t="s">
        <v>1350</v>
      </c>
      <c r="G477" s="4">
        <v>163</v>
      </c>
      <c r="H477" s="4" t="s">
        <v>2235</v>
      </c>
      <c r="I477" s="1" t="s">
        <v>234</v>
      </c>
      <c r="J477" s="4" t="s">
        <v>2236</v>
      </c>
      <c r="K477" s="4" t="s">
        <v>2237</v>
      </c>
      <c r="L477" s="22" t="str">
        <f t="shared" si="24"/>
        <v>10</v>
      </c>
      <c r="M477" s="26">
        <f>IF(table_2[[#This Row],[Count of deaths2]]=1,(M476+1),M476)</f>
        <v>32</v>
      </c>
      <c r="AA477" s="46"/>
      <c r="AG477"/>
      <c r="AL477">
        <f>N524</f>
        <v>0</v>
      </c>
      <c r="AM477">
        <f>O572</f>
        <v>0</v>
      </c>
      <c r="AN477">
        <f>P572</f>
        <v>0</v>
      </c>
      <c r="AO477">
        <f>Q572</f>
        <v>0</v>
      </c>
      <c r="AP477">
        <f>R572</f>
        <v>0</v>
      </c>
      <c r="AQ477">
        <f>S572</f>
        <v>0</v>
      </c>
      <c r="AR477">
        <f>T572</f>
        <v>0</v>
      </c>
      <c r="AT477">
        <f>SUM(table_2[[#This Row],[First dose, less than 21 days ago]:[Third dose or booster, at least 21 days ago]])</f>
        <v>0</v>
      </c>
      <c r="AU477">
        <f>SUM(table_2[[#This Row],[Second dose, less than 21 days ago]:[Third dose or booster, at least 21 days ago]])</f>
        <v>0</v>
      </c>
      <c r="AV477">
        <f>table_2[[#This Row],[Third dose or booster, less than 21 days ago]]+table_2[[#This Row],[Third dose or booster, at least 21 days ago]]</f>
        <v>0</v>
      </c>
    </row>
    <row r="478" spans="1:48" ht="30" x14ac:dyDescent="0.25">
      <c r="A478" s="1" t="s">
        <v>60</v>
      </c>
      <c r="B478" s="4">
        <v>2021</v>
      </c>
      <c r="C478" s="1" t="s">
        <v>255</v>
      </c>
      <c r="D478" s="1" t="s">
        <v>1147</v>
      </c>
      <c r="E478" s="1" t="s">
        <v>1102</v>
      </c>
      <c r="F478" s="4" t="s">
        <v>2238</v>
      </c>
      <c r="G478" s="4">
        <v>272347</v>
      </c>
      <c r="H478" s="4" t="s">
        <v>2239</v>
      </c>
      <c r="I478" s="1"/>
      <c r="J478" s="4" t="s">
        <v>2240</v>
      </c>
      <c r="K478" s="4" t="s">
        <v>2241</v>
      </c>
      <c r="L478" s="22" t="str">
        <f t="shared" si="24"/>
        <v>7890</v>
      </c>
      <c r="M478" s="26">
        <f>IF(table_2[[#This Row],[Count of deaths2]]=1,(M477+1),M477)</f>
        <v>32</v>
      </c>
      <c r="AA478" s="46"/>
      <c r="AG478"/>
      <c r="AL478">
        <f>N525</f>
        <v>0</v>
      </c>
      <c r="AM478">
        <f>O573</f>
        <v>0</v>
      </c>
      <c r="AN478">
        <f>P573</f>
        <v>0</v>
      </c>
      <c r="AO478">
        <f>Q573</f>
        <v>0</v>
      </c>
      <c r="AP478">
        <f>R573</f>
        <v>0</v>
      </c>
      <c r="AQ478">
        <f>S573</f>
        <v>0</v>
      </c>
      <c r="AR478">
        <f>T573</f>
        <v>0</v>
      </c>
      <c r="AT478">
        <f>SUM(table_2[[#This Row],[First dose, less than 21 days ago]:[Third dose or booster, at least 21 days ago]])</f>
        <v>0</v>
      </c>
      <c r="AU478">
        <f>SUM(table_2[[#This Row],[Second dose, less than 21 days ago]:[Third dose or booster, at least 21 days ago]])</f>
        <v>0</v>
      </c>
      <c r="AV478">
        <f>table_2[[#This Row],[Third dose or booster, less than 21 days ago]]+table_2[[#This Row],[Third dose or booster, at least 21 days ago]]</f>
        <v>0</v>
      </c>
    </row>
    <row r="479" spans="1:48" ht="45" x14ac:dyDescent="0.25">
      <c r="A479" s="1" t="s">
        <v>60</v>
      </c>
      <c r="B479" s="4">
        <v>2021</v>
      </c>
      <c r="C479" s="1" t="s">
        <v>255</v>
      </c>
      <c r="D479" s="1" t="s">
        <v>1147</v>
      </c>
      <c r="E479" s="1" t="s">
        <v>84</v>
      </c>
      <c r="F479" s="4" t="s">
        <v>2242</v>
      </c>
      <c r="G479" s="4">
        <v>72352</v>
      </c>
      <c r="H479" s="4" t="s">
        <v>2243</v>
      </c>
      <c r="I479" s="1"/>
      <c r="J479" s="4" t="s">
        <v>2244</v>
      </c>
      <c r="K479" s="4" t="s">
        <v>2245</v>
      </c>
      <c r="L479" s="22" t="str">
        <f t="shared" si="24"/>
        <v>614</v>
      </c>
      <c r="M479" s="26">
        <f>IF(table_2[[#This Row],[Count of deaths2]]=1,(M478+1),M478)</f>
        <v>32</v>
      </c>
      <c r="AA479" s="46"/>
      <c r="AG479"/>
      <c r="AL479">
        <f>N526</f>
        <v>0</v>
      </c>
      <c r="AM479">
        <f>O574</f>
        <v>0</v>
      </c>
      <c r="AN479">
        <f>P574</f>
        <v>0</v>
      </c>
      <c r="AO479">
        <f>Q574</f>
        <v>0</v>
      </c>
      <c r="AP479">
        <f>R574</f>
        <v>0</v>
      </c>
      <c r="AQ479">
        <f>S574</f>
        <v>0</v>
      </c>
      <c r="AR479">
        <f>T574</f>
        <v>0</v>
      </c>
      <c r="AT479">
        <f>SUM(table_2[[#This Row],[First dose, less than 21 days ago]:[Third dose or booster, at least 21 days ago]])</f>
        <v>0</v>
      </c>
      <c r="AU479">
        <f>SUM(table_2[[#This Row],[Second dose, less than 21 days ago]:[Third dose or booster, at least 21 days ago]])</f>
        <v>0</v>
      </c>
      <c r="AV479">
        <f>table_2[[#This Row],[Third dose or booster, less than 21 days ago]]+table_2[[#This Row],[Third dose or booster, at least 21 days ago]]</f>
        <v>0</v>
      </c>
    </row>
    <row r="480" spans="1:48" ht="45" x14ac:dyDescent="0.25">
      <c r="A480" s="1" t="s">
        <v>60</v>
      </c>
      <c r="B480" s="4">
        <v>2021</v>
      </c>
      <c r="C480" s="1" t="s">
        <v>255</v>
      </c>
      <c r="D480" s="1" t="s">
        <v>1147</v>
      </c>
      <c r="E480" s="1" t="s">
        <v>85</v>
      </c>
      <c r="F480" s="4" t="s">
        <v>2077</v>
      </c>
      <c r="G480" s="4">
        <v>10050</v>
      </c>
      <c r="H480" s="4" t="s">
        <v>2246</v>
      </c>
      <c r="I480" s="1"/>
      <c r="J480" s="4" t="s">
        <v>2247</v>
      </c>
      <c r="K480" s="4" t="s">
        <v>2248</v>
      </c>
      <c r="L480" s="22" t="str">
        <f t="shared" si="24"/>
        <v>127</v>
      </c>
      <c r="M480" s="26">
        <f>IF(table_2[[#This Row],[Count of deaths2]]=1,(M479+1),M479)</f>
        <v>32</v>
      </c>
      <c r="AA480" s="46"/>
      <c r="AG480"/>
      <c r="AL480">
        <f>N527</f>
        <v>0</v>
      </c>
      <c r="AM480">
        <f>O575</f>
        <v>0</v>
      </c>
      <c r="AN480">
        <f>P575</f>
        <v>0</v>
      </c>
      <c r="AO480">
        <f>Q575</f>
        <v>0</v>
      </c>
      <c r="AP480">
        <f>R575</f>
        <v>0</v>
      </c>
      <c r="AQ480">
        <f>S575</f>
        <v>0</v>
      </c>
      <c r="AR480">
        <f>T575</f>
        <v>0</v>
      </c>
      <c r="AT480">
        <f>SUM(table_2[[#This Row],[First dose, less than 21 days ago]:[Third dose or booster, at least 21 days ago]])</f>
        <v>0</v>
      </c>
      <c r="AU480">
        <f>SUM(table_2[[#This Row],[Second dose, less than 21 days ago]:[Third dose or booster, at least 21 days ago]])</f>
        <v>0</v>
      </c>
      <c r="AV480">
        <f>table_2[[#This Row],[Third dose or booster, less than 21 days ago]]+table_2[[#This Row],[Third dose or booster, at least 21 days ago]]</f>
        <v>0</v>
      </c>
    </row>
    <row r="481" spans="1:48" x14ac:dyDescent="0.25">
      <c r="A481" s="1" t="s">
        <v>60</v>
      </c>
      <c r="B481" s="4">
        <v>2021</v>
      </c>
      <c r="C481" s="1" t="s">
        <v>255</v>
      </c>
      <c r="D481" s="1" t="s">
        <v>1162</v>
      </c>
      <c r="E481" s="1" t="s">
        <v>62</v>
      </c>
      <c r="F481" s="4" t="s">
        <v>1758</v>
      </c>
      <c r="G481" s="4">
        <v>4200</v>
      </c>
      <c r="H481" s="4" t="s">
        <v>2249</v>
      </c>
      <c r="I481" s="1"/>
      <c r="J481" s="4" t="s">
        <v>2250</v>
      </c>
      <c r="K481" s="4" t="s">
        <v>2251</v>
      </c>
      <c r="L481" s="22" t="str">
        <f t="shared" si="24"/>
        <v>469</v>
      </c>
      <c r="M481" s="26">
        <f>IF(table_2[[#This Row],[Count of deaths2]]=1,(M480+1),M480)</f>
        <v>32</v>
      </c>
      <c r="AA481" s="46"/>
      <c r="AG481"/>
      <c r="AL481">
        <f>N528</f>
        <v>0</v>
      </c>
      <c r="AM481">
        <f>O576</f>
        <v>0</v>
      </c>
      <c r="AN481">
        <f>P576</f>
        <v>0</v>
      </c>
      <c r="AO481">
        <f>Q576</f>
        <v>0</v>
      </c>
      <c r="AP481">
        <f>R576</f>
        <v>0</v>
      </c>
      <c r="AQ481">
        <f>S576</f>
        <v>0</v>
      </c>
      <c r="AR481">
        <f>T576</f>
        <v>0</v>
      </c>
      <c r="AT481">
        <f>SUM(table_2[[#This Row],[First dose, less than 21 days ago]:[Third dose or booster, at least 21 days ago]])</f>
        <v>0</v>
      </c>
      <c r="AU481">
        <f>SUM(table_2[[#This Row],[Second dose, less than 21 days ago]:[Third dose or booster, at least 21 days ago]])</f>
        <v>0</v>
      </c>
      <c r="AV481">
        <f>table_2[[#This Row],[Third dose or booster, less than 21 days ago]]+table_2[[#This Row],[Third dose or booster, at least 21 days ago]]</f>
        <v>0</v>
      </c>
    </row>
    <row r="482" spans="1:48" ht="30" x14ac:dyDescent="0.25">
      <c r="A482" s="1" t="s">
        <v>60</v>
      </c>
      <c r="B482" s="4">
        <v>2021</v>
      </c>
      <c r="C482" s="1" t="s">
        <v>255</v>
      </c>
      <c r="D482" s="1" t="s">
        <v>1162</v>
      </c>
      <c r="E482" s="1" t="s">
        <v>66</v>
      </c>
      <c r="F482" s="4" t="s">
        <v>1671</v>
      </c>
      <c r="G482" s="4">
        <v>32</v>
      </c>
      <c r="H482" s="4" t="s">
        <v>2252</v>
      </c>
      <c r="I482" s="1" t="s">
        <v>234</v>
      </c>
      <c r="J482" s="4" t="s">
        <v>2253</v>
      </c>
      <c r="K482" s="4" t="s">
        <v>2254</v>
      </c>
      <c r="L482" s="22" t="str">
        <f t="shared" si="24"/>
        <v>5</v>
      </c>
      <c r="M482" s="26">
        <f>IF(table_2[[#This Row],[Count of deaths2]]=1,(M481+1),M481)</f>
        <v>32</v>
      </c>
      <c r="AA482" s="46"/>
      <c r="AG482"/>
      <c r="AL482">
        <f>N529</f>
        <v>0</v>
      </c>
      <c r="AM482">
        <f>O577</f>
        <v>0</v>
      </c>
      <c r="AN482">
        <f>P577</f>
        <v>0</v>
      </c>
      <c r="AO482">
        <f>Q577</f>
        <v>0</v>
      </c>
      <c r="AP482">
        <f>R577</f>
        <v>0</v>
      </c>
      <c r="AQ482">
        <f>S577</f>
        <v>0</v>
      </c>
      <c r="AR482">
        <f>T577</f>
        <v>0</v>
      </c>
      <c r="AT482">
        <f>SUM(table_2[[#This Row],[First dose, less than 21 days ago]:[Third dose or booster, at least 21 days ago]])</f>
        <v>0</v>
      </c>
      <c r="AU482">
        <f>SUM(table_2[[#This Row],[Second dose, less than 21 days ago]:[Third dose or booster, at least 21 days ago]])</f>
        <v>0</v>
      </c>
      <c r="AV482">
        <f>table_2[[#This Row],[Third dose or booster, less than 21 days ago]]+table_2[[#This Row],[Third dose or booster, at least 21 days ago]]</f>
        <v>0</v>
      </c>
    </row>
    <row r="483" spans="1:48" ht="30" x14ac:dyDescent="0.25">
      <c r="A483" s="1" t="s">
        <v>60</v>
      </c>
      <c r="B483" s="4">
        <v>2021</v>
      </c>
      <c r="C483" s="1" t="s">
        <v>255</v>
      </c>
      <c r="D483" s="1" t="s">
        <v>1162</v>
      </c>
      <c r="E483" s="1" t="s">
        <v>70</v>
      </c>
      <c r="F483" s="4" t="s">
        <v>1432</v>
      </c>
      <c r="G483" s="4">
        <v>815</v>
      </c>
      <c r="H483" s="4" t="s">
        <v>2255</v>
      </c>
      <c r="I483" s="1"/>
      <c r="J483" s="4" t="s">
        <v>2256</v>
      </c>
      <c r="K483" s="4" t="s">
        <v>2257</v>
      </c>
      <c r="L483" s="22" t="str">
        <f t="shared" si="24"/>
        <v>274</v>
      </c>
      <c r="M483" s="26">
        <f>IF(table_2[[#This Row],[Count of deaths2]]=1,(M482+1),M482)</f>
        <v>32</v>
      </c>
      <c r="AA483" s="46"/>
      <c r="AG483"/>
      <c r="AL483">
        <f>N530</f>
        <v>0</v>
      </c>
      <c r="AM483">
        <f>O578</f>
        <v>0</v>
      </c>
      <c r="AN483">
        <f>P578</f>
        <v>0</v>
      </c>
      <c r="AO483">
        <f>Q578</f>
        <v>0</v>
      </c>
      <c r="AP483">
        <f>R578</f>
        <v>0</v>
      </c>
      <c r="AQ483">
        <f>S578</f>
        <v>0</v>
      </c>
      <c r="AR483">
        <f>T578</f>
        <v>0</v>
      </c>
      <c r="AT483">
        <f>SUM(table_2[[#This Row],[First dose, less than 21 days ago]:[Third dose or booster, at least 21 days ago]])</f>
        <v>0</v>
      </c>
      <c r="AU483">
        <f>SUM(table_2[[#This Row],[Second dose, less than 21 days ago]:[Third dose or booster, at least 21 days ago]])</f>
        <v>0</v>
      </c>
      <c r="AV483">
        <f>table_2[[#This Row],[Third dose or booster, less than 21 days ago]]+table_2[[#This Row],[Third dose or booster, at least 21 days ago]]</f>
        <v>0</v>
      </c>
    </row>
    <row r="484" spans="1:48" ht="30" x14ac:dyDescent="0.25">
      <c r="A484" s="1" t="s">
        <v>60</v>
      </c>
      <c r="B484" s="4">
        <v>2021</v>
      </c>
      <c r="C484" s="1" t="s">
        <v>255</v>
      </c>
      <c r="D484" s="1" t="s">
        <v>1162</v>
      </c>
      <c r="E484" s="1" t="s">
        <v>74</v>
      </c>
      <c r="F484" s="4" t="s">
        <v>2258</v>
      </c>
      <c r="G484" s="4">
        <v>83</v>
      </c>
      <c r="H484" s="4" t="s">
        <v>2259</v>
      </c>
      <c r="I484" s="1" t="s">
        <v>234</v>
      </c>
      <c r="J484" s="4" t="s">
        <v>2260</v>
      </c>
      <c r="K484" s="4" t="s">
        <v>2261</v>
      </c>
      <c r="L484" s="22" t="str">
        <f t="shared" si="24"/>
        <v>16</v>
      </c>
      <c r="M484" s="26">
        <f>IF(table_2[[#This Row],[Count of deaths2]]=1,(M483+1),M483)</f>
        <v>32</v>
      </c>
      <c r="AA484" s="46"/>
      <c r="AG484"/>
      <c r="AL484">
        <f>N531</f>
        <v>0</v>
      </c>
      <c r="AM484">
        <f>O579</f>
        <v>0</v>
      </c>
      <c r="AN484">
        <f>P579</f>
        <v>0</v>
      </c>
      <c r="AO484">
        <f>Q579</f>
        <v>0</v>
      </c>
      <c r="AP484">
        <f>R579</f>
        <v>0</v>
      </c>
      <c r="AQ484">
        <f>S579</f>
        <v>0</v>
      </c>
      <c r="AR484">
        <f>T579</f>
        <v>0</v>
      </c>
      <c r="AT484">
        <f>SUM(table_2[[#This Row],[First dose, less than 21 days ago]:[Third dose or booster, at least 21 days ago]])</f>
        <v>0</v>
      </c>
      <c r="AU484">
        <f>SUM(table_2[[#This Row],[Second dose, less than 21 days ago]:[Third dose or booster, at least 21 days ago]])</f>
        <v>0</v>
      </c>
      <c r="AV484">
        <f>table_2[[#This Row],[Third dose or booster, less than 21 days ago]]+table_2[[#This Row],[Third dose or booster, at least 21 days ago]]</f>
        <v>0</v>
      </c>
    </row>
    <row r="485" spans="1:48" ht="30" x14ac:dyDescent="0.25">
      <c r="A485" s="1" t="s">
        <v>60</v>
      </c>
      <c r="B485" s="4">
        <v>2021</v>
      </c>
      <c r="C485" s="1" t="s">
        <v>255</v>
      </c>
      <c r="D485" s="1" t="s">
        <v>1162</v>
      </c>
      <c r="E485" s="1" t="s">
        <v>1102</v>
      </c>
      <c r="F485" s="4" t="s">
        <v>2262</v>
      </c>
      <c r="G485" s="4">
        <v>87661</v>
      </c>
      <c r="H485" s="4" t="s">
        <v>2263</v>
      </c>
      <c r="I485" s="1"/>
      <c r="J485" s="4" t="s">
        <v>2264</v>
      </c>
      <c r="K485" s="4" t="s">
        <v>2265</v>
      </c>
      <c r="L485" s="22" t="str">
        <f t="shared" si="24"/>
        <v>10548</v>
      </c>
      <c r="M485" s="26">
        <f>IF(table_2[[#This Row],[Count of deaths2]]=1,(M484+1),M484)</f>
        <v>32</v>
      </c>
      <c r="AA485" s="46"/>
      <c r="AG485"/>
      <c r="AL485">
        <f>N532</f>
        <v>0</v>
      </c>
      <c r="AM485">
        <f>O580</f>
        <v>0</v>
      </c>
      <c r="AN485">
        <f>P580</f>
        <v>0</v>
      </c>
      <c r="AO485">
        <f>Q580</f>
        <v>0</v>
      </c>
      <c r="AP485">
        <f>R580</f>
        <v>0</v>
      </c>
      <c r="AQ485">
        <f>S580</f>
        <v>0</v>
      </c>
      <c r="AR485">
        <f>T580</f>
        <v>0</v>
      </c>
      <c r="AT485">
        <f>SUM(table_2[[#This Row],[First dose, less than 21 days ago]:[Third dose or booster, at least 21 days ago]])</f>
        <v>0</v>
      </c>
      <c r="AU485">
        <f>SUM(table_2[[#This Row],[Second dose, less than 21 days ago]:[Third dose or booster, at least 21 days ago]])</f>
        <v>0</v>
      </c>
      <c r="AV485">
        <f>table_2[[#This Row],[Third dose or booster, less than 21 days ago]]+table_2[[#This Row],[Third dose or booster, at least 21 days ago]]</f>
        <v>0</v>
      </c>
    </row>
    <row r="486" spans="1:48" ht="45" x14ac:dyDescent="0.25">
      <c r="A486" s="1" t="s">
        <v>60</v>
      </c>
      <c r="B486" s="4">
        <v>2021</v>
      </c>
      <c r="C486" s="1" t="s">
        <v>255</v>
      </c>
      <c r="D486" s="1" t="s">
        <v>1162</v>
      </c>
      <c r="E486" s="1" t="s">
        <v>84</v>
      </c>
      <c r="F486" s="4" t="s">
        <v>2266</v>
      </c>
      <c r="G486" s="4">
        <v>62893</v>
      </c>
      <c r="H486" s="4" t="s">
        <v>2267</v>
      </c>
      <c r="I486" s="1"/>
      <c r="J486" s="4" t="s">
        <v>2268</v>
      </c>
      <c r="K486" s="4" t="s">
        <v>2269</v>
      </c>
      <c r="L486" s="22" t="str">
        <f t="shared" si="24"/>
        <v>1693</v>
      </c>
      <c r="M486" s="26">
        <f>IF(table_2[[#This Row],[Count of deaths2]]=1,(M485+1),M485)</f>
        <v>32</v>
      </c>
      <c r="AA486" s="46"/>
      <c r="AG486"/>
      <c r="AL486">
        <f>N533</f>
        <v>0</v>
      </c>
      <c r="AM486">
        <f>O581</f>
        <v>0</v>
      </c>
      <c r="AN486">
        <f>P581</f>
        <v>0</v>
      </c>
      <c r="AO486">
        <f>Q581</f>
        <v>0</v>
      </c>
      <c r="AP486">
        <f>R581</f>
        <v>0</v>
      </c>
      <c r="AQ486">
        <f>S581</f>
        <v>0</v>
      </c>
      <c r="AR486">
        <f>T581</f>
        <v>0</v>
      </c>
      <c r="AT486">
        <f>SUM(table_2[[#This Row],[First dose, less than 21 days ago]:[Third dose or booster, at least 21 days ago]])</f>
        <v>0</v>
      </c>
      <c r="AU486">
        <f>SUM(table_2[[#This Row],[Second dose, less than 21 days ago]:[Third dose or booster, at least 21 days ago]])</f>
        <v>0</v>
      </c>
      <c r="AV486">
        <f>table_2[[#This Row],[Third dose or booster, less than 21 days ago]]+table_2[[#This Row],[Third dose or booster, at least 21 days ago]]</f>
        <v>0</v>
      </c>
    </row>
    <row r="487" spans="1:48" ht="45" x14ac:dyDescent="0.25">
      <c r="A487" s="1" t="s">
        <v>60</v>
      </c>
      <c r="B487" s="4">
        <v>2021</v>
      </c>
      <c r="C487" s="1" t="s">
        <v>255</v>
      </c>
      <c r="D487" s="1" t="s">
        <v>1162</v>
      </c>
      <c r="E487" s="1" t="s">
        <v>85</v>
      </c>
      <c r="F487" s="4" t="s">
        <v>2270</v>
      </c>
      <c r="G487" s="4">
        <v>18624</v>
      </c>
      <c r="H487" s="4" t="s">
        <v>2271</v>
      </c>
      <c r="I487" s="1"/>
      <c r="J487" s="4" t="s">
        <v>2272</v>
      </c>
      <c r="K487" s="4" t="s">
        <v>2273</v>
      </c>
      <c r="L487" s="22" t="str">
        <f t="shared" si="24"/>
        <v>561</v>
      </c>
      <c r="M487" s="26">
        <f>IF(table_2[[#This Row],[Count of deaths2]]=1,(M486+1),M486)</f>
        <v>32</v>
      </c>
      <c r="AA487" s="46"/>
      <c r="AG487"/>
      <c r="AL487">
        <f>N534</f>
        <v>0</v>
      </c>
      <c r="AM487">
        <f>O582</f>
        <v>0</v>
      </c>
      <c r="AN487">
        <f>P582</f>
        <v>0</v>
      </c>
      <c r="AO487">
        <f>Q582</f>
        <v>0</v>
      </c>
      <c r="AP487">
        <f>R582</f>
        <v>0</v>
      </c>
      <c r="AQ487">
        <f>S582</f>
        <v>0</v>
      </c>
      <c r="AR487">
        <f>T582</f>
        <v>0</v>
      </c>
      <c r="AT487">
        <f>SUM(table_2[[#This Row],[First dose, less than 21 days ago]:[Third dose or booster, at least 21 days ago]])</f>
        <v>0</v>
      </c>
      <c r="AU487">
        <f>SUM(table_2[[#This Row],[Second dose, less than 21 days ago]:[Third dose or booster, at least 21 days ago]])</f>
        <v>0</v>
      </c>
      <c r="AV487">
        <f>table_2[[#This Row],[Third dose or booster, less than 21 days ago]]+table_2[[#This Row],[Third dose or booster, at least 21 days ago]]</f>
        <v>0</v>
      </c>
    </row>
    <row r="488" spans="1:48" x14ac:dyDescent="0.25">
      <c r="A488" s="1" t="s">
        <v>60</v>
      </c>
      <c r="B488" s="4">
        <v>2021</v>
      </c>
      <c r="C488" s="1" t="s">
        <v>255</v>
      </c>
      <c r="D488" s="1" t="s">
        <v>1183</v>
      </c>
      <c r="E488" s="1" t="s">
        <v>62</v>
      </c>
      <c r="F488" s="4" t="s">
        <v>1995</v>
      </c>
      <c r="G488" s="4">
        <v>1231</v>
      </c>
      <c r="H488" s="4" t="s">
        <v>2274</v>
      </c>
      <c r="I488" s="1"/>
      <c r="J488" s="4" t="s">
        <v>2275</v>
      </c>
      <c r="K488" s="4" t="s">
        <v>2276</v>
      </c>
      <c r="L488" s="22" t="str">
        <f t="shared" si="24"/>
        <v>299</v>
      </c>
      <c r="M488" s="26">
        <f>IF(table_2[[#This Row],[Count of deaths2]]=1,(M487+1),M487)</f>
        <v>32</v>
      </c>
      <c r="AA488" s="46"/>
      <c r="AG488"/>
      <c r="AL488">
        <f>N535</f>
        <v>0</v>
      </c>
      <c r="AM488">
        <f>O583</f>
        <v>0</v>
      </c>
      <c r="AN488">
        <f>P583</f>
        <v>0</v>
      </c>
      <c r="AO488">
        <f>Q583</f>
        <v>0</v>
      </c>
      <c r="AP488">
        <f>R583</f>
        <v>0</v>
      </c>
      <c r="AQ488">
        <f>S583</f>
        <v>0</v>
      </c>
      <c r="AR488">
        <f>T583</f>
        <v>0</v>
      </c>
      <c r="AT488">
        <f>SUM(table_2[[#This Row],[First dose, less than 21 days ago]:[Third dose or booster, at least 21 days ago]])</f>
        <v>0</v>
      </c>
      <c r="AU488">
        <f>SUM(table_2[[#This Row],[Second dose, less than 21 days ago]:[Third dose or booster, at least 21 days ago]])</f>
        <v>0</v>
      </c>
      <c r="AV488">
        <f>table_2[[#This Row],[Third dose or booster, less than 21 days ago]]+table_2[[#This Row],[Third dose or booster, at least 21 days ago]]</f>
        <v>0</v>
      </c>
    </row>
    <row r="489" spans="1:48" ht="30" x14ac:dyDescent="0.25">
      <c r="A489" s="1" t="s">
        <v>60</v>
      </c>
      <c r="B489" s="4">
        <v>2021</v>
      </c>
      <c r="C489" s="1" t="s">
        <v>255</v>
      </c>
      <c r="D489" s="1" t="s">
        <v>1183</v>
      </c>
      <c r="E489" s="1" t="s">
        <v>66</v>
      </c>
      <c r="F489" s="4" t="s">
        <v>1350</v>
      </c>
      <c r="G489" s="4">
        <v>12</v>
      </c>
      <c r="H489" s="4" t="s">
        <v>2277</v>
      </c>
      <c r="I489" s="1" t="s">
        <v>234</v>
      </c>
      <c r="J489" s="4" t="s">
        <v>2278</v>
      </c>
      <c r="K489" s="4" t="s">
        <v>2279</v>
      </c>
      <c r="L489" s="22" t="str">
        <f t="shared" si="24"/>
        <v>10</v>
      </c>
      <c r="M489" s="26">
        <f>IF(table_2[[#This Row],[Count of deaths2]]=1,(M488+1),M488)</f>
        <v>32</v>
      </c>
      <c r="AA489" s="46"/>
      <c r="AG489"/>
      <c r="AL489">
        <f>N536</f>
        <v>0</v>
      </c>
      <c r="AM489">
        <f>O584</f>
        <v>0</v>
      </c>
      <c r="AN489">
        <f>P584</f>
        <v>0</v>
      </c>
      <c r="AO489">
        <f>Q584</f>
        <v>0</v>
      </c>
      <c r="AP489">
        <f>R584</f>
        <v>0</v>
      </c>
      <c r="AQ489">
        <f>S584</f>
        <v>0</v>
      </c>
      <c r="AR489">
        <f>T584</f>
        <v>0</v>
      </c>
      <c r="AT489">
        <f>SUM(table_2[[#This Row],[First dose, less than 21 days ago]:[Third dose or booster, at least 21 days ago]])</f>
        <v>0</v>
      </c>
      <c r="AU489">
        <f>SUM(table_2[[#This Row],[Second dose, less than 21 days ago]:[Third dose or booster, at least 21 days ago]])</f>
        <v>0</v>
      </c>
      <c r="AV489">
        <f>table_2[[#This Row],[Third dose or booster, less than 21 days ago]]+table_2[[#This Row],[Third dose or booster, at least 21 days ago]]</f>
        <v>0</v>
      </c>
    </row>
    <row r="490" spans="1:48" ht="30" x14ac:dyDescent="0.25">
      <c r="A490" s="1" t="s">
        <v>60</v>
      </c>
      <c r="B490" s="4">
        <v>2021</v>
      </c>
      <c r="C490" s="1" t="s">
        <v>255</v>
      </c>
      <c r="D490" s="1" t="s">
        <v>1183</v>
      </c>
      <c r="E490" s="1" t="s">
        <v>70</v>
      </c>
      <c r="F490" s="4" t="s">
        <v>2280</v>
      </c>
      <c r="G490" s="4">
        <v>289</v>
      </c>
      <c r="H490" s="4" t="s">
        <v>2281</v>
      </c>
      <c r="I490" s="1"/>
      <c r="J490" s="4" t="s">
        <v>2282</v>
      </c>
      <c r="K490" s="4" t="s">
        <v>2283</v>
      </c>
      <c r="L490" s="22" t="str">
        <f t="shared" si="24"/>
        <v>167</v>
      </c>
      <c r="M490" s="26">
        <f>IF(table_2[[#This Row],[Count of deaths2]]=1,(M489+1),M489)</f>
        <v>32</v>
      </c>
      <c r="AA490" s="46"/>
      <c r="AG490"/>
      <c r="AL490">
        <f>N537</f>
        <v>0</v>
      </c>
      <c r="AM490">
        <f>O585</f>
        <v>0</v>
      </c>
      <c r="AN490">
        <f>P585</f>
        <v>0</v>
      </c>
      <c r="AO490">
        <f>Q585</f>
        <v>0</v>
      </c>
      <c r="AP490">
        <f>R585</f>
        <v>0</v>
      </c>
      <c r="AQ490">
        <f>S585</f>
        <v>0</v>
      </c>
      <c r="AR490">
        <f>T585</f>
        <v>0</v>
      </c>
      <c r="AT490">
        <f>SUM(table_2[[#This Row],[First dose, less than 21 days ago]:[Third dose or booster, at least 21 days ago]])</f>
        <v>0</v>
      </c>
      <c r="AU490">
        <f>SUM(table_2[[#This Row],[Second dose, less than 21 days ago]:[Third dose or booster, at least 21 days ago]])</f>
        <v>0</v>
      </c>
      <c r="AV490">
        <f>table_2[[#This Row],[Third dose or booster, less than 21 days ago]]+table_2[[#This Row],[Third dose or booster, at least 21 days ago]]</f>
        <v>0</v>
      </c>
    </row>
    <row r="491" spans="1:48" ht="30" x14ac:dyDescent="0.25">
      <c r="A491" s="1" t="s">
        <v>60</v>
      </c>
      <c r="B491" s="4">
        <v>2021</v>
      </c>
      <c r="C491" s="1" t="s">
        <v>255</v>
      </c>
      <c r="D491" s="1" t="s">
        <v>1183</v>
      </c>
      <c r="E491" s="1" t="s">
        <v>74</v>
      </c>
      <c r="F491" s="4" t="s">
        <v>1743</v>
      </c>
      <c r="G491" s="4">
        <v>31</v>
      </c>
      <c r="H491" s="4" t="s">
        <v>2284</v>
      </c>
      <c r="I491" s="1" t="s">
        <v>234</v>
      </c>
      <c r="J491" s="4" t="s">
        <v>2285</v>
      </c>
      <c r="K491" s="4" t="s">
        <v>2286</v>
      </c>
      <c r="L491" s="22" t="str">
        <f t="shared" si="24"/>
        <v>8</v>
      </c>
      <c r="M491" s="26">
        <f>IF(table_2[[#This Row],[Count of deaths2]]=1,(M490+1),M490)</f>
        <v>32</v>
      </c>
      <c r="AA491" s="46"/>
      <c r="AG491"/>
      <c r="AL491">
        <f>N538</f>
        <v>0</v>
      </c>
      <c r="AM491">
        <f>O586</f>
        <v>0</v>
      </c>
      <c r="AN491">
        <f>P586</f>
        <v>0</v>
      </c>
      <c r="AO491">
        <f>Q586</f>
        <v>0</v>
      </c>
      <c r="AP491">
        <f>R586</f>
        <v>0</v>
      </c>
      <c r="AQ491">
        <f>S586</f>
        <v>0</v>
      </c>
      <c r="AR491">
        <f>T586</f>
        <v>0</v>
      </c>
      <c r="AT491">
        <f>SUM(table_2[[#This Row],[First dose, less than 21 days ago]:[Third dose or booster, at least 21 days ago]])</f>
        <v>0</v>
      </c>
      <c r="AU491">
        <f>SUM(table_2[[#This Row],[Second dose, less than 21 days ago]:[Third dose or booster, at least 21 days ago]])</f>
        <v>0</v>
      </c>
      <c r="AV491">
        <f>table_2[[#This Row],[Third dose or booster, less than 21 days ago]]+table_2[[#This Row],[Third dose or booster, at least 21 days ago]]</f>
        <v>0</v>
      </c>
    </row>
    <row r="492" spans="1:48" ht="60" x14ac:dyDescent="0.25">
      <c r="A492" s="1" t="s">
        <v>60</v>
      </c>
      <c r="B492" s="4">
        <v>2021</v>
      </c>
      <c r="C492" s="1" t="s">
        <v>255</v>
      </c>
      <c r="D492" s="1" t="s">
        <v>1183</v>
      </c>
      <c r="E492" s="1" t="s">
        <v>1102</v>
      </c>
      <c r="F492" s="4" t="s">
        <v>2287</v>
      </c>
      <c r="G492" s="4">
        <v>22410</v>
      </c>
      <c r="H492" s="4" t="s">
        <v>2288</v>
      </c>
      <c r="I492" s="1"/>
      <c r="J492" s="4" t="s">
        <v>2289</v>
      </c>
      <c r="K492" s="4" t="s">
        <v>2290</v>
      </c>
      <c r="L492" s="22" t="str">
        <f t="shared" si="24"/>
        <v>6645</v>
      </c>
      <c r="M492" s="26">
        <f>IF(table_2[[#This Row],[Count of deaths2]]=1,(M491+1),M491)</f>
        <v>32</v>
      </c>
      <c r="N492" s="23" t="s">
        <v>11464</v>
      </c>
      <c r="O492" s="24" t="s">
        <v>66</v>
      </c>
      <c r="P492" s="24" t="s">
        <v>70</v>
      </c>
      <c r="Q492" s="24" t="s">
        <v>74</v>
      </c>
      <c r="R492" s="24" t="s">
        <v>1102</v>
      </c>
      <c r="S492" s="24" t="s">
        <v>84</v>
      </c>
      <c r="T492" s="24" t="s">
        <v>85</v>
      </c>
      <c r="U492" s="24" t="s">
        <v>11475</v>
      </c>
      <c r="V492" s="24" t="s">
        <v>11475</v>
      </c>
      <c r="W492" s="24" t="s">
        <v>11482</v>
      </c>
      <c r="AA492" s="46"/>
      <c r="AG492"/>
      <c r="AL492">
        <f>N539</f>
        <v>0</v>
      </c>
      <c r="AM492">
        <f>O587</f>
        <v>0</v>
      </c>
      <c r="AN492">
        <f>P587</f>
        <v>0</v>
      </c>
      <c r="AO492">
        <f>Q587</f>
        <v>0</v>
      </c>
      <c r="AP492">
        <f>R587</f>
        <v>0</v>
      </c>
      <c r="AQ492">
        <f>S587</f>
        <v>0</v>
      </c>
      <c r="AR492">
        <f>T587</f>
        <v>0</v>
      </c>
      <c r="AT492">
        <f>SUM(table_2[[#This Row],[First dose, less than 21 days ago]:[Third dose or booster, at least 21 days ago]])</f>
        <v>0</v>
      </c>
      <c r="AU492">
        <f>SUM(table_2[[#This Row],[Second dose, less than 21 days ago]:[Third dose or booster, at least 21 days ago]])</f>
        <v>0</v>
      </c>
      <c r="AV492">
        <f>table_2[[#This Row],[Third dose or booster, less than 21 days ago]]+table_2[[#This Row],[Third dose or booster, at least 21 days ago]]</f>
        <v>0</v>
      </c>
    </row>
    <row r="493" spans="1:48" ht="45" x14ac:dyDescent="0.25">
      <c r="A493" s="1" t="s">
        <v>60</v>
      </c>
      <c r="B493" s="4">
        <v>2021</v>
      </c>
      <c r="C493" s="1" t="s">
        <v>255</v>
      </c>
      <c r="D493" s="1" t="s">
        <v>1183</v>
      </c>
      <c r="E493" s="1" t="s">
        <v>84</v>
      </c>
      <c r="F493" s="4" t="s">
        <v>2291</v>
      </c>
      <c r="G493" s="4">
        <v>11843</v>
      </c>
      <c r="H493" s="4" t="s">
        <v>2292</v>
      </c>
      <c r="I493" s="1"/>
      <c r="J493" s="4" t="s">
        <v>2293</v>
      </c>
      <c r="K493" s="4" t="s">
        <v>2294</v>
      </c>
      <c r="L493" s="22" t="str">
        <f t="shared" si="24"/>
        <v>1152</v>
      </c>
      <c r="M493" s="26">
        <f>IF(table_2[[#This Row],[Count of deaths2]]=1,(M492+1),M492)</f>
        <v>32</v>
      </c>
      <c r="N493" s="23" t="s">
        <v>11465</v>
      </c>
      <c r="O493" s="23" t="s">
        <v>11465</v>
      </c>
      <c r="P493" s="23" t="s">
        <v>11465</v>
      </c>
      <c r="Q493" s="23" t="s">
        <v>11465</v>
      </c>
      <c r="R493" s="23" t="s">
        <v>11465</v>
      </c>
      <c r="S493" s="23" t="s">
        <v>11465</v>
      </c>
      <c r="T493" s="23" t="s">
        <v>11465</v>
      </c>
      <c r="U493" s="23" t="s">
        <v>11476</v>
      </c>
      <c r="V493" s="23" t="s">
        <v>11477</v>
      </c>
      <c r="W493" s="23" t="s">
        <v>11465</v>
      </c>
      <c r="AA493" s="46"/>
      <c r="AG493"/>
      <c r="AL493">
        <f>N540</f>
        <v>0</v>
      </c>
      <c r="AM493">
        <f>O588</f>
        <v>0</v>
      </c>
      <c r="AN493">
        <f>P588</f>
        <v>0</v>
      </c>
      <c r="AO493">
        <f>Q588</f>
        <v>0</v>
      </c>
      <c r="AP493">
        <f>R588</f>
        <v>0</v>
      </c>
      <c r="AQ493">
        <f>S588</f>
        <v>0</v>
      </c>
      <c r="AR493">
        <f>T588</f>
        <v>0</v>
      </c>
      <c r="AT493">
        <f>SUM(table_2[[#This Row],[First dose, less than 21 days ago]:[Third dose or booster, at least 21 days ago]])</f>
        <v>0</v>
      </c>
      <c r="AU493">
        <f>SUM(table_2[[#This Row],[Second dose, less than 21 days ago]:[Third dose or booster, at least 21 days ago]])</f>
        <v>0</v>
      </c>
      <c r="AV493">
        <f>table_2[[#This Row],[Third dose or booster, less than 21 days ago]]+table_2[[#This Row],[Third dose or booster, at least 21 days ago]]</f>
        <v>0</v>
      </c>
    </row>
    <row r="494" spans="1:48" ht="45" x14ac:dyDescent="0.25">
      <c r="A494" s="1" t="s">
        <v>60</v>
      </c>
      <c r="B494" s="4">
        <v>2021</v>
      </c>
      <c r="C494" s="1" t="s">
        <v>255</v>
      </c>
      <c r="D494" s="1" t="s">
        <v>1183</v>
      </c>
      <c r="E494" s="1" t="s">
        <v>85</v>
      </c>
      <c r="F494" s="4" t="s">
        <v>2295</v>
      </c>
      <c r="G494" s="4">
        <v>3168</v>
      </c>
      <c r="H494" s="4" t="s">
        <v>2296</v>
      </c>
      <c r="I494" s="1"/>
      <c r="J494" s="4" t="s">
        <v>2297</v>
      </c>
      <c r="K494" s="4" t="s">
        <v>2298</v>
      </c>
      <c r="L494" s="22" t="str">
        <f t="shared" si="24"/>
        <v>361</v>
      </c>
      <c r="M494" s="26">
        <f>IF(table_2[[#This Row],[Count of deaths2]]=1,(M493+1),M493)</f>
        <v>32</v>
      </c>
      <c r="N494">
        <f>$L446+$L453+$L460+$L467+$L474+$L481+$L488</f>
        <v>2128</v>
      </c>
      <c r="O494">
        <f>$L447+$L454+$L461+$L468+$L475+$L482+$L489</f>
        <v>20</v>
      </c>
      <c r="P494">
        <f>$L448+$L455+$L462+$L469+$L476+$L483+$L490</f>
        <v>1082</v>
      </c>
      <c r="Q494">
        <f>$L449+$L456+$L463+$L470+$L477+$L484+$L491</f>
        <v>43</v>
      </c>
      <c r="R494">
        <f>$L450+$L457+$L464+$L471+$L478+$L485+$L492</f>
        <v>31016</v>
      </c>
      <c r="S494">
        <f>$L451+$L458+$L465+$L472+$L479+$L486+$L493</f>
        <v>3628</v>
      </c>
      <c r="T494">
        <f>$L452+$L459+$L466+$L473+$L480+$L487+$L494</f>
        <v>1097</v>
      </c>
      <c r="U494">
        <f>SUM(table_2[[#This Row],[Column1]:[Column7]])</f>
        <v>39014</v>
      </c>
      <c r="V494" s="21">
        <f>table_2[[#This Row],[Count of deaths2]]+L493+L492+L491+L490+L489+L488+L487+L486+L485+L484+L483+L482+L481+L480+L479+L478+L477+L476+L475+L474+L473+L472+L471+L470+L469+L468+L467+L466+L465+L464+L463+L462+L461+L460+L459+L458+L457+L456+L455+L454+L453+L452+L451+L450+L449+L448+L447+L446</f>
        <v>39014</v>
      </c>
      <c r="W494">
        <f>'Table 8'!G144</f>
        <v>45405</v>
      </c>
      <c r="X494">
        <f>X445+14</f>
        <v>144</v>
      </c>
      <c r="AA494" s="46"/>
      <c r="AG494"/>
      <c r="AL494" t="str">
        <f>N541</f>
        <v xml:space="preserve">Unvaccinated </v>
      </c>
      <c r="AM494">
        <f>O589</f>
        <v>0</v>
      </c>
      <c r="AN494">
        <f>P589</f>
        <v>0</v>
      </c>
      <c r="AO494">
        <f>Q589</f>
        <v>0</v>
      </c>
      <c r="AP494">
        <f>R589</f>
        <v>0</v>
      </c>
      <c r="AQ494">
        <f>S589</f>
        <v>0</v>
      </c>
      <c r="AR494">
        <f>T589</f>
        <v>0</v>
      </c>
      <c r="AT494">
        <f>SUM(table_2[[#This Row],[First dose, less than 21 days ago]:[Third dose or booster, at least 21 days ago]])</f>
        <v>0</v>
      </c>
      <c r="AU494">
        <f>SUM(table_2[[#This Row],[Second dose, less than 21 days ago]:[Third dose or booster, at least 21 days ago]])</f>
        <v>0</v>
      </c>
      <c r="AV494">
        <f>table_2[[#This Row],[Third dose or booster, less than 21 days ago]]+table_2[[#This Row],[Third dose or booster, at least 21 days ago]]</f>
        <v>0</v>
      </c>
    </row>
    <row r="495" spans="1:48" s="32" customFormat="1" x14ac:dyDescent="0.25">
      <c r="A495" s="35" t="s">
        <v>60</v>
      </c>
      <c r="B495" s="33">
        <v>2021</v>
      </c>
      <c r="C495" s="35" t="s">
        <v>283</v>
      </c>
      <c r="D495" s="35" t="s">
        <v>1089</v>
      </c>
      <c r="E495" s="35" t="s">
        <v>62</v>
      </c>
      <c r="F495" s="33" t="s">
        <v>2299</v>
      </c>
      <c r="G495" s="33">
        <v>201235</v>
      </c>
      <c r="H495" s="33" t="s">
        <v>2300</v>
      </c>
      <c r="I495" s="35"/>
      <c r="J495" s="33" t="s">
        <v>2301</v>
      </c>
      <c r="K495" s="33" t="s">
        <v>1690</v>
      </c>
      <c r="L495" s="27" t="str">
        <f t="shared" si="24"/>
        <v>94</v>
      </c>
      <c r="M495" s="26">
        <f>IF(table_2[[#This Row],[Count of deaths2]]=1,(M494+1),M494)</f>
        <v>32</v>
      </c>
      <c r="Z495" s="45"/>
      <c r="AA495" s="51"/>
      <c r="AB495" s="51"/>
      <c r="AC495" s="51"/>
      <c r="AD495" s="51"/>
      <c r="AE495" s="51"/>
      <c r="AF495" s="51"/>
      <c r="AL495" s="32" t="str">
        <f>N542</f>
        <v>Total</v>
      </c>
      <c r="AM495" s="32" t="str">
        <f>O590</f>
        <v>First dose, less than 21 days ago</v>
      </c>
      <c r="AN495" s="32" t="str">
        <f>P590</f>
        <v>First dose, at least 21 days ago</v>
      </c>
      <c r="AO495" s="32" t="str">
        <f>Q590</f>
        <v>Second dose, less than 21 days ago</v>
      </c>
      <c r="AP495" s="32" t="str">
        <f>R590</f>
        <v>Second dose, at least 21 days ago</v>
      </c>
      <c r="AQ495" s="32" t="str">
        <f>S590</f>
        <v>Third dose or booster, less than 21 days ago</v>
      </c>
      <c r="AR495" s="32" t="str">
        <f>T590</f>
        <v>Third dose or booster, at least 21 days ago</v>
      </c>
      <c r="AT495" s="32">
        <f>SUM(table_2[[#This Row],[First dose, less than 21 days ago]:[Third dose or booster, at least 21 days ago]])</f>
        <v>0</v>
      </c>
      <c r="AU495" s="32">
        <f>SUM(table_2[[#This Row],[Second dose, less than 21 days ago]:[Third dose or booster, at least 21 days ago]])</f>
        <v>0</v>
      </c>
      <c r="AV495" s="32" t="e">
        <f>table_2[[#This Row],[Third dose or booster, less than 21 days ago]]+table_2[[#This Row],[Third dose or booster, at least 21 days ago]]</f>
        <v>#VALUE!</v>
      </c>
    </row>
    <row r="496" spans="1:48" ht="30" x14ac:dyDescent="0.25">
      <c r="A496" s="1" t="s">
        <v>60</v>
      </c>
      <c r="B496" s="4">
        <v>2021</v>
      </c>
      <c r="C496" s="1" t="s">
        <v>283</v>
      </c>
      <c r="D496" s="1" t="s">
        <v>1089</v>
      </c>
      <c r="E496" s="1" t="s">
        <v>66</v>
      </c>
      <c r="F496" s="4" t="s">
        <v>1101</v>
      </c>
      <c r="G496" s="4">
        <v>4946</v>
      </c>
      <c r="H496" s="4" t="s">
        <v>83</v>
      </c>
      <c r="I496" s="1"/>
      <c r="J496" s="4" t="s">
        <v>83</v>
      </c>
      <c r="K496" s="4" t="s">
        <v>83</v>
      </c>
      <c r="L496" s="22">
        <f t="shared" si="24"/>
        <v>1</v>
      </c>
      <c r="M496" s="26">
        <f>IF(table_2[[#This Row],[Count of deaths2]]=1,(M495+1),M495)</f>
        <v>33</v>
      </c>
      <c r="AA496" s="46"/>
      <c r="AG496"/>
      <c r="AL496">
        <f>N543</f>
        <v>2126</v>
      </c>
      <c r="AM496" t="str">
        <f>O591</f>
        <v>Total</v>
      </c>
      <c r="AN496" t="str">
        <f>P591</f>
        <v>Total</v>
      </c>
      <c r="AO496" t="str">
        <f>Q591</f>
        <v>Total</v>
      </c>
      <c r="AP496" t="str">
        <f>R591</f>
        <v>Total</v>
      </c>
      <c r="AQ496" t="str">
        <f>S591</f>
        <v>Total</v>
      </c>
      <c r="AR496" t="str">
        <f>T591</f>
        <v>Total</v>
      </c>
      <c r="AT496">
        <f>SUM(table_2[[#This Row],[First dose, less than 21 days ago]:[Third dose or booster, at least 21 days ago]])</f>
        <v>0</v>
      </c>
      <c r="AU496">
        <f>SUM(table_2[[#This Row],[Second dose, less than 21 days ago]:[Third dose or booster, at least 21 days ago]])</f>
        <v>0</v>
      </c>
      <c r="AV496" t="e">
        <f>table_2[[#This Row],[Third dose or booster, less than 21 days ago]]+table_2[[#This Row],[Third dose or booster, at least 21 days ago]]</f>
        <v>#VALUE!</v>
      </c>
    </row>
    <row r="497" spans="1:48" ht="30" x14ac:dyDescent="0.25">
      <c r="A497" s="1" t="s">
        <v>60</v>
      </c>
      <c r="B497" s="4">
        <v>2021</v>
      </c>
      <c r="C497" s="1" t="s">
        <v>283</v>
      </c>
      <c r="D497" s="1" t="s">
        <v>1089</v>
      </c>
      <c r="E497" s="1" t="s">
        <v>70</v>
      </c>
      <c r="F497" s="4" t="s">
        <v>2302</v>
      </c>
      <c r="G497" s="4">
        <v>54993</v>
      </c>
      <c r="H497" s="4" t="s">
        <v>2303</v>
      </c>
      <c r="I497" s="1"/>
      <c r="J497" s="4" t="s">
        <v>2304</v>
      </c>
      <c r="K497" s="4" t="s">
        <v>2305</v>
      </c>
      <c r="L497" s="22" t="str">
        <f t="shared" si="24"/>
        <v>34</v>
      </c>
      <c r="M497" s="26">
        <f>IF(table_2[[#This Row],[Count of deaths2]]=1,(M496+1),M496)</f>
        <v>33</v>
      </c>
      <c r="AA497" s="46"/>
      <c r="AG497"/>
      <c r="AL497">
        <f>N544</f>
        <v>0</v>
      </c>
      <c r="AM497">
        <f>O592</f>
        <v>18</v>
      </c>
      <c r="AN497">
        <f>P592</f>
        <v>779</v>
      </c>
      <c r="AO497">
        <f>Q592</f>
        <v>41</v>
      </c>
      <c r="AP497">
        <f>R592</f>
        <v>12760</v>
      </c>
      <c r="AQ497">
        <f>S592</f>
        <v>3242</v>
      </c>
      <c r="AR497">
        <f>T592</f>
        <v>23021</v>
      </c>
      <c r="AT497">
        <f>SUM(table_2[[#This Row],[First dose, less than 21 days ago]:[Third dose or booster, at least 21 days ago]])</f>
        <v>39861</v>
      </c>
      <c r="AU497">
        <f>SUM(table_2[[#This Row],[Second dose, less than 21 days ago]:[Third dose or booster, at least 21 days ago]])</f>
        <v>39064</v>
      </c>
      <c r="AV497">
        <f>table_2[[#This Row],[Third dose or booster, less than 21 days ago]]+table_2[[#This Row],[Third dose or booster, at least 21 days ago]]</f>
        <v>26263</v>
      </c>
    </row>
    <row r="498" spans="1:48" ht="30" x14ac:dyDescent="0.25">
      <c r="A498" s="1" t="s">
        <v>60</v>
      </c>
      <c r="B498" s="4">
        <v>2021</v>
      </c>
      <c r="C498" s="1" t="s">
        <v>283</v>
      </c>
      <c r="D498" s="1" t="s">
        <v>1089</v>
      </c>
      <c r="E498" s="1" t="s">
        <v>74</v>
      </c>
      <c r="F498" s="4" t="s">
        <v>1112</v>
      </c>
      <c r="G498" s="4">
        <v>12673</v>
      </c>
      <c r="H498" s="4" t="s">
        <v>2306</v>
      </c>
      <c r="I498" s="1" t="s">
        <v>234</v>
      </c>
      <c r="J498" s="4" t="s">
        <v>551</v>
      </c>
      <c r="K498" s="4" t="s">
        <v>2307</v>
      </c>
      <c r="L498" s="22" t="str">
        <f t="shared" si="24"/>
        <v>3</v>
      </c>
      <c r="M498" s="26">
        <f>IF(table_2[[#This Row],[Count of deaths2]]=1,(M497+1),M497)</f>
        <v>33</v>
      </c>
      <c r="AA498" s="46"/>
      <c r="AG498"/>
      <c r="AL498">
        <f>N545</f>
        <v>0</v>
      </c>
      <c r="AM498">
        <f>O593</f>
        <v>0</v>
      </c>
      <c r="AN498">
        <f>P593</f>
        <v>0</v>
      </c>
      <c r="AO498">
        <f>Q593</f>
        <v>0</v>
      </c>
      <c r="AP498">
        <f>R593</f>
        <v>0</v>
      </c>
      <c r="AQ498">
        <f>S593</f>
        <v>0</v>
      </c>
      <c r="AR498">
        <f>T593</f>
        <v>0</v>
      </c>
      <c r="AT498">
        <f>SUM(table_2[[#This Row],[First dose, less than 21 days ago]:[Third dose or booster, at least 21 days ago]])</f>
        <v>0</v>
      </c>
      <c r="AU498">
        <f>SUM(table_2[[#This Row],[Second dose, less than 21 days ago]:[Third dose or booster, at least 21 days ago]])</f>
        <v>0</v>
      </c>
      <c r="AV498">
        <f>table_2[[#This Row],[Third dose or booster, less than 21 days ago]]+table_2[[#This Row],[Third dose or booster, at least 21 days ago]]</f>
        <v>0</v>
      </c>
    </row>
    <row r="499" spans="1:48" ht="30" x14ac:dyDescent="0.25">
      <c r="A499" s="1" t="s">
        <v>60</v>
      </c>
      <c r="B499" s="4">
        <v>2021</v>
      </c>
      <c r="C499" s="1" t="s">
        <v>283</v>
      </c>
      <c r="D499" s="1" t="s">
        <v>1089</v>
      </c>
      <c r="E499" s="1" t="s">
        <v>1102</v>
      </c>
      <c r="F499" s="4" t="s">
        <v>2308</v>
      </c>
      <c r="G499" s="4">
        <v>594454</v>
      </c>
      <c r="H499" s="4" t="s">
        <v>2309</v>
      </c>
      <c r="I499" s="1"/>
      <c r="J499" s="4" t="s">
        <v>2310</v>
      </c>
      <c r="K499" s="4" t="s">
        <v>2311</v>
      </c>
      <c r="L499" s="22" t="str">
        <f t="shared" si="24"/>
        <v>200</v>
      </c>
      <c r="M499" s="26">
        <f>IF(table_2[[#This Row],[Count of deaths2]]=1,(M498+1),M498)</f>
        <v>33</v>
      </c>
      <c r="AA499" s="46"/>
      <c r="AG499"/>
      <c r="AL499">
        <f>N546</f>
        <v>0</v>
      </c>
      <c r="AM499">
        <f>O594</f>
        <v>0</v>
      </c>
      <c r="AN499">
        <f>P594</f>
        <v>0</v>
      </c>
      <c r="AO499">
        <f>Q594</f>
        <v>0</v>
      </c>
      <c r="AP499">
        <f>R594</f>
        <v>0</v>
      </c>
      <c r="AQ499">
        <f>S594</f>
        <v>0</v>
      </c>
      <c r="AR499">
        <f>T594</f>
        <v>0</v>
      </c>
      <c r="AT499">
        <f>SUM(table_2[[#This Row],[First dose, less than 21 days ago]:[Third dose or booster, at least 21 days ago]])</f>
        <v>0</v>
      </c>
      <c r="AU499">
        <f>SUM(table_2[[#This Row],[Second dose, less than 21 days ago]:[Third dose or booster, at least 21 days ago]])</f>
        <v>0</v>
      </c>
      <c r="AV499">
        <f>table_2[[#This Row],[Third dose or booster, less than 21 days ago]]+table_2[[#This Row],[Third dose or booster, at least 21 days ago]]</f>
        <v>0</v>
      </c>
    </row>
    <row r="500" spans="1:48" ht="45" x14ac:dyDescent="0.25">
      <c r="A500" s="1" t="s">
        <v>60</v>
      </c>
      <c r="B500" s="4">
        <v>2021</v>
      </c>
      <c r="C500" s="1" t="s">
        <v>283</v>
      </c>
      <c r="D500" s="1" t="s">
        <v>1089</v>
      </c>
      <c r="E500" s="1" t="s">
        <v>84</v>
      </c>
      <c r="F500" s="4" t="s">
        <v>1270</v>
      </c>
      <c r="G500" s="4">
        <v>22285</v>
      </c>
      <c r="H500" s="4" t="s">
        <v>2312</v>
      </c>
      <c r="I500" s="1" t="s">
        <v>234</v>
      </c>
      <c r="J500" s="4" t="s">
        <v>2313</v>
      </c>
      <c r="K500" s="4" t="s">
        <v>2048</v>
      </c>
      <c r="L500" s="22" t="str">
        <f t="shared" si="24"/>
        <v>12</v>
      </c>
      <c r="M500" s="26">
        <f>IF(table_2[[#This Row],[Count of deaths2]]=1,(M499+1),M499)</f>
        <v>33</v>
      </c>
      <c r="AA500" s="46"/>
      <c r="AG500"/>
      <c r="AL500">
        <f>N547</f>
        <v>0</v>
      </c>
      <c r="AM500">
        <f>O595</f>
        <v>0</v>
      </c>
      <c r="AN500">
        <f>P595</f>
        <v>0</v>
      </c>
      <c r="AO500">
        <f>Q595</f>
        <v>0</v>
      </c>
      <c r="AP500">
        <f>R595</f>
        <v>0</v>
      </c>
      <c r="AQ500">
        <f>S595</f>
        <v>0</v>
      </c>
      <c r="AR500">
        <f>T595</f>
        <v>0</v>
      </c>
      <c r="AT500">
        <f>SUM(table_2[[#This Row],[First dose, less than 21 days ago]:[Third dose or booster, at least 21 days ago]])</f>
        <v>0</v>
      </c>
      <c r="AU500">
        <f>SUM(table_2[[#This Row],[Second dose, less than 21 days ago]:[Third dose or booster, at least 21 days ago]])</f>
        <v>0</v>
      </c>
      <c r="AV500">
        <f>table_2[[#This Row],[Third dose or booster, less than 21 days ago]]+table_2[[#This Row],[Third dose or booster, at least 21 days ago]]</f>
        <v>0</v>
      </c>
    </row>
    <row r="501" spans="1:48" ht="45" x14ac:dyDescent="0.25">
      <c r="A501" s="1" t="s">
        <v>60</v>
      </c>
      <c r="B501" s="4">
        <v>2021</v>
      </c>
      <c r="C501" s="1" t="s">
        <v>283</v>
      </c>
      <c r="D501" s="1" t="s">
        <v>1089</v>
      </c>
      <c r="E501" s="1" t="s">
        <v>85</v>
      </c>
      <c r="F501" s="4" t="s">
        <v>527</v>
      </c>
      <c r="G501" s="4">
        <v>26074</v>
      </c>
      <c r="H501" s="4" t="s">
        <v>2314</v>
      </c>
      <c r="I501" s="1" t="s">
        <v>234</v>
      </c>
      <c r="J501" s="4" t="s">
        <v>2315</v>
      </c>
      <c r="K501" s="4" t="s">
        <v>2316</v>
      </c>
      <c r="L501" s="22" t="str">
        <f t="shared" si="24"/>
        <v>17</v>
      </c>
      <c r="M501" s="26">
        <f>IF(table_2[[#This Row],[Count of deaths2]]=1,(M500+1),M500)</f>
        <v>33</v>
      </c>
      <c r="AA501" s="46"/>
      <c r="AG501"/>
      <c r="AL501">
        <f>N548</f>
        <v>0</v>
      </c>
      <c r="AM501">
        <f>O596</f>
        <v>0</v>
      </c>
      <c r="AN501">
        <f>P596</f>
        <v>0</v>
      </c>
      <c r="AO501">
        <f>Q596</f>
        <v>0</v>
      </c>
      <c r="AP501">
        <f>R596</f>
        <v>0</v>
      </c>
      <c r="AQ501">
        <f>S596</f>
        <v>0</v>
      </c>
      <c r="AR501">
        <f>T596</f>
        <v>0</v>
      </c>
      <c r="AT501">
        <f>SUM(table_2[[#This Row],[First dose, less than 21 days ago]:[Third dose or booster, at least 21 days ago]])</f>
        <v>0</v>
      </c>
      <c r="AU501">
        <f>SUM(table_2[[#This Row],[Second dose, less than 21 days ago]:[Third dose or booster, at least 21 days ago]])</f>
        <v>0</v>
      </c>
      <c r="AV501">
        <f>table_2[[#This Row],[Third dose or booster, less than 21 days ago]]+table_2[[#This Row],[Third dose or booster, at least 21 days ago]]</f>
        <v>0</v>
      </c>
    </row>
    <row r="502" spans="1:48" x14ac:dyDescent="0.25">
      <c r="A502" s="1" t="s">
        <v>60</v>
      </c>
      <c r="B502" s="4">
        <v>2021</v>
      </c>
      <c r="C502" s="1" t="s">
        <v>283</v>
      </c>
      <c r="D502" s="1" t="s">
        <v>1104</v>
      </c>
      <c r="E502" s="1" t="s">
        <v>62</v>
      </c>
      <c r="F502" s="4" t="s">
        <v>2317</v>
      </c>
      <c r="G502" s="4">
        <v>57310</v>
      </c>
      <c r="H502" s="4" t="s">
        <v>2318</v>
      </c>
      <c r="I502" s="1"/>
      <c r="J502" s="4" t="s">
        <v>2319</v>
      </c>
      <c r="K502" s="4" t="s">
        <v>2320</v>
      </c>
      <c r="L502" s="22" t="str">
        <f t="shared" si="24"/>
        <v>140</v>
      </c>
      <c r="M502" s="26">
        <f>IF(table_2[[#This Row],[Count of deaths2]]=1,(M501+1),M501)</f>
        <v>33</v>
      </c>
      <c r="AA502" s="46"/>
      <c r="AG502"/>
      <c r="AL502">
        <f>N549</f>
        <v>0</v>
      </c>
      <c r="AM502">
        <f>O597</f>
        <v>0</v>
      </c>
      <c r="AN502">
        <f>P597</f>
        <v>0</v>
      </c>
      <c r="AO502">
        <f>Q597</f>
        <v>0</v>
      </c>
      <c r="AP502">
        <f>R597</f>
        <v>0</v>
      </c>
      <c r="AQ502">
        <f>S597</f>
        <v>0</v>
      </c>
      <c r="AR502">
        <f>T597</f>
        <v>0</v>
      </c>
      <c r="AT502">
        <f>SUM(table_2[[#This Row],[First dose, less than 21 days ago]:[Third dose or booster, at least 21 days ago]])</f>
        <v>0</v>
      </c>
      <c r="AU502">
        <f>SUM(table_2[[#This Row],[Second dose, less than 21 days ago]:[Third dose or booster, at least 21 days ago]])</f>
        <v>0</v>
      </c>
      <c r="AV502">
        <f>table_2[[#This Row],[Third dose or booster, less than 21 days ago]]+table_2[[#This Row],[Third dose or booster, at least 21 days ago]]</f>
        <v>0</v>
      </c>
    </row>
    <row r="503" spans="1:48" ht="30" x14ac:dyDescent="0.25">
      <c r="A503" s="1" t="s">
        <v>60</v>
      </c>
      <c r="B503" s="4">
        <v>2021</v>
      </c>
      <c r="C503" s="1" t="s">
        <v>283</v>
      </c>
      <c r="D503" s="1" t="s">
        <v>1104</v>
      </c>
      <c r="E503" s="1" t="s">
        <v>66</v>
      </c>
      <c r="F503" s="4" t="s">
        <v>1101</v>
      </c>
      <c r="G503" s="4">
        <v>785</v>
      </c>
      <c r="H503" s="4" t="s">
        <v>83</v>
      </c>
      <c r="I503" s="1"/>
      <c r="J503" s="4" t="s">
        <v>83</v>
      </c>
      <c r="K503" s="4" t="s">
        <v>83</v>
      </c>
      <c r="L503" s="22">
        <f t="shared" si="24"/>
        <v>1</v>
      </c>
      <c r="M503" s="26">
        <f>IF(table_2[[#This Row],[Count of deaths2]]=1,(M502+1),M502)</f>
        <v>34</v>
      </c>
      <c r="AA503" s="46"/>
      <c r="AG503"/>
      <c r="AL503">
        <f>N550</f>
        <v>0</v>
      </c>
      <c r="AM503">
        <f>O598</f>
        <v>0</v>
      </c>
      <c r="AN503">
        <f>P598</f>
        <v>0</v>
      </c>
      <c r="AO503">
        <f>Q598</f>
        <v>0</v>
      </c>
      <c r="AP503">
        <f>R598</f>
        <v>0</v>
      </c>
      <c r="AQ503">
        <f>S598</f>
        <v>0</v>
      </c>
      <c r="AR503">
        <f>T598</f>
        <v>0</v>
      </c>
      <c r="AT503">
        <f>SUM(table_2[[#This Row],[First dose, less than 21 days ago]:[Third dose or booster, at least 21 days ago]])</f>
        <v>0</v>
      </c>
      <c r="AU503">
        <f>SUM(table_2[[#This Row],[Second dose, less than 21 days ago]:[Third dose or booster, at least 21 days ago]])</f>
        <v>0</v>
      </c>
      <c r="AV503">
        <f>table_2[[#This Row],[Third dose or booster, less than 21 days ago]]+table_2[[#This Row],[Third dose or booster, at least 21 days ago]]</f>
        <v>0</v>
      </c>
    </row>
    <row r="504" spans="1:48" ht="30" x14ac:dyDescent="0.25">
      <c r="A504" s="1" t="s">
        <v>60</v>
      </c>
      <c r="B504" s="4">
        <v>2021</v>
      </c>
      <c r="C504" s="1" t="s">
        <v>283</v>
      </c>
      <c r="D504" s="1" t="s">
        <v>1104</v>
      </c>
      <c r="E504" s="1" t="s">
        <v>70</v>
      </c>
      <c r="F504" s="4" t="s">
        <v>2321</v>
      </c>
      <c r="G504" s="4">
        <v>10966</v>
      </c>
      <c r="H504" s="4" t="s">
        <v>2322</v>
      </c>
      <c r="I504" s="1"/>
      <c r="J504" s="4" t="s">
        <v>1220</v>
      </c>
      <c r="K504" s="4" t="s">
        <v>2323</v>
      </c>
      <c r="L504" s="22" t="str">
        <f t="shared" si="24"/>
        <v>36</v>
      </c>
      <c r="M504" s="26">
        <f>IF(table_2[[#This Row],[Count of deaths2]]=1,(M503+1),M503)</f>
        <v>34</v>
      </c>
      <c r="AA504" s="46"/>
      <c r="AG504"/>
      <c r="AL504">
        <f>N551</f>
        <v>0</v>
      </c>
      <c r="AM504">
        <f>O599</f>
        <v>0</v>
      </c>
      <c r="AN504">
        <f>P599</f>
        <v>0</v>
      </c>
      <c r="AO504">
        <f>Q599</f>
        <v>0</v>
      </c>
      <c r="AP504">
        <f>R599</f>
        <v>0</v>
      </c>
      <c r="AQ504">
        <f>S599</f>
        <v>0</v>
      </c>
      <c r="AR504">
        <f>T599</f>
        <v>0</v>
      </c>
      <c r="AT504">
        <f>SUM(table_2[[#This Row],[First dose, less than 21 days ago]:[Third dose or booster, at least 21 days ago]])</f>
        <v>0</v>
      </c>
      <c r="AU504">
        <f>SUM(table_2[[#This Row],[Second dose, less than 21 days ago]:[Third dose or booster, at least 21 days ago]])</f>
        <v>0</v>
      </c>
      <c r="AV504">
        <f>table_2[[#This Row],[Third dose or booster, less than 21 days ago]]+table_2[[#This Row],[Third dose or booster, at least 21 days ago]]</f>
        <v>0</v>
      </c>
    </row>
    <row r="505" spans="1:48" ht="30" x14ac:dyDescent="0.25">
      <c r="A505" s="1" t="s">
        <v>60</v>
      </c>
      <c r="B505" s="4">
        <v>2021</v>
      </c>
      <c r="C505" s="1" t="s">
        <v>283</v>
      </c>
      <c r="D505" s="1" t="s">
        <v>1104</v>
      </c>
      <c r="E505" s="1" t="s">
        <v>74</v>
      </c>
      <c r="F505" s="4" t="s">
        <v>1101</v>
      </c>
      <c r="G505" s="4">
        <v>1804</v>
      </c>
      <c r="H505" s="4" t="s">
        <v>83</v>
      </c>
      <c r="I505" s="1"/>
      <c r="J505" s="4" t="s">
        <v>83</v>
      </c>
      <c r="K505" s="4" t="s">
        <v>83</v>
      </c>
      <c r="L505" s="22">
        <f t="shared" si="24"/>
        <v>1</v>
      </c>
      <c r="M505" s="26">
        <f>IF(table_2[[#This Row],[Count of deaths2]]=1,(M504+1),M504)</f>
        <v>35</v>
      </c>
      <c r="AA505" s="46"/>
      <c r="AG505"/>
      <c r="AL505">
        <f>N552</f>
        <v>0</v>
      </c>
      <c r="AM505">
        <f>O600</f>
        <v>0</v>
      </c>
      <c r="AN505">
        <f>P600</f>
        <v>0</v>
      </c>
      <c r="AO505">
        <f>Q600</f>
        <v>0</v>
      </c>
      <c r="AP505">
        <f>R600</f>
        <v>0</v>
      </c>
      <c r="AQ505">
        <f>S600</f>
        <v>0</v>
      </c>
      <c r="AR505">
        <f>T600</f>
        <v>0</v>
      </c>
      <c r="AT505">
        <f>SUM(table_2[[#This Row],[First dose, less than 21 days ago]:[Third dose or booster, at least 21 days ago]])</f>
        <v>0</v>
      </c>
      <c r="AU505">
        <f>SUM(table_2[[#This Row],[Second dose, less than 21 days ago]:[Third dose or booster, at least 21 days ago]])</f>
        <v>0</v>
      </c>
      <c r="AV505">
        <f>table_2[[#This Row],[Third dose or booster, less than 21 days ago]]+table_2[[#This Row],[Third dose or booster, at least 21 days ago]]</f>
        <v>0</v>
      </c>
    </row>
    <row r="506" spans="1:48" ht="30" x14ac:dyDescent="0.25">
      <c r="A506" s="1" t="s">
        <v>60</v>
      </c>
      <c r="B506" s="4">
        <v>2021</v>
      </c>
      <c r="C506" s="1" t="s">
        <v>283</v>
      </c>
      <c r="D506" s="1" t="s">
        <v>1104</v>
      </c>
      <c r="E506" s="1" t="s">
        <v>1102</v>
      </c>
      <c r="F506" s="4" t="s">
        <v>2324</v>
      </c>
      <c r="G506" s="4">
        <v>328732</v>
      </c>
      <c r="H506" s="4" t="s">
        <v>2325</v>
      </c>
      <c r="I506" s="1"/>
      <c r="J506" s="4" t="s">
        <v>2326</v>
      </c>
      <c r="K506" s="4" t="s">
        <v>2327</v>
      </c>
      <c r="L506" s="22" t="str">
        <f t="shared" si="24"/>
        <v>431</v>
      </c>
      <c r="M506" s="26">
        <f>IF(table_2[[#This Row],[Count of deaths2]]=1,(M505+1),M505)</f>
        <v>35</v>
      </c>
      <c r="AA506" s="46"/>
      <c r="AG506"/>
      <c r="AL506">
        <f>N553</f>
        <v>0</v>
      </c>
      <c r="AM506">
        <f>O601</f>
        <v>0</v>
      </c>
      <c r="AN506">
        <f>P601</f>
        <v>0</v>
      </c>
      <c r="AO506">
        <f>Q601</f>
        <v>0</v>
      </c>
      <c r="AP506">
        <f>R601</f>
        <v>0</v>
      </c>
      <c r="AQ506">
        <f>S601</f>
        <v>0</v>
      </c>
      <c r="AR506">
        <f>T601</f>
        <v>0</v>
      </c>
      <c r="AT506">
        <f>SUM(table_2[[#This Row],[First dose, less than 21 days ago]:[Third dose or booster, at least 21 days ago]])</f>
        <v>0</v>
      </c>
      <c r="AU506">
        <f>SUM(table_2[[#This Row],[Second dose, less than 21 days ago]:[Third dose or booster, at least 21 days ago]])</f>
        <v>0</v>
      </c>
      <c r="AV506">
        <f>table_2[[#This Row],[Third dose or booster, less than 21 days ago]]+table_2[[#This Row],[Third dose or booster, at least 21 days ago]]</f>
        <v>0</v>
      </c>
    </row>
    <row r="507" spans="1:48" ht="45" x14ac:dyDescent="0.25">
      <c r="A507" s="1" t="s">
        <v>60</v>
      </c>
      <c r="B507" s="4">
        <v>2021</v>
      </c>
      <c r="C507" s="1" t="s">
        <v>283</v>
      </c>
      <c r="D507" s="1" t="s">
        <v>1104</v>
      </c>
      <c r="E507" s="1" t="s">
        <v>84</v>
      </c>
      <c r="F507" s="4" t="s">
        <v>1317</v>
      </c>
      <c r="G507" s="4">
        <v>24640</v>
      </c>
      <c r="H507" s="4" t="s">
        <v>2328</v>
      </c>
      <c r="I507" s="1"/>
      <c r="J507" s="4" t="s">
        <v>732</v>
      </c>
      <c r="K507" s="4" t="s">
        <v>2329</v>
      </c>
      <c r="L507" s="22" t="str">
        <f t="shared" si="24"/>
        <v>37</v>
      </c>
      <c r="M507" s="26">
        <f>IF(table_2[[#This Row],[Count of deaths2]]=1,(M506+1),M506)</f>
        <v>35</v>
      </c>
      <c r="AA507" s="46"/>
      <c r="AG507"/>
      <c r="AL507">
        <f>N554</f>
        <v>0</v>
      </c>
      <c r="AM507">
        <f>O602</f>
        <v>0</v>
      </c>
      <c r="AN507">
        <f>P602</f>
        <v>0</v>
      </c>
      <c r="AO507">
        <f>Q602</f>
        <v>0</v>
      </c>
      <c r="AP507">
        <f>R602</f>
        <v>0</v>
      </c>
      <c r="AQ507">
        <f>S602</f>
        <v>0</v>
      </c>
      <c r="AR507">
        <f>T602</f>
        <v>0</v>
      </c>
      <c r="AT507">
        <f>SUM(table_2[[#This Row],[First dose, less than 21 days ago]:[Third dose or booster, at least 21 days ago]])</f>
        <v>0</v>
      </c>
      <c r="AU507">
        <f>SUM(table_2[[#This Row],[Second dose, less than 21 days ago]:[Third dose or booster, at least 21 days ago]])</f>
        <v>0</v>
      </c>
      <c r="AV507">
        <f>table_2[[#This Row],[Third dose or booster, less than 21 days ago]]+table_2[[#This Row],[Third dose or booster, at least 21 days ago]]</f>
        <v>0</v>
      </c>
    </row>
    <row r="508" spans="1:48" ht="45" x14ac:dyDescent="0.25">
      <c r="A508" s="1" t="s">
        <v>60</v>
      </c>
      <c r="B508" s="4">
        <v>2021</v>
      </c>
      <c r="C508" s="1" t="s">
        <v>283</v>
      </c>
      <c r="D508" s="1" t="s">
        <v>1104</v>
      </c>
      <c r="E508" s="1" t="s">
        <v>85</v>
      </c>
      <c r="F508" s="4" t="s">
        <v>2046</v>
      </c>
      <c r="G508" s="4">
        <v>25721</v>
      </c>
      <c r="H508" s="4" t="s">
        <v>2330</v>
      </c>
      <c r="I508" s="1"/>
      <c r="J508" s="4" t="s">
        <v>2331</v>
      </c>
      <c r="K508" s="4" t="s">
        <v>2332</v>
      </c>
      <c r="L508" s="22" t="str">
        <f t="shared" si="24"/>
        <v>49</v>
      </c>
      <c r="M508" s="26">
        <f>IF(table_2[[#This Row],[Count of deaths2]]=1,(M507+1),M507)</f>
        <v>35</v>
      </c>
      <c r="AA508" s="46"/>
      <c r="AG508"/>
      <c r="AL508">
        <f>N555</f>
        <v>0</v>
      </c>
      <c r="AM508">
        <f>O603</f>
        <v>0</v>
      </c>
      <c r="AN508">
        <f>P603</f>
        <v>0</v>
      </c>
      <c r="AO508">
        <f>Q603</f>
        <v>0</v>
      </c>
      <c r="AP508">
        <f>R603</f>
        <v>0</v>
      </c>
      <c r="AQ508">
        <f>S603</f>
        <v>0</v>
      </c>
      <c r="AR508">
        <f>T603</f>
        <v>0</v>
      </c>
      <c r="AT508">
        <f>SUM(table_2[[#This Row],[First dose, less than 21 days ago]:[Third dose or booster, at least 21 days ago]])</f>
        <v>0</v>
      </c>
      <c r="AU508">
        <f>SUM(table_2[[#This Row],[Second dose, less than 21 days ago]:[Third dose or booster, at least 21 days ago]])</f>
        <v>0</v>
      </c>
      <c r="AV508">
        <f>table_2[[#This Row],[Third dose or booster, less than 21 days ago]]+table_2[[#This Row],[Third dose or booster, at least 21 days ago]]</f>
        <v>0</v>
      </c>
    </row>
    <row r="509" spans="1:48" x14ac:dyDescent="0.25">
      <c r="A509" s="1" t="s">
        <v>60</v>
      </c>
      <c r="B509" s="4">
        <v>2021</v>
      </c>
      <c r="C509" s="1" t="s">
        <v>283</v>
      </c>
      <c r="D509" s="1" t="s">
        <v>1116</v>
      </c>
      <c r="E509" s="1" t="s">
        <v>62</v>
      </c>
      <c r="F509" s="4" t="s">
        <v>2333</v>
      </c>
      <c r="G509" s="4">
        <v>37556</v>
      </c>
      <c r="H509" s="4" t="s">
        <v>2334</v>
      </c>
      <c r="I509" s="1"/>
      <c r="J509" s="4" t="s">
        <v>2335</v>
      </c>
      <c r="K509" s="4" t="s">
        <v>660</v>
      </c>
      <c r="L509" s="22" t="str">
        <f t="shared" si="24"/>
        <v>279</v>
      </c>
      <c r="M509" s="26">
        <f>IF(table_2[[#This Row],[Count of deaths2]]=1,(M508+1),M508)</f>
        <v>35</v>
      </c>
      <c r="AA509" s="46"/>
      <c r="AG509"/>
      <c r="AL509">
        <f>N556</f>
        <v>0</v>
      </c>
      <c r="AM509">
        <f>O604</f>
        <v>0</v>
      </c>
      <c r="AN509">
        <f>P604</f>
        <v>0</v>
      </c>
      <c r="AO509">
        <f>Q604</f>
        <v>0</v>
      </c>
      <c r="AP509">
        <f>R604</f>
        <v>0</v>
      </c>
      <c r="AQ509">
        <f>S604</f>
        <v>0</v>
      </c>
      <c r="AR509">
        <f>T604</f>
        <v>0</v>
      </c>
      <c r="AT509">
        <f>SUM(table_2[[#This Row],[First dose, less than 21 days ago]:[Third dose or booster, at least 21 days ago]])</f>
        <v>0</v>
      </c>
      <c r="AU509">
        <f>SUM(table_2[[#This Row],[Second dose, less than 21 days ago]:[Third dose or booster, at least 21 days ago]])</f>
        <v>0</v>
      </c>
      <c r="AV509">
        <f>table_2[[#This Row],[Third dose or booster, less than 21 days ago]]+table_2[[#This Row],[Third dose or booster, at least 21 days ago]]</f>
        <v>0</v>
      </c>
    </row>
    <row r="510" spans="1:48" ht="30" x14ac:dyDescent="0.25">
      <c r="A510" s="1" t="s">
        <v>60</v>
      </c>
      <c r="B510" s="4">
        <v>2021</v>
      </c>
      <c r="C510" s="1" t="s">
        <v>283</v>
      </c>
      <c r="D510" s="1" t="s">
        <v>1116</v>
      </c>
      <c r="E510" s="1" t="s">
        <v>66</v>
      </c>
      <c r="F510" s="4" t="s">
        <v>1112</v>
      </c>
      <c r="G510" s="4">
        <v>400</v>
      </c>
      <c r="H510" s="4" t="s">
        <v>2336</v>
      </c>
      <c r="I510" s="1" t="s">
        <v>234</v>
      </c>
      <c r="J510" s="4" t="s">
        <v>2337</v>
      </c>
      <c r="K510" s="4" t="s">
        <v>2338</v>
      </c>
      <c r="L510" s="22" t="str">
        <f t="shared" si="24"/>
        <v>3</v>
      </c>
      <c r="M510" s="26">
        <f>IF(table_2[[#This Row],[Count of deaths2]]=1,(M509+1),M509)</f>
        <v>35</v>
      </c>
      <c r="AA510" s="46"/>
      <c r="AG510"/>
      <c r="AL510">
        <f>N557</f>
        <v>0</v>
      </c>
      <c r="AM510">
        <f>O605</f>
        <v>0</v>
      </c>
      <c r="AN510">
        <f>P605</f>
        <v>0</v>
      </c>
      <c r="AO510">
        <f>Q605</f>
        <v>0</v>
      </c>
      <c r="AP510">
        <f>R605</f>
        <v>0</v>
      </c>
      <c r="AQ510">
        <f>S605</f>
        <v>0</v>
      </c>
      <c r="AR510">
        <f>T605</f>
        <v>0</v>
      </c>
      <c r="AT510">
        <f>SUM(table_2[[#This Row],[First dose, less than 21 days ago]:[Third dose or booster, at least 21 days ago]])</f>
        <v>0</v>
      </c>
      <c r="AU510">
        <f>SUM(table_2[[#This Row],[Second dose, less than 21 days ago]:[Third dose or booster, at least 21 days ago]])</f>
        <v>0</v>
      </c>
      <c r="AV510">
        <f>table_2[[#This Row],[Third dose or booster, less than 21 days ago]]+table_2[[#This Row],[Third dose or booster, at least 21 days ago]]</f>
        <v>0</v>
      </c>
    </row>
    <row r="511" spans="1:48" ht="30" x14ac:dyDescent="0.25">
      <c r="A511" s="1" t="s">
        <v>60</v>
      </c>
      <c r="B511" s="4">
        <v>2021</v>
      </c>
      <c r="C511" s="1" t="s">
        <v>283</v>
      </c>
      <c r="D511" s="1" t="s">
        <v>1116</v>
      </c>
      <c r="E511" s="1" t="s">
        <v>70</v>
      </c>
      <c r="F511" s="4" t="s">
        <v>2339</v>
      </c>
      <c r="G511" s="4">
        <v>6658</v>
      </c>
      <c r="H511" s="4" t="s">
        <v>2340</v>
      </c>
      <c r="I511" s="1"/>
      <c r="J511" s="4" t="s">
        <v>2341</v>
      </c>
      <c r="K511" s="4" t="s">
        <v>2342</v>
      </c>
      <c r="L511" s="22" t="str">
        <f t="shared" si="24"/>
        <v>102</v>
      </c>
      <c r="M511" s="26">
        <f>IF(table_2[[#This Row],[Count of deaths2]]=1,(M510+1),M510)</f>
        <v>35</v>
      </c>
      <c r="AA511" s="46"/>
      <c r="AG511"/>
      <c r="AL511">
        <f>N558</f>
        <v>0</v>
      </c>
      <c r="AM511">
        <f>O606</f>
        <v>0</v>
      </c>
      <c r="AN511">
        <f>P606</f>
        <v>0</v>
      </c>
      <c r="AO511">
        <f>Q606</f>
        <v>0</v>
      </c>
      <c r="AP511">
        <f>R606</f>
        <v>0</v>
      </c>
      <c r="AQ511">
        <f>S606</f>
        <v>0</v>
      </c>
      <c r="AR511">
        <f>T606</f>
        <v>0</v>
      </c>
      <c r="AT511">
        <f>SUM(table_2[[#This Row],[First dose, less than 21 days ago]:[Third dose or booster, at least 21 days ago]])</f>
        <v>0</v>
      </c>
      <c r="AU511">
        <f>SUM(table_2[[#This Row],[Second dose, less than 21 days ago]:[Third dose or booster, at least 21 days ago]])</f>
        <v>0</v>
      </c>
      <c r="AV511">
        <f>table_2[[#This Row],[Third dose or booster, less than 21 days ago]]+table_2[[#This Row],[Third dose or booster, at least 21 days ago]]</f>
        <v>0</v>
      </c>
    </row>
    <row r="512" spans="1:48" ht="30" x14ac:dyDescent="0.25">
      <c r="A512" s="1" t="s">
        <v>60</v>
      </c>
      <c r="B512" s="4">
        <v>2021</v>
      </c>
      <c r="C512" s="1" t="s">
        <v>283</v>
      </c>
      <c r="D512" s="1" t="s">
        <v>1116</v>
      </c>
      <c r="E512" s="1" t="s">
        <v>74</v>
      </c>
      <c r="F512" s="4" t="s">
        <v>1101</v>
      </c>
      <c r="G512" s="4">
        <v>895</v>
      </c>
      <c r="H512" s="4" t="s">
        <v>83</v>
      </c>
      <c r="I512" s="1"/>
      <c r="J512" s="4" t="s">
        <v>83</v>
      </c>
      <c r="K512" s="4" t="s">
        <v>83</v>
      </c>
      <c r="L512" s="22">
        <f t="shared" si="24"/>
        <v>1</v>
      </c>
      <c r="M512" s="26">
        <f>IF(table_2[[#This Row],[Count of deaths2]]=1,(M511+1),M511)</f>
        <v>36</v>
      </c>
      <c r="AA512" s="46"/>
      <c r="AG512"/>
      <c r="AL512">
        <f>N559</f>
        <v>0</v>
      </c>
      <c r="AM512">
        <f>O607</f>
        <v>0</v>
      </c>
      <c r="AN512">
        <f>P607</f>
        <v>0</v>
      </c>
      <c r="AO512">
        <f>Q607</f>
        <v>0</v>
      </c>
      <c r="AP512">
        <f>R607</f>
        <v>0</v>
      </c>
      <c r="AQ512">
        <f>S607</f>
        <v>0</v>
      </c>
      <c r="AR512">
        <f>T607</f>
        <v>0</v>
      </c>
      <c r="AT512">
        <f>SUM(table_2[[#This Row],[First dose, less than 21 days ago]:[Third dose or booster, at least 21 days ago]])</f>
        <v>0</v>
      </c>
      <c r="AU512">
        <f>SUM(table_2[[#This Row],[Second dose, less than 21 days ago]:[Third dose or booster, at least 21 days ago]])</f>
        <v>0</v>
      </c>
      <c r="AV512">
        <f>table_2[[#This Row],[Third dose or booster, less than 21 days ago]]+table_2[[#This Row],[Third dose or booster, at least 21 days ago]]</f>
        <v>0</v>
      </c>
    </row>
    <row r="513" spans="1:48" ht="30" x14ac:dyDescent="0.25">
      <c r="A513" s="1" t="s">
        <v>60</v>
      </c>
      <c r="B513" s="4">
        <v>2021</v>
      </c>
      <c r="C513" s="1" t="s">
        <v>283</v>
      </c>
      <c r="D513" s="1" t="s">
        <v>1116</v>
      </c>
      <c r="E513" s="1" t="s">
        <v>1102</v>
      </c>
      <c r="F513" s="4" t="s">
        <v>2343</v>
      </c>
      <c r="G513" s="4">
        <v>364657</v>
      </c>
      <c r="H513" s="4" t="s">
        <v>2344</v>
      </c>
      <c r="I513" s="1"/>
      <c r="J513" s="4" t="s">
        <v>2345</v>
      </c>
      <c r="K513" s="4" t="s">
        <v>2346</v>
      </c>
      <c r="L513" s="22" t="str">
        <f t="shared" si="24"/>
        <v>1369</v>
      </c>
      <c r="M513" s="26">
        <f>IF(table_2[[#This Row],[Count of deaths2]]=1,(M512+1),M512)</f>
        <v>36</v>
      </c>
      <c r="AA513" s="46"/>
      <c r="AG513"/>
      <c r="AL513">
        <f>N560</f>
        <v>0</v>
      </c>
      <c r="AM513">
        <f>O608</f>
        <v>0</v>
      </c>
      <c r="AN513">
        <f>P608</f>
        <v>0</v>
      </c>
      <c r="AO513">
        <f>Q608</f>
        <v>0</v>
      </c>
      <c r="AP513">
        <f>R608</f>
        <v>0</v>
      </c>
      <c r="AQ513">
        <f>S608</f>
        <v>0</v>
      </c>
      <c r="AR513">
        <f>T608</f>
        <v>0</v>
      </c>
      <c r="AT513">
        <f>SUM(table_2[[#This Row],[First dose, less than 21 days ago]:[Third dose or booster, at least 21 days ago]])</f>
        <v>0</v>
      </c>
      <c r="AU513">
        <f>SUM(table_2[[#This Row],[Second dose, less than 21 days ago]:[Third dose or booster, at least 21 days ago]])</f>
        <v>0</v>
      </c>
      <c r="AV513">
        <f>table_2[[#This Row],[Third dose or booster, less than 21 days ago]]+table_2[[#This Row],[Third dose or booster, at least 21 days ago]]</f>
        <v>0</v>
      </c>
    </row>
    <row r="514" spans="1:48" ht="45" x14ac:dyDescent="0.25">
      <c r="A514" s="1" t="s">
        <v>60</v>
      </c>
      <c r="B514" s="4">
        <v>2021</v>
      </c>
      <c r="C514" s="1" t="s">
        <v>283</v>
      </c>
      <c r="D514" s="1" t="s">
        <v>1116</v>
      </c>
      <c r="E514" s="1" t="s">
        <v>84</v>
      </c>
      <c r="F514" s="4" t="s">
        <v>2347</v>
      </c>
      <c r="G514" s="4">
        <v>65861</v>
      </c>
      <c r="H514" s="4" t="s">
        <v>2348</v>
      </c>
      <c r="I514" s="1"/>
      <c r="J514" s="4" t="s">
        <v>2349</v>
      </c>
      <c r="K514" s="4" t="s">
        <v>2350</v>
      </c>
      <c r="L514" s="22" t="str">
        <f t="shared" si="24"/>
        <v>124</v>
      </c>
      <c r="M514" s="26">
        <f>IF(table_2[[#This Row],[Count of deaths2]]=1,(M513+1),M513)</f>
        <v>36</v>
      </c>
      <c r="AA514" s="46"/>
      <c r="AG514"/>
      <c r="AL514">
        <f>N561</f>
        <v>0</v>
      </c>
      <c r="AM514">
        <f>O609</f>
        <v>0</v>
      </c>
      <c r="AN514">
        <f>P609</f>
        <v>0</v>
      </c>
      <c r="AO514">
        <f>Q609</f>
        <v>0</v>
      </c>
      <c r="AP514">
        <f>R609</f>
        <v>0</v>
      </c>
      <c r="AQ514">
        <f>S609</f>
        <v>0</v>
      </c>
      <c r="AR514">
        <f>T609</f>
        <v>0</v>
      </c>
      <c r="AT514">
        <f>SUM(table_2[[#This Row],[First dose, less than 21 days ago]:[Third dose or booster, at least 21 days ago]])</f>
        <v>0</v>
      </c>
      <c r="AU514">
        <f>SUM(table_2[[#This Row],[Second dose, less than 21 days ago]:[Third dose or booster, at least 21 days ago]])</f>
        <v>0</v>
      </c>
      <c r="AV514">
        <f>table_2[[#This Row],[Third dose or booster, less than 21 days ago]]+table_2[[#This Row],[Third dose or booster, at least 21 days ago]]</f>
        <v>0</v>
      </c>
    </row>
    <row r="515" spans="1:48" ht="45" x14ac:dyDescent="0.25">
      <c r="A515" s="1" t="s">
        <v>60</v>
      </c>
      <c r="B515" s="4">
        <v>2021</v>
      </c>
      <c r="C515" s="1" t="s">
        <v>283</v>
      </c>
      <c r="D515" s="1" t="s">
        <v>1116</v>
      </c>
      <c r="E515" s="1" t="s">
        <v>85</v>
      </c>
      <c r="F515" s="4" t="s">
        <v>2351</v>
      </c>
      <c r="G515" s="4">
        <v>51299</v>
      </c>
      <c r="H515" s="4" t="s">
        <v>596</v>
      </c>
      <c r="I515" s="1"/>
      <c r="J515" s="4" t="s">
        <v>2352</v>
      </c>
      <c r="K515" s="4" t="s">
        <v>2353</v>
      </c>
      <c r="L515" s="22" t="str">
        <f t="shared" si="24"/>
        <v>170</v>
      </c>
      <c r="M515" s="26">
        <f>IF(table_2[[#This Row],[Count of deaths2]]=1,(M514+1),M514)</f>
        <v>36</v>
      </c>
      <c r="AA515" s="46"/>
      <c r="AG515"/>
      <c r="AL515">
        <f>N562</f>
        <v>0</v>
      </c>
      <c r="AM515">
        <f>O610</f>
        <v>0</v>
      </c>
      <c r="AN515">
        <f>P610</f>
        <v>0</v>
      </c>
      <c r="AO515">
        <f>Q610</f>
        <v>0</v>
      </c>
      <c r="AP515">
        <f>R610</f>
        <v>0</v>
      </c>
      <c r="AQ515">
        <f>S610</f>
        <v>0</v>
      </c>
      <c r="AR515">
        <f>T610</f>
        <v>0</v>
      </c>
      <c r="AT515">
        <f>SUM(table_2[[#This Row],[First dose, less than 21 days ago]:[Third dose or booster, at least 21 days ago]])</f>
        <v>0</v>
      </c>
      <c r="AU515">
        <f>SUM(table_2[[#This Row],[Second dose, less than 21 days ago]:[Third dose or booster, at least 21 days ago]])</f>
        <v>0</v>
      </c>
      <c r="AV515">
        <f>table_2[[#This Row],[Third dose or booster, less than 21 days ago]]+table_2[[#This Row],[Third dose or booster, at least 21 days ago]]</f>
        <v>0</v>
      </c>
    </row>
    <row r="516" spans="1:48" x14ac:dyDescent="0.25">
      <c r="A516" s="1" t="s">
        <v>60</v>
      </c>
      <c r="B516" s="4">
        <v>2021</v>
      </c>
      <c r="C516" s="1" t="s">
        <v>283</v>
      </c>
      <c r="D516" s="1" t="s">
        <v>1132</v>
      </c>
      <c r="E516" s="1" t="s">
        <v>62</v>
      </c>
      <c r="F516" s="4" t="s">
        <v>1204</v>
      </c>
      <c r="G516" s="4">
        <v>20949</v>
      </c>
      <c r="H516" s="4" t="s">
        <v>2354</v>
      </c>
      <c r="I516" s="1"/>
      <c r="J516" s="4" t="s">
        <v>2355</v>
      </c>
      <c r="K516" s="4" t="s">
        <v>2356</v>
      </c>
      <c r="L516" s="22" t="str">
        <f t="shared" si="24"/>
        <v>394</v>
      </c>
      <c r="M516" s="26">
        <f>IF(table_2[[#This Row],[Count of deaths2]]=1,(M515+1),M515)</f>
        <v>36</v>
      </c>
      <c r="AA516" s="46"/>
      <c r="AG516"/>
      <c r="AL516">
        <f>N563</f>
        <v>0</v>
      </c>
      <c r="AM516">
        <f>O611</f>
        <v>0</v>
      </c>
      <c r="AN516">
        <f>P611</f>
        <v>0</v>
      </c>
      <c r="AO516">
        <f>Q611</f>
        <v>0</v>
      </c>
      <c r="AP516">
        <f>R611</f>
        <v>0</v>
      </c>
      <c r="AQ516">
        <f>S611</f>
        <v>0</v>
      </c>
      <c r="AR516">
        <f>T611</f>
        <v>0</v>
      </c>
      <c r="AT516">
        <f>SUM(table_2[[#This Row],[First dose, less than 21 days ago]:[Third dose or booster, at least 21 days ago]])</f>
        <v>0</v>
      </c>
      <c r="AU516">
        <f>SUM(table_2[[#This Row],[Second dose, less than 21 days ago]:[Third dose or booster, at least 21 days ago]])</f>
        <v>0</v>
      </c>
      <c r="AV516">
        <f>table_2[[#This Row],[Third dose or booster, less than 21 days ago]]+table_2[[#This Row],[Third dose or booster, at least 21 days ago]]</f>
        <v>0</v>
      </c>
    </row>
    <row r="517" spans="1:48" ht="30" x14ac:dyDescent="0.25">
      <c r="A517" s="1" t="s">
        <v>60</v>
      </c>
      <c r="B517" s="4">
        <v>2021</v>
      </c>
      <c r="C517" s="1" t="s">
        <v>283</v>
      </c>
      <c r="D517" s="1" t="s">
        <v>1132</v>
      </c>
      <c r="E517" s="1" t="s">
        <v>66</v>
      </c>
      <c r="F517" s="4" t="s">
        <v>1671</v>
      </c>
      <c r="G517" s="4">
        <v>165</v>
      </c>
      <c r="H517" s="4" t="s">
        <v>2357</v>
      </c>
      <c r="I517" s="1" t="s">
        <v>234</v>
      </c>
      <c r="J517" s="4" t="s">
        <v>2358</v>
      </c>
      <c r="K517" s="4" t="s">
        <v>2359</v>
      </c>
      <c r="L517" s="22" t="str">
        <f t="shared" ref="L517:L580" si="25">IF(F517="&lt;3",1,F517)</f>
        <v>5</v>
      </c>
      <c r="M517" s="26">
        <f>IF(table_2[[#This Row],[Count of deaths2]]=1,(M516+1),M516)</f>
        <v>36</v>
      </c>
      <c r="AA517" s="46"/>
      <c r="AG517"/>
      <c r="AL517">
        <f>N564</f>
        <v>0</v>
      </c>
      <c r="AM517">
        <f>O612</f>
        <v>0</v>
      </c>
      <c r="AN517">
        <f>P612</f>
        <v>0</v>
      </c>
      <c r="AO517">
        <f>Q612</f>
        <v>0</v>
      </c>
      <c r="AP517">
        <f>R612</f>
        <v>0</v>
      </c>
      <c r="AQ517">
        <f>S612</f>
        <v>0</v>
      </c>
      <c r="AR517">
        <f>T612</f>
        <v>0</v>
      </c>
      <c r="AT517">
        <f>SUM(table_2[[#This Row],[First dose, less than 21 days ago]:[Third dose or booster, at least 21 days ago]])</f>
        <v>0</v>
      </c>
      <c r="AU517">
        <f>SUM(table_2[[#This Row],[Second dose, less than 21 days ago]:[Third dose or booster, at least 21 days ago]])</f>
        <v>0</v>
      </c>
      <c r="AV517">
        <f>table_2[[#This Row],[Third dose or booster, less than 21 days ago]]+table_2[[#This Row],[Third dose or booster, at least 21 days ago]]</f>
        <v>0</v>
      </c>
    </row>
    <row r="518" spans="1:48" ht="30" x14ac:dyDescent="0.25">
      <c r="A518" s="1" t="s">
        <v>60</v>
      </c>
      <c r="B518" s="4">
        <v>2021</v>
      </c>
      <c r="C518" s="1" t="s">
        <v>283</v>
      </c>
      <c r="D518" s="1" t="s">
        <v>1132</v>
      </c>
      <c r="E518" s="1" t="s">
        <v>70</v>
      </c>
      <c r="F518" s="4" t="s">
        <v>2360</v>
      </c>
      <c r="G518" s="4">
        <v>3104</v>
      </c>
      <c r="H518" s="4" t="s">
        <v>2361</v>
      </c>
      <c r="I518" s="1"/>
      <c r="J518" s="4" t="s">
        <v>2362</v>
      </c>
      <c r="K518" s="4" t="s">
        <v>2010</v>
      </c>
      <c r="L518" s="22" t="str">
        <f t="shared" si="25"/>
        <v>151</v>
      </c>
      <c r="M518" s="26">
        <f>IF(table_2[[#This Row],[Count of deaths2]]=1,(M517+1),M517)</f>
        <v>36</v>
      </c>
      <c r="AA518" s="46"/>
      <c r="AG518"/>
      <c r="AL518">
        <f>N565</f>
        <v>0</v>
      </c>
      <c r="AM518">
        <f>O613</f>
        <v>0</v>
      </c>
      <c r="AN518">
        <f>P613</f>
        <v>0</v>
      </c>
      <c r="AO518">
        <f>Q613</f>
        <v>0</v>
      </c>
      <c r="AP518">
        <f>R613</f>
        <v>0</v>
      </c>
      <c r="AQ518">
        <f>S613</f>
        <v>0</v>
      </c>
      <c r="AR518">
        <f>T613</f>
        <v>0</v>
      </c>
      <c r="AT518">
        <f>SUM(table_2[[#This Row],[First dose, less than 21 days ago]:[Third dose or booster, at least 21 days ago]])</f>
        <v>0</v>
      </c>
      <c r="AU518">
        <f>SUM(table_2[[#This Row],[Second dose, less than 21 days ago]:[Third dose or booster, at least 21 days ago]])</f>
        <v>0</v>
      </c>
      <c r="AV518">
        <f>table_2[[#This Row],[Third dose or booster, less than 21 days ago]]+table_2[[#This Row],[Third dose or booster, at least 21 days ago]]</f>
        <v>0</v>
      </c>
    </row>
    <row r="519" spans="1:48" ht="30" x14ac:dyDescent="0.25">
      <c r="A519" s="1" t="s">
        <v>60</v>
      </c>
      <c r="B519" s="4">
        <v>2021</v>
      </c>
      <c r="C519" s="1" t="s">
        <v>283</v>
      </c>
      <c r="D519" s="1" t="s">
        <v>1132</v>
      </c>
      <c r="E519" s="1" t="s">
        <v>74</v>
      </c>
      <c r="F519" s="4" t="s">
        <v>1800</v>
      </c>
      <c r="G519" s="4">
        <v>351</v>
      </c>
      <c r="H519" s="4" t="s">
        <v>2363</v>
      </c>
      <c r="I519" s="1" t="s">
        <v>234</v>
      </c>
      <c r="J519" s="4" t="s">
        <v>2179</v>
      </c>
      <c r="K519" s="4" t="s">
        <v>2364</v>
      </c>
      <c r="L519" s="22" t="str">
        <f t="shared" si="25"/>
        <v>6</v>
      </c>
      <c r="M519" s="26">
        <f>IF(table_2[[#This Row],[Count of deaths2]]=1,(M518+1),M518)</f>
        <v>36</v>
      </c>
      <c r="AA519" s="46"/>
      <c r="AG519"/>
      <c r="AL519">
        <f>N566</f>
        <v>0</v>
      </c>
      <c r="AM519">
        <f>O614</f>
        <v>0</v>
      </c>
      <c r="AN519">
        <f>P614</f>
        <v>0</v>
      </c>
      <c r="AO519">
        <f>Q614</f>
        <v>0</v>
      </c>
      <c r="AP519">
        <f>R614</f>
        <v>0</v>
      </c>
      <c r="AQ519">
        <f>S614</f>
        <v>0</v>
      </c>
      <c r="AR519">
        <f>T614</f>
        <v>0</v>
      </c>
      <c r="AT519">
        <f>SUM(table_2[[#This Row],[First dose, less than 21 days ago]:[Third dose or booster, at least 21 days ago]])</f>
        <v>0</v>
      </c>
      <c r="AU519">
        <f>SUM(table_2[[#This Row],[Second dose, less than 21 days ago]:[Third dose or booster, at least 21 days ago]])</f>
        <v>0</v>
      </c>
      <c r="AV519">
        <f>table_2[[#This Row],[Third dose or booster, less than 21 days ago]]+table_2[[#This Row],[Third dose or booster, at least 21 days ago]]</f>
        <v>0</v>
      </c>
    </row>
    <row r="520" spans="1:48" ht="30" x14ac:dyDescent="0.25">
      <c r="A520" s="1" t="s">
        <v>60</v>
      </c>
      <c r="B520" s="4">
        <v>2021</v>
      </c>
      <c r="C520" s="1" t="s">
        <v>283</v>
      </c>
      <c r="D520" s="1" t="s">
        <v>1132</v>
      </c>
      <c r="E520" s="1" t="s">
        <v>1102</v>
      </c>
      <c r="F520" s="4" t="s">
        <v>2365</v>
      </c>
      <c r="G520" s="4">
        <v>237098</v>
      </c>
      <c r="H520" s="4" t="s">
        <v>2366</v>
      </c>
      <c r="I520" s="1"/>
      <c r="J520" s="4" t="s">
        <v>2367</v>
      </c>
      <c r="K520" s="4" t="s">
        <v>2368</v>
      </c>
      <c r="L520" s="22" t="str">
        <f t="shared" si="25"/>
        <v>2833</v>
      </c>
      <c r="M520" s="26">
        <f>IF(table_2[[#This Row],[Count of deaths2]]=1,(M519+1),M519)</f>
        <v>36</v>
      </c>
      <c r="AA520" s="46"/>
      <c r="AG520"/>
      <c r="AL520">
        <f>N567</f>
        <v>0</v>
      </c>
      <c r="AM520">
        <f>O615</f>
        <v>0</v>
      </c>
      <c r="AN520">
        <f>P615</f>
        <v>0</v>
      </c>
      <c r="AO520">
        <f>Q615</f>
        <v>0</v>
      </c>
      <c r="AP520">
        <f>R615</f>
        <v>0</v>
      </c>
      <c r="AQ520">
        <f>S615</f>
        <v>0</v>
      </c>
      <c r="AR520">
        <f>T615</f>
        <v>0</v>
      </c>
      <c r="AT520">
        <f>SUM(table_2[[#This Row],[First dose, less than 21 days ago]:[Third dose or booster, at least 21 days ago]])</f>
        <v>0</v>
      </c>
      <c r="AU520">
        <f>SUM(table_2[[#This Row],[Second dose, less than 21 days ago]:[Third dose or booster, at least 21 days ago]])</f>
        <v>0</v>
      </c>
      <c r="AV520">
        <f>table_2[[#This Row],[Third dose or booster, less than 21 days ago]]+table_2[[#This Row],[Third dose or booster, at least 21 days ago]]</f>
        <v>0</v>
      </c>
    </row>
    <row r="521" spans="1:48" ht="45" x14ac:dyDescent="0.25">
      <c r="A521" s="1" t="s">
        <v>60</v>
      </c>
      <c r="B521" s="4">
        <v>2021</v>
      </c>
      <c r="C521" s="1" t="s">
        <v>283</v>
      </c>
      <c r="D521" s="1" t="s">
        <v>1132</v>
      </c>
      <c r="E521" s="1" t="s">
        <v>84</v>
      </c>
      <c r="F521" s="4" t="s">
        <v>1325</v>
      </c>
      <c r="G521" s="4">
        <v>115117</v>
      </c>
      <c r="H521" s="4" t="s">
        <v>2369</v>
      </c>
      <c r="I521" s="1"/>
      <c r="J521" s="4" t="s">
        <v>2370</v>
      </c>
      <c r="K521" s="4" t="s">
        <v>2371</v>
      </c>
      <c r="L521" s="22" t="str">
        <f t="shared" si="25"/>
        <v>427</v>
      </c>
      <c r="M521" s="26">
        <f>IF(table_2[[#This Row],[Count of deaths2]]=1,(M520+1),M520)</f>
        <v>36</v>
      </c>
      <c r="AA521" s="46"/>
      <c r="AG521"/>
      <c r="AL521">
        <f>N568</f>
        <v>0</v>
      </c>
      <c r="AM521">
        <f>O616</f>
        <v>0</v>
      </c>
      <c r="AN521">
        <f>P616</f>
        <v>0</v>
      </c>
      <c r="AO521">
        <f>Q616</f>
        <v>0</v>
      </c>
      <c r="AP521">
        <f>R616</f>
        <v>0</v>
      </c>
      <c r="AQ521">
        <f>S616</f>
        <v>0</v>
      </c>
      <c r="AR521">
        <f>T616</f>
        <v>0</v>
      </c>
      <c r="AT521">
        <f>SUM(table_2[[#This Row],[First dose, less than 21 days ago]:[Third dose or booster, at least 21 days ago]])</f>
        <v>0</v>
      </c>
      <c r="AU521">
        <f>SUM(table_2[[#This Row],[Second dose, less than 21 days ago]:[Third dose or booster, at least 21 days ago]])</f>
        <v>0</v>
      </c>
      <c r="AV521">
        <f>table_2[[#This Row],[Third dose or booster, less than 21 days ago]]+table_2[[#This Row],[Third dose or booster, at least 21 days ago]]</f>
        <v>0</v>
      </c>
    </row>
    <row r="522" spans="1:48" ht="45" x14ac:dyDescent="0.25">
      <c r="A522" s="1" t="s">
        <v>60</v>
      </c>
      <c r="B522" s="4">
        <v>2021</v>
      </c>
      <c r="C522" s="1" t="s">
        <v>283</v>
      </c>
      <c r="D522" s="1" t="s">
        <v>1132</v>
      </c>
      <c r="E522" s="1" t="s">
        <v>85</v>
      </c>
      <c r="F522" s="4" t="s">
        <v>2372</v>
      </c>
      <c r="G522" s="4">
        <v>59015</v>
      </c>
      <c r="H522" s="4" t="s">
        <v>2373</v>
      </c>
      <c r="I522" s="1"/>
      <c r="J522" s="4" t="s">
        <v>2374</v>
      </c>
      <c r="K522" s="4" t="s">
        <v>2375</v>
      </c>
      <c r="L522" s="22" t="str">
        <f t="shared" si="25"/>
        <v>460</v>
      </c>
      <c r="M522" s="26">
        <f>IF(table_2[[#This Row],[Count of deaths2]]=1,(M521+1),M521)</f>
        <v>36</v>
      </c>
      <c r="AA522" s="46"/>
      <c r="AG522"/>
      <c r="AL522">
        <f>N569</f>
        <v>0</v>
      </c>
      <c r="AM522">
        <f>O617</f>
        <v>0</v>
      </c>
      <c r="AN522">
        <f>P617</f>
        <v>0</v>
      </c>
      <c r="AO522">
        <f>Q617</f>
        <v>0</v>
      </c>
      <c r="AP522">
        <f>R617</f>
        <v>0</v>
      </c>
      <c r="AQ522">
        <f>S617</f>
        <v>0</v>
      </c>
      <c r="AR522">
        <f>T617</f>
        <v>0</v>
      </c>
      <c r="AT522">
        <f>SUM(table_2[[#This Row],[First dose, less than 21 days ago]:[Third dose or booster, at least 21 days ago]])</f>
        <v>0</v>
      </c>
      <c r="AU522">
        <f>SUM(table_2[[#This Row],[Second dose, less than 21 days ago]:[Third dose or booster, at least 21 days ago]])</f>
        <v>0</v>
      </c>
      <c r="AV522">
        <f>table_2[[#This Row],[Third dose or booster, less than 21 days ago]]+table_2[[#This Row],[Third dose or booster, at least 21 days ago]]</f>
        <v>0</v>
      </c>
    </row>
    <row r="523" spans="1:48" x14ac:dyDescent="0.25">
      <c r="A523" s="1" t="s">
        <v>60</v>
      </c>
      <c r="B523" s="4">
        <v>2021</v>
      </c>
      <c r="C523" s="1" t="s">
        <v>283</v>
      </c>
      <c r="D523" s="1" t="s">
        <v>1147</v>
      </c>
      <c r="E523" s="1" t="s">
        <v>62</v>
      </c>
      <c r="F523" s="4" t="s">
        <v>2324</v>
      </c>
      <c r="G523" s="4">
        <v>9923</v>
      </c>
      <c r="H523" s="4" t="s">
        <v>2376</v>
      </c>
      <c r="I523" s="1"/>
      <c r="J523" s="4" t="s">
        <v>2377</v>
      </c>
      <c r="K523" s="4" t="s">
        <v>2378</v>
      </c>
      <c r="L523" s="22" t="str">
        <f t="shared" si="25"/>
        <v>431</v>
      </c>
      <c r="M523" s="26">
        <f>IF(table_2[[#This Row],[Count of deaths2]]=1,(M522+1),M522)</f>
        <v>36</v>
      </c>
      <c r="AA523" s="46"/>
      <c r="AG523"/>
      <c r="AL523">
        <f>N570</f>
        <v>0</v>
      </c>
      <c r="AM523">
        <f>O618</f>
        <v>0</v>
      </c>
      <c r="AN523">
        <f>P618</f>
        <v>0</v>
      </c>
      <c r="AO523">
        <f>Q618</f>
        <v>0</v>
      </c>
      <c r="AP523">
        <f>R618</f>
        <v>0</v>
      </c>
      <c r="AQ523">
        <f>S618</f>
        <v>0</v>
      </c>
      <c r="AR523">
        <f>T618</f>
        <v>0</v>
      </c>
      <c r="AT523">
        <f>SUM(table_2[[#This Row],[First dose, less than 21 days ago]:[Third dose or booster, at least 21 days ago]])</f>
        <v>0</v>
      </c>
      <c r="AU523">
        <f>SUM(table_2[[#This Row],[Second dose, less than 21 days ago]:[Third dose or booster, at least 21 days ago]])</f>
        <v>0</v>
      </c>
      <c r="AV523">
        <f>table_2[[#This Row],[Third dose or booster, less than 21 days ago]]+table_2[[#This Row],[Third dose or booster, at least 21 days ago]]</f>
        <v>0</v>
      </c>
    </row>
    <row r="524" spans="1:48" ht="30" x14ac:dyDescent="0.25">
      <c r="A524" s="1" t="s">
        <v>60</v>
      </c>
      <c r="B524" s="4">
        <v>2021</v>
      </c>
      <c r="C524" s="1" t="s">
        <v>283</v>
      </c>
      <c r="D524" s="1" t="s">
        <v>1147</v>
      </c>
      <c r="E524" s="1" t="s">
        <v>66</v>
      </c>
      <c r="F524" s="4" t="s">
        <v>1671</v>
      </c>
      <c r="G524" s="4">
        <v>62</v>
      </c>
      <c r="H524" s="4" t="s">
        <v>2379</v>
      </c>
      <c r="I524" s="1" t="s">
        <v>234</v>
      </c>
      <c r="J524" s="4" t="s">
        <v>2380</v>
      </c>
      <c r="K524" s="4" t="s">
        <v>2381</v>
      </c>
      <c r="L524" s="22" t="str">
        <f t="shared" si="25"/>
        <v>5</v>
      </c>
      <c r="M524" s="26">
        <f>IF(table_2[[#This Row],[Count of deaths2]]=1,(M523+1),M523)</f>
        <v>36</v>
      </c>
      <c r="AA524" s="46"/>
      <c r="AG524"/>
      <c r="AL524">
        <f>N571</f>
        <v>0</v>
      </c>
      <c r="AM524">
        <f>O619</f>
        <v>0</v>
      </c>
      <c r="AN524">
        <f>P619</f>
        <v>0</v>
      </c>
      <c r="AO524">
        <f>Q619</f>
        <v>0</v>
      </c>
      <c r="AP524">
        <f>R619</f>
        <v>0</v>
      </c>
      <c r="AQ524">
        <f>S619</f>
        <v>0</v>
      </c>
      <c r="AR524">
        <f>T619</f>
        <v>0</v>
      </c>
      <c r="AT524">
        <f>SUM(table_2[[#This Row],[First dose, less than 21 days ago]:[Third dose or booster, at least 21 days ago]])</f>
        <v>0</v>
      </c>
      <c r="AU524">
        <f>SUM(table_2[[#This Row],[Second dose, less than 21 days ago]:[Third dose or booster, at least 21 days ago]])</f>
        <v>0</v>
      </c>
      <c r="AV524">
        <f>table_2[[#This Row],[Third dose or booster, less than 21 days ago]]+table_2[[#This Row],[Third dose or booster, at least 21 days ago]]</f>
        <v>0</v>
      </c>
    </row>
    <row r="525" spans="1:48" ht="30" x14ac:dyDescent="0.25">
      <c r="A525" s="1" t="s">
        <v>60</v>
      </c>
      <c r="B525" s="4">
        <v>2021</v>
      </c>
      <c r="C525" s="1" t="s">
        <v>283</v>
      </c>
      <c r="D525" s="1" t="s">
        <v>1147</v>
      </c>
      <c r="E525" s="1" t="s">
        <v>70</v>
      </c>
      <c r="F525" s="4" t="s">
        <v>1439</v>
      </c>
      <c r="G525" s="4">
        <v>1432</v>
      </c>
      <c r="H525" s="4" t="s">
        <v>2382</v>
      </c>
      <c r="I525" s="1"/>
      <c r="J525" s="4" t="s">
        <v>2383</v>
      </c>
      <c r="K525" s="4" t="s">
        <v>2384</v>
      </c>
      <c r="L525" s="22" t="str">
        <f t="shared" si="25"/>
        <v>169</v>
      </c>
      <c r="M525" s="26">
        <f>IF(table_2[[#This Row],[Count of deaths2]]=1,(M524+1),M524)</f>
        <v>36</v>
      </c>
      <c r="AA525" s="46"/>
      <c r="AG525"/>
      <c r="AL525">
        <f>N572</f>
        <v>0</v>
      </c>
      <c r="AM525">
        <f>O620</f>
        <v>0</v>
      </c>
      <c r="AN525">
        <f>P620</f>
        <v>0</v>
      </c>
      <c r="AO525">
        <f>Q620</f>
        <v>0</v>
      </c>
      <c r="AP525">
        <f>R620</f>
        <v>0</v>
      </c>
      <c r="AQ525">
        <f>S620</f>
        <v>0</v>
      </c>
      <c r="AR525">
        <f>T620</f>
        <v>0</v>
      </c>
      <c r="AT525">
        <f>SUM(table_2[[#This Row],[First dose, less than 21 days ago]:[Third dose or booster, at least 21 days ago]])</f>
        <v>0</v>
      </c>
      <c r="AU525">
        <f>SUM(table_2[[#This Row],[Second dose, less than 21 days ago]:[Third dose or booster, at least 21 days ago]])</f>
        <v>0</v>
      </c>
      <c r="AV525">
        <f>table_2[[#This Row],[Third dose or booster, less than 21 days ago]]+table_2[[#This Row],[Third dose or booster, at least 21 days ago]]</f>
        <v>0</v>
      </c>
    </row>
    <row r="526" spans="1:48" ht="30" x14ac:dyDescent="0.25">
      <c r="A526" s="1" t="s">
        <v>60</v>
      </c>
      <c r="B526" s="4">
        <v>2021</v>
      </c>
      <c r="C526" s="1" t="s">
        <v>283</v>
      </c>
      <c r="D526" s="1" t="s">
        <v>1147</v>
      </c>
      <c r="E526" s="1" t="s">
        <v>74</v>
      </c>
      <c r="F526" s="4" t="s">
        <v>1981</v>
      </c>
      <c r="G526" s="4">
        <v>137</v>
      </c>
      <c r="H526" s="4" t="s">
        <v>2385</v>
      </c>
      <c r="I526" s="1" t="s">
        <v>234</v>
      </c>
      <c r="J526" s="4" t="s">
        <v>2386</v>
      </c>
      <c r="K526" s="4" t="s">
        <v>2387</v>
      </c>
      <c r="L526" s="22" t="str">
        <f t="shared" si="25"/>
        <v>11</v>
      </c>
      <c r="M526" s="26">
        <f>IF(table_2[[#This Row],[Count of deaths2]]=1,(M525+1),M525)</f>
        <v>36</v>
      </c>
      <c r="AA526" s="46"/>
      <c r="AG526"/>
      <c r="AL526">
        <f>N573</f>
        <v>0</v>
      </c>
      <c r="AM526">
        <f>O621</f>
        <v>0</v>
      </c>
      <c r="AN526">
        <f>P621</f>
        <v>0</v>
      </c>
      <c r="AO526">
        <f>Q621</f>
        <v>0</v>
      </c>
      <c r="AP526">
        <f>R621</f>
        <v>0</v>
      </c>
      <c r="AQ526">
        <f>S621</f>
        <v>0</v>
      </c>
      <c r="AR526">
        <f>T621</f>
        <v>0</v>
      </c>
      <c r="AT526">
        <f>SUM(table_2[[#This Row],[First dose, less than 21 days ago]:[Third dose or booster, at least 21 days ago]])</f>
        <v>0</v>
      </c>
      <c r="AU526">
        <f>SUM(table_2[[#This Row],[Second dose, less than 21 days ago]:[Third dose or booster, at least 21 days ago]])</f>
        <v>0</v>
      </c>
      <c r="AV526">
        <f>table_2[[#This Row],[Third dose or booster, less than 21 days ago]]+table_2[[#This Row],[Third dose or booster, at least 21 days ago]]</f>
        <v>0</v>
      </c>
    </row>
    <row r="527" spans="1:48" ht="30" x14ac:dyDescent="0.25">
      <c r="A527" s="1" t="s">
        <v>60</v>
      </c>
      <c r="B527" s="4">
        <v>2021</v>
      </c>
      <c r="C527" s="1" t="s">
        <v>283</v>
      </c>
      <c r="D527" s="1" t="s">
        <v>1147</v>
      </c>
      <c r="E527" s="1" t="s">
        <v>1102</v>
      </c>
      <c r="F527" s="4" t="s">
        <v>2388</v>
      </c>
      <c r="G527" s="4">
        <v>82353</v>
      </c>
      <c r="H527" s="4" t="s">
        <v>2389</v>
      </c>
      <c r="I527" s="1"/>
      <c r="J527" s="4" t="s">
        <v>2390</v>
      </c>
      <c r="K527" s="4" t="s">
        <v>2391</v>
      </c>
      <c r="L527" s="22" t="str">
        <f t="shared" si="25"/>
        <v>5410</v>
      </c>
      <c r="M527" s="26">
        <f>IF(table_2[[#This Row],[Count of deaths2]]=1,(M526+1),M526)</f>
        <v>36</v>
      </c>
      <c r="AA527" s="46"/>
      <c r="AG527"/>
      <c r="AL527">
        <f>N574</f>
        <v>0</v>
      </c>
      <c r="AM527">
        <f>O622</f>
        <v>0</v>
      </c>
      <c r="AN527">
        <f>P622</f>
        <v>0</v>
      </c>
      <c r="AO527">
        <f>Q622</f>
        <v>0</v>
      </c>
      <c r="AP527">
        <f>R622</f>
        <v>0</v>
      </c>
      <c r="AQ527">
        <f>S622</f>
        <v>0</v>
      </c>
      <c r="AR527">
        <f>T622</f>
        <v>0</v>
      </c>
      <c r="AT527">
        <f>SUM(table_2[[#This Row],[First dose, less than 21 days ago]:[Third dose or booster, at least 21 days ago]])</f>
        <v>0</v>
      </c>
      <c r="AU527">
        <f>SUM(table_2[[#This Row],[Second dose, less than 21 days ago]:[Third dose or booster, at least 21 days ago]])</f>
        <v>0</v>
      </c>
      <c r="AV527">
        <f>table_2[[#This Row],[Third dose or booster, less than 21 days ago]]+table_2[[#This Row],[Third dose or booster, at least 21 days ago]]</f>
        <v>0</v>
      </c>
    </row>
    <row r="528" spans="1:48" ht="45" x14ac:dyDescent="0.25">
      <c r="A528" s="1" t="s">
        <v>60</v>
      </c>
      <c r="B528" s="4">
        <v>2021</v>
      </c>
      <c r="C528" s="1" t="s">
        <v>283</v>
      </c>
      <c r="D528" s="1" t="s">
        <v>1147</v>
      </c>
      <c r="E528" s="1" t="s">
        <v>84</v>
      </c>
      <c r="F528" s="4" t="s">
        <v>2392</v>
      </c>
      <c r="G528" s="4">
        <v>124359</v>
      </c>
      <c r="H528" s="4" t="s">
        <v>2393</v>
      </c>
      <c r="I528" s="1"/>
      <c r="J528" s="4" t="s">
        <v>2394</v>
      </c>
      <c r="K528" s="4" t="s">
        <v>2395</v>
      </c>
      <c r="L528" s="22" t="str">
        <f t="shared" si="25"/>
        <v>1194</v>
      </c>
      <c r="M528" s="26">
        <f>IF(table_2[[#This Row],[Count of deaths2]]=1,(M527+1),M527)</f>
        <v>36</v>
      </c>
      <c r="AA528" s="46"/>
      <c r="AG528"/>
      <c r="AL528">
        <f>N575</f>
        <v>0</v>
      </c>
      <c r="AM528">
        <f>O623</f>
        <v>0</v>
      </c>
      <c r="AN528">
        <f>P623</f>
        <v>0</v>
      </c>
      <c r="AO528">
        <f>Q623</f>
        <v>0</v>
      </c>
      <c r="AP528">
        <f>R623</f>
        <v>0</v>
      </c>
      <c r="AQ528">
        <f>S623</f>
        <v>0</v>
      </c>
      <c r="AR528">
        <f>T623</f>
        <v>0</v>
      </c>
      <c r="AT528">
        <f>SUM(table_2[[#This Row],[First dose, less than 21 days ago]:[Third dose or booster, at least 21 days ago]])</f>
        <v>0</v>
      </c>
      <c r="AU528">
        <f>SUM(table_2[[#This Row],[Second dose, less than 21 days ago]:[Third dose or booster, at least 21 days ago]])</f>
        <v>0</v>
      </c>
      <c r="AV528">
        <f>table_2[[#This Row],[Third dose or booster, less than 21 days ago]]+table_2[[#This Row],[Third dose or booster, at least 21 days ago]]</f>
        <v>0</v>
      </c>
    </row>
    <row r="529" spans="1:48" ht="45" x14ac:dyDescent="0.25">
      <c r="A529" s="1" t="s">
        <v>60</v>
      </c>
      <c r="B529" s="4">
        <v>2021</v>
      </c>
      <c r="C529" s="1" t="s">
        <v>283</v>
      </c>
      <c r="D529" s="1" t="s">
        <v>1147</v>
      </c>
      <c r="E529" s="1" t="s">
        <v>85</v>
      </c>
      <c r="F529" s="4" t="s">
        <v>2396</v>
      </c>
      <c r="G529" s="4">
        <v>136970</v>
      </c>
      <c r="H529" s="4" t="s">
        <v>2397</v>
      </c>
      <c r="I529" s="1"/>
      <c r="J529" s="4" t="s">
        <v>2398</v>
      </c>
      <c r="K529" s="4" t="s">
        <v>2399</v>
      </c>
      <c r="L529" s="22" t="str">
        <f t="shared" si="25"/>
        <v>2063</v>
      </c>
      <c r="M529" s="26">
        <f>IF(table_2[[#This Row],[Count of deaths2]]=1,(M528+1),M528)</f>
        <v>36</v>
      </c>
      <c r="AA529" s="46"/>
      <c r="AG529"/>
      <c r="AL529">
        <f>N576</f>
        <v>0</v>
      </c>
      <c r="AM529">
        <f>O624</f>
        <v>0</v>
      </c>
      <c r="AN529">
        <f>P624</f>
        <v>0</v>
      </c>
      <c r="AO529">
        <f>Q624</f>
        <v>0</v>
      </c>
      <c r="AP529">
        <f>R624</f>
        <v>0</v>
      </c>
      <c r="AQ529">
        <f>S624</f>
        <v>0</v>
      </c>
      <c r="AR529">
        <f>T624</f>
        <v>0</v>
      </c>
      <c r="AT529">
        <f>SUM(table_2[[#This Row],[First dose, less than 21 days ago]:[Third dose or booster, at least 21 days ago]])</f>
        <v>0</v>
      </c>
      <c r="AU529">
        <f>SUM(table_2[[#This Row],[Second dose, less than 21 days ago]:[Third dose or booster, at least 21 days ago]])</f>
        <v>0</v>
      </c>
      <c r="AV529">
        <f>table_2[[#This Row],[Third dose or booster, less than 21 days ago]]+table_2[[#This Row],[Third dose or booster, at least 21 days ago]]</f>
        <v>0</v>
      </c>
    </row>
    <row r="530" spans="1:48" x14ac:dyDescent="0.25">
      <c r="A530" s="1" t="s">
        <v>60</v>
      </c>
      <c r="B530" s="4">
        <v>2021</v>
      </c>
      <c r="C530" s="1" t="s">
        <v>283</v>
      </c>
      <c r="D530" s="1" t="s">
        <v>1162</v>
      </c>
      <c r="E530" s="1" t="s">
        <v>62</v>
      </c>
      <c r="F530" s="4" t="s">
        <v>2400</v>
      </c>
      <c r="G530" s="4">
        <v>4001</v>
      </c>
      <c r="H530" s="4" t="s">
        <v>2401</v>
      </c>
      <c r="I530" s="1"/>
      <c r="J530" s="4" t="s">
        <v>2402</v>
      </c>
      <c r="K530" s="4" t="s">
        <v>2403</v>
      </c>
      <c r="L530" s="22" t="str">
        <f t="shared" si="25"/>
        <v>500</v>
      </c>
      <c r="M530" s="26">
        <f>IF(table_2[[#This Row],[Count of deaths2]]=1,(M529+1),M529)</f>
        <v>36</v>
      </c>
      <c r="AA530" s="46"/>
      <c r="AG530"/>
      <c r="AL530">
        <f>N577</f>
        <v>0</v>
      </c>
      <c r="AM530">
        <f>O625</f>
        <v>0</v>
      </c>
      <c r="AN530">
        <f>P625</f>
        <v>0</v>
      </c>
      <c r="AO530">
        <f>Q625</f>
        <v>0</v>
      </c>
      <c r="AP530">
        <f>R625</f>
        <v>0</v>
      </c>
      <c r="AQ530">
        <f>S625</f>
        <v>0</v>
      </c>
      <c r="AR530">
        <f>T625</f>
        <v>0</v>
      </c>
      <c r="AT530">
        <f>SUM(table_2[[#This Row],[First dose, less than 21 days ago]:[Third dose or booster, at least 21 days ago]])</f>
        <v>0</v>
      </c>
      <c r="AU530">
        <f>SUM(table_2[[#This Row],[Second dose, less than 21 days ago]:[Third dose or booster, at least 21 days ago]])</f>
        <v>0</v>
      </c>
      <c r="AV530">
        <f>table_2[[#This Row],[Third dose or booster, less than 21 days ago]]+table_2[[#This Row],[Third dose or booster, at least 21 days ago]]</f>
        <v>0</v>
      </c>
    </row>
    <row r="531" spans="1:48" ht="30" x14ac:dyDescent="0.25">
      <c r="A531" s="1" t="s">
        <v>60</v>
      </c>
      <c r="B531" s="4">
        <v>2021</v>
      </c>
      <c r="C531" s="1" t="s">
        <v>283</v>
      </c>
      <c r="D531" s="1" t="s">
        <v>1162</v>
      </c>
      <c r="E531" s="1" t="s">
        <v>66</v>
      </c>
      <c r="F531" s="4" t="s">
        <v>1743</v>
      </c>
      <c r="G531" s="4">
        <v>31</v>
      </c>
      <c r="H531" s="4" t="s">
        <v>2404</v>
      </c>
      <c r="I531" s="1" t="s">
        <v>234</v>
      </c>
      <c r="J531" s="4" t="s">
        <v>2405</v>
      </c>
      <c r="K531" s="4" t="s">
        <v>2406</v>
      </c>
      <c r="L531" s="22" t="str">
        <f t="shared" si="25"/>
        <v>8</v>
      </c>
      <c r="M531" s="26">
        <f>IF(table_2[[#This Row],[Count of deaths2]]=1,(M530+1),M530)</f>
        <v>36</v>
      </c>
      <c r="AA531" s="46"/>
      <c r="AG531"/>
      <c r="AL531">
        <f>N578</f>
        <v>0</v>
      </c>
      <c r="AM531">
        <f>O626</f>
        <v>0</v>
      </c>
      <c r="AN531">
        <f>P626</f>
        <v>0</v>
      </c>
      <c r="AO531">
        <f>Q626</f>
        <v>0</v>
      </c>
      <c r="AP531">
        <f>R626</f>
        <v>0</v>
      </c>
      <c r="AQ531">
        <f>S626</f>
        <v>0</v>
      </c>
      <c r="AR531">
        <f>T626</f>
        <v>0</v>
      </c>
      <c r="AT531">
        <f>SUM(table_2[[#This Row],[First dose, less than 21 days ago]:[Third dose or booster, at least 21 days ago]])</f>
        <v>0</v>
      </c>
      <c r="AU531">
        <f>SUM(table_2[[#This Row],[Second dose, less than 21 days ago]:[Third dose or booster, at least 21 days ago]])</f>
        <v>0</v>
      </c>
      <c r="AV531">
        <f>table_2[[#This Row],[Third dose or booster, less than 21 days ago]]+table_2[[#This Row],[Third dose or booster, at least 21 days ago]]</f>
        <v>0</v>
      </c>
    </row>
    <row r="532" spans="1:48" ht="30" x14ac:dyDescent="0.25">
      <c r="A532" s="1" t="s">
        <v>60</v>
      </c>
      <c r="B532" s="4">
        <v>2021</v>
      </c>
      <c r="C532" s="1" t="s">
        <v>283</v>
      </c>
      <c r="D532" s="1" t="s">
        <v>1162</v>
      </c>
      <c r="E532" s="1" t="s">
        <v>70</v>
      </c>
      <c r="F532" s="4" t="s">
        <v>2407</v>
      </c>
      <c r="G532" s="4">
        <v>711</v>
      </c>
      <c r="H532" s="4" t="s">
        <v>2408</v>
      </c>
      <c r="I532" s="1"/>
      <c r="J532" s="4" t="s">
        <v>2409</v>
      </c>
      <c r="K532" s="4" t="s">
        <v>2410</v>
      </c>
      <c r="L532" s="22" t="str">
        <f t="shared" si="25"/>
        <v>192</v>
      </c>
      <c r="M532" s="26">
        <f>IF(table_2[[#This Row],[Count of deaths2]]=1,(M531+1),M531)</f>
        <v>36</v>
      </c>
      <c r="AA532" s="46"/>
      <c r="AG532"/>
      <c r="AL532">
        <f>N579</f>
        <v>0</v>
      </c>
      <c r="AM532">
        <f>O627</f>
        <v>0</v>
      </c>
      <c r="AN532">
        <f>P627</f>
        <v>0</v>
      </c>
      <c r="AO532">
        <f>Q627</f>
        <v>0</v>
      </c>
      <c r="AP532">
        <f>R627</f>
        <v>0</v>
      </c>
      <c r="AQ532">
        <f>S627</f>
        <v>0</v>
      </c>
      <c r="AR532">
        <f>T627</f>
        <v>0</v>
      </c>
      <c r="AT532">
        <f>SUM(table_2[[#This Row],[First dose, less than 21 days ago]:[Third dose or booster, at least 21 days ago]])</f>
        <v>0</v>
      </c>
      <c r="AU532">
        <f>SUM(table_2[[#This Row],[Second dose, less than 21 days ago]:[Third dose or booster, at least 21 days ago]])</f>
        <v>0</v>
      </c>
      <c r="AV532">
        <f>table_2[[#This Row],[Third dose or booster, less than 21 days ago]]+table_2[[#This Row],[Third dose or booster, at least 21 days ago]]</f>
        <v>0</v>
      </c>
    </row>
    <row r="533" spans="1:48" ht="30" x14ac:dyDescent="0.25">
      <c r="A533" s="1" t="s">
        <v>60</v>
      </c>
      <c r="B533" s="4">
        <v>2021</v>
      </c>
      <c r="C533" s="1" t="s">
        <v>283</v>
      </c>
      <c r="D533" s="1" t="s">
        <v>1162</v>
      </c>
      <c r="E533" s="1" t="s">
        <v>74</v>
      </c>
      <c r="F533" s="4" t="s">
        <v>1371</v>
      </c>
      <c r="G533" s="4">
        <v>73</v>
      </c>
      <c r="H533" s="4" t="s">
        <v>2411</v>
      </c>
      <c r="I533" s="1" t="s">
        <v>234</v>
      </c>
      <c r="J533" s="4" t="s">
        <v>2412</v>
      </c>
      <c r="K533" s="4" t="s">
        <v>2413</v>
      </c>
      <c r="L533" s="22" t="str">
        <f t="shared" si="25"/>
        <v>9</v>
      </c>
      <c r="M533" s="26">
        <f>IF(table_2[[#This Row],[Count of deaths2]]=1,(M532+1),M532)</f>
        <v>36</v>
      </c>
      <c r="AA533" s="46"/>
      <c r="AG533"/>
      <c r="AL533">
        <f>N580</f>
        <v>0</v>
      </c>
      <c r="AM533">
        <f>O628</f>
        <v>0</v>
      </c>
      <c r="AN533">
        <f>P628</f>
        <v>0</v>
      </c>
      <c r="AO533">
        <f>Q628</f>
        <v>0</v>
      </c>
      <c r="AP533">
        <f>R628</f>
        <v>0</v>
      </c>
      <c r="AQ533">
        <f>S628</f>
        <v>0</v>
      </c>
      <c r="AR533">
        <f>T628</f>
        <v>0</v>
      </c>
      <c r="AT533">
        <f>SUM(table_2[[#This Row],[First dose, less than 21 days ago]:[Third dose or booster, at least 21 days ago]])</f>
        <v>0</v>
      </c>
      <c r="AU533">
        <f>SUM(table_2[[#This Row],[Second dose, less than 21 days ago]:[Third dose or booster, at least 21 days ago]])</f>
        <v>0</v>
      </c>
      <c r="AV533">
        <f>table_2[[#This Row],[Third dose or booster, less than 21 days ago]]+table_2[[#This Row],[Third dose or booster, at least 21 days ago]]</f>
        <v>0</v>
      </c>
    </row>
    <row r="534" spans="1:48" ht="30" x14ac:dyDescent="0.25">
      <c r="A534" s="1" t="s">
        <v>60</v>
      </c>
      <c r="B534" s="4">
        <v>2021</v>
      </c>
      <c r="C534" s="1" t="s">
        <v>283</v>
      </c>
      <c r="D534" s="1" t="s">
        <v>1162</v>
      </c>
      <c r="E534" s="1" t="s">
        <v>1102</v>
      </c>
      <c r="F534" s="4" t="s">
        <v>2414</v>
      </c>
      <c r="G534" s="4">
        <v>27197</v>
      </c>
      <c r="H534" s="4" t="s">
        <v>2415</v>
      </c>
      <c r="I534" s="1"/>
      <c r="J534" s="4" t="s">
        <v>2416</v>
      </c>
      <c r="K534" s="4" t="s">
        <v>2417</v>
      </c>
      <c r="L534" s="22" t="str">
        <f t="shared" si="25"/>
        <v>6615</v>
      </c>
      <c r="M534" s="26">
        <f>IF(table_2[[#This Row],[Count of deaths2]]=1,(M533+1),M533)</f>
        <v>36</v>
      </c>
      <c r="AA534" s="46"/>
      <c r="AG534"/>
      <c r="AL534">
        <f>N581</f>
        <v>0</v>
      </c>
      <c r="AM534">
        <f>O629</f>
        <v>0</v>
      </c>
      <c r="AN534">
        <f>P629</f>
        <v>0</v>
      </c>
      <c r="AO534">
        <f>Q629</f>
        <v>0</v>
      </c>
      <c r="AP534">
        <f>R629</f>
        <v>0</v>
      </c>
      <c r="AQ534">
        <f>S629</f>
        <v>0</v>
      </c>
      <c r="AR534">
        <f>T629</f>
        <v>0</v>
      </c>
      <c r="AT534">
        <f>SUM(table_2[[#This Row],[First dose, less than 21 days ago]:[Third dose or booster, at least 21 days ago]])</f>
        <v>0</v>
      </c>
      <c r="AU534">
        <f>SUM(table_2[[#This Row],[Second dose, less than 21 days ago]:[Third dose or booster, at least 21 days ago]])</f>
        <v>0</v>
      </c>
      <c r="AV534">
        <f>table_2[[#This Row],[Third dose or booster, less than 21 days ago]]+table_2[[#This Row],[Third dose or booster, at least 21 days ago]]</f>
        <v>0</v>
      </c>
    </row>
    <row r="535" spans="1:48" ht="45" x14ac:dyDescent="0.25">
      <c r="A535" s="1" t="s">
        <v>60</v>
      </c>
      <c r="B535" s="4">
        <v>2021</v>
      </c>
      <c r="C535" s="1" t="s">
        <v>283</v>
      </c>
      <c r="D535" s="1" t="s">
        <v>1162</v>
      </c>
      <c r="E535" s="1" t="s">
        <v>84</v>
      </c>
      <c r="F535" s="4" t="s">
        <v>2418</v>
      </c>
      <c r="G535" s="4">
        <v>32245</v>
      </c>
      <c r="H535" s="4" t="s">
        <v>2419</v>
      </c>
      <c r="I535" s="1"/>
      <c r="J535" s="4" t="s">
        <v>2420</v>
      </c>
      <c r="K535" s="4" t="s">
        <v>2421</v>
      </c>
      <c r="L535" s="22" t="str">
        <f t="shared" si="25"/>
        <v>1474</v>
      </c>
      <c r="M535" s="26">
        <f>IF(table_2[[#This Row],[Count of deaths2]]=1,(M534+1),M534)</f>
        <v>36</v>
      </c>
      <c r="AA535" s="46"/>
      <c r="AG535"/>
      <c r="AL535">
        <f>N582</f>
        <v>0</v>
      </c>
      <c r="AM535">
        <f>O630</f>
        <v>0</v>
      </c>
      <c r="AN535">
        <f>P630</f>
        <v>0</v>
      </c>
      <c r="AO535">
        <f>Q630</f>
        <v>0</v>
      </c>
      <c r="AP535">
        <f>R630</f>
        <v>0</v>
      </c>
      <c r="AQ535">
        <f>S630</f>
        <v>0</v>
      </c>
      <c r="AR535">
        <f>T630</f>
        <v>0</v>
      </c>
      <c r="AT535">
        <f>SUM(table_2[[#This Row],[First dose, less than 21 days ago]:[Third dose or booster, at least 21 days ago]])</f>
        <v>0</v>
      </c>
      <c r="AU535">
        <f>SUM(table_2[[#This Row],[Second dose, less than 21 days ago]:[Third dose or booster, at least 21 days ago]])</f>
        <v>0</v>
      </c>
      <c r="AV535">
        <f>table_2[[#This Row],[Third dose or booster, less than 21 days ago]]+table_2[[#This Row],[Third dose or booster, at least 21 days ago]]</f>
        <v>0</v>
      </c>
    </row>
    <row r="536" spans="1:48" ht="45" x14ac:dyDescent="0.25">
      <c r="A536" s="1" t="s">
        <v>60</v>
      </c>
      <c r="B536" s="4">
        <v>2021</v>
      </c>
      <c r="C536" s="1" t="s">
        <v>283</v>
      </c>
      <c r="D536" s="1" t="s">
        <v>1162</v>
      </c>
      <c r="E536" s="1" t="s">
        <v>85</v>
      </c>
      <c r="F536" s="4" t="s">
        <v>2422</v>
      </c>
      <c r="G536" s="4">
        <v>104499</v>
      </c>
      <c r="H536" s="4" t="s">
        <v>2423</v>
      </c>
      <c r="I536" s="1"/>
      <c r="J536" s="4" t="s">
        <v>2424</v>
      </c>
      <c r="K536" s="4" t="s">
        <v>2425</v>
      </c>
      <c r="L536" s="22" t="str">
        <f t="shared" si="25"/>
        <v>4645</v>
      </c>
      <c r="M536" s="26">
        <f>IF(table_2[[#This Row],[Count of deaths2]]=1,(M535+1),M535)</f>
        <v>36</v>
      </c>
      <c r="AA536" s="46"/>
      <c r="AG536"/>
      <c r="AL536">
        <f>N583</f>
        <v>0</v>
      </c>
      <c r="AM536">
        <f>O631</f>
        <v>0</v>
      </c>
      <c r="AN536">
        <f>P631</f>
        <v>0</v>
      </c>
      <c r="AO536">
        <f>Q631</f>
        <v>0</v>
      </c>
      <c r="AP536">
        <f>R631</f>
        <v>0</v>
      </c>
      <c r="AQ536">
        <f>S631</f>
        <v>0</v>
      </c>
      <c r="AR536">
        <f>T631</f>
        <v>0</v>
      </c>
      <c r="AT536">
        <f>SUM(table_2[[#This Row],[First dose, less than 21 days ago]:[Third dose or booster, at least 21 days ago]])</f>
        <v>0</v>
      </c>
      <c r="AU536">
        <f>SUM(table_2[[#This Row],[Second dose, less than 21 days ago]:[Third dose or booster, at least 21 days ago]])</f>
        <v>0</v>
      </c>
      <c r="AV536">
        <f>table_2[[#This Row],[Third dose or booster, less than 21 days ago]]+table_2[[#This Row],[Third dose or booster, at least 21 days ago]]</f>
        <v>0</v>
      </c>
    </row>
    <row r="537" spans="1:48" x14ac:dyDescent="0.25">
      <c r="A537" s="1" t="s">
        <v>60</v>
      </c>
      <c r="B537" s="4">
        <v>2021</v>
      </c>
      <c r="C537" s="1" t="s">
        <v>283</v>
      </c>
      <c r="D537" s="1" t="s">
        <v>1183</v>
      </c>
      <c r="E537" s="1" t="s">
        <v>62</v>
      </c>
      <c r="F537" s="4" t="s">
        <v>2426</v>
      </c>
      <c r="G537" s="4">
        <v>1166</v>
      </c>
      <c r="H537" s="4" t="s">
        <v>2427</v>
      </c>
      <c r="I537" s="1"/>
      <c r="J537" s="4" t="s">
        <v>2428</v>
      </c>
      <c r="K537" s="4" t="s">
        <v>2429</v>
      </c>
      <c r="L537" s="22" t="str">
        <f t="shared" si="25"/>
        <v>288</v>
      </c>
      <c r="M537" s="26">
        <f>IF(table_2[[#This Row],[Count of deaths2]]=1,(M536+1),M536)</f>
        <v>36</v>
      </c>
      <c r="AA537" s="46"/>
      <c r="AG537"/>
      <c r="AL537">
        <f>N584</f>
        <v>0</v>
      </c>
      <c r="AM537">
        <f>O632</f>
        <v>0</v>
      </c>
      <c r="AN537">
        <f>P632</f>
        <v>0</v>
      </c>
      <c r="AO537">
        <f>Q632</f>
        <v>0</v>
      </c>
      <c r="AP537">
        <f>R632</f>
        <v>0</v>
      </c>
      <c r="AQ537">
        <f>S632</f>
        <v>0</v>
      </c>
      <c r="AR537">
        <f>T632</f>
        <v>0</v>
      </c>
      <c r="AT537">
        <f>SUM(table_2[[#This Row],[First dose, less than 21 days ago]:[Third dose or booster, at least 21 days ago]])</f>
        <v>0</v>
      </c>
      <c r="AU537">
        <f>SUM(table_2[[#This Row],[Second dose, less than 21 days ago]:[Third dose or booster, at least 21 days ago]])</f>
        <v>0</v>
      </c>
      <c r="AV537">
        <f>table_2[[#This Row],[Third dose or booster, less than 21 days ago]]+table_2[[#This Row],[Third dose or booster, at least 21 days ago]]</f>
        <v>0</v>
      </c>
    </row>
    <row r="538" spans="1:48" ht="30" x14ac:dyDescent="0.25">
      <c r="A538" s="1" t="s">
        <v>60</v>
      </c>
      <c r="B538" s="4">
        <v>2021</v>
      </c>
      <c r="C538" s="1" t="s">
        <v>283</v>
      </c>
      <c r="D538" s="1" t="s">
        <v>1183</v>
      </c>
      <c r="E538" s="1" t="s">
        <v>66</v>
      </c>
      <c r="F538" s="4" t="s">
        <v>1371</v>
      </c>
      <c r="G538" s="4">
        <v>10</v>
      </c>
      <c r="H538" s="4" t="s">
        <v>2430</v>
      </c>
      <c r="I538" s="1" t="s">
        <v>234</v>
      </c>
      <c r="J538" s="4" t="s">
        <v>2431</v>
      </c>
      <c r="K538" s="4" t="s">
        <v>2432</v>
      </c>
      <c r="L538" s="22" t="str">
        <f t="shared" si="25"/>
        <v>9</v>
      </c>
      <c r="M538" s="26">
        <f>IF(table_2[[#This Row],[Count of deaths2]]=1,(M537+1),M537)</f>
        <v>36</v>
      </c>
      <c r="AA538" s="46"/>
      <c r="AG538"/>
      <c r="AL538">
        <f>N585</f>
        <v>0</v>
      </c>
      <c r="AM538">
        <f>O633</f>
        <v>0</v>
      </c>
      <c r="AN538">
        <f>P633</f>
        <v>0</v>
      </c>
      <c r="AO538">
        <f>Q633</f>
        <v>0</v>
      </c>
      <c r="AP538">
        <f>R633</f>
        <v>0</v>
      </c>
      <c r="AQ538">
        <f>S633</f>
        <v>0</v>
      </c>
      <c r="AR538">
        <f>T633</f>
        <v>0</v>
      </c>
      <c r="AT538">
        <f>SUM(table_2[[#This Row],[First dose, less than 21 days ago]:[Third dose or booster, at least 21 days ago]])</f>
        <v>0</v>
      </c>
      <c r="AU538">
        <f>SUM(table_2[[#This Row],[Second dose, less than 21 days ago]:[Third dose or booster, at least 21 days ago]])</f>
        <v>0</v>
      </c>
      <c r="AV538">
        <f>table_2[[#This Row],[Third dose or booster, less than 21 days ago]]+table_2[[#This Row],[Third dose or booster, at least 21 days ago]]</f>
        <v>0</v>
      </c>
    </row>
    <row r="539" spans="1:48" ht="30" x14ac:dyDescent="0.25">
      <c r="A539" s="1" t="s">
        <v>60</v>
      </c>
      <c r="B539" s="4">
        <v>2021</v>
      </c>
      <c r="C539" s="1" t="s">
        <v>283</v>
      </c>
      <c r="D539" s="1" t="s">
        <v>1183</v>
      </c>
      <c r="E539" s="1" t="s">
        <v>70</v>
      </c>
      <c r="F539" s="4" t="s">
        <v>2433</v>
      </c>
      <c r="G539" s="4">
        <v>246</v>
      </c>
      <c r="H539" s="4" t="s">
        <v>2434</v>
      </c>
      <c r="I539" s="1"/>
      <c r="J539" s="4" t="s">
        <v>2435</v>
      </c>
      <c r="K539" s="4" t="s">
        <v>2436</v>
      </c>
      <c r="L539" s="22" t="str">
        <f t="shared" si="25"/>
        <v>119</v>
      </c>
      <c r="M539" s="26">
        <f>IF(table_2[[#This Row],[Count of deaths2]]=1,(M538+1),M538)</f>
        <v>36</v>
      </c>
      <c r="AA539" s="46"/>
      <c r="AG539"/>
      <c r="AL539">
        <f>N586</f>
        <v>0</v>
      </c>
      <c r="AM539">
        <f>O634</f>
        <v>0</v>
      </c>
      <c r="AN539">
        <f>P634</f>
        <v>0</v>
      </c>
      <c r="AO539">
        <f>Q634</f>
        <v>0</v>
      </c>
      <c r="AP539">
        <f>R634</f>
        <v>0</v>
      </c>
      <c r="AQ539">
        <f>S634</f>
        <v>0</v>
      </c>
      <c r="AR539">
        <f>T634</f>
        <v>0</v>
      </c>
      <c r="AT539">
        <f>SUM(table_2[[#This Row],[First dose, less than 21 days ago]:[Third dose or booster, at least 21 days ago]])</f>
        <v>0</v>
      </c>
      <c r="AU539">
        <f>SUM(table_2[[#This Row],[Second dose, less than 21 days ago]:[Third dose or booster, at least 21 days ago]])</f>
        <v>0</v>
      </c>
      <c r="AV539">
        <f>table_2[[#This Row],[Third dose or booster, less than 21 days ago]]+table_2[[#This Row],[Third dose or booster, at least 21 days ago]]</f>
        <v>0</v>
      </c>
    </row>
    <row r="540" spans="1:48" ht="30" x14ac:dyDescent="0.25">
      <c r="A540" s="1" t="s">
        <v>60</v>
      </c>
      <c r="B540" s="4">
        <v>2021</v>
      </c>
      <c r="C540" s="1" t="s">
        <v>283</v>
      </c>
      <c r="D540" s="1" t="s">
        <v>1183</v>
      </c>
      <c r="E540" s="1" t="s">
        <v>74</v>
      </c>
      <c r="F540" s="4" t="s">
        <v>1270</v>
      </c>
      <c r="G540" s="4">
        <v>27</v>
      </c>
      <c r="H540" s="4" t="s">
        <v>2437</v>
      </c>
      <c r="I540" s="1" t="s">
        <v>234</v>
      </c>
      <c r="J540" s="4" t="s">
        <v>2438</v>
      </c>
      <c r="K540" s="4" t="s">
        <v>2439</v>
      </c>
      <c r="L540" s="22" t="str">
        <f t="shared" si="25"/>
        <v>12</v>
      </c>
      <c r="M540" s="26">
        <f>IF(table_2[[#This Row],[Count of deaths2]]=1,(M539+1),M539)</f>
        <v>36</v>
      </c>
      <c r="AA540" s="46"/>
      <c r="AG540"/>
      <c r="AL540">
        <f>N587</f>
        <v>0</v>
      </c>
      <c r="AM540">
        <f>O635</f>
        <v>0</v>
      </c>
      <c r="AN540">
        <f>P635</f>
        <v>0</v>
      </c>
      <c r="AO540">
        <f>Q635</f>
        <v>0</v>
      </c>
      <c r="AP540">
        <f>R635</f>
        <v>0</v>
      </c>
      <c r="AQ540">
        <f>S635</f>
        <v>0</v>
      </c>
      <c r="AR540">
        <f>T635</f>
        <v>0</v>
      </c>
      <c r="AT540">
        <f>SUM(table_2[[#This Row],[First dose, less than 21 days ago]:[Third dose or booster, at least 21 days ago]])</f>
        <v>0</v>
      </c>
      <c r="AU540">
        <f>SUM(table_2[[#This Row],[Second dose, less than 21 days ago]:[Third dose or booster, at least 21 days ago]])</f>
        <v>0</v>
      </c>
      <c r="AV540">
        <f>table_2[[#This Row],[Third dose or booster, less than 21 days ago]]+table_2[[#This Row],[Third dose or booster, at least 21 days ago]]</f>
        <v>0</v>
      </c>
    </row>
    <row r="541" spans="1:48" ht="60" x14ac:dyDescent="0.25">
      <c r="A541" s="1" t="s">
        <v>60</v>
      </c>
      <c r="B541" s="4">
        <v>2021</v>
      </c>
      <c r="C541" s="1" t="s">
        <v>283</v>
      </c>
      <c r="D541" s="1" t="s">
        <v>1183</v>
      </c>
      <c r="E541" s="1" t="s">
        <v>1102</v>
      </c>
      <c r="F541" s="4" t="s">
        <v>2440</v>
      </c>
      <c r="G541" s="4">
        <v>8861</v>
      </c>
      <c r="H541" s="4" t="s">
        <v>2441</v>
      </c>
      <c r="I541" s="1"/>
      <c r="J541" s="4" t="s">
        <v>2442</v>
      </c>
      <c r="K541" s="4" t="s">
        <v>2443</v>
      </c>
      <c r="L541" s="22" t="str">
        <f t="shared" si="25"/>
        <v>3953</v>
      </c>
      <c r="M541" s="26">
        <f>IF(table_2[[#This Row],[Count of deaths2]]=1,(M540+1),M540)</f>
        <v>36</v>
      </c>
      <c r="N541" s="23" t="s">
        <v>11464</v>
      </c>
      <c r="O541" s="24" t="s">
        <v>66</v>
      </c>
      <c r="P541" s="24" t="s">
        <v>70</v>
      </c>
      <c r="Q541" s="24" t="s">
        <v>74</v>
      </c>
      <c r="R541" s="24" t="s">
        <v>1102</v>
      </c>
      <c r="S541" s="24" t="s">
        <v>84</v>
      </c>
      <c r="T541" s="24" t="s">
        <v>85</v>
      </c>
      <c r="U541" s="24" t="s">
        <v>11475</v>
      </c>
      <c r="V541" s="24" t="s">
        <v>11475</v>
      </c>
      <c r="W541" s="24" t="s">
        <v>11482</v>
      </c>
      <c r="AA541" s="46"/>
      <c r="AG541"/>
      <c r="AL541">
        <f>N588</f>
        <v>0</v>
      </c>
      <c r="AM541">
        <f>O636</f>
        <v>0</v>
      </c>
      <c r="AN541">
        <f>P636</f>
        <v>0</v>
      </c>
      <c r="AO541">
        <f>Q636</f>
        <v>0</v>
      </c>
      <c r="AP541">
        <f>R636</f>
        <v>0</v>
      </c>
      <c r="AQ541">
        <f>S636</f>
        <v>0</v>
      </c>
      <c r="AR541">
        <f>T636</f>
        <v>0</v>
      </c>
      <c r="AT541">
        <f>SUM(table_2[[#This Row],[First dose, less than 21 days ago]:[Third dose or booster, at least 21 days ago]])</f>
        <v>0</v>
      </c>
      <c r="AU541">
        <f>SUM(table_2[[#This Row],[Second dose, less than 21 days ago]:[Third dose or booster, at least 21 days ago]])</f>
        <v>0</v>
      </c>
      <c r="AV541">
        <f>table_2[[#This Row],[Third dose or booster, less than 21 days ago]]+table_2[[#This Row],[Third dose or booster, at least 21 days ago]]</f>
        <v>0</v>
      </c>
    </row>
    <row r="542" spans="1:48" ht="45" x14ac:dyDescent="0.25">
      <c r="A542" s="1" t="s">
        <v>60</v>
      </c>
      <c r="B542" s="4">
        <v>2021</v>
      </c>
      <c r="C542" s="1" t="s">
        <v>283</v>
      </c>
      <c r="D542" s="1" t="s">
        <v>1183</v>
      </c>
      <c r="E542" s="1" t="s">
        <v>84</v>
      </c>
      <c r="F542" s="4" t="s">
        <v>2444</v>
      </c>
      <c r="G542" s="4">
        <v>7467</v>
      </c>
      <c r="H542" s="4" t="s">
        <v>2445</v>
      </c>
      <c r="I542" s="1"/>
      <c r="J542" s="4" t="s">
        <v>2446</v>
      </c>
      <c r="K542" s="4" t="s">
        <v>2447</v>
      </c>
      <c r="L542" s="22" t="str">
        <f t="shared" si="25"/>
        <v>1143</v>
      </c>
      <c r="M542" s="26">
        <f>IF(table_2[[#This Row],[Count of deaths2]]=1,(M541+1),M541)</f>
        <v>36</v>
      </c>
      <c r="N542" s="23" t="s">
        <v>11465</v>
      </c>
      <c r="O542" s="23" t="s">
        <v>11465</v>
      </c>
      <c r="P542" s="23" t="s">
        <v>11465</v>
      </c>
      <c r="Q542" s="23" t="s">
        <v>11465</v>
      </c>
      <c r="R542" s="23" t="s">
        <v>11465</v>
      </c>
      <c r="S542" s="23" t="s">
        <v>11465</v>
      </c>
      <c r="T542" s="23" t="s">
        <v>11465</v>
      </c>
      <c r="U542" s="23" t="s">
        <v>11476</v>
      </c>
      <c r="V542" s="23" t="s">
        <v>11477</v>
      </c>
      <c r="W542" s="23" t="s">
        <v>11465</v>
      </c>
      <c r="AA542" s="46"/>
      <c r="AG542"/>
      <c r="AL542">
        <f>N589</f>
        <v>0</v>
      </c>
      <c r="AM542">
        <f>O637</f>
        <v>0</v>
      </c>
      <c r="AN542">
        <f>P637</f>
        <v>0</v>
      </c>
      <c r="AO542">
        <f>Q637</f>
        <v>0</v>
      </c>
      <c r="AP542">
        <f>R637</f>
        <v>0</v>
      </c>
      <c r="AQ542">
        <f>S637</f>
        <v>0</v>
      </c>
      <c r="AR542">
        <f>T637</f>
        <v>0</v>
      </c>
      <c r="AT542">
        <f>SUM(table_2[[#This Row],[First dose, less than 21 days ago]:[Third dose or booster, at least 21 days ago]])</f>
        <v>0</v>
      </c>
      <c r="AU542">
        <f>SUM(table_2[[#This Row],[Second dose, less than 21 days ago]:[Third dose or booster, at least 21 days ago]])</f>
        <v>0</v>
      </c>
      <c r="AV542">
        <f>table_2[[#This Row],[Third dose or booster, less than 21 days ago]]+table_2[[#This Row],[Third dose or booster, at least 21 days ago]]</f>
        <v>0</v>
      </c>
    </row>
    <row r="543" spans="1:48" ht="45" x14ac:dyDescent="0.25">
      <c r="A543" s="1" t="s">
        <v>60</v>
      </c>
      <c r="B543" s="4">
        <v>2021</v>
      </c>
      <c r="C543" s="1" t="s">
        <v>283</v>
      </c>
      <c r="D543" s="1" t="s">
        <v>1183</v>
      </c>
      <c r="E543" s="1" t="s">
        <v>85</v>
      </c>
      <c r="F543" s="4" t="s">
        <v>2448</v>
      </c>
      <c r="G543" s="4">
        <v>19968</v>
      </c>
      <c r="H543" s="4" t="s">
        <v>2449</v>
      </c>
      <c r="I543" s="1"/>
      <c r="J543" s="4" t="s">
        <v>2450</v>
      </c>
      <c r="K543" s="4" t="s">
        <v>2451</v>
      </c>
      <c r="L543" s="22" t="str">
        <f t="shared" si="25"/>
        <v>3195</v>
      </c>
      <c r="M543" s="26">
        <f>IF(table_2[[#This Row],[Count of deaths2]]=1,(M542+1),M542)</f>
        <v>36</v>
      </c>
      <c r="N543">
        <f>$L495+$L502+$L509+$L516+$L523+$L530+$L537</f>
        <v>2126</v>
      </c>
      <c r="O543">
        <f>$L496+$L503+$L510+$L517+$L524+$L531+$L538</f>
        <v>32</v>
      </c>
      <c r="P543">
        <f>$L497+$L504+$L511+$L518+$L525+$L532+$L539</f>
        <v>803</v>
      </c>
      <c r="Q543">
        <f>$L498+$L505+$L512+$L519+$L526+$L533+$L540</f>
        <v>43</v>
      </c>
      <c r="R543">
        <f>$L499+$L506+$L513+$L520+$L527+$L534+$L541</f>
        <v>20811</v>
      </c>
      <c r="S543">
        <f>$L500+$L507+$L514+$L521+$L528+$L535+$L542</f>
        <v>4411</v>
      </c>
      <c r="T543">
        <f>$L501+$L508+$L515+$L522+$L529+$L536+$L543</f>
        <v>10599</v>
      </c>
      <c r="U543">
        <f>SUM(table_2[[#This Row],[Column1]:[Column7]])</f>
        <v>38825</v>
      </c>
      <c r="V543" s="21">
        <f>table_2[[#This Row],[Count of deaths2]]+L542+L541+L540+L539+L538+L537+L536+L535+L534+L533+L532+L531+L530+L529+L528+L527+L526+L525+L524+L523+L522+L521+L520+L519+L518+L517+L516+L515+L514+L513+L512+L511+L510+L509+L508+L507+L506+L505+L504+L503+L502+L501+L500+L499+L498+L497+L496+L495</f>
        <v>38825</v>
      </c>
      <c r="W543">
        <f>'Table 8'!G158</f>
        <v>45150</v>
      </c>
      <c r="X543">
        <f>X494+14</f>
        <v>158</v>
      </c>
      <c r="AA543" s="46"/>
      <c r="AG543"/>
      <c r="AL543" t="str">
        <f>N590</f>
        <v xml:space="preserve">Unvaccinated </v>
      </c>
      <c r="AM543">
        <f>O638</f>
        <v>0</v>
      </c>
      <c r="AN543">
        <f>P638</f>
        <v>0</v>
      </c>
      <c r="AO543">
        <f>Q638</f>
        <v>0</v>
      </c>
      <c r="AP543">
        <f>R638</f>
        <v>0</v>
      </c>
      <c r="AQ543">
        <f>S638</f>
        <v>0</v>
      </c>
      <c r="AR543">
        <f>T638</f>
        <v>0</v>
      </c>
      <c r="AT543">
        <f>SUM(table_2[[#This Row],[First dose, less than 21 days ago]:[Third dose or booster, at least 21 days ago]])</f>
        <v>0</v>
      </c>
      <c r="AU543">
        <f>SUM(table_2[[#This Row],[Second dose, less than 21 days ago]:[Third dose or booster, at least 21 days ago]])</f>
        <v>0</v>
      </c>
      <c r="AV543">
        <f>table_2[[#This Row],[Third dose or booster, less than 21 days ago]]+table_2[[#This Row],[Third dose or booster, at least 21 days ago]]</f>
        <v>0</v>
      </c>
    </row>
    <row r="544" spans="1:48" s="32" customFormat="1" x14ac:dyDescent="0.25">
      <c r="A544" s="35" t="s">
        <v>60</v>
      </c>
      <c r="B544" s="33">
        <v>2021</v>
      </c>
      <c r="C544" s="35" t="s">
        <v>311</v>
      </c>
      <c r="D544" s="35" t="s">
        <v>1089</v>
      </c>
      <c r="E544" s="35" t="s">
        <v>62</v>
      </c>
      <c r="F544" s="33" t="s">
        <v>2452</v>
      </c>
      <c r="G544" s="33">
        <v>199655</v>
      </c>
      <c r="H544" s="33" t="s">
        <v>2453</v>
      </c>
      <c r="I544" s="35"/>
      <c r="J544" s="33" t="s">
        <v>2454</v>
      </c>
      <c r="K544" s="33" t="s">
        <v>2455</v>
      </c>
      <c r="L544" s="27" t="str">
        <f t="shared" si="25"/>
        <v>131</v>
      </c>
      <c r="M544" s="26">
        <f>IF(table_2[[#This Row],[Count of deaths2]]=1,(M543+1),M543)</f>
        <v>36</v>
      </c>
      <c r="Z544" s="45"/>
      <c r="AA544" s="51"/>
      <c r="AB544" s="51"/>
      <c r="AC544" s="51"/>
      <c r="AD544" s="51"/>
      <c r="AE544" s="51"/>
      <c r="AF544" s="51"/>
      <c r="AL544" s="32" t="str">
        <f>N591</f>
        <v>Total</v>
      </c>
      <c r="AM544" s="32" t="str">
        <f>O639</f>
        <v>First dose, less than 21 days ago</v>
      </c>
      <c r="AN544" s="32" t="str">
        <f>P639</f>
        <v>First dose, at least 21 days ago</v>
      </c>
      <c r="AO544" s="32" t="str">
        <f>Q639</f>
        <v>Second dose, less than 21 days ago</v>
      </c>
      <c r="AP544" s="32" t="str">
        <f>R639</f>
        <v>Second dose, at least 21 days ago</v>
      </c>
      <c r="AQ544" s="32" t="str">
        <f>S639</f>
        <v>Third dose or booster, less than 21 days ago</v>
      </c>
      <c r="AR544" s="32" t="str">
        <f>T639</f>
        <v>Third dose or booster, at least 21 days ago</v>
      </c>
      <c r="AT544" s="32">
        <f>SUM(table_2[[#This Row],[First dose, less than 21 days ago]:[Third dose or booster, at least 21 days ago]])</f>
        <v>0</v>
      </c>
      <c r="AU544" s="32">
        <f>SUM(table_2[[#This Row],[Second dose, less than 21 days ago]:[Third dose or booster, at least 21 days ago]])</f>
        <v>0</v>
      </c>
      <c r="AV544" s="32" t="e">
        <f>table_2[[#This Row],[Third dose or booster, less than 21 days ago]]+table_2[[#This Row],[Third dose or booster, at least 21 days ago]]</f>
        <v>#VALUE!</v>
      </c>
    </row>
    <row r="545" spans="1:48" ht="30" x14ac:dyDescent="0.25">
      <c r="A545" s="1" t="s">
        <v>60</v>
      </c>
      <c r="B545" s="4">
        <v>2021</v>
      </c>
      <c r="C545" s="1" t="s">
        <v>311</v>
      </c>
      <c r="D545" s="1" t="s">
        <v>1089</v>
      </c>
      <c r="E545" s="1" t="s">
        <v>66</v>
      </c>
      <c r="F545" s="4" t="s">
        <v>1101</v>
      </c>
      <c r="G545" s="4">
        <v>6257</v>
      </c>
      <c r="H545" s="4" t="s">
        <v>83</v>
      </c>
      <c r="I545" s="1"/>
      <c r="J545" s="4" t="s">
        <v>83</v>
      </c>
      <c r="K545" s="4" t="s">
        <v>83</v>
      </c>
      <c r="L545" s="22">
        <f t="shared" si="25"/>
        <v>1</v>
      </c>
      <c r="M545" s="26">
        <f>IF(table_2[[#This Row],[Count of deaths2]]=1,(M544+1),M544)</f>
        <v>37</v>
      </c>
      <c r="AA545" s="46"/>
      <c r="AG545"/>
      <c r="AL545">
        <f>N592</f>
        <v>2360</v>
      </c>
      <c r="AM545" t="str">
        <f>O640</f>
        <v>Total</v>
      </c>
      <c r="AN545" t="str">
        <f>P640</f>
        <v>Total</v>
      </c>
      <c r="AO545" t="str">
        <f>Q640</f>
        <v>Total</v>
      </c>
      <c r="AP545" t="str">
        <f>R640</f>
        <v>Total</v>
      </c>
      <c r="AQ545" t="str">
        <f>S640</f>
        <v>Total</v>
      </c>
      <c r="AR545" t="str">
        <f>T640</f>
        <v>Total</v>
      </c>
      <c r="AT545">
        <f>SUM(table_2[[#This Row],[First dose, less than 21 days ago]:[Third dose or booster, at least 21 days ago]])</f>
        <v>0</v>
      </c>
      <c r="AU545">
        <f>SUM(table_2[[#This Row],[Second dose, less than 21 days ago]:[Third dose or booster, at least 21 days ago]])</f>
        <v>0</v>
      </c>
      <c r="AV545" t="e">
        <f>table_2[[#This Row],[Third dose or booster, less than 21 days ago]]+table_2[[#This Row],[Third dose or booster, at least 21 days ago]]</f>
        <v>#VALUE!</v>
      </c>
    </row>
    <row r="546" spans="1:48" ht="30" x14ac:dyDescent="0.25">
      <c r="A546" s="1" t="s">
        <v>60</v>
      </c>
      <c r="B546" s="4">
        <v>2021</v>
      </c>
      <c r="C546" s="1" t="s">
        <v>311</v>
      </c>
      <c r="D546" s="1" t="s">
        <v>1089</v>
      </c>
      <c r="E546" s="1" t="s">
        <v>70</v>
      </c>
      <c r="F546" s="4" t="s">
        <v>2456</v>
      </c>
      <c r="G546" s="4">
        <v>47524</v>
      </c>
      <c r="H546" s="4" t="s">
        <v>2457</v>
      </c>
      <c r="I546" s="1"/>
      <c r="J546" s="4" t="s">
        <v>2458</v>
      </c>
      <c r="K546" s="4" t="s">
        <v>2459</v>
      </c>
      <c r="L546" s="22" t="str">
        <f t="shared" si="25"/>
        <v>23</v>
      </c>
      <c r="M546" s="26">
        <f>IF(table_2[[#This Row],[Count of deaths2]]=1,(M545+1),M545)</f>
        <v>37</v>
      </c>
      <c r="AA546" s="46"/>
      <c r="AG546"/>
      <c r="AL546">
        <f>N593</f>
        <v>0</v>
      </c>
      <c r="AM546">
        <f>O641</f>
        <v>27</v>
      </c>
      <c r="AN546">
        <f>P641</f>
        <v>666</v>
      </c>
      <c r="AO546">
        <f>Q641</f>
        <v>36</v>
      </c>
      <c r="AP546">
        <f>R641</f>
        <v>6903</v>
      </c>
      <c r="AQ546">
        <f>S641</f>
        <v>1045</v>
      </c>
      <c r="AR546">
        <f>T641</f>
        <v>29763</v>
      </c>
      <c r="AT546">
        <f>SUM(table_2[[#This Row],[First dose, less than 21 days ago]:[Third dose or booster, at least 21 days ago]])</f>
        <v>38440</v>
      </c>
      <c r="AU546">
        <f>SUM(table_2[[#This Row],[Second dose, less than 21 days ago]:[Third dose or booster, at least 21 days ago]])</f>
        <v>37747</v>
      </c>
      <c r="AV546">
        <f>table_2[[#This Row],[Third dose or booster, less than 21 days ago]]+table_2[[#This Row],[Third dose or booster, at least 21 days ago]]</f>
        <v>30808</v>
      </c>
    </row>
    <row r="547" spans="1:48" ht="30" x14ac:dyDescent="0.25">
      <c r="A547" s="1" t="s">
        <v>60</v>
      </c>
      <c r="B547" s="4">
        <v>2021</v>
      </c>
      <c r="C547" s="1" t="s">
        <v>311</v>
      </c>
      <c r="D547" s="1" t="s">
        <v>1089</v>
      </c>
      <c r="E547" s="1" t="s">
        <v>74</v>
      </c>
      <c r="F547" s="4" t="s">
        <v>1101</v>
      </c>
      <c r="G547" s="4">
        <v>12520</v>
      </c>
      <c r="H547" s="4" t="s">
        <v>83</v>
      </c>
      <c r="I547" s="1"/>
      <c r="J547" s="4" t="s">
        <v>83</v>
      </c>
      <c r="K547" s="4" t="s">
        <v>83</v>
      </c>
      <c r="L547" s="22">
        <f t="shared" si="25"/>
        <v>1</v>
      </c>
      <c r="M547" s="26">
        <f>IF(table_2[[#This Row],[Count of deaths2]]=1,(M546+1),M546)</f>
        <v>38</v>
      </c>
      <c r="AA547" s="46"/>
      <c r="AG547"/>
      <c r="AL547">
        <f>N594</f>
        <v>0</v>
      </c>
      <c r="AM547">
        <f>O642</f>
        <v>0</v>
      </c>
      <c r="AN547">
        <f>P642</f>
        <v>0</v>
      </c>
      <c r="AO547">
        <f>Q642</f>
        <v>0</v>
      </c>
      <c r="AP547">
        <f>R642</f>
        <v>0</v>
      </c>
      <c r="AQ547">
        <f>S642</f>
        <v>0</v>
      </c>
      <c r="AR547">
        <f>T642</f>
        <v>0</v>
      </c>
      <c r="AT547">
        <f>SUM(table_2[[#This Row],[First dose, less than 21 days ago]:[Third dose or booster, at least 21 days ago]])</f>
        <v>0</v>
      </c>
      <c r="AU547">
        <f>SUM(table_2[[#This Row],[Second dose, less than 21 days ago]:[Third dose or booster, at least 21 days ago]])</f>
        <v>0</v>
      </c>
      <c r="AV547">
        <f>table_2[[#This Row],[Third dose or booster, less than 21 days ago]]+table_2[[#This Row],[Third dose or booster, at least 21 days ago]]</f>
        <v>0</v>
      </c>
    </row>
    <row r="548" spans="1:48" ht="30" x14ac:dyDescent="0.25">
      <c r="A548" s="1" t="s">
        <v>60</v>
      </c>
      <c r="B548" s="4">
        <v>2021</v>
      </c>
      <c r="C548" s="1" t="s">
        <v>311</v>
      </c>
      <c r="D548" s="1" t="s">
        <v>1089</v>
      </c>
      <c r="E548" s="1" t="s">
        <v>1102</v>
      </c>
      <c r="F548" s="4" t="s">
        <v>1499</v>
      </c>
      <c r="G548" s="4">
        <v>489958</v>
      </c>
      <c r="H548" s="4" t="s">
        <v>2460</v>
      </c>
      <c r="I548" s="1"/>
      <c r="J548" s="4" t="s">
        <v>2461</v>
      </c>
      <c r="K548" s="4" t="s">
        <v>1578</v>
      </c>
      <c r="L548" s="22" t="str">
        <f t="shared" si="25"/>
        <v>139</v>
      </c>
      <c r="M548" s="26">
        <f>IF(table_2[[#This Row],[Count of deaths2]]=1,(M547+1),M547)</f>
        <v>38</v>
      </c>
      <c r="AA548" s="46"/>
      <c r="AG548"/>
      <c r="AL548">
        <f>N595</f>
        <v>0</v>
      </c>
      <c r="AM548">
        <f>O643</f>
        <v>0</v>
      </c>
      <c r="AN548">
        <f>P643</f>
        <v>0</v>
      </c>
      <c r="AO548">
        <f>Q643</f>
        <v>0</v>
      </c>
      <c r="AP548">
        <f>R643</f>
        <v>0</v>
      </c>
      <c r="AQ548">
        <f>S643</f>
        <v>0</v>
      </c>
      <c r="AR548">
        <f>T643</f>
        <v>0</v>
      </c>
      <c r="AT548">
        <f>SUM(table_2[[#This Row],[First dose, less than 21 days ago]:[Third dose or booster, at least 21 days ago]])</f>
        <v>0</v>
      </c>
      <c r="AU548">
        <f>SUM(table_2[[#This Row],[Second dose, less than 21 days ago]:[Third dose or booster, at least 21 days ago]])</f>
        <v>0</v>
      </c>
      <c r="AV548">
        <f>table_2[[#This Row],[Third dose or booster, less than 21 days ago]]+table_2[[#This Row],[Third dose or booster, at least 21 days ago]]</f>
        <v>0</v>
      </c>
    </row>
    <row r="549" spans="1:48" ht="45" x14ac:dyDescent="0.25">
      <c r="A549" s="1" t="s">
        <v>60</v>
      </c>
      <c r="B549" s="4">
        <v>2021</v>
      </c>
      <c r="C549" s="1" t="s">
        <v>311</v>
      </c>
      <c r="D549" s="1" t="s">
        <v>1089</v>
      </c>
      <c r="E549" s="1" t="s">
        <v>84</v>
      </c>
      <c r="F549" s="4" t="s">
        <v>1367</v>
      </c>
      <c r="G549" s="4">
        <v>127012</v>
      </c>
      <c r="H549" s="4" t="s">
        <v>2462</v>
      </c>
      <c r="I549" s="1"/>
      <c r="J549" s="4" t="s">
        <v>2463</v>
      </c>
      <c r="K549" s="4" t="s">
        <v>611</v>
      </c>
      <c r="L549" s="22" t="str">
        <f t="shared" si="25"/>
        <v>28</v>
      </c>
      <c r="M549" s="26">
        <f>IF(table_2[[#This Row],[Count of deaths2]]=1,(M548+1),M548)</f>
        <v>38</v>
      </c>
      <c r="AA549" s="46"/>
      <c r="AG549"/>
      <c r="AL549">
        <f>N596</f>
        <v>0</v>
      </c>
      <c r="AM549">
        <f>O644</f>
        <v>0</v>
      </c>
      <c r="AN549">
        <f>P644</f>
        <v>0</v>
      </c>
      <c r="AO549">
        <f>Q644</f>
        <v>0</v>
      </c>
      <c r="AP549">
        <f>R644</f>
        <v>0</v>
      </c>
      <c r="AQ549">
        <f>S644</f>
        <v>0</v>
      </c>
      <c r="AR549">
        <f>T644</f>
        <v>0</v>
      </c>
      <c r="AT549">
        <f>SUM(table_2[[#This Row],[First dose, less than 21 days ago]:[Third dose or booster, at least 21 days ago]])</f>
        <v>0</v>
      </c>
      <c r="AU549">
        <f>SUM(table_2[[#This Row],[Second dose, less than 21 days ago]:[Third dose or booster, at least 21 days ago]])</f>
        <v>0</v>
      </c>
      <c r="AV549">
        <f>table_2[[#This Row],[Third dose or booster, less than 21 days ago]]+table_2[[#This Row],[Third dose or booster, at least 21 days ago]]</f>
        <v>0</v>
      </c>
    </row>
    <row r="550" spans="1:48" ht="45" x14ac:dyDescent="0.25">
      <c r="A550" s="1" t="s">
        <v>60</v>
      </c>
      <c r="B550" s="4">
        <v>2021</v>
      </c>
      <c r="C550" s="1" t="s">
        <v>311</v>
      </c>
      <c r="D550" s="1" t="s">
        <v>1089</v>
      </c>
      <c r="E550" s="1" t="s">
        <v>85</v>
      </c>
      <c r="F550" s="4" t="s">
        <v>1712</v>
      </c>
      <c r="G550" s="4">
        <v>63927</v>
      </c>
      <c r="H550" s="4" t="s">
        <v>2464</v>
      </c>
      <c r="I550" s="1"/>
      <c r="J550" s="4" t="s">
        <v>2465</v>
      </c>
      <c r="K550" s="4" t="s">
        <v>2466</v>
      </c>
      <c r="L550" s="22" t="str">
        <f t="shared" si="25"/>
        <v>48</v>
      </c>
      <c r="M550" s="26">
        <f>IF(table_2[[#This Row],[Count of deaths2]]=1,(M549+1),M549)</f>
        <v>38</v>
      </c>
      <c r="AA550" s="46"/>
      <c r="AG550"/>
      <c r="AL550">
        <f>N597</f>
        <v>0</v>
      </c>
      <c r="AM550">
        <f>O645</f>
        <v>0</v>
      </c>
      <c r="AN550">
        <f>P645</f>
        <v>0</v>
      </c>
      <c r="AO550">
        <f>Q645</f>
        <v>0</v>
      </c>
      <c r="AP550">
        <f>R645</f>
        <v>0</v>
      </c>
      <c r="AQ550">
        <f>S645</f>
        <v>0</v>
      </c>
      <c r="AR550">
        <f>T645</f>
        <v>0</v>
      </c>
      <c r="AT550">
        <f>SUM(table_2[[#This Row],[First dose, less than 21 days ago]:[Third dose or booster, at least 21 days ago]])</f>
        <v>0</v>
      </c>
      <c r="AU550">
        <f>SUM(table_2[[#This Row],[Second dose, less than 21 days ago]:[Third dose or booster, at least 21 days ago]])</f>
        <v>0</v>
      </c>
      <c r="AV550">
        <f>table_2[[#This Row],[Third dose or booster, less than 21 days ago]]+table_2[[#This Row],[Third dose or booster, at least 21 days ago]]</f>
        <v>0</v>
      </c>
    </row>
    <row r="551" spans="1:48" x14ac:dyDescent="0.25">
      <c r="A551" s="1" t="s">
        <v>60</v>
      </c>
      <c r="B551" s="4">
        <v>2021</v>
      </c>
      <c r="C551" s="1" t="s">
        <v>311</v>
      </c>
      <c r="D551" s="1" t="s">
        <v>1104</v>
      </c>
      <c r="E551" s="1" t="s">
        <v>62</v>
      </c>
      <c r="F551" s="4" t="s">
        <v>2467</v>
      </c>
      <c r="G551" s="4">
        <v>58108</v>
      </c>
      <c r="H551" s="4" t="s">
        <v>2468</v>
      </c>
      <c r="I551" s="1"/>
      <c r="J551" s="4" t="s">
        <v>2469</v>
      </c>
      <c r="K551" s="4" t="s">
        <v>2470</v>
      </c>
      <c r="L551" s="22" t="str">
        <f t="shared" si="25"/>
        <v>129</v>
      </c>
      <c r="M551" s="26">
        <f>IF(table_2[[#This Row],[Count of deaths2]]=1,(M550+1),M550)</f>
        <v>38</v>
      </c>
      <c r="AA551" s="46"/>
      <c r="AG551"/>
      <c r="AL551">
        <f>N598</f>
        <v>0</v>
      </c>
      <c r="AM551">
        <f>O646</f>
        <v>0</v>
      </c>
      <c r="AN551">
        <f>P646</f>
        <v>0</v>
      </c>
      <c r="AO551">
        <f>Q646</f>
        <v>0</v>
      </c>
      <c r="AP551">
        <f>R646</f>
        <v>0</v>
      </c>
      <c r="AQ551">
        <f>S646</f>
        <v>0</v>
      </c>
      <c r="AR551">
        <f>T646</f>
        <v>0</v>
      </c>
      <c r="AT551">
        <f>SUM(table_2[[#This Row],[First dose, less than 21 days ago]:[Third dose or booster, at least 21 days ago]])</f>
        <v>0</v>
      </c>
      <c r="AU551">
        <f>SUM(table_2[[#This Row],[Second dose, less than 21 days ago]:[Third dose or booster, at least 21 days ago]])</f>
        <v>0</v>
      </c>
      <c r="AV551">
        <f>table_2[[#This Row],[Third dose or booster, less than 21 days ago]]+table_2[[#This Row],[Third dose or booster, at least 21 days ago]]</f>
        <v>0</v>
      </c>
    </row>
    <row r="552" spans="1:48" ht="30" x14ac:dyDescent="0.25">
      <c r="A552" s="1" t="s">
        <v>60</v>
      </c>
      <c r="B552" s="4">
        <v>2021</v>
      </c>
      <c r="C552" s="1" t="s">
        <v>311</v>
      </c>
      <c r="D552" s="1" t="s">
        <v>1104</v>
      </c>
      <c r="E552" s="1" t="s">
        <v>66</v>
      </c>
      <c r="F552" s="4" t="s">
        <v>1101</v>
      </c>
      <c r="G552" s="4">
        <v>947</v>
      </c>
      <c r="H552" s="4" t="s">
        <v>83</v>
      </c>
      <c r="I552" s="1"/>
      <c r="J552" s="4" t="s">
        <v>83</v>
      </c>
      <c r="K552" s="4" t="s">
        <v>83</v>
      </c>
      <c r="L552" s="22">
        <f t="shared" si="25"/>
        <v>1</v>
      </c>
      <c r="M552" s="26">
        <f>IF(table_2[[#This Row],[Count of deaths2]]=1,(M551+1),M551)</f>
        <v>39</v>
      </c>
      <c r="AA552" s="46"/>
      <c r="AG552"/>
      <c r="AL552">
        <f>N599</f>
        <v>0</v>
      </c>
      <c r="AM552">
        <f>O647</f>
        <v>0</v>
      </c>
      <c r="AN552">
        <f>P647</f>
        <v>0</v>
      </c>
      <c r="AO552">
        <f>Q647</f>
        <v>0</v>
      </c>
      <c r="AP552">
        <f>R647</f>
        <v>0</v>
      </c>
      <c r="AQ552">
        <f>S647</f>
        <v>0</v>
      </c>
      <c r="AR552">
        <f>T647</f>
        <v>0</v>
      </c>
      <c r="AT552">
        <f>SUM(table_2[[#This Row],[First dose, less than 21 days ago]:[Third dose or booster, at least 21 days ago]])</f>
        <v>0</v>
      </c>
      <c r="AU552">
        <f>SUM(table_2[[#This Row],[Second dose, less than 21 days ago]:[Third dose or booster, at least 21 days ago]])</f>
        <v>0</v>
      </c>
      <c r="AV552">
        <f>table_2[[#This Row],[Third dose or booster, less than 21 days ago]]+table_2[[#This Row],[Third dose or booster, at least 21 days ago]]</f>
        <v>0</v>
      </c>
    </row>
    <row r="553" spans="1:48" ht="30" x14ac:dyDescent="0.25">
      <c r="A553" s="1" t="s">
        <v>60</v>
      </c>
      <c r="B553" s="4">
        <v>2021</v>
      </c>
      <c r="C553" s="1" t="s">
        <v>311</v>
      </c>
      <c r="D553" s="1" t="s">
        <v>1104</v>
      </c>
      <c r="E553" s="1" t="s">
        <v>70</v>
      </c>
      <c r="F553" s="4" t="s">
        <v>2471</v>
      </c>
      <c r="G553" s="4">
        <v>9900</v>
      </c>
      <c r="H553" s="4" t="s">
        <v>2472</v>
      </c>
      <c r="I553" s="1"/>
      <c r="J553" s="4" t="s">
        <v>2473</v>
      </c>
      <c r="K553" s="4" t="s">
        <v>2474</v>
      </c>
      <c r="L553" s="22" t="str">
        <f t="shared" si="25"/>
        <v>42</v>
      </c>
      <c r="M553" s="26">
        <f>IF(table_2[[#This Row],[Count of deaths2]]=1,(M552+1),M552)</f>
        <v>39</v>
      </c>
      <c r="AA553" s="46"/>
      <c r="AG553"/>
      <c r="AL553">
        <f>N600</f>
        <v>0</v>
      </c>
      <c r="AM553">
        <f>O648</f>
        <v>0</v>
      </c>
      <c r="AN553">
        <f>P648</f>
        <v>0</v>
      </c>
      <c r="AO553">
        <f>Q648</f>
        <v>0</v>
      </c>
      <c r="AP553">
        <f>R648</f>
        <v>0</v>
      </c>
      <c r="AQ553">
        <f>S648</f>
        <v>0</v>
      </c>
      <c r="AR553">
        <f>T648</f>
        <v>0</v>
      </c>
      <c r="AT553">
        <f>SUM(table_2[[#This Row],[First dose, less than 21 days ago]:[Third dose or booster, at least 21 days ago]])</f>
        <v>0</v>
      </c>
      <c r="AU553">
        <f>SUM(table_2[[#This Row],[Second dose, less than 21 days ago]:[Third dose or booster, at least 21 days ago]])</f>
        <v>0</v>
      </c>
      <c r="AV553">
        <f>table_2[[#This Row],[Third dose or booster, less than 21 days ago]]+table_2[[#This Row],[Third dose or booster, at least 21 days ago]]</f>
        <v>0</v>
      </c>
    </row>
    <row r="554" spans="1:48" ht="30" x14ac:dyDescent="0.25">
      <c r="A554" s="1" t="s">
        <v>60</v>
      </c>
      <c r="B554" s="4">
        <v>2021</v>
      </c>
      <c r="C554" s="1" t="s">
        <v>311</v>
      </c>
      <c r="D554" s="1" t="s">
        <v>1104</v>
      </c>
      <c r="E554" s="1" t="s">
        <v>74</v>
      </c>
      <c r="F554" s="4" t="s">
        <v>1097</v>
      </c>
      <c r="G554" s="4">
        <v>1889</v>
      </c>
      <c r="H554" s="4" t="s">
        <v>2475</v>
      </c>
      <c r="I554" s="1" t="s">
        <v>234</v>
      </c>
      <c r="J554" s="4" t="s">
        <v>2476</v>
      </c>
      <c r="K554" s="4" t="s">
        <v>2477</v>
      </c>
      <c r="L554" s="22" t="str">
        <f t="shared" si="25"/>
        <v>4</v>
      </c>
      <c r="M554" s="26">
        <f>IF(table_2[[#This Row],[Count of deaths2]]=1,(M553+1),M553)</f>
        <v>39</v>
      </c>
      <c r="AA554" s="46"/>
      <c r="AG554"/>
      <c r="AL554">
        <f>N601</f>
        <v>0</v>
      </c>
      <c r="AM554">
        <f>O649</f>
        <v>0</v>
      </c>
      <c r="AN554">
        <f>P649</f>
        <v>0</v>
      </c>
      <c r="AO554">
        <f>Q649</f>
        <v>0</v>
      </c>
      <c r="AP554">
        <f>R649</f>
        <v>0</v>
      </c>
      <c r="AQ554">
        <f>S649</f>
        <v>0</v>
      </c>
      <c r="AR554">
        <f>T649</f>
        <v>0</v>
      </c>
      <c r="AT554">
        <f>SUM(table_2[[#This Row],[First dose, less than 21 days ago]:[Third dose or booster, at least 21 days ago]])</f>
        <v>0</v>
      </c>
      <c r="AU554">
        <f>SUM(table_2[[#This Row],[Second dose, less than 21 days ago]:[Third dose or booster, at least 21 days ago]])</f>
        <v>0</v>
      </c>
      <c r="AV554">
        <f>table_2[[#This Row],[Third dose or booster, less than 21 days ago]]+table_2[[#This Row],[Third dose or booster, at least 21 days ago]]</f>
        <v>0</v>
      </c>
    </row>
    <row r="555" spans="1:48" ht="30" x14ac:dyDescent="0.25">
      <c r="A555" s="1" t="s">
        <v>60</v>
      </c>
      <c r="B555" s="4">
        <v>2021</v>
      </c>
      <c r="C555" s="1" t="s">
        <v>311</v>
      </c>
      <c r="D555" s="1" t="s">
        <v>1104</v>
      </c>
      <c r="E555" s="1" t="s">
        <v>1102</v>
      </c>
      <c r="F555" s="4" t="s">
        <v>2478</v>
      </c>
      <c r="G555" s="4">
        <v>202907</v>
      </c>
      <c r="H555" s="4" t="s">
        <v>683</v>
      </c>
      <c r="I555" s="1"/>
      <c r="J555" s="4" t="s">
        <v>2479</v>
      </c>
      <c r="K555" s="4" t="s">
        <v>2480</v>
      </c>
      <c r="L555" s="22" t="str">
        <f t="shared" si="25"/>
        <v>310</v>
      </c>
      <c r="M555" s="26">
        <f>IF(table_2[[#This Row],[Count of deaths2]]=1,(M554+1),M554)</f>
        <v>39</v>
      </c>
      <c r="AA555" s="46"/>
      <c r="AG555"/>
      <c r="AL555">
        <f>N602</f>
        <v>0</v>
      </c>
      <c r="AM555">
        <f>O650</f>
        <v>0</v>
      </c>
      <c r="AN555">
        <f>P650</f>
        <v>0</v>
      </c>
      <c r="AO555">
        <f>Q650</f>
        <v>0</v>
      </c>
      <c r="AP555">
        <f>R650</f>
        <v>0</v>
      </c>
      <c r="AQ555">
        <f>S650</f>
        <v>0</v>
      </c>
      <c r="AR555">
        <f>T650</f>
        <v>0</v>
      </c>
      <c r="AT555">
        <f>SUM(table_2[[#This Row],[First dose, less than 21 days ago]:[Third dose or booster, at least 21 days ago]])</f>
        <v>0</v>
      </c>
      <c r="AU555">
        <f>SUM(table_2[[#This Row],[Second dose, less than 21 days ago]:[Third dose or booster, at least 21 days ago]])</f>
        <v>0</v>
      </c>
      <c r="AV555">
        <f>table_2[[#This Row],[Third dose or booster, less than 21 days ago]]+table_2[[#This Row],[Third dose or booster, at least 21 days ago]]</f>
        <v>0</v>
      </c>
    </row>
    <row r="556" spans="1:48" ht="45" x14ac:dyDescent="0.25">
      <c r="A556" s="1" t="s">
        <v>60</v>
      </c>
      <c r="B556" s="4">
        <v>2021</v>
      </c>
      <c r="C556" s="1" t="s">
        <v>311</v>
      </c>
      <c r="D556" s="1" t="s">
        <v>1104</v>
      </c>
      <c r="E556" s="1" t="s">
        <v>84</v>
      </c>
      <c r="F556" s="4" t="s">
        <v>1179</v>
      </c>
      <c r="G556" s="4">
        <v>117386</v>
      </c>
      <c r="H556" s="4" t="s">
        <v>544</v>
      </c>
      <c r="I556" s="1"/>
      <c r="J556" s="4" t="s">
        <v>2481</v>
      </c>
      <c r="K556" s="4" t="s">
        <v>2482</v>
      </c>
      <c r="L556" s="22" t="str">
        <f t="shared" si="25"/>
        <v>53</v>
      </c>
      <c r="M556" s="26">
        <f>IF(table_2[[#This Row],[Count of deaths2]]=1,(M555+1),M555)</f>
        <v>39</v>
      </c>
      <c r="AA556" s="46"/>
      <c r="AG556"/>
      <c r="AL556">
        <f>N603</f>
        <v>0</v>
      </c>
      <c r="AM556">
        <f>O651</f>
        <v>0</v>
      </c>
      <c r="AN556">
        <f>P651</f>
        <v>0</v>
      </c>
      <c r="AO556">
        <f>Q651</f>
        <v>0</v>
      </c>
      <c r="AP556">
        <f>R651</f>
        <v>0</v>
      </c>
      <c r="AQ556">
        <f>S651</f>
        <v>0</v>
      </c>
      <c r="AR556">
        <f>T651</f>
        <v>0</v>
      </c>
      <c r="AT556">
        <f>SUM(table_2[[#This Row],[First dose, less than 21 days ago]:[Third dose or booster, at least 21 days ago]])</f>
        <v>0</v>
      </c>
      <c r="AU556">
        <f>SUM(table_2[[#This Row],[Second dose, less than 21 days ago]:[Third dose or booster, at least 21 days ago]])</f>
        <v>0</v>
      </c>
      <c r="AV556">
        <f>table_2[[#This Row],[Third dose or booster, less than 21 days ago]]+table_2[[#This Row],[Third dose or booster, at least 21 days ago]]</f>
        <v>0</v>
      </c>
    </row>
    <row r="557" spans="1:48" ht="45" x14ac:dyDescent="0.25">
      <c r="A557" s="1" t="s">
        <v>60</v>
      </c>
      <c r="B557" s="4">
        <v>2021</v>
      </c>
      <c r="C557" s="1" t="s">
        <v>311</v>
      </c>
      <c r="D557" s="1" t="s">
        <v>1104</v>
      </c>
      <c r="E557" s="1" t="s">
        <v>85</v>
      </c>
      <c r="F557" s="4" t="s">
        <v>2483</v>
      </c>
      <c r="G557" s="4">
        <v>73338</v>
      </c>
      <c r="H557" s="4" t="s">
        <v>2484</v>
      </c>
      <c r="I557" s="1"/>
      <c r="J557" s="4" t="s">
        <v>1589</v>
      </c>
      <c r="K557" s="4" t="s">
        <v>2485</v>
      </c>
      <c r="L557" s="22" t="str">
        <f t="shared" si="25"/>
        <v>133</v>
      </c>
      <c r="M557" s="26">
        <f>IF(table_2[[#This Row],[Count of deaths2]]=1,(M556+1),M556)</f>
        <v>39</v>
      </c>
      <c r="AA557" s="46"/>
      <c r="AG557"/>
      <c r="AL557">
        <f>N604</f>
        <v>0</v>
      </c>
      <c r="AM557">
        <f>O652</f>
        <v>0</v>
      </c>
      <c r="AN557">
        <f>P652</f>
        <v>0</v>
      </c>
      <c r="AO557">
        <f>Q652</f>
        <v>0</v>
      </c>
      <c r="AP557">
        <f>R652</f>
        <v>0</v>
      </c>
      <c r="AQ557">
        <f>S652</f>
        <v>0</v>
      </c>
      <c r="AR557">
        <f>T652</f>
        <v>0</v>
      </c>
      <c r="AT557">
        <f>SUM(table_2[[#This Row],[First dose, less than 21 days ago]:[Third dose or booster, at least 21 days ago]])</f>
        <v>0</v>
      </c>
      <c r="AU557">
        <f>SUM(table_2[[#This Row],[Second dose, less than 21 days ago]:[Third dose or booster, at least 21 days ago]])</f>
        <v>0</v>
      </c>
      <c r="AV557">
        <f>table_2[[#This Row],[Third dose or booster, less than 21 days ago]]+table_2[[#This Row],[Third dose or booster, at least 21 days ago]]</f>
        <v>0</v>
      </c>
    </row>
    <row r="558" spans="1:48" x14ac:dyDescent="0.25">
      <c r="A558" s="1" t="s">
        <v>60</v>
      </c>
      <c r="B558" s="4">
        <v>2021</v>
      </c>
      <c r="C558" s="1" t="s">
        <v>311</v>
      </c>
      <c r="D558" s="1" t="s">
        <v>1116</v>
      </c>
      <c r="E558" s="1" t="s">
        <v>62</v>
      </c>
      <c r="F558" s="4" t="s">
        <v>2486</v>
      </c>
      <c r="G558" s="4">
        <v>38237</v>
      </c>
      <c r="H558" s="4" t="s">
        <v>2487</v>
      </c>
      <c r="I558" s="1"/>
      <c r="J558" s="4" t="s">
        <v>2488</v>
      </c>
      <c r="K558" s="4" t="s">
        <v>2489</v>
      </c>
      <c r="L558" s="22" t="str">
        <f t="shared" si="25"/>
        <v>305</v>
      </c>
      <c r="M558" s="26">
        <f>IF(table_2[[#This Row],[Count of deaths2]]=1,(M557+1),M557)</f>
        <v>39</v>
      </c>
      <c r="AA558" s="46"/>
      <c r="AG558"/>
      <c r="AL558">
        <f>N605</f>
        <v>0</v>
      </c>
      <c r="AM558">
        <f>O653</f>
        <v>0</v>
      </c>
      <c r="AN558">
        <f>P653</f>
        <v>0</v>
      </c>
      <c r="AO558">
        <f>Q653</f>
        <v>0</v>
      </c>
      <c r="AP558">
        <f>R653</f>
        <v>0</v>
      </c>
      <c r="AQ558">
        <f>S653</f>
        <v>0</v>
      </c>
      <c r="AR558">
        <f>T653</f>
        <v>0</v>
      </c>
      <c r="AT558">
        <f>SUM(table_2[[#This Row],[First dose, less than 21 days ago]:[Third dose or booster, at least 21 days ago]])</f>
        <v>0</v>
      </c>
      <c r="AU558">
        <f>SUM(table_2[[#This Row],[Second dose, less than 21 days ago]:[Third dose or booster, at least 21 days ago]])</f>
        <v>0</v>
      </c>
      <c r="AV558">
        <f>table_2[[#This Row],[Third dose or booster, less than 21 days ago]]+table_2[[#This Row],[Third dose or booster, at least 21 days ago]]</f>
        <v>0</v>
      </c>
    </row>
    <row r="559" spans="1:48" ht="30" x14ac:dyDescent="0.25">
      <c r="A559" s="1" t="s">
        <v>60</v>
      </c>
      <c r="B559" s="4">
        <v>2021</v>
      </c>
      <c r="C559" s="1" t="s">
        <v>311</v>
      </c>
      <c r="D559" s="1" t="s">
        <v>1116</v>
      </c>
      <c r="E559" s="1" t="s">
        <v>66</v>
      </c>
      <c r="F559" s="4" t="s">
        <v>1112</v>
      </c>
      <c r="G559" s="4">
        <v>488</v>
      </c>
      <c r="H559" s="4" t="s">
        <v>2490</v>
      </c>
      <c r="I559" s="1" t="s">
        <v>234</v>
      </c>
      <c r="J559" s="4" t="s">
        <v>2491</v>
      </c>
      <c r="K559" s="4" t="s">
        <v>2492</v>
      </c>
      <c r="L559" s="22" t="str">
        <f t="shared" si="25"/>
        <v>3</v>
      </c>
      <c r="M559" s="26">
        <f>IF(table_2[[#This Row],[Count of deaths2]]=1,(M558+1),M558)</f>
        <v>39</v>
      </c>
      <c r="AA559" s="46"/>
      <c r="AG559"/>
      <c r="AL559">
        <f>N606</f>
        <v>0</v>
      </c>
      <c r="AM559">
        <f>O654</f>
        <v>0</v>
      </c>
      <c r="AN559">
        <f>P654</f>
        <v>0</v>
      </c>
      <c r="AO559">
        <f>Q654</f>
        <v>0</v>
      </c>
      <c r="AP559">
        <f>R654</f>
        <v>0</v>
      </c>
      <c r="AQ559">
        <f>S654</f>
        <v>0</v>
      </c>
      <c r="AR559">
        <f>T654</f>
        <v>0</v>
      </c>
      <c r="AT559">
        <f>SUM(table_2[[#This Row],[First dose, less than 21 days ago]:[Third dose or booster, at least 21 days ago]])</f>
        <v>0</v>
      </c>
      <c r="AU559">
        <f>SUM(table_2[[#This Row],[Second dose, less than 21 days ago]:[Third dose or booster, at least 21 days ago]])</f>
        <v>0</v>
      </c>
      <c r="AV559">
        <f>table_2[[#This Row],[Third dose or booster, less than 21 days ago]]+table_2[[#This Row],[Third dose or booster, at least 21 days ago]]</f>
        <v>0</v>
      </c>
    </row>
    <row r="560" spans="1:48" ht="30" x14ac:dyDescent="0.25">
      <c r="A560" s="1" t="s">
        <v>60</v>
      </c>
      <c r="B560" s="4">
        <v>2021</v>
      </c>
      <c r="C560" s="1" t="s">
        <v>311</v>
      </c>
      <c r="D560" s="1" t="s">
        <v>1116</v>
      </c>
      <c r="E560" s="1" t="s">
        <v>70</v>
      </c>
      <c r="F560" s="4" t="s">
        <v>2299</v>
      </c>
      <c r="G560" s="4">
        <v>6221</v>
      </c>
      <c r="H560" s="4" t="s">
        <v>1620</v>
      </c>
      <c r="I560" s="1"/>
      <c r="J560" s="4" t="s">
        <v>2493</v>
      </c>
      <c r="K560" s="4" t="s">
        <v>73</v>
      </c>
      <c r="L560" s="22" t="str">
        <f t="shared" si="25"/>
        <v>94</v>
      </c>
      <c r="M560" s="26">
        <f>IF(table_2[[#This Row],[Count of deaths2]]=1,(M559+1),M559)</f>
        <v>39</v>
      </c>
      <c r="AA560" s="46"/>
      <c r="AG560"/>
      <c r="AL560">
        <f>N607</f>
        <v>0</v>
      </c>
      <c r="AM560">
        <f>O655</f>
        <v>0</v>
      </c>
      <c r="AN560">
        <f>P655</f>
        <v>0</v>
      </c>
      <c r="AO560">
        <f>Q655</f>
        <v>0</v>
      </c>
      <c r="AP560">
        <f>R655</f>
        <v>0</v>
      </c>
      <c r="AQ560">
        <f>S655</f>
        <v>0</v>
      </c>
      <c r="AR560">
        <f>T655</f>
        <v>0</v>
      </c>
      <c r="AT560">
        <f>SUM(table_2[[#This Row],[First dose, less than 21 days ago]:[Third dose or booster, at least 21 days ago]])</f>
        <v>0</v>
      </c>
      <c r="AU560">
        <f>SUM(table_2[[#This Row],[Second dose, less than 21 days ago]:[Third dose or booster, at least 21 days ago]])</f>
        <v>0</v>
      </c>
      <c r="AV560">
        <f>table_2[[#This Row],[Third dose or booster, less than 21 days ago]]+table_2[[#This Row],[Third dose or booster, at least 21 days ago]]</f>
        <v>0</v>
      </c>
    </row>
    <row r="561" spans="1:48" ht="30" x14ac:dyDescent="0.25">
      <c r="A561" s="1" t="s">
        <v>60</v>
      </c>
      <c r="B561" s="4">
        <v>2021</v>
      </c>
      <c r="C561" s="1" t="s">
        <v>311</v>
      </c>
      <c r="D561" s="1" t="s">
        <v>1116</v>
      </c>
      <c r="E561" s="1" t="s">
        <v>74</v>
      </c>
      <c r="F561" s="4" t="s">
        <v>1112</v>
      </c>
      <c r="G561" s="4">
        <v>905</v>
      </c>
      <c r="H561" s="4" t="s">
        <v>2494</v>
      </c>
      <c r="I561" s="1" t="s">
        <v>234</v>
      </c>
      <c r="J561" s="4" t="s">
        <v>2495</v>
      </c>
      <c r="K561" s="4" t="s">
        <v>2496</v>
      </c>
      <c r="L561" s="22" t="str">
        <f t="shared" si="25"/>
        <v>3</v>
      </c>
      <c r="M561" s="26">
        <f>IF(table_2[[#This Row],[Count of deaths2]]=1,(M560+1),M560)</f>
        <v>39</v>
      </c>
      <c r="AA561" s="46"/>
      <c r="AG561"/>
      <c r="AL561">
        <f>N608</f>
        <v>0</v>
      </c>
      <c r="AM561">
        <f>O656</f>
        <v>0</v>
      </c>
      <c r="AN561">
        <f>P656</f>
        <v>0</v>
      </c>
      <c r="AO561">
        <f>Q656</f>
        <v>0</v>
      </c>
      <c r="AP561">
        <f>R656</f>
        <v>0</v>
      </c>
      <c r="AQ561">
        <f>S656</f>
        <v>0</v>
      </c>
      <c r="AR561">
        <f>T656</f>
        <v>0</v>
      </c>
      <c r="AT561">
        <f>SUM(table_2[[#This Row],[First dose, less than 21 days ago]:[Third dose or booster, at least 21 days ago]])</f>
        <v>0</v>
      </c>
      <c r="AU561">
        <f>SUM(table_2[[#This Row],[Second dose, less than 21 days ago]:[Third dose or booster, at least 21 days ago]])</f>
        <v>0</v>
      </c>
      <c r="AV561">
        <f>table_2[[#This Row],[Third dose or booster, less than 21 days ago]]+table_2[[#This Row],[Third dose or booster, at least 21 days ago]]</f>
        <v>0</v>
      </c>
    </row>
    <row r="562" spans="1:48" ht="30" x14ac:dyDescent="0.25">
      <c r="A562" s="1" t="s">
        <v>60</v>
      </c>
      <c r="B562" s="4">
        <v>2021</v>
      </c>
      <c r="C562" s="1" t="s">
        <v>311</v>
      </c>
      <c r="D562" s="1" t="s">
        <v>1116</v>
      </c>
      <c r="E562" s="1" t="s">
        <v>1102</v>
      </c>
      <c r="F562" s="4" t="s">
        <v>2497</v>
      </c>
      <c r="G562" s="4">
        <v>150128</v>
      </c>
      <c r="H562" s="4" t="s">
        <v>2498</v>
      </c>
      <c r="I562" s="1"/>
      <c r="J562" s="4" t="s">
        <v>2499</v>
      </c>
      <c r="K562" s="4" t="s">
        <v>2500</v>
      </c>
      <c r="L562" s="22" t="str">
        <f t="shared" si="25"/>
        <v>1019</v>
      </c>
      <c r="M562" s="26">
        <f>IF(table_2[[#This Row],[Count of deaths2]]=1,(M561+1),M561)</f>
        <v>39</v>
      </c>
      <c r="AA562" s="46"/>
      <c r="AG562"/>
      <c r="AL562">
        <f>N609</f>
        <v>0</v>
      </c>
      <c r="AM562">
        <f>O657</f>
        <v>0</v>
      </c>
      <c r="AN562">
        <f>P657</f>
        <v>0</v>
      </c>
      <c r="AO562">
        <f>Q657</f>
        <v>0</v>
      </c>
      <c r="AP562">
        <f>R657</f>
        <v>0</v>
      </c>
      <c r="AQ562">
        <f>S657</f>
        <v>0</v>
      </c>
      <c r="AR562">
        <f>T657</f>
        <v>0</v>
      </c>
      <c r="AT562">
        <f>SUM(table_2[[#This Row],[First dose, less than 21 days ago]:[Third dose or booster, at least 21 days ago]])</f>
        <v>0</v>
      </c>
      <c r="AU562">
        <f>SUM(table_2[[#This Row],[Second dose, less than 21 days ago]:[Third dose or booster, at least 21 days ago]])</f>
        <v>0</v>
      </c>
      <c r="AV562">
        <f>table_2[[#This Row],[Third dose or booster, less than 21 days ago]]+table_2[[#This Row],[Third dose or booster, at least 21 days ago]]</f>
        <v>0</v>
      </c>
    </row>
    <row r="563" spans="1:48" ht="45" x14ac:dyDescent="0.25">
      <c r="A563" s="1" t="s">
        <v>60</v>
      </c>
      <c r="B563" s="4">
        <v>2021</v>
      </c>
      <c r="C563" s="1" t="s">
        <v>311</v>
      </c>
      <c r="D563" s="1" t="s">
        <v>1116</v>
      </c>
      <c r="E563" s="1" t="s">
        <v>84</v>
      </c>
      <c r="F563" s="4" t="s">
        <v>1229</v>
      </c>
      <c r="G563" s="4">
        <v>168801</v>
      </c>
      <c r="H563" s="4" t="s">
        <v>2501</v>
      </c>
      <c r="I563" s="1"/>
      <c r="J563" s="4" t="s">
        <v>2502</v>
      </c>
      <c r="K563" s="4" t="s">
        <v>2503</v>
      </c>
      <c r="L563" s="22" t="str">
        <f t="shared" si="25"/>
        <v>233</v>
      </c>
      <c r="M563" s="26">
        <f>IF(table_2[[#This Row],[Count of deaths2]]=1,(M562+1),M562)</f>
        <v>39</v>
      </c>
      <c r="AA563" s="46"/>
      <c r="AG563"/>
      <c r="AL563">
        <f>N610</f>
        <v>0</v>
      </c>
      <c r="AM563">
        <f>O658</f>
        <v>0</v>
      </c>
      <c r="AN563">
        <f>P658</f>
        <v>0</v>
      </c>
      <c r="AO563">
        <f>Q658</f>
        <v>0</v>
      </c>
      <c r="AP563">
        <f>R658</f>
        <v>0</v>
      </c>
      <c r="AQ563">
        <f>S658</f>
        <v>0</v>
      </c>
      <c r="AR563">
        <f>T658</f>
        <v>0</v>
      </c>
      <c r="AT563">
        <f>SUM(table_2[[#This Row],[First dose, less than 21 days ago]:[Third dose or booster, at least 21 days ago]])</f>
        <v>0</v>
      </c>
      <c r="AU563">
        <f>SUM(table_2[[#This Row],[Second dose, less than 21 days ago]:[Third dose or booster, at least 21 days ago]])</f>
        <v>0</v>
      </c>
      <c r="AV563">
        <f>table_2[[#This Row],[Third dose or booster, less than 21 days ago]]+table_2[[#This Row],[Third dose or booster, at least 21 days ago]]</f>
        <v>0</v>
      </c>
    </row>
    <row r="564" spans="1:48" ht="45" x14ac:dyDescent="0.25">
      <c r="A564" s="1" t="s">
        <v>60</v>
      </c>
      <c r="B564" s="4">
        <v>2021</v>
      </c>
      <c r="C564" s="1" t="s">
        <v>311</v>
      </c>
      <c r="D564" s="1" t="s">
        <v>1116</v>
      </c>
      <c r="E564" s="1" t="s">
        <v>85</v>
      </c>
      <c r="F564" s="4" t="s">
        <v>2504</v>
      </c>
      <c r="G564" s="4">
        <v>180031</v>
      </c>
      <c r="H564" s="4" t="s">
        <v>2505</v>
      </c>
      <c r="I564" s="1"/>
      <c r="J564" s="4" t="s">
        <v>1480</v>
      </c>
      <c r="K564" s="4" t="s">
        <v>2506</v>
      </c>
      <c r="L564" s="22" t="str">
        <f t="shared" si="25"/>
        <v>501</v>
      </c>
      <c r="M564" s="26">
        <f>IF(table_2[[#This Row],[Count of deaths2]]=1,(M563+1),M563)</f>
        <v>39</v>
      </c>
      <c r="AA564" s="46"/>
      <c r="AG564"/>
      <c r="AL564">
        <f>N611</f>
        <v>0</v>
      </c>
      <c r="AM564">
        <f>O659</f>
        <v>0</v>
      </c>
      <c r="AN564">
        <f>P659</f>
        <v>0</v>
      </c>
      <c r="AO564">
        <f>Q659</f>
        <v>0</v>
      </c>
      <c r="AP564">
        <f>R659</f>
        <v>0</v>
      </c>
      <c r="AQ564">
        <f>S659</f>
        <v>0</v>
      </c>
      <c r="AR564">
        <f>T659</f>
        <v>0</v>
      </c>
      <c r="AT564">
        <f>SUM(table_2[[#This Row],[First dose, less than 21 days ago]:[Third dose or booster, at least 21 days ago]])</f>
        <v>0</v>
      </c>
      <c r="AU564">
        <f>SUM(table_2[[#This Row],[Second dose, less than 21 days ago]:[Third dose or booster, at least 21 days ago]])</f>
        <v>0</v>
      </c>
      <c r="AV564">
        <f>table_2[[#This Row],[Third dose or booster, less than 21 days ago]]+table_2[[#This Row],[Third dose or booster, at least 21 days ago]]</f>
        <v>0</v>
      </c>
    </row>
    <row r="565" spans="1:48" x14ac:dyDescent="0.25">
      <c r="A565" s="1" t="s">
        <v>60</v>
      </c>
      <c r="B565" s="4">
        <v>2021</v>
      </c>
      <c r="C565" s="1" t="s">
        <v>311</v>
      </c>
      <c r="D565" s="1" t="s">
        <v>1132</v>
      </c>
      <c r="E565" s="1" t="s">
        <v>62</v>
      </c>
      <c r="F565" s="4" t="s">
        <v>2507</v>
      </c>
      <c r="G565" s="4">
        <v>21462</v>
      </c>
      <c r="H565" s="4" t="s">
        <v>114</v>
      </c>
      <c r="I565" s="1"/>
      <c r="J565" s="4" t="s">
        <v>2508</v>
      </c>
      <c r="K565" s="4" t="s">
        <v>2509</v>
      </c>
      <c r="L565" s="22" t="str">
        <f t="shared" si="25"/>
        <v>380</v>
      </c>
      <c r="M565" s="26">
        <f>IF(table_2[[#This Row],[Count of deaths2]]=1,(M564+1),M564)</f>
        <v>39</v>
      </c>
      <c r="AA565" s="46"/>
      <c r="AG565"/>
      <c r="AL565">
        <f>N612</f>
        <v>0</v>
      </c>
      <c r="AM565">
        <f>O660</f>
        <v>0</v>
      </c>
      <c r="AN565">
        <f>P660</f>
        <v>0</v>
      </c>
      <c r="AO565">
        <f>Q660</f>
        <v>0</v>
      </c>
      <c r="AP565">
        <f>R660</f>
        <v>0</v>
      </c>
      <c r="AQ565">
        <f>S660</f>
        <v>0</v>
      </c>
      <c r="AR565">
        <f>T660</f>
        <v>0</v>
      </c>
      <c r="AT565">
        <f>SUM(table_2[[#This Row],[First dose, less than 21 days ago]:[Third dose or booster, at least 21 days ago]])</f>
        <v>0</v>
      </c>
      <c r="AU565">
        <f>SUM(table_2[[#This Row],[Second dose, less than 21 days ago]:[Third dose or booster, at least 21 days ago]])</f>
        <v>0</v>
      </c>
      <c r="AV565">
        <f>table_2[[#This Row],[Third dose or booster, less than 21 days ago]]+table_2[[#This Row],[Third dose or booster, at least 21 days ago]]</f>
        <v>0</v>
      </c>
    </row>
    <row r="566" spans="1:48" ht="30" x14ac:dyDescent="0.25">
      <c r="A566" s="1" t="s">
        <v>60</v>
      </c>
      <c r="B566" s="4">
        <v>2021</v>
      </c>
      <c r="C566" s="1" t="s">
        <v>311</v>
      </c>
      <c r="D566" s="1" t="s">
        <v>1132</v>
      </c>
      <c r="E566" s="1" t="s">
        <v>66</v>
      </c>
      <c r="F566" s="4" t="s">
        <v>1101</v>
      </c>
      <c r="G566" s="4">
        <v>193</v>
      </c>
      <c r="H566" s="4" t="s">
        <v>83</v>
      </c>
      <c r="I566" s="1"/>
      <c r="J566" s="4" t="s">
        <v>83</v>
      </c>
      <c r="K566" s="4" t="s">
        <v>83</v>
      </c>
      <c r="L566" s="22">
        <f t="shared" si="25"/>
        <v>1</v>
      </c>
      <c r="M566" s="26">
        <f>IF(table_2[[#This Row],[Count of deaths2]]=1,(M565+1),M565)</f>
        <v>40</v>
      </c>
      <c r="AA566" s="46"/>
      <c r="AG566"/>
      <c r="AL566">
        <f>N613</f>
        <v>0</v>
      </c>
      <c r="AM566">
        <f>O661</f>
        <v>0</v>
      </c>
      <c r="AN566">
        <f>P661</f>
        <v>0</v>
      </c>
      <c r="AO566">
        <f>Q661</f>
        <v>0</v>
      </c>
      <c r="AP566">
        <f>R661</f>
        <v>0</v>
      </c>
      <c r="AQ566">
        <f>S661</f>
        <v>0</v>
      </c>
      <c r="AR566">
        <f>T661</f>
        <v>0</v>
      </c>
      <c r="AT566">
        <f>SUM(table_2[[#This Row],[First dose, less than 21 days ago]:[Third dose or booster, at least 21 days ago]])</f>
        <v>0</v>
      </c>
      <c r="AU566">
        <f>SUM(table_2[[#This Row],[Second dose, less than 21 days ago]:[Third dose or booster, at least 21 days ago]])</f>
        <v>0</v>
      </c>
      <c r="AV566">
        <f>table_2[[#This Row],[Third dose or booster, less than 21 days ago]]+table_2[[#This Row],[Third dose or booster, at least 21 days ago]]</f>
        <v>0</v>
      </c>
    </row>
    <row r="567" spans="1:48" ht="30" x14ac:dyDescent="0.25">
      <c r="A567" s="1" t="s">
        <v>60</v>
      </c>
      <c r="B567" s="4">
        <v>2021</v>
      </c>
      <c r="C567" s="1" t="s">
        <v>311</v>
      </c>
      <c r="D567" s="1" t="s">
        <v>1132</v>
      </c>
      <c r="E567" s="1" t="s">
        <v>70</v>
      </c>
      <c r="F567" s="4" t="s">
        <v>1196</v>
      </c>
      <c r="G567" s="4">
        <v>2953</v>
      </c>
      <c r="H567" s="4" t="s">
        <v>2510</v>
      </c>
      <c r="I567" s="1"/>
      <c r="J567" s="4" t="s">
        <v>2511</v>
      </c>
      <c r="K567" s="4" t="s">
        <v>2512</v>
      </c>
      <c r="L567" s="22" t="str">
        <f t="shared" si="25"/>
        <v>137</v>
      </c>
      <c r="M567" s="26">
        <f>IF(table_2[[#This Row],[Count of deaths2]]=1,(M566+1),M566)</f>
        <v>40</v>
      </c>
      <c r="AA567" s="46"/>
      <c r="AG567"/>
      <c r="AL567">
        <f>N614</f>
        <v>0</v>
      </c>
      <c r="AM567">
        <f>O662</f>
        <v>0</v>
      </c>
      <c r="AN567">
        <f>P662</f>
        <v>0</v>
      </c>
      <c r="AO567">
        <f>Q662</f>
        <v>0</v>
      </c>
      <c r="AP567">
        <f>R662</f>
        <v>0</v>
      </c>
      <c r="AQ567">
        <f>S662</f>
        <v>0</v>
      </c>
      <c r="AR567">
        <f>T662</f>
        <v>0</v>
      </c>
      <c r="AT567">
        <f>SUM(table_2[[#This Row],[First dose, less than 21 days ago]:[Third dose or booster, at least 21 days ago]])</f>
        <v>0</v>
      </c>
      <c r="AU567">
        <f>SUM(table_2[[#This Row],[Second dose, less than 21 days ago]:[Third dose or booster, at least 21 days ago]])</f>
        <v>0</v>
      </c>
      <c r="AV567">
        <f>table_2[[#This Row],[Third dose or booster, less than 21 days ago]]+table_2[[#This Row],[Third dose or booster, at least 21 days ago]]</f>
        <v>0</v>
      </c>
    </row>
    <row r="568" spans="1:48" ht="30" x14ac:dyDescent="0.25">
      <c r="A568" s="1" t="s">
        <v>60</v>
      </c>
      <c r="B568" s="4">
        <v>2021</v>
      </c>
      <c r="C568" s="1" t="s">
        <v>311</v>
      </c>
      <c r="D568" s="1" t="s">
        <v>1132</v>
      </c>
      <c r="E568" s="1" t="s">
        <v>74</v>
      </c>
      <c r="F568" s="4" t="s">
        <v>1800</v>
      </c>
      <c r="G568" s="4">
        <v>368</v>
      </c>
      <c r="H568" s="4" t="s">
        <v>2513</v>
      </c>
      <c r="I568" s="1" t="s">
        <v>234</v>
      </c>
      <c r="J568" s="4" t="s">
        <v>2514</v>
      </c>
      <c r="K568" s="4" t="s">
        <v>2515</v>
      </c>
      <c r="L568" s="22" t="str">
        <f t="shared" si="25"/>
        <v>6</v>
      </c>
      <c r="M568" s="26">
        <f>IF(table_2[[#This Row],[Count of deaths2]]=1,(M567+1),M567)</f>
        <v>40</v>
      </c>
      <c r="AA568" s="46"/>
      <c r="AG568"/>
      <c r="AL568">
        <f>N615</f>
        <v>0</v>
      </c>
      <c r="AM568">
        <f>O663</f>
        <v>0</v>
      </c>
      <c r="AN568">
        <f>P663</f>
        <v>0</v>
      </c>
      <c r="AO568">
        <f>Q663</f>
        <v>0</v>
      </c>
      <c r="AP568">
        <f>R663</f>
        <v>0</v>
      </c>
      <c r="AQ568">
        <f>S663</f>
        <v>0</v>
      </c>
      <c r="AR568">
        <f>T663</f>
        <v>0</v>
      </c>
      <c r="AT568">
        <f>SUM(table_2[[#This Row],[First dose, less than 21 days ago]:[Third dose or booster, at least 21 days ago]])</f>
        <v>0</v>
      </c>
      <c r="AU568">
        <f>SUM(table_2[[#This Row],[Second dose, less than 21 days ago]:[Third dose or booster, at least 21 days ago]])</f>
        <v>0</v>
      </c>
      <c r="AV568">
        <f>table_2[[#This Row],[Third dose or booster, less than 21 days ago]]+table_2[[#This Row],[Third dose or booster, at least 21 days ago]]</f>
        <v>0</v>
      </c>
    </row>
    <row r="569" spans="1:48" ht="30" x14ac:dyDescent="0.25">
      <c r="A569" s="1" t="s">
        <v>60</v>
      </c>
      <c r="B569" s="4">
        <v>2021</v>
      </c>
      <c r="C569" s="1" t="s">
        <v>311</v>
      </c>
      <c r="D569" s="1" t="s">
        <v>1132</v>
      </c>
      <c r="E569" s="1" t="s">
        <v>1102</v>
      </c>
      <c r="F569" s="4" t="s">
        <v>2516</v>
      </c>
      <c r="G569" s="4">
        <v>64974</v>
      </c>
      <c r="H569" s="4" t="s">
        <v>2517</v>
      </c>
      <c r="I569" s="1"/>
      <c r="J569" s="4" t="s">
        <v>2518</v>
      </c>
      <c r="K569" s="4" t="s">
        <v>2519</v>
      </c>
      <c r="L569" s="22" t="str">
        <f t="shared" si="25"/>
        <v>1876</v>
      </c>
      <c r="M569" s="26">
        <f>IF(table_2[[#This Row],[Count of deaths2]]=1,(M568+1),M568)</f>
        <v>40</v>
      </c>
      <c r="AA569" s="46"/>
      <c r="AG569"/>
      <c r="AL569">
        <f>N616</f>
        <v>0</v>
      </c>
      <c r="AM569">
        <f>O664</f>
        <v>0</v>
      </c>
      <c r="AN569">
        <f>P664</f>
        <v>0</v>
      </c>
      <c r="AO569">
        <f>Q664</f>
        <v>0</v>
      </c>
      <c r="AP569">
        <f>R664</f>
        <v>0</v>
      </c>
      <c r="AQ569">
        <f>S664</f>
        <v>0</v>
      </c>
      <c r="AR569">
        <f>T664</f>
        <v>0</v>
      </c>
      <c r="AT569">
        <f>SUM(table_2[[#This Row],[First dose, less than 21 days ago]:[Third dose or booster, at least 21 days ago]])</f>
        <v>0</v>
      </c>
      <c r="AU569">
        <f>SUM(table_2[[#This Row],[Second dose, less than 21 days ago]:[Third dose or booster, at least 21 days ago]])</f>
        <v>0</v>
      </c>
      <c r="AV569">
        <f>table_2[[#This Row],[Third dose or booster, less than 21 days ago]]+table_2[[#This Row],[Third dose or booster, at least 21 days ago]]</f>
        <v>0</v>
      </c>
    </row>
    <row r="570" spans="1:48" ht="45" x14ac:dyDescent="0.25">
      <c r="A570" s="1" t="s">
        <v>60</v>
      </c>
      <c r="B570" s="4">
        <v>2021</v>
      </c>
      <c r="C570" s="1" t="s">
        <v>311</v>
      </c>
      <c r="D570" s="1" t="s">
        <v>1132</v>
      </c>
      <c r="E570" s="1" t="s">
        <v>84</v>
      </c>
      <c r="F570" s="4" t="s">
        <v>2520</v>
      </c>
      <c r="G570" s="4">
        <v>112682</v>
      </c>
      <c r="H570" s="4" t="s">
        <v>2521</v>
      </c>
      <c r="I570" s="1"/>
      <c r="J570" s="4" t="s">
        <v>2522</v>
      </c>
      <c r="K570" s="4" t="s">
        <v>2523</v>
      </c>
      <c r="L570" s="22" t="str">
        <f t="shared" si="25"/>
        <v>487</v>
      </c>
      <c r="M570" s="26">
        <f>IF(table_2[[#This Row],[Count of deaths2]]=1,(M569+1),M569)</f>
        <v>40</v>
      </c>
      <c r="AA570" s="46"/>
      <c r="AG570"/>
      <c r="AL570">
        <f>N617</f>
        <v>0</v>
      </c>
      <c r="AM570">
        <f>O665</f>
        <v>0</v>
      </c>
      <c r="AN570">
        <f>P665</f>
        <v>0</v>
      </c>
      <c r="AO570">
        <f>Q665</f>
        <v>0</v>
      </c>
      <c r="AP570">
        <f>R665</f>
        <v>0</v>
      </c>
      <c r="AQ570">
        <f>S665</f>
        <v>0</v>
      </c>
      <c r="AR570">
        <f>T665</f>
        <v>0</v>
      </c>
      <c r="AT570">
        <f>SUM(table_2[[#This Row],[First dose, less than 21 days ago]:[Third dose or booster, at least 21 days ago]])</f>
        <v>0</v>
      </c>
      <c r="AU570">
        <f>SUM(table_2[[#This Row],[Second dose, less than 21 days ago]:[Third dose or booster, at least 21 days ago]])</f>
        <v>0</v>
      </c>
      <c r="AV570">
        <f>table_2[[#This Row],[Third dose or booster, less than 21 days ago]]+table_2[[#This Row],[Third dose or booster, at least 21 days ago]]</f>
        <v>0</v>
      </c>
    </row>
    <row r="571" spans="1:48" ht="45" x14ac:dyDescent="0.25">
      <c r="A571" s="1" t="s">
        <v>60</v>
      </c>
      <c r="B571" s="4">
        <v>2021</v>
      </c>
      <c r="C571" s="1" t="s">
        <v>311</v>
      </c>
      <c r="D571" s="1" t="s">
        <v>1132</v>
      </c>
      <c r="E571" s="1" t="s">
        <v>85</v>
      </c>
      <c r="F571" s="4" t="s">
        <v>2524</v>
      </c>
      <c r="G571" s="4">
        <v>248390</v>
      </c>
      <c r="H571" s="4" t="s">
        <v>2525</v>
      </c>
      <c r="I571" s="1"/>
      <c r="J571" s="4" t="s">
        <v>2526</v>
      </c>
      <c r="K571" s="4" t="s">
        <v>2527</v>
      </c>
      <c r="L571" s="22" t="str">
        <f t="shared" si="25"/>
        <v>1662</v>
      </c>
      <c r="M571" s="26">
        <f>IF(table_2[[#This Row],[Count of deaths2]]=1,(M570+1),M570)</f>
        <v>40</v>
      </c>
      <c r="AA571" s="46"/>
      <c r="AG571"/>
      <c r="AL571">
        <f>N618</f>
        <v>0</v>
      </c>
      <c r="AM571">
        <f>O666</f>
        <v>0</v>
      </c>
      <c r="AN571">
        <f>P666</f>
        <v>0</v>
      </c>
      <c r="AO571">
        <f>Q666</f>
        <v>0</v>
      </c>
      <c r="AP571">
        <f>R666</f>
        <v>0</v>
      </c>
      <c r="AQ571">
        <f>S666</f>
        <v>0</v>
      </c>
      <c r="AR571">
        <f>T666</f>
        <v>0</v>
      </c>
      <c r="AT571">
        <f>SUM(table_2[[#This Row],[First dose, less than 21 days ago]:[Third dose or booster, at least 21 days ago]])</f>
        <v>0</v>
      </c>
      <c r="AU571">
        <f>SUM(table_2[[#This Row],[Second dose, less than 21 days ago]:[Third dose or booster, at least 21 days ago]])</f>
        <v>0</v>
      </c>
      <c r="AV571">
        <f>table_2[[#This Row],[Third dose or booster, less than 21 days ago]]+table_2[[#This Row],[Third dose or booster, at least 21 days ago]]</f>
        <v>0</v>
      </c>
    </row>
    <row r="572" spans="1:48" x14ac:dyDescent="0.25">
      <c r="A572" s="1" t="s">
        <v>60</v>
      </c>
      <c r="B572" s="4">
        <v>2021</v>
      </c>
      <c r="C572" s="1" t="s">
        <v>311</v>
      </c>
      <c r="D572" s="1" t="s">
        <v>1147</v>
      </c>
      <c r="E572" s="1" t="s">
        <v>62</v>
      </c>
      <c r="F572" s="4" t="s">
        <v>1777</v>
      </c>
      <c r="G572" s="4">
        <v>10172</v>
      </c>
      <c r="H572" s="4" t="s">
        <v>2528</v>
      </c>
      <c r="I572" s="1"/>
      <c r="J572" s="4" t="s">
        <v>2529</v>
      </c>
      <c r="K572" s="4" t="s">
        <v>2530</v>
      </c>
      <c r="L572" s="22" t="str">
        <f t="shared" si="25"/>
        <v>484</v>
      </c>
      <c r="M572" s="26">
        <f>IF(table_2[[#This Row],[Count of deaths2]]=1,(M571+1),M571)</f>
        <v>40</v>
      </c>
      <c r="AA572" s="46"/>
      <c r="AG572"/>
      <c r="AL572">
        <f>N619</f>
        <v>0</v>
      </c>
      <c r="AM572">
        <f>O667</f>
        <v>0</v>
      </c>
      <c r="AN572">
        <f>P667</f>
        <v>0</v>
      </c>
      <c r="AO572">
        <f>Q667</f>
        <v>0</v>
      </c>
      <c r="AP572">
        <f>R667</f>
        <v>0</v>
      </c>
      <c r="AQ572">
        <f>S667</f>
        <v>0</v>
      </c>
      <c r="AR572">
        <f>T667</f>
        <v>0</v>
      </c>
      <c r="AT572">
        <f>SUM(table_2[[#This Row],[First dose, less than 21 days ago]:[Third dose or booster, at least 21 days ago]])</f>
        <v>0</v>
      </c>
      <c r="AU572">
        <f>SUM(table_2[[#This Row],[Second dose, less than 21 days ago]:[Third dose or booster, at least 21 days ago]])</f>
        <v>0</v>
      </c>
      <c r="AV572">
        <f>table_2[[#This Row],[Third dose or booster, less than 21 days ago]]+table_2[[#This Row],[Third dose or booster, at least 21 days ago]]</f>
        <v>0</v>
      </c>
    </row>
    <row r="573" spans="1:48" ht="30" x14ac:dyDescent="0.25">
      <c r="A573" s="1" t="s">
        <v>60</v>
      </c>
      <c r="B573" s="4">
        <v>2021</v>
      </c>
      <c r="C573" s="1" t="s">
        <v>311</v>
      </c>
      <c r="D573" s="1" t="s">
        <v>1147</v>
      </c>
      <c r="E573" s="1" t="s">
        <v>66</v>
      </c>
      <c r="F573" s="4" t="s">
        <v>1743</v>
      </c>
      <c r="G573" s="4">
        <v>71</v>
      </c>
      <c r="H573" s="4" t="s">
        <v>2531</v>
      </c>
      <c r="I573" s="1" t="s">
        <v>234</v>
      </c>
      <c r="J573" s="4" t="s">
        <v>2532</v>
      </c>
      <c r="K573" s="4" t="s">
        <v>2533</v>
      </c>
      <c r="L573" s="22" t="str">
        <f t="shared" si="25"/>
        <v>8</v>
      </c>
      <c r="M573" s="26">
        <f>IF(table_2[[#This Row],[Count of deaths2]]=1,(M572+1),M572)</f>
        <v>40</v>
      </c>
      <c r="AA573" s="46"/>
      <c r="AG573"/>
      <c r="AL573">
        <f>N620</f>
        <v>0</v>
      </c>
      <c r="AM573">
        <f>O668</f>
        <v>0</v>
      </c>
      <c r="AN573">
        <f>P668</f>
        <v>0</v>
      </c>
      <c r="AO573">
        <f>Q668</f>
        <v>0</v>
      </c>
      <c r="AP573">
        <f>R668</f>
        <v>0</v>
      </c>
      <c r="AQ573">
        <f>S668</f>
        <v>0</v>
      </c>
      <c r="AR573">
        <f>T668</f>
        <v>0</v>
      </c>
      <c r="AT573">
        <f>SUM(table_2[[#This Row],[First dose, less than 21 days ago]:[Third dose or booster, at least 21 days ago]])</f>
        <v>0</v>
      </c>
      <c r="AU573">
        <f>SUM(table_2[[#This Row],[Second dose, less than 21 days ago]:[Third dose or booster, at least 21 days ago]])</f>
        <v>0</v>
      </c>
      <c r="AV573">
        <f>table_2[[#This Row],[Third dose or booster, less than 21 days ago]]+table_2[[#This Row],[Third dose or booster, at least 21 days ago]]</f>
        <v>0</v>
      </c>
    </row>
    <row r="574" spans="1:48" ht="30" x14ac:dyDescent="0.25">
      <c r="A574" s="1" t="s">
        <v>60</v>
      </c>
      <c r="B574" s="4">
        <v>2021</v>
      </c>
      <c r="C574" s="1" t="s">
        <v>311</v>
      </c>
      <c r="D574" s="1" t="s">
        <v>1147</v>
      </c>
      <c r="E574" s="1" t="s">
        <v>70</v>
      </c>
      <c r="F574" s="4" t="s">
        <v>2534</v>
      </c>
      <c r="G574" s="4">
        <v>1357</v>
      </c>
      <c r="H574" s="4" t="s">
        <v>2535</v>
      </c>
      <c r="I574" s="1"/>
      <c r="J574" s="4" t="s">
        <v>2536</v>
      </c>
      <c r="K574" s="4" t="s">
        <v>2537</v>
      </c>
      <c r="L574" s="22" t="str">
        <f t="shared" si="25"/>
        <v>158</v>
      </c>
      <c r="M574" s="26">
        <f>IF(table_2[[#This Row],[Count of deaths2]]=1,(M573+1),M573)</f>
        <v>40</v>
      </c>
      <c r="AA574" s="46"/>
      <c r="AG574"/>
      <c r="AL574">
        <f>N621</f>
        <v>0</v>
      </c>
      <c r="AM574">
        <f>O669</f>
        <v>0</v>
      </c>
      <c r="AN574">
        <f>P669</f>
        <v>0</v>
      </c>
      <c r="AO574">
        <f>Q669</f>
        <v>0</v>
      </c>
      <c r="AP574">
        <f>R669</f>
        <v>0</v>
      </c>
      <c r="AQ574">
        <f>S669</f>
        <v>0</v>
      </c>
      <c r="AR574">
        <f>T669</f>
        <v>0</v>
      </c>
      <c r="AT574">
        <f>SUM(table_2[[#This Row],[First dose, less than 21 days ago]:[Third dose or booster, at least 21 days ago]])</f>
        <v>0</v>
      </c>
      <c r="AU574">
        <f>SUM(table_2[[#This Row],[Second dose, less than 21 days ago]:[Third dose or booster, at least 21 days ago]])</f>
        <v>0</v>
      </c>
      <c r="AV574">
        <f>table_2[[#This Row],[Third dose or booster, less than 21 days ago]]+table_2[[#This Row],[Third dose or booster, at least 21 days ago]]</f>
        <v>0</v>
      </c>
    </row>
    <row r="575" spans="1:48" ht="30" x14ac:dyDescent="0.25">
      <c r="A575" s="1" t="s">
        <v>60</v>
      </c>
      <c r="B575" s="4">
        <v>2021</v>
      </c>
      <c r="C575" s="1" t="s">
        <v>311</v>
      </c>
      <c r="D575" s="1" t="s">
        <v>1147</v>
      </c>
      <c r="E575" s="1" t="s">
        <v>74</v>
      </c>
      <c r="F575" s="4" t="s">
        <v>1371</v>
      </c>
      <c r="G575" s="4">
        <v>149</v>
      </c>
      <c r="H575" s="4" t="s">
        <v>2538</v>
      </c>
      <c r="I575" s="1" t="s">
        <v>234</v>
      </c>
      <c r="J575" s="4" t="s">
        <v>2539</v>
      </c>
      <c r="K575" s="4" t="s">
        <v>2540</v>
      </c>
      <c r="L575" s="22" t="str">
        <f t="shared" si="25"/>
        <v>9</v>
      </c>
      <c r="M575" s="26">
        <f>IF(table_2[[#This Row],[Count of deaths2]]=1,(M574+1),M574)</f>
        <v>40</v>
      </c>
      <c r="AA575" s="46"/>
      <c r="AG575"/>
      <c r="AL575">
        <f>N622</f>
        <v>0</v>
      </c>
      <c r="AM575">
        <f>O670</f>
        <v>0</v>
      </c>
      <c r="AN575">
        <f>P670</f>
        <v>0</v>
      </c>
      <c r="AO575">
        <f>Q670</f>
        <v>0</v>
      </c>
      <c r="AP575">
        <f>R670</f>
        <v>0</v>
      </c>
      <c r="AQ575">
        <f>S670</f>
        <v>0</v>
      </c>
      <c r="AR575">
        <f>T670</f>
        <v>0</v>
      </c>
      <c r="AT575">
        <f>SUM(table_2[[#This Row],[First dose, less than 21 days ago]:[Third dose or booster, at least 21 days ago]])</f>
        <v>0</v>
      </c>
      <c r="AU575">
        <f>SUM(table_2[[#This Row],[Second dose, less than 21 days ago]:[Third dose or booster, at least 21 days ago]])</f>
        <v>0</v>
      </c>
      <c r="AV575">
        <f>table_2[[#This Row],[Third dose or booster, less than 21 days ago]]+table_2[[#This Row],[Third dose or booster, at least 21 days ago]]</f>
        <v>0</v>
      </c>
    </row>
    <row r="576" spans="1:48" ht="30" x14ac:dyDescent="0.25">
      <c r="A576" s="1" t="s">
        <v>60</v>
      </c>
      <c r="B576" s="4">
        <v>2021</v>
      </c>
      <c r="C576" s="1" t="s">
        <v>311</v>
      </c>
      <c r="D576" s="1" t="s">
        <v>1147</v>
      </c>
      <c r="E576" s="1" t="s">
        <v>1102</v>
      </c>
      <c r="F576" s="4" t="s">
        <v>2541</v>
      </c>
      <c r="G576" s="4">
        <v>21202</v>
      </c>
      <c r="H576" s="4" t="s">
        <v>2542</v>
      </c>
      <c r="I576" s="1"/>
      <c r="J576" s="4" t="s">
        <v>2543</v>
      </c>
      <c r="K576" s="4" t="s">
        <v>2544</v>
      </c>
      <c r="L576" s="22" t="str">
        <f t="shared" si="25"/>
        <v>3189</v>
      </c>
      <c r="M576" s="26">
        <f>IF(table_2[[#This Row],[Count of deaths2]]=1,(M575+1),M575)</f>
        <v>40</v>
      </c>
      <c r="AA576" s="46"/>
      <c r="AG576"/>
      <c r="AL576">
        <f>N623</f>
        <v>0</v>
      </c>
      <c r="AM576">
        <f>O671</f>
        <v>0</v>
      </c>
      <c r="AN576">
        <f>P671</f>
        <v>0</v>
      </c>
      <c r="AO576">
        <f>Q671</f>
        <v>0</v>
      </c>
      <c r="AP576">
        <f>R671</f>
        <v>0</v>
      </c>
      <c r="AQ576">
        <f>S671</f>
        <v>0</v>
      </c>
      <c r="AR576">
        <f>T671</f>
        <v>0</v>
      </c>
      <c r="AT576">
        <f>SUM(table_2[[#This Row],[First dose, less than 21 days ago]:[Third dose or booster, at least 21 days ago]])</f>
        <v>0</v>
      </c>
      <c r="AU576">
        <f>SUM(table_2[[#This Row],[Second dose, less than 21 days ago]:[Third dose or booster, at least 21 days ago]])</f>
        <v>0</v>
      </c>
      <c r="AV576">
        <f>table_2[[#This Row],[Third dose or booster, less than 21 days ago]]+table_2[[#This Row],[Third dose or booster, at least 21 days ago]]</f>
        <v>0</v>
      </c>
    </row>
    <row r="577" spans="1:48" ht="45" x14ac:dyDescent="0.25">
      <c r="A577" s="1" t="s">
        <v>60</v>
      </c>
      <c r="B577" s="4">
        <v>2021</v>
      </c>
      <c r="C577" s="1" t="s">
        <v>311</v>
      </c>
      <c r="D577" s="1" t="s">
        <v>1147</v>
      </c>
      <c r="E577" s="1" t="s">
        <v>84</v>
      </c>
      <c r="F577" s="4" t="s">
        <v>2545</v>
      </c>
      <c r="G577" s="4">
        <v>31565</v>
      </c>
      <c r="H577" s="4" t="s">
        <v>2546</v>
      </c>
      <c r="I577" s="1"/>
      <c r="J577" s="4" t="s">
        <v>2547</v>
      </c>
      <c r="K577" s="4" t="s">
        <v>2548</v>
      </c>
      <c r="L577" s="22" t="str">
        <f t="shared" si="25"/>
        <v>749</v>
      </c>
      <c r="M577" s="26">
        <f>IF(table_2[[#This Row],[Count of deaths2]]=1,(M576+1),M576)</f>
        <v>40</v>
      </c>
      <c r="AA577" s="46"/>
      <c r="AG577"/>
      <c r="AL577">
        <f>N624</f>
        <v>0</v>
      </c>
      <c r="AM577">
        <f>O672</f>
        <v>0</v>
      </c>
      <c r="AN577">
        <f>P672</f>
        <v>0</v>
      </c>
      <c r="AO577">
        <f>Q672</f>
        <v>0</v>
      </c>
      <c r="AP577">
        <f>R672</f>
        <v>0</v>
      </c>
      <c r="AQ577">
        <f>S672</f>
        <v>0</v>
      </c>
      <c r="AR577">
        <f>T672</f>
        <v>0</v>
      </c>
      <c r="AT577">
        <f>SUM(table_2[[#This Row],[First dose, less than 21 days ago]:[Third dose or booster, at least 21 days ago]])</f>
        <v>0</v>
      </c>
      <c r="AU577">
        <f>SUM(table_2[[#This Row],[Second dose, less than 21 days ago]:[Third dose or booster, at least 21 days ago]])</f>
        <v>0</v>
      </c>
      <c r="AV577">
        <f>table_2[[#This Row],[Third dose or booster, less than 21 days ago]]+table_2[[#This Row],[Third dose or booster, at least 21 days ago]]</f>
        <v>0</v>
      </c>
    </row>
    <row r="578" spans="1:48" ht="45" x14ac:dyDescent="0.25">
      <c r="A578" s="1" t="s">
        <v>60</v>
      </c>
      <c r="B578" s="4">
        <v>2021</v>
      </c>
      <c r="C578" s="1" t="s">
        <v>311</v>
      </c>
      <c r="D578" s="1" t="s">
        <v>1147</v>
      </c>
      <c r="E578" s="1" t="s">
        <v>85</v>
      </c>
      <c r="F578" s="4" t="s">
        <v>2549</v>
      </c>
      <c r="G578" s="4">
        <v>302748</v>
      </c>
      <c r="H578" s="4" t="s">
        <v>2550</v>
      </c>
      <c r="I578" s="1"/>
      <c r="J578" s="4" t="s">
        <v>2551</v>
      </c>
      <c r="K578" s="4" t="s">
        <v>2552</v>
      </c>
      <c r="L578" s="22" t="str">
        <f t="shared" si="25"/>
        <v>5263</v>
      </c>
      <c r="M578" s="26">
        <f>IF(table_2[[#This Row],[Count of deaths2]]=1,(M577+1),M577)</f>
        <v>40</v>
      </c>
      <c r="AA578" s="46"/>
      <c r="AG578"/>
      <c r="AL578">
        <f>N625</f>
        <v>0</v>
      </c>
      <c r="AM578">
        <f>O673</f>
        <v>0</v>
      </c>
      <c r="AN578">
        <f>P673</f>
        <v>0</v>
      </c>
      <c r="AO578">
        <f>Q673</f>
        <v>0</v>
      </c>
      <c r="AP578">
        <f>R673</f>
        <v>0</v>
      </c>
      <c r="AQ578">
        <f>S673</f>
        <v>0</v>
      </c>
      <c r="AR578">
        <f>T673</f>
        <v>0</v>
      </c>
      <c r="AT578">
        <f>SUM(table_2[[#This Row],[First dose, less than 21 days ago]:[Third dose or booster, at least 21 days ago]])</f>
        <v>0</v>
      </c>
      <c r="AU578">
        <f>SUM(table_2[[#This Row],[Second dose, less than 21 days ago]:[Third dose or booster, at least 21 days ago]])</f>
        <v>0</v>
      </c>
      <c r="AV578">
        <f>table_2[[#This Row],[Third dose or booster, less than 21 days ago]]+table_2[[#This Row],[Third dose or booster, at least 21 days ago]]</f>
        <v>0</v>
      </c>
    </row>
    <row r="579" spans="1:48" x14ac:dyDescent="0.25">
      <c r="A579" s="1" t="s">
        <v>60</v>
      </c>
      <c r="B579" s="4">
        <v>2021</v>
      </c>
      <c r="C579" s="1" t="s">
        <v>311</v>
      </c>
      <c r="D579" s="1" t="s">
        <v>1162</v>
      </c>
      <c r="E579" s="1" t="s">
        <v>62</v>
      </c>
      <c r="F579" s="4" t="s">
        <v>2553</v>
      </c>
      <c r="G579" s="4">
        <v>4063</v>
      </c>
      <c r="H579" s="4" t="s">
        <v>2554</v>
      </c>
      <c r="I579" s="1"/>
      <c r="J579" s="4" t="s">
        <v>2555</v>
      </c>
      <c r="K579" s="4" t="s">
        <v>2556</v>
      </c>
      <c r="L579" s="22" t="str">
        <f t="shared" si="25"/>
        <v>596</v>
      </c>
      <c r="M579" s="26">
        <f>IF(table_2[[#This Row],[Count of deaths2]]=1,(M578+1),M578)</f>
        <v>40</v>
      </c>
      <c r="AA579" s="46"/>
      <c r="AG579"/>
      <c r="AL579">
        <f>N626</f>
        <v>0</v>
      </c>
      <c r="AM579">
        <f>O674</f>
        <v>0</v>
      </c>
      <c r="AN579">
        <f>P674</f>
        <v>0</v>
      </c>
      <c r="AO579">
        <f>Q674</f>
        <v>0</v>
      </c>
      <c r="AP579">
        <f>R674</f>
        <v>0</v>
      </c>
      <c r="AQ579">
        <f>S674</f>
        <v>0</v>
      </c>
      <c r="AR579">
        <f>T674</f>
        <v>0</v>
      </c>
      <c r="AT579">
        <f>SUM(table_2[[#This Row],[First dose, less than 21 days ago]:[Third dose or booster, at least 21 days ago]])</f>
        <v>0</v>
      </c>
      <c r="AU579">
        <f>SUM(table_2[[#This Row],[Second dose, less than 21 days ago]:[Third dose or booster, at least 21 days ago]])</f>
        <v>0</v>
      </c>
      <c r="AV579">
        <f>table_2[[#This Row],[Third dose or booster, less than 21 days ago]]+table_2[[#This Row],[Third dose or booster, at least 21 days ago]]</f>
        <v>0</v>
      </c>
    </row>
    <row r="580" spans="1:48" ht="30" x14ac:dyDescent="0.25">
      <c r="A580" s="1" t="s">
        <v>60</v>
      </c>
      <c r="B580" s="4">
        <v>2021</v>
      </c>
      <c r="C580" s="1" t="s">
        <v>311</v>
      </c>
      <c r="D580" s="1" t="s">
        <v>1162</v>
      </c>
      <c r="E580" s="1" t="s">
        <v>66</v>
      </c>
      <c r="F580" s="4" t="s">
        <v>1112</v>
      </c>
      <c r="G580" s="4">
        <v>36</v>
      </c>
      <c r="H580" s="4" t="s">
        <v>2557</v>
      </c>
      <c r="I580" s="1" t="s">
        <v>234</v>
      </c>
      <c r="J580" s="4" t="s">
        <v>2558</v>
      </c>
      <c r="K580" s="4" t="s">
        <v>2559</v>
      </c>
      <c r="L580" s="22" t="str">
        <f t="shared" si="25"/>
        <v>3</v>
      </c>
      <c r="M580" s="26">
        <f>IF(table_2[[#This Row],[Count of deaths2]]=1,(M579+1),M579)</f>
        <v>40</v>
      </c>
      <c r="AA580" s="46"/>
      <c r="AG580"/>
      <c r="AL580">
        <f>N627</f>
        <v>0</v>
      </c>
      <c r="AM580">
        <f>O675</f>
        <v>0</v>
      </c>
      <c r="AN580">
        <f>P675</f>
        <v>0</v>
      </c>
      <c r="AO580">
        <f>Q675</f>
        <v>0</v>
      </c>
      <c r="AP580">
        <f>R675</f>
        <v>0</v>
      </c>
      <c r="AQ580">
        <f>S675</f>
        <v>0</v>
      </c>
      <c r="AR580">
        <f>T675</f>
        <v>0</v>
      </c>
      <c r="AT580">
        <f>SUM(table_2[[#This Row],[First dose, less than 21 days ago]:[Third dose or booster, at least 21 days ago]])</f>
        <v>0</v>
      </c>
      <c r="AU580">
        <f>SUM(table_2[[#This Row],[Second dose, less than 21 days ago]:[Third dose or booster, at least 21 days ago]])</f>
        <v>0</v>
      </c>
      <c r="AV580">
        <f>table_2[[#This Row],[Third dose or booster, less than 21 days ago]]+table_2[[#This Row],[Third dose or booster, at least 21 days ago]]</f>
        <v>0</v>
      </c>
    </row>
    <row r="581" spans="1:48" ht="30" x14ac:dyDescent="0.25">
      <c r="A581" s="1" t="s">
        <v>60</v>
      </c>
      <c r="B581" s="4">
        <v>2021</v>
      </c>
      <c r="C581" s="1" t="s">
        <v>311</v>
      </c>
      <c r="D581" s="1" t="s">
        <v>1162</v>
      </c>
      <c r="E581" s="1" t="s">
        <v>70</v>
      </c>
      <c r="F581" s="4" t="s">
        <v>2560</v>
      </c>
      <c r="G581" s="4">
        <v>656</v>
      </c>
      <c r="H581" s="4" t="s">
        <v>2561</v>
      </c>
      <c r="I581" s="1"/>
      <c r="J581" s="4" t="s">
        <v>2562</v>
      </c>
      <c r="K581" s="4" t="s">
        <v>2563</v>
      </c>
      <c r="L581" s="22" t="str">
        <f t="shared" ref="L581:L644" si="26">IF(F581="&lt;3",1,F581)</f>
        <v>210</v>
      </c>
      <c r="M581" s="26">
        <f>IF(table_2[[#This Row],[Count of deaths2]]=1,(M580+1),M580)</f>
        <v>40</v>
      </c>
      <c r="AA581" s="46"/>
      <c r="AG581"/>
      <c r="AL581">
        <f>N628</f>
        <v>0</v>
      </c>
      <c r="AM581">
        <f>O676</f>
        <v>0</v>
      </c>
      <c r="AN581">
        <f>P676</f>
        <v>0</v>
      </c>
      <c r="AO581">
        <f>Q676</f>
        <v>0</v>
      </c>
      <c r="AP581">
        <f>R676</f>
        <v>0</v>
      </c>
      <c r="AQ581">
        <f>S676</f>
        <v>0</v>
      </c>
      <c r="AR581">
        <f>T676</f>
        <v>0</v>
      </c>
      <c r="AT581">
        <f>SUM(table_2[[#This Row],[First dose, less than 21 days ago]:[Third dose or booster, at least 21 days ago]])</f>
        <v>0</v>
      </c>
      <c r="AU581">
        <f>SUM(table_2[[#This Row],[Second dose, less than 21 days ago]:[Third dose or booster, at least 21 days ago]])</f>
        <v>0</v>
      </c>
      <c r="AV581">
        <f>table_2[[#This Row],[Third dose or booster, less than 21 days ago]]+table_2[[#This Row],[Third dose or booster, at least 21 days ago]]</f>
        <v>0</v>
      </c>
    </row>
    <row r="582" spans="1:48" ht="30" x14ac:dyDescent="0.25">
      <c r="A582" s="1" t="s">
        <v>60</v>
      </c>
      <c r="B582" s="4">
        <v>2021</v>
      </c>
      <c r="C582" s="1" t="s">
        <v>311</v>
      </c>
      <c r="D582" s="1" t="s">
        <v>1162</v>
      </c>
      <c r="E582" s="1" t="s">
        <v>74</v>
      </c>
      <c r="F582" s="4" t="s">
        <v>1371</v>
      </c>
      <c r="G582" s="4">
        <v>80</v>
      </c>
      <c r="H582" s="4" t="s">
        <v>2564</v>
      </c>
      <c r="I582" s="1" t="s">
        <v>234</v>
      </c>
      <c r="J582" s="4" t="s">
        <v>2565</v>
      </c>
      <c r="K582" s="4" t="s">
        <v>2566</v>
      </c>
      <c r="L582" s="22" t="str">
        <f t="shared" si="26"/>
        <v>9</v>
      </c>
      <c r="M582" s="26">
        <f>IF(table_2[[#This Row],[Count of deaths2]]=1,(M581+1),M581)</f>
        <v>40</v>
      </c>
      <c r="AA582" s="46"/>
      <c r="AG582"/>
      <c r="AL582">
        <f>N629</f>
        <v>0</v>
      </c>
      <c r="AM582">
        <f>O677</f>
        <v>0</v>
      </c>
      <c r="AN582">
        <f>P677</f>
        <v>0</v>
      </c>
      <c r="AO582">
        <f>Q677</f>
        <v>0</v>
      </c>
      <c r="AP582">
        <f>R677</f>
        <v>0</v>
      </c>
      <c r="AQ582">
        <f>S677</f>
        <v>0</v>
      </c>
      <c r="AR582">
        <f>T677</f>
        <v>0</v>
      </c>
      <c r="AT582">
        <f>SUM(table_2[[#This Row],[First dose, less than 21 days ago]:[Third dose or booster, at least 21 days ago]])</f>
        <v>0</v>
      </c>
      <c r="AU582">
        <f>SUM(table_2[[#This Row],[Second dose, less than 21 days ago]:[Third dose or booster, at least 21 days ago]])</f>
        <v>0</v>
      </c>
      <c r="AV582">
        <f>table_2[[#This Row],[Third dose or booster, less than 21 days ago]]+table_2[[#This Row],[Third dose or booster, at least 21 days ago]]</f>
        <v>0</v>
      </c>
    </row>
    <row r="583" spans="1:48" ht="30" x14ac:dyDescent="0.25">
      <c r="A583" s="1" t="s">
        <v>60</v>
      </c>
      <c r="B583" s="4">
        <v>2021</v>
      </c>
      <c r="C583" s="1" t="s">
        <v>311</v>
      </c>
      <c r="D583" s="1" t="s">
        <v>1162</v>
      </c>
      <c r="E583" s="1" t="s">
        <v>1102</v>
      </c>
      <c r="F583" s="4" t="s">
        <v>2567</v>
      </c>
      <c r="G583" s="4">
        <v>10523</v>
      </c>
      <c r="H583" s="4" t="s">
        <v>2568</v>
      </c>
      <c r="I583" s="1"/>
      <c r="J583" s="4" t="s">
        <v>2569</v>
      </c>
      <c r="K583" s="4" t="s">
        <v>2570</v>
      </c>
      <c r="L583" s="22" t="str">
        <f t="shared" si="26"/>
        <v>3853</v>
      </c>
      <c r="M583" s="26">
        <f>IF(table_2[[#This Row],[Count of deaths2]]=1,(M582+1),M582)</f>
        <v>40</v>
      </c>
      <c r="AA583" s="46"/>
      <c r="AG583"/>
      <c r="AL583">
        <f>N630</f>
        <v>0</v>
      </c>
      <c r="AM583">
        <f>O678</f>
        <v>0</v>
      </c>
      <c r="AN583">
        <f>P678</f>
        <v>0</v>
      </c>
      <c r="AO583">
        <f>Q678</f>
        <v>0</v>
      </c>
      <c r="AP583">
        <f>R678</f>
        <v>0</v>
      </c>
      <c r="AQ583">
        <f>S678</f>
        <v>0</v>
      </c>
      <c r="AR583">
        <f>T678</f>
        <v>0</v>
      </c>
      <c r="AT583">
        <f>SUM(table_2[[#This Row],[First dose, less than 21 days ago]:[Third dose or booster, at least 21 days ago]])</f>
        <v>0</v>
      </c>
      <c r="AU583">
        <f>SUM(table_2[[#This Row],[Second dose, less than 21 days ago]:[Third dose or booster, at least 21 days ago]])</f>
        <v>0</v>
      </c>
      <c r="AV583">
        <f>table_2[[#This Row],[Third dose or booster, less than 21 days ago]]+table_2[[#This Row],[Third dose or booster, at least 21 days ago]]</f>
        <v>0</v>
      </c>
    </row>
    <row r="584" spans="1:48" ht="45" x14ac:dyDescent="0.25">
      <c r="A584" s="1" t="s">
        <v>60</v>
      </c>
      <c r="B584" s="4">
        <v>2021</v>
      </c>
      <c r="C584" s="1" t="s">
        <v>311</v>
      </c>
      <c r="D584" s="1" t="s">
        <v>1162</v>
      </c>
      <c r="E584" s="1" t="s">
        <v>84</v>
      </c>
      <c r="F584" s="4" t="s">
        <v>2571</v>
      </c>
      <c r="G584" s="4">
        <v>9777</v>
      </c>
      <c r="H584" s="4" t="s">
        <v>2572</v>
      </c>
      <c r="I584" s="1"/>
      <c r="J584" s="4" t="s">
        <v>2573</v>
      </c>
      <c r="K584" s="4" t="s">
        <v>2574</v>
      </c>
      <c r="L584" s="22" t="str">
        <f t="shared" si="26"/>
        <v>942</v>
      </c>
      <c r="M584" s="26">
        <f>IF(table_2[[#This Row],[Count of deaths2]]=1,(M583+1),M583)</f>
        <v>40</v>
      </c>
      <c r="AA584" s="46"/>
      <c r="AG584"/>
      <c r="AL584">
        <f>N631</f>
        <v>0</v>
      </c>
      <c r="AM584">
        <f>O679</f>
        <v>0</v>
      </c>
      <c r="AN584">
        <f>P679</f>
        <v>0</v>
      </c>
      <c r="AO584">
        <f>Q679</f>
        <v>0</v>
      </c>
      <c r="AP584">
        <f>R679</f>
        <v>0</v>
      </c>
      <c r="AQ584">
        <f>S679</f>
        <v>0</v>
      </c>
      <c r="AR584">
        <f>T679</f>
        <v>0</v>
      </c>
      <c r="AT584">
        <f>SUM(table_2[[#This Row],[First dose, less than 21 days ago]:[Third dose or booster, at least 21 days ago]])</f>
        <v>0</v>
      </c>
      <c r="AU584">
        <f>SUM(table_2[[#This Row],[Second dose, less than 21 days ago]:[Third dose or booster, at least 21 days ago]])</f>
        <v>0</v>
      </c>
      <c r="AV584">
        <f>table_2[[#This Row],[Third dose or booster, less than 21 days ago]]+table_2[[#This Row],[Third dose or booster, at least 21 days ago]]</f>
        <v>0</v>
      </c>
    </row>
    <row r="585" spans="1:48" ht="45" x14ac:dyDescent="0.25">
      <c r="A585" s="1" t="s">
        <v>60</v>
      </c>
      <c r="B585" s="4">
        <v>2021</v>
      </c>
      <c r="C585" s="1" t="s">
        <v>311</v>
      </c>
      <c r="D585" s="1" t="s">
        <v>1162</v>
      </c>
      <c r="E585" s="1" t="s">
        <v>85</v>
      </c>
      <c r="F585" s="4" t="s">
        <v>2575</v>
      </c>
      <c r="G585" s="4">
        <v>149251</v>
      </c>
      <c r="H585" s="4" t="s">
        <v>2576</v>
      </c>
      <c r="I585" s="1"/>
      <c r="J585" s="4" t="s">
        <v>2577</v>
      </c>
      <c r="K585" s="4" t="s">
        <v>2578</v>
      </c>
      <c r="L585" s="22" t="str">
        <f t="shared" si="26"/>
        <v>9126</v>
      </c>
      <c r="M585" s="26">
        <f>IF(table_2[[#This Row],[Count of deaths2]]=1,(M584+1),M584)</f>
        <v>40</v>
      </c>
      <c r="AA585" s="46"/>
      <c r="AG585"/>
      <c r="AL585">
        <f>N632</f>
        <v>0</v>
      </c>
      <c r="AM585">
        <f>O680</f>
        <v>0</v>
      </c>
      <c r="AN585">
        <f>P680</f>
        <v>0</v>
      </c>
      <c r="AO585">
        <f>Q680</f>
        <v>0</v>
      </c>
      <c r="AP585">
        <f>R680</f>
        <v>0</v>
      </c>
      <c r="AQ585">
        <f>S680</f>
        <v>0</v>
      </c>
      <c r="AR585">
        <f>T680</f>
        <v>0</v>
      </c>
      <c r="AT585">
        <f>SUM(table_2[[#This Row],[First dose, less than 21 days ago]:[Third dose or booster, at least 21 days ago]])</f>
        <v>0</v>
      </c>
      <c r="AU585">
        <f>SUM(table_2[[#This Row],[Second dose, less than 21 days ago]:[Third dose or booster, at least 21 days ago]])</f>
        <v>0</v>
      </c>
      <c r="AV585">
        <f>table_2[[#This Row],[Third dose or booster, less than 21 days ago]]+table_2[[#This Row],[Third dose or booster, at least 21 days ago]]</f>
        <v>0</v>
      </c>
    </row>
    <row r="586" spans="1:48" x14ac:dyDescent="0.25">
      <c r="A586" s="1" t="s">
        <v>60</v>
      </c>
      <c r="B586" s="4">
        <v>2021</v>
      </c>
      <c r="C586" s="1" t="s">
        <v>311</v>
      </c>
      <c r="D586" s="1" t="s">
        <v>1183</v>
      </c>
      <c r="E586" s="1" t="s">
        <v>62</v>
      </c>
      <c r="F586" s="4" t="s">
        <v>2579</v>
      </c>
      <c r="G586" s="4">
        <v>1181</v>
      </c>
      <c r="H586" s="4" t="s">
        <v>2580</v>
      </c>
      <c r="I586" s="1"/>
      <c r="J586" s="4" t="s">
        <v>2581</v>
      </c>
      <c r="K586" s="4" t="s">
        <v>2582</v>
      </c>
      <c r="L586" s="22" t="str">
        <f t="shared" si="26"/>
        <v>335</v>
      </c>
      <c r="M586" s="26">
        <f>IF(table_2[[#This Row],[Count of deaths2]]=1,(M585+1),M585)</f>
        <v>40</v>
      </c>
      <c r="AA586" s="46"/>
      <c r="AG586"/>
      <c r="AL586">
        <f>N633</f>
        <v>0</v>
      </c>
      <c r="AM586">
        <f>O681</f>
        <v>0</v>
      </c>
      <c r="AN586">
        <f>P681</f>
        <v>0</v>
      </c>
      <c r="AO586">
        <f>Q681</f>
        <v>0</v>
      </c>
      <c r="AP586">
        <f>R681</f>
        <v>0</v>
      </c>
      <c r="AQ586">
        <f>S681</f>
        <v>0</v>
      </c>
      <c r="AR586">
        <f>T681</f>
        <v>0</v>
      </c>
      <c r="AT586">
        <f>SUM(table_2[[#This Row],[First dose, less than 21 days ago]:[Third dose or booster, at least 21 days ago]])</f>
        <v>0</v>
      </c>
      <c r="AU586">
        <f>SUM(table_2[[#This Row],[Second dose, less than 21 days ago]:[Third dose or booster, at least 21 days ago]])</f>
        <v>0</v>
      </c>
      <c r="AV586">
        <f>table_2[[#This Row],[Third dose or booster, less than 21 days ago]]+table_2[[#This Row],[Third dose or booster, at least 21 days ago]]</f>
        <v>0</v>
      </c>
    </row>
    <row r="587" spans="1:48" ht="30" x14ac:dyDescent="0.25">
      <c r="A587" s="1" t="s">
        <v>60</v>
      </c>
      <c r="B587" s="4">
        <v>2021</v>
      </c>
      <c r="C587" s="1" t="s">
        <v>311</v>
      </c>
      <c r="D587" s="1" t="s">
        <v>1183</v>
      </c>
      <c r="E587" s="1" t="s">
        <v>66</v>
      </c>
      <c r="F587" s="4" t="s">
        <v>1101</v>
      </c>
      <c r="G587" s="4">
        <v>11</v>
      </c>
      <c r="H587" s="4" t="s">
        <v>83</v>
      </c>
      <c r="I587" s="1"/>
      <c r="J587" s="4" t="s">
        <v>83</v>
      </c>
      <c r="K587" s="4" t="s">
        <v>83</v>
      </c>
      <c r="L587" s="22">
        <f t="shared" si="26"/>
        <v>1</v>
      </c>
      <c r="M587" s="26">
        <f>IF(table_2[[#This Row],[Count of deaths2]]=1,(M586+1),M586)</f>
        <v>41</v>
      </c>
      <c r="AA587" s="46"/>
      <c r="AG587"/>
      <c r="AL587">
        <f>N634</f>
        <v>0</v>
      </c>
      <c r="AM587">
        <f>O682</f>
        <v>0</v>
      </c>
      <c r="AN587">
        <f>P682</f>
        <v>0</v>
      </c>
      <c r="AO587">
        <f>Q682</f>
        <v>0</v>
      </c>
      <c r="AP587">
        <f>R682</f>
        <v>0</v>
      </c>
      <c r="AQ587">
        <f>S682</f>
        <v>0</v>
      </c>
      <c r="AR587">
        <f>T682</f>
        <v>0</v>
      </c>
      <c r="AT587">
        <f>SUM(table_2[[#This Row],[First dose, less than 21 days ago]:[Third dose or booster, at least 21 days ago]])</f>
        <v>0</v>
      </c>
      <c r="AU587">
        <f>SUM(table_2[[#This Row],[Second dose, less than 21 days ago]:[Third dose or booster, at least 21 days ago]])</f>
        <v>0</v>
      </c>
      <c r="AV587">
        <f>table_2[[#This Row],[Third dose or booster, less than 21 days ago]]+table_2[[#This Row],[Third dose or booster, at least 21 days ago]]</f>
        <v>0</v>
      </c>
    </row>
    <row r="588" spans="1:48" ht="30" x14ac:dyDescent="0.25">
      <c r="A588" s="1" t="s">
        <v>60</v>
      </c>
      <c r="B588" s="4">
        <v>2021</v>
      </c>
      <c r="C588" s="1" t="s">
        <v>311</v>
      </c>
      <c r="D588" s="1" t="s">
        <v>1183</v>
      </c>
      <c r="E588" s="1" t="s">
        <v>70</v>
      </c>
      <c r="F588" s="4" t="s">
        <v>1698</v>
      </c>
      <c r="G588" s="4">
        <v>223</v>
      </c>
      <c r="H588" s="4" t="s">
        <v>2583</v>
      </c>
      <c r="I588" s="1"/>
      <c r="J588" s="4" t="s">
        <v>2584</v>
      </c>
      <c r="K588" s="4" t="s">
        <v>2585</v>
      </c>
      <c r="L588" s="22" t="str">
        <f t="shared" si="26"/>
        <v>115</v>
      </c>
      <c r="M588" s="26">
        <f>IF(table_2[[#This Row],[Count of deaths2]]=1,(M587+1),M587)</f>
        <v>41</v>
      </c>
      <c r="AA588" s="46"/>
      <c r="AG588"/>
      <c r="AL588">
        <f>N635</f>
        <v>0</v>
      </c>
      <c r="AM588">
        <f>O683</f>
        <v>0</v>
      </c>
      <c r="AN588">
        <f>P683</f>
        <v>0</v>
      </c>
      <c r="AO588">
        <f>Q683</f>
        <v>0</v>
      </c>
      <c r="AP588">
        <f>R683</f>
        <v>0</v>
      </c>
      <c r="AQ588">
        <f>S683</f>
        <v>0</v>
      </c>
      <c r="AR588">
        <f>T683</f>
        <v>0</v>
      </c>
      <c r="AT588">
        <f>SUM(table_2[[#This Row],[First dose, less than 21 days ago]:[Third dose or booster, at least 21 days ago]])</f>
        <v>0</v>
      </c>
      <c r="AU588">
        <f>SUM(table_2[[#This Row],[Second dose, less than 21 days ago]:[Third dose or booster, at least 21 days ago]])</f>
        <v>0</v>
      </c>
      <c r="AV588">
        <f>table_2[[#This Row],[Third dose or booster, less than 21 days ago]]+table_2[[#This Row],[Third dose or booster, at least 21 days ago]]</f>
        <v>0</v>
      </c>
    </row>
    <row r="589" spans="1:48" ht="30" x14ac:dyDescent="0.25">
      <c r="A589" s="1" t="s">
        <v>60</v>
      </c>
      <c r="B589" s="4">
        <v>2021</v>
      </c>
      <c r="C589" s="1" t="s">
        <v>311</v>
      </c>
      <c r="D589" s="1" t="s">
        <v>1183</v>
      </c>
      <c r="E589" s="1" t="s">
        <v>74</v>
      </c>
      <c r="F589" s="4" t="s">
        <v>1371</v>
      </c>
      <c r="G589" s="4">
        <v>29</v>
      </c>
      <c r="H589" s="4" t="s">
        <v>2586</v>
      </c>
      <c r="I589" s="1" t="s">
        <v>234</v>
      </c>
      <c r="J589" s="4" t="s">
        <v>2587</v>
      </c>
      <c r="K589" s="4" t="s">
        <v>2588</v>
      </c>
      <c r="L589" s="22" t="str">
        <f t="shared" si="26"/>
        <v>9</v>
      </c>
      <c r="M589" s="26">
        <f>IF(table_2[[#This Row],[Count of deaths2]]=1,(M588+1),M588)</f>
        <v>41</v>
      </c>
      <c r="AA589" s="46"/>
      <c r="AG589"/>
      <c r="AL589">
        <f>N636</f>
        <v>0</v>
      </c>
      <c r="AM589">
        <f>O684</f>
        <v>0</v>
      </c>
      <c r="AN589">
        <f>P684</f>
        <v>0</v>
      </c>
      <c r="AO589">
        <f>Q684</f>
        <v>0</v>
      </c>
      <c r="AP589">
        <f>R684</f>
        <v>0</v>
      </c>
      <c r="AQ589">
        <f>S684</f>
        <v>0</v>
      </c>
      <c r="AR589">
        <f>T684</f>
        <v>0</v>
      </c>
      <c r="AT589">
        <f>SUM(table_2[[#This Row],[First dose, less than 21 days ago]:[Third dose or booster, at least 21 days ago]])</f>
        <v>0</v>
      </c>
      <c r="AU589">
        <f>SUM(table_2[[#This Row],[Second dose, less than 21 days ago]:[Third dose or booster, at least 21 days ago]])</f>
        <v>0</v>
      </c>
      <c r="AV589">
        <f>table_2[[#This Row],[Third dose or booster, less than 21 days ago]]+table_2[[#This Row],[Third dose or booster, at least 21 days ago]]</f>
        <v>0</v>
      </c>
    </row>
    <row r="590" spans="1:48" ht="60" x14ac:dyDescent="0.25">
      <c r="A590" s="1" t="s">
        <v>60</v>
      </c>
      <c r="B590" s="4">
        <v>2021</v>
      </c>
      <c r="C590" s="1" t="s">
        <v>311</v>
      </c>
      <c r="D590" s="1" t="s">
        <v>1183</v>
      </c>
      <c r="E590" s="1" t="s">
        <v>1102</v>
      </c>
      <c r="F590" s="4" t="s">
        <v>2589</v>
      </c>
      <c r="G590" s="4">
        <v>3594</v>
      </c>
      <c r="H590" s="4" t="s">
        <v>2590</v>
      </c>
      <c r="I590" s="1"/>
      <c r="J590" s="4" t="s">
        <v>2591</v>
      </c>
      <c r="K590" s="4" t="s">
        <v>2592</v>
      </c>
      <c r="L590" s="22" t="str">
        <f t="shared" si="26"/>
        <v>2374</v>
      </c>
      <c r="M590" s="26">
        <f>IF(table_2[[#This Row],[Count of deaths2]]=1,(M589+1),M589)</f>
        <v>41</v>
      </c>
      <c r="N590" s="23" t="s">
        <v>11464</v>
      </c>
      <c r="O590" s="24" t="s">
        <v>66</v>
      </c>
      <c r="P590" s="24" t="s">
        <v>70</v>
      </c>
      <c r="Q590" s="24" t="s">
        <v>74</v>
      </c>
      <c r="R590" s="24" t="s">
        <v>1102</v>
      </c>
      <c r="S590" s="24" t="s">
        <v>84</v>
      </c>
      <c r="T590" s="24" t="s">
        <v>85</v>
      </c>
      <c r="U590" s="24" t="s">
        <v>11475</v>
      </c>
      <c r="V590" s="24" t="s">
        <v>11475</v>
      </c>
      <c r="W590" s="24" t="s">
        <v>11482</v>
      </c>
      <c r="AA590" s="46"/>
      <c r="AG590"/>
      <c r="AL590">
        <f>N637</f>
        <v>0</v>
      </c>
      <c r="AM590">
        <f>O685</f>
        <v>0</v>
      </c>
      <c r="AN590">
        <f>P685</f>
        <v>0</v>
      </c>
      <c r="AO590">
        <f>Q685</f>
        <v>0</v>
      </c>
      <c r="AP590">
        <f>R685</f>
        <v>0</v>
      </c>
      <c r="AQ590">
        <f>S685</f>
        <v>0</v>
      </c>
      <c r="AR590">
        <f>T685</f>
        <v>0</v>
      </c>
      <c r="AT590">
        <f>SUM(table_2[[#This Row],[First dose, less than 21 days ago]:[Third dose or booster, at least 21 days ago]])</f>
        <v>0</v>
      </c>
      <c r="AU590">
        <f>SUM(table_2[[#This Row],[Second dose, less than 21 days ago]:[Third dose or booster, at least 21 days ago]])</f>
        <v>0</v>
      </c>
      <c r="AV590">
        <f>table_2[[#This Row],[Third dose or booster, less than 21 days ago]]+table_2[[#This Row],[Third dose or booster, at least 21 days ago]]</f>
        <v>0</v>
      </c>
    </row>
    <row r="591" spans="1:48" ht="45" x14ac:dyDescent="0.25">
      <c r="A591" s="1" t="s">
        <v>60</v>
      </c>
      <c r="B591" s="4">
        <v>2021</v>
      </c>
      <c r="C591" s="1" t="s">
        <v>311</v>
      </c>
      <c r="D591" s="1" t="s">
        <v>1183</v>
      </c>
      <c r="E591" s="1" t="s">
        <v>84</v>
      </c>
      <c r="F591" s="4" t="s">
        <v>2593</v>
      </c>
      <c r="G591" s="4">
        <v>3303</v>
      </c>
      <c r="H591" s="4" t="s">
        <v>2594</v>
      </c>
      <c r="I591" s="1"/>
      <c r="J591" s="4" t="s">
        <v>2595</v>
      </c>
      <c r="K591" s="4" t="s">
        <v>2596</v>
      </c>
      <c r="L591" s="22" t="str">
        <f t="shared" si="26"/>
        <v>750</v>
      </c>
      <c r="M591" s="26">
        <f>IF(table_2[[#This Row],[Count of deaths2]]=1,(M590+1),M590)</f>
        <v>41</v>
      </c>
      <c r="N591" s="23" t="s">
        <v>11465</v>
      </c>
      <c r="O591" s="23" t="s">
        <v>11465</v>
      </c>
      <c r="P591" s="23" t="s">
        <v>11465</v>
      </c>
      <c r="Q591" s="23" t="s">
        <v>11465</v>
      </c>
      <c r="R591" s="23" t="s">
        <v>11465</v>
      </c>
      <c r="S591" s="23" t="s">
        <v>11465</v>
      </c>
      <c r="T591" s="23" t="s">
        <v>11465</v>
      </c>
      <c r="U591" s="23" t="s">
        <v>11476</v>
      </c>
      <c r="V591" s="23" t="s">
        <v>11477</v>
      </c>
      <c r="W591" s="23" t="s">
        <v>11465</v>
      </c>
      <c r="AA591" s="46"/>
      <c r="AG591"/>
      <c r="AL591">
        <f>N638</f>
        <v>0</v>
      </c>
      <c r="AM591">
        <f>O686</f>
        <v>0</v>
      </c>
      <c r="AN591">
        <f>P686</f>
        <v>0</v>
      </c>
      <c r="AO591">
        <f>Q686</f>
        <v>0</v>
      </c>
      <c r="AP591">
        <f>R686</f>
        <v>0</v>
      </c>
      <c r="AQ591">
        <f>S686</f>
        <v>0</v>
      </c>
      <c r="AR591">
        <f>T686</f>
        <v>0</v>
      </c>
      <c r="AT591">
        <f>SUM(table_2[[#This Row],[First dose, less than 21 days ago]:[Third dose or booster, at least 21 days ago]])</f>
        <v>0</v>
      </c>
      <c r="AU591">
        <f>SUM(table_2[[#This Row],[Second dose, less than 21 days ago]:[Third dose or booster, at least 21 days ago]])</f>
        <v>0</v>
      </c>
      <c r="AV591">
        <f>table_2[[#This Row],[Third dose or booster, less than 21 days ago]]+table_2[[#This Row],[Third dose or booster, at least 21 days ago]]</f>
        <v>0</v>
      </c>
    </row>
    <row r="592" spans="1:48" ht="45" x14ac:dyDescent="0.25">
      <c r="A592" s="1" t="s">
        <v>60</v>
      </c>
      <c r="B592" s="4">
        <v>2021</v>
      </c>
      <c r="C592" s="1" t="s">
        <v>311</v>
      </c>
      <c r="D592" s="1" t="s">
        <v>1183</v>
      </c>
      <c r="E592" s="1" t="s">
        <v>85</v>
      </c>
      <c r="F592" s="4" t="s">
        <v>2597</v>
      </c>
      <c r="G592" s="4">
        <v>30574</v>
      </c>
      <c r="H592" s="4" t="s">
        <v>2598</v>
      </c>
      <c r="I592" s="1"/>
      <c r="J592" s="4" t="s">
        <v>2599</v>
      </c>
      <c r="K592" s="4" t="s">
        <v>2600</v>
      </c>
      <c r="L592" s="22" t="str">
        <f t="shared" si="26"/>
        <v>6288</v>
      </c>
      <c r="M592" s="26">
        <f>IF(table_2[[#This Row],[Count of deaths2]]=1,(M591+1),M591)</f>
        <v>41</v>
      </c>
      <c r="N592">
        <f>$L544+$L551+$L558+$L565+$L572+$L579+$L586</f>
        <v>2360</v>
      </c>
      <c r="O592">
        <f>$L545+$L552+$L559+$L566+$L573+$L580+$L587</f>
        <v>18</v>
      </c>
      <c r="P592">
        <f>$L546+$L553+$L560+$L567+$L574+$L581+$L588</f>
        <v>779</v>
      </c>
      <c r="Q592">
        <f>$L547+$L554+$L561+$L568+$L575+$L582+$L589</f>
        <v>41</v>
      </c>
      <c r="R592">
        <f>$L548+$L555+$L562+$L569+$L576+$L583+$L590</f>
        <v>12760</v>
      </c>
      <c r="S592">
        <f>$L549+$L556+$L563+$L570+$L577+$L584+$L591</f>
        <v>3242</v>
      </c>
      <c r="T592">
        <f>$L550+$L557+$L564+$L571+$L578+$L585+$L592</f>
        <v>23021</v>
      </c>
      <c r="U592">
        <f>SUM(table_2[[#This Row],[Column1]:[Column7]])</f>
        <v>42221</v>
      </c>
      <c r="V592" s="21">
        <f>table_2[[#This Row],[Count of deaths2]]+L591+L590+L589+L588+L587+L586+L585+L584+L583+L582+L581+L580+L579+L578+L577+L576+L575+L574+L573+L572+L571+L570+L569+L568+L567+L566+L565+L564+L563+L562+L561+L560+L559+L558+L557+L556+L555+L554+L553+L552+L551+L550+L549+L548+L547+L546+L545+L544</f>
        <v>42221</v>
      </c>
      <c r="W592">
        <f>'Table 8'!G172</f>
        <v>49106</v>
      </c>
      <c r="X592">
        <f>X543+14</f>
        <v>172</v>
      </c>
      <c r="AA592" s="46"/>
      <c r="AG592"/>
      <c r="AL592" t="str">
        <f>N639</f>
        <v xml:space="preserve">Unvaccinated </v>
      </c>
      <c r="AM592">
        <f>O687</f>
        <v>0</v>
      </c>
      <c r="AN592">
        <f>P687</f>
        <v>0</v>
      </c>
      <c r="AO592">
        <f>Q687</f>
        <v>0</v>
      </c>
      <c r="AP592">
        <f>R687</f>
        <v>0</v>
      </c>
      <c r="AQ592">
        <f>S687</f>
        <v>0</v>
      </c>
      <c r="AR592">
        <f>T687</f>
        <v>0</v>
      </c>
      <c r="AT592">
        <f>SUM(table_2[[#This Row],[First dose, less than 21 days ago]:[Third dose or booster, at least 21 days ago]])</f>
        <v>0</v>
      </c>
      <c r="AU592">
        <f>SUM(table_2[[#This Row],[Second dose, less than 21 days ago]:[Third dose or booster, at least 21 days ago]])</f>
        <v>0</v>
      </c>
      <c r="AV592">
        <f>table_2[[#This Row],[Third dose or booster, less than 21 days ago]]+table_2[[#This Row],[Third dose or booster, at least 21 days ago]]</f>
        <v>0</v>
      </c>
    </row>
    <row r="593" spans="1:48" s="32" customFormat="1" x14ac:dyDescent="0.25">
      <c r="A593" s="35" t="s">
        <v>60</v>
      </c>
      <c r="B593" s="33">
        <v>2022</v>
      </c>
      <c r="C593" s="35" t="s">
        <v>61</v>
      </c>
      <c r="D593" s="35" t="s">
        <v>1089</v>
      </c>
      <c r="E593" s="35" t="s">
        <v>62</v>
      </c>
      <c r="F593" s="33" t="s">
        <v>2601</v>
      </c>
      <c r="G593" s="33">
        <v>190493</v>
      </c>
      <c r="H593" s="33" t="s">
        <v>1935</v>
      </c>
      <c r="I593" s="35"/>
      <c r="J593" s="33" t="s">
        <v>2602</v>
      </c>
      <c r="K593" s="33" t="s">
        <v>509</v>
      </c>
      <c r="L593" s="27" t="str">
        <f t="shared" si="26"/>
        <v>73</v>
      </c>
      <c r="M593" s="26">
        <f>IF(table_2[[#This Row],[Count of deaths2]]=1,(M592+1),M592)</f>
        <v>41</v>
      </c>
      <c r="Z593" s="45"/>
      <c r="AA593" s="51"/>
      <c r="AB593" s="51"/>
      <c r="AC593" s="51"/>
      <c r="AD593" s="51"/>
      <c r="AE593" s="51"/>
      <c r="AF593" s="51"/>
      <c r="AL593" s="32" t="str">
        <f>N640</f>
        <v>Total</v>
      </c>
      <c r="AM593" s="32" t="str">
        <f>O688</f>
        <v>First dose, less than 21 days ago</v>
      </c>
      <c r="AN593" s="32" t="str">
        <f>P688</f>
        <v>First dose, at least 21 days ago</v>
      </c>
      <c r="AO593" s="32" t="str">
        <f>Q688</f>
        <v>Second dose, less than 21 days ago</v>
      </c>
      <c r="AP593" s="32" t="str">
        <f>R688</f>
        <v>Second dose, at least 21 days ago</v>
      </c>
      <c r="AQ593" s="32" t="str">
        <f>S688</f>
        <v>Third dose or booster, less than 21 days ago</v>
      </c>
      <c r="AR593" s="32" t="str">
        <f>T688</f>
        <v>Third dose or booster, at least 21 days ago</v>
      </c>
      <c r="AT593" s="32">
        <f>SUM(table_2[[#This Row],[First dose, less than 21 days ago]:[Third dose or booster, at least 21 days ago]])</f>
        <v>0</v>
      </c>
      <c r="AU593" s="32">
        <f>SUM(table_2[[#This Row],[Second dose, less than 21 days ago]:[Third dose or booster, at least 21 days ago]])</f>
        <v>0</v>
      </c>
      <c r="AV593" s="32" t="e">
        <f>table_2[[#This Row],[Third dose or booster, less than 21 days ago]]+table_2[[#This Row],[Third dose or booster, at least 21 days ago]]</f>
        <v>#VALUE!</v>
      </c>
    </row>
    <row r="594" spans="1:48" ht="30" x14ac:dyDescent="0.25">
      <c r="A594" s="1" t="s">
        <v>60</v>
      </c>
      <c r="B594" s="4">
        <v>2022</v>
      </c>
      <c r="C594" s="1" t="s">
        <v>61</v>
      </c>
      <c r="D594" s="1" t="s">
        <v>1089</v>
      </c>
      <c r="E594" s="1" t="s">
        <v>66</v>
      </c>
      <c r="F594" s="4" t="s">
        <v>1101</v>
      </c>
      <c r="G594" s="4">
        <v>6207</v>
      </c>
      <c r="H594" s="4" t="s">
        <v>83</v>
      </c>
      <c r="I594" s="1"/>
      <c r="J594" s="4" t="s">
        <v>83</v>
      </c>
      <c r="K594" s="4" t="s">
        <v>83</v>
      </c>
      <c r="L594" s="22">
        <f t="shared" si="26"/>
        <v>1</v>
      </c>
      <c r="M594" s="26">
        <f>IF(table_2[[#This Row],[Count of deaths2]]=1,(M593+1),M593)</f>
        <v>42</v>
      </c>
      <c r="AA594" s="46"/>
      <c r="AG594"/>
      <c r="AL594">
        <f>N641</f>
        <v>2153</v>
      </c>
      <c r="AM594" t="str">
        <f>O689</f>
        <v>Total</v>
      </c>
      <c r="AN594" t="str">
        <f>P689</f>
        <v>Total</v>
      </c>
      <c r="AO594" t="str">
        <f>Q689</f>
        <v>Total</v>
      </c>
      <c r="AP594" t="str">
        <f>R689</f>
        <v>Total</v>
      </c>
      <c r="AQ594" t="str">
        <f>S689</f>
        <v>Total</v>
      </c>
      <c r="AR594" t="str">
        <f>T689</f>
        <v>Total</v>
      </c>
      <c r="AT594">
        <f>SUM(table_2[[#This Row],[First dose, less than 21 days ago]:[Third dose or booster, at least 21 days ago]])</f>
        <v>0</v>
      </c>
      <c r="AU594">
        <f>SUM(table_2[[#This Row],[Second dose, less than 21 days ago]:[Third dose or booster, at least 21 days ago]])</f>
        <v>0</v>
      </c>
      <c r="AV594" t="e">
        <f>table_2[[#This Row],[Third dose or booster, less than 21 days ago]]+table_2[[#This Row],[Third dose or booster, at least 21 days ago]]</f>
        <v>#VALUE!</v>
      </c>
    </row>
    <row r="595" spans="1:48" ht="30" x14ac:dyDescent="0.25">
      <c r="A595" s="1" t="s">
        <v>60</v>
      </c>
      <c r="B595" s="4">
        <v>2022</v>
      </c>
      <c r="C595" s="1" t="s">
        <v>61</v>
      </c>
      <c r="D595" s="1" t="s">
        <v>1089</v>
      </c>
      <c r="E595" s="1" t="s">
        <v>70</v>
      </c>
      <c r="F595" s="4" t="s">
        <v>1613</v>
      </c>
      <c r="G595" s="4">
        <v>42854</v>
      </c>
      <c r="H595" s="4" t="s">
        <v>532</v>
      </c>
      <c r="I595" s="1" t="s">
        <v>234</v>
      </c>
      <c r="J595" s="4" t="s">
        <v>2603</v>
      </c>
      <c r="K595" s="4" t="s">
        <v>2604</v>
      </c>
      <c r="L595" s="22" t="str">
        <f t="shared" si="26"/>
        <v>19</v>
      </c>
      <c r="M595" s="26">
        <f>IF(table_2[[#This Row],[Count of deaths2]]=1,(M594+1),M594)</f>
        <v>42</v>
      </c>
      <c r="AA595" s="46"/>
      <c r="AG595"/>
      <c r="AL595">
        <f>N642</f>
        <v>0</v>
      </c>
      <c r="AM595">
        <f>O690</f>
        <v>10</v>
      </c>
      <c r="AN595">
        <f>P690</f>
        <v>430</v>
      </c>
      <c r="AO595">
        <f>Q690</f>
        <v>16</v>
      </c>
      <c r="AP595">
        <f>R690</f>
        <v>3745</v>
      </c>
      <c r="AQ595">
        <f>S690</f>
        <v>188</v>
      </c>
      <c r="AR595">
        <f>T690</f>
        <v>28222</v>
      </c>
      <c r="AT595">
        <f>SUM(table_2[[#This Row],[First dose, less than 21 days ago]:[Third dose or booster, at least 21 days ago]])</f>
        <v>32611</v>
      </c>
      <c r="AU595">
        <f>SUM(table_2[[#This Row],[Second dose, less than 21 days ago]:[Third dose or booster, at least 21 days ago]])</f>
        <v>32171</v>
      </c>
      <c r="AV595">
        <f>table_2[[#This Row],[Third dose or booster, less than 21 days ago]]+table_2[[#This Row],[Third dose or booster, at least 21 days ago]]</f>
        <v>28410</v>
      </c>
    </row>
    <row r="596" spans="1:48" ht="30" x14ac:dyDescent="0.25">
      <c r="A596" s="1" t="s">
        <v>60</v>
      </c>
      <c r="B596" s="4">
        <v>2022</v>
      </c>
      <c r="C596" s="1" t="s">
        <v>61</v>
      </c>
      <c r="D596" s="1" t="s">
        <v>1089</v>
      </c>
      <c r="E596" s="1" t="s">
        <v>74</v>
      </c>
      <c r="F596" s="4" t="s">
        <v>1101</v>
      </c>
      <c r="G596" s="4">
        <v>9042</v>
      </c>
      <c r="H596" s="4" t="s">
        <v>83</v>
      </c>
      <c r="I596" s="1"/>
      <c r="J596" s="4" t="s">
        <v>83</v>
      </c>
      <c r="K596" s="4" t="s">
        <v>83</v>
      </c>
      <c r="L596" s="22">
        <f t="shared" si="26"/>
        <v>1</v>
      </c>
      <c r="M596" s="26">
        <f>IF(table_2[[#This Row],[Count of deaths2]]=1,(M595+1),M595)</f>
        <v>43</v>
      </c>
      <c r="AA596" s="46"/>
      <c r="AG596"/>
      <c r="AL596">
        <f>N643</f>
        <v>0</v>
      </c>
      <c r="AM596">
        <f>O691</f>
        <v>0</v>
      </c>
      <c r="AN596">
        <f>P691</f>
        <v>0</v>
      </c>
      <c r="AO596">
        <f>Q691</f>
        <v>0</v>
      </c>
      <c r="AP596">
        <f>R691</f>
        <v>0</v>
      </c>
      <c r="AQ596">
        <f>S691</f>
        <v>0</v>
      </c>
      <c r="AR596">
        <f>T691</f>
        <v>0</v>
      </c>
      <c r="AT596">
        <f>SUM(table_2[[#This Row],[First dose, less than 21 days ago]:[Third dose or booster, at least 21 days ago]])</f>
        <v>0</v>
      </c>
      <c r="AU596">
        <f>SUM(table_2[[#This Row],[Second dose, less than 21 days ago]:[Third dose or booster, at least 21 days ago]])</f>
        <v>0</v>
      </c>
      <c r="AV596">
        <f>table_2[[#This Row],[Third dose or booster, less than 21 days ago]]+table_2[[#This Row],[Third dose or booster, at least 21 days ago]]</f>
        <v>0</v>
      </c>
    </row>
    <row r="597" spans="1:48" ht="30" x14ac:dyDescent="0.25">
      <c r="A597" s="1" t="s">
        <v>60</v>
      </c>
      <c r="B597" s="4">
        <v>2022</v>
      </c>
      <c r="C597" s="1" t="s">
        <v>61</v>
      </c>
      <c r="D597" s="1" t="s">
        <v>1089</v>
      </c>
      <c r="E597" s="1" t="s">
        <v>1102</v>
      </c>
      <c r="F597" s="4" t="s">
        <v>1587</v>
      </c>
      <c r="G597" s="4">
        <v>285171</v>
      </c>
      <c r="H597" s="4" t="s">
        <v>2605</v>
      </c>
      <c r="I597" s="1"/>
      <c r="J597" s="4" t="s">
        <v>2606</v>
      </c>
      <c r="K597" s="4" t="s">
        <v>2607</v>
      </c>
      <c r="L597" s="22" t="str">
        <f t="shared" si="26"/>
        <v>109</v>
      </c>
      <c r="M597" s="26">
        <f>IF(table_2[[#This Row],[Count of deaths2]]=1,(M596+1),M596)</f>
        <v>43</v>
      </c>
      <c r="AA597" s="46"/>
      <c r="AG597"/>
      <c r="AL597">
        <f>N644</f>
        <v>0</v>
      </c>
      <c r="AM597">
        <f>O692</f>
        <v>0</v>
      </c>
      <c r="AN597">
        <f>P692</f>
        <v>0</v>
      </c>
      <c r="AO597">
        <f>Q692</f>
        <v>0</v>
      </c>
      <c r="AP597">
        <f>R692</f>
        <v>0</v>
      </c>
      <c r="AQ597">
        <f>S692</f>
        <v>0</v>
      </c>
      <c r="AR597">
        <f>T692</f>
        <v>0</v>
      </c>
      <c r="AT597">
        <f>SUM(table_2[[#This Row],[First dose, less than 21 days ago]:[Third dose or booster, at least 21 days ago]])</f>
        <v>0</v>
      </c>
      <c r="AU597">
        <f>SUM(table_2[[#This Row],[Second dose, less than 21 days ago]:[Third dose or booster, at least 21 days ago]])</f>
        <v>0</v>
      </c>
      <c r="AV597">
        <f>table_2[[#This Row],[Third dose or booster, less than 21 days ago]]+table_2[[#This Row],[Third dose or booster, at least 21 days ago]]</f>
        <v>0</v>
      </c>
    </row>
    <row r="598" spans="1:48" ht="45" x14ac:dyDescent="0.25">
      <c r="A598" s="1" t="s">
        <v>60</v>
      </c>
      <c r="B598" s="4">
        <v>2022</v>
      </c>
      <c r="C598" s="1" t="s">
        <v>61</v>
      </c>
      <c r="D598" s="1" t="s">
        <v>1089</v>
      </c>
      <c r="E598" s="1" t="s">
        <v>84</v>
      </c>
      <c r="F598" s="4" t="s">
        <v>2258</v>
      </c>
      <c r="G598" s="4">
        <v>125832</v>
      </c>
      <c r="H598" s="4" t="s">
        <v>2608</v>
      </c>
      <c r="I598" s="1" t="s">
        <v>234</v>
      </c>
      <c r="J598" s="4" t="s">
        <v>2609</v>
      </c>
      <c r="K598" s="4" t="s">
        <v>559</v>
      </c>
      <c r="L598" s="22" t="str">
        <f t="shared" si="26"/>
        <v>16</v>
      </c>
      <c r="M598" s="26">
        <f>IF(table_2[[#This Row],[Count of deaths2]]=1,(M597+1),M597)</f>
        <v>43</v>
      </c>
      <c r="AA598" s="46"/>
      <c r="AG598"/>
      <c r="AL598">
        <f>N645</f>
        <v>0</v>
      </c>
      <c r="AM598">
        <f>O693</f>
        <v>0</v>
      </c>
      <c r="AN598">
        <f>P693</f>
        <v>0</v>
      </c>
      <c r="AO598">
        <f>Q693</f>
        <v>0</v>
      </c>
      <c r="AP598">
        <f>R693</f>
        <v>0</v>
      </c>
      <c r="AQ598">
        <f>S693</f>
        <v>0</v>
      </c>
      <c r="AR598">
        <f>T693</f>
        <v>0</v>
      </c>
      <c r="AT598">
        <f>SUM(table_2[[#This Row],[First dose, less than 21 days ago]:[Third dose or booster, at least 21 days ago]])</f>
        <v>0</v>
      </c>
      <c r="AU598">
        <f>SUM(table_2[[#This Row],[Second dose, less than 21 days ago]:[Third dose or booster, at least 21 days ago]])</f>
        <v>0</v>
      </c>
      <c r="AV598">
        <f>table_2[[#This Row],[Third dose or booster, less than 21 days ago]]+table_2[[#This Row],[Third dose or booster, at least 21 days ago]]</f>
        <v>0</v>
      </c>
    </row>
    <row r="599" spans="1:48" ht="45" x14ac:dyDescent="0.25">
      <c r="A599" s="1" t="s">
        <v>60</v>
      </c>
      <c r="B599" s="4">
        <v>2022</v>
      </c>
      <c r="C599" s="1" t="s">
        <v>61</v>
      </c>
      <c r="D599" s="1" t="s">
        <v>1089</v>
      </c>
      <c r="E599" s="1" t="s">
        <v>85</v>
      </c>
      <c r="F599" s="4" t="s">
        <v>2610</v>
      </c>
      <c r="G599" s="4">
        <v>286765</v>
      </c>
      <c r="H599" s="4" t="s">
        <v>2611</v>
      </c>
      <c r="I599" s="1"/>
      <c r="J599" s="4" t="s">
        <v>560</v>
      </c>
      <c r="K599" s="4" t="s">
        <v>2612</v>
      </c>
      <c r="L599" s="22" t="str">
        <f t="shared" si="26"/>
        <v>93</v>
      </c>
      <c r="M599" s="26">
        <f>IF(table_2[[#This Row],[Count of deaths2]]=1,(M598+1),M598)</f>
        <v>43</v>
      </c>
      <c r="AA599" s="46"/>
      <c r="AG599"/>
      <c r="AL599">
        <f>N646</f>
        <v>0</v>
      </c>
      <c r="AM599">
        <f>O694</f>
        <v>0</v>
      </c>
      <c r="AN599">
        <f>P694</f>
        <v>0</v>
      </c>
      <c r="AO599">
        <f>Q694</f>
        <v>0</v>
      </c>
      <c r="AP599">
        <f>R694</f>
        <v>0</v>
      </c>
      <c r="AQ599">
        <f>S694</f>
        <v>0</v>
      </c>
      <c r="AR599">
        <f>T694</f>
        <v>0</v>
      </c>
      <c r="AT599">
        <f>SUM(table_2[[#This Row],[First dose, less than 21 days ago]:[Third dose or booster, at least 21 days ago]])</f>
        <v>0</v>
      </c>
      <c r="AU599">
        <f>SUM(table_2[[#This Row],[Second dose, less than 21 days ago]:[Third dose or booster, at least 21 days ago]])</f>
        <v>0</v>
      </c>
      <c r="AV599">
        <f>table_2[[#This Row],[Third dose or booster, less than 21 days ago]]+table_2[[#This Row],[Third dose or booster, at least 21 days ago]]</f>
        <v>0</v>
      </c>
    </row>
    <row r="600" spans="1:48" x14ac:dyDescent="0.25">
      <c r="A600" s="1" t="s">
        <v>60</v>
      </c>
      <c r="B600" s="4">
        <v>2022</v>
      </c>
      <c r="C600" s="1" t="s">
        <v>61</v>
      </c>
      <c r="D600" s="1" t="s">
        <v>1104</v>
      </c>
      <c r="E600" s="1" t="s">
        <v>62</v>
      </c>
      <c r="F600" s="4" t="s">
        <v>2613</v>
      </c>
      <c r="G600" s="4">
        <v>56984</v>
      </c>
      <c r="H600" s="4" t="s">
        <v>2614</v>
      </c>
      <c r="I600" s="1"/>
      <c r="J600" s="4" t="s">
        <v>697</v>
      </c>
      <c r="K600" s="4" t="s">
        <v>2615</v>
      </c>
      <c r="L600" s="22" t="str">
        <f t="shared" si="26"/>
        <v>110</v>
      </c>
      <c r="M600" s="26">
        <f>IF(table_2[[#This Row],[Count of deaths2]]=1,(M599+1),M599)</f>
        <v>43</v>
      </c>
      <c r="AA600" s="46"/>
      <c r="AG600"/>
      <c r="AL600">
        <f>N647</f>
        <v>0</v>
      </c>
      <c r="AM600">
        <f>O695</f>
        <v>0</v>
      </c>
      <c r="AN600">
        <f>P695</f>
        <v>0</v>
      </c>
      <c r="AO600">
        <f>Q695</f>
        <v>0</v>
      </c>
      <c r="AP600">
        <f>R695</f>
        <v>0</v>
      </c>
      <c r="AQ600">
        <f>S695</f>
        <v>0</v>
      </c>
      <c r="AR600">
        <f>T695</f>
        <v>0</v>
      </c>
      <c r="AT600">
        <f>SUM(table_2[[#This Row],[First dose, less than 21 days ago]:[Third dose or booster, at least 21 days ago]])</f>
        <v>0</v>
      </c>
      <c r="AU600">
        <f>SUM(table_2[[#This Row],[Second dose, less than 21 days ago]:[Third dose or booster, at least 21 days ago]])</f>
        <v>0</v>
      </c>
      <c r="AV600">
        <f>table_2[[#This Row],[Third dose or booster, less than 21 days ago]]+table_2[[#This Row],[Third dose or booster, at least 21 days ago]]</f>
        <v>0</v>
      </c>
    </row>
    <row r="601" spans="1:48" ht="30" x14ac:dyDescent="0.25">
      <c r="A601" s="1" t="s">
        <v>60</v>
      </c>
      <c r="B601" s="4">
        <v>2022</v>
      </c>
      <c r="C601" s="1" t="s">
        <v>61</v>
      </c>
      <c r="D601" s="1" t="s">
        <v>1104</v>
      </c>
      <c r="E601" s="1" t="s">
        <v>66</v>
      </c>
      <c r="F601" s="4" t="s">
        <v>1101</v>
      </c>
      <c r="G601" s="4">
        <v>893</v>
      </c>
      <c r="H601" s="4" t="s">
        <v>83</v>
      </c>
      <c r="I601" s="1"/>
      <c r="J601" s="4" t="s">
        <v>83</v>
      </c>
      <c r="K601" s="4" t="s">
        <v>83</v>
      </c>
      <c r="L601" s="22">
        <f t="shared" si="26"/>
        <v>1</v>
      </c>
      <c r="M601" s="26">
        <f>IF(table_2[[#This Row],[Count of deaths2]]=1,(M600+1),M600)</f>
        <v>44</v>
      </c>
      <c r="AA601" s="46"/>
      <c r="AG601"/>
      <c r="AL601">
        <f>N648</f>
        <v>0</v>
      </c>
      <c r="AM601">
        <f>O696</f>
        <v>0</v>
      </c>
      <c r="AN601">
        <f>P696</f>
        <v>0</v>
      </c>
      <c r="AO601">
        <f>Q696</f>
        <v>0</v>
      </c>
      <c r="AP601">
        <f>R696</f>
        <v>0</v>
      </c>
      <c r="AQ601">
        <f>S696</f>
        <v>0</v>
      </c>
      <c r="AR601">
        <f>T696</f>
        <v>0</v>
      </c>
      <c r="AT601">
        <f>SUM(table_2[[#This Row],[First dose, less than 21 days ago]:[Third dose or booster, at least 21 days ago]])</f>
        <v>0</v>
      </c>
      <c r="AU601">
        <f>SUM(table_2[[#This Row],[Second dose, less than 21 days ago]:[Third dose or booster, at least 21 days ago]])</f>
        <v>0</v>
      </c>
      <c r="AV601">
        <f>table_2[[#This Row],[Third dose or booster, less than 21 days ago]]+table_2[[#This Row],[Third dose or booster, at least 21 days ago]]</f>
        <v>0</v>
      </c>
    </row>
    <row r="602" spans="1:48" ht="30" x14ac:dyDescent="0.25">
      <c r="A602" s="1" t="s">
        <v>60</v>
      </c>
      <c r="B602" s="4">
        <v>2022</v>
      </c>
      <c r="C602" s="1" t="s">
        <v>61</v>
      </c>
      <c r="D602" s="1" t="s">
        <v>1104</v>
      </c>
      <c r="E602" s="1" t="s">
        <v>70</v>
      </c>
      <c r="F602" s="4" t="s">
        <v>1451</v>
      </c>
      <c r="G602" s="4">
        <v>8998</v>
      </c>
      <c r="H602" s="4" t="s">
        <v>2616</v>
      </c>
      <c r="I602" s="1"/>
      <c r="J602" s="4" t="s">
        <v>2617</v>
      </c>
      <c r="K602" s="4" t="s">
        <v>2618</v>
      </c>
      <c r="L602" s="22" t="str">
        <f t="shared" si="26"/>
        <v>33</v>
      </c>
      <c r="M602" s="26">
        <f>IF(table_2[[#This Row],[Count of deaths2]]=1,(M601+1),M601)</f>
        <v>44</v>
      </c>
      <c r="AA602" s="46"/>
      <c r="AG602"/>
      <c r="AL602">
        <f>N649</f>
        <v>0</v>
      </c>
      <c r="AM602">
        <f>O697</f>
        <v>0</v>
      </c>
      <c r="AN602">
        <f>P697</f>
        <v>0</v>
      </c>
      <c r="AO602">
        <f>Q697</f>
        <v>0</v>
      </c>
      <c r="AP602">
        <f>R697</f>
        <v>0</v>
      </c>
      <c r="AQ602">
        <f>S697</f>
        <v>0</v>
      </c>
      <c r="AR602">
        <f>T697</f>
        <v>0</v>
      </c>
      <c r="AT602">
        <f>SUM(table_2[[#This Row],[First dose, less than 21 days ago]:[Third dose or booster, at least 21 days ago]])</f>
        <v>0</v>
      </c>
      <c r="AU602">
        <f>SUM(table_2[[#This Row],[Second dose, less than 21 days ago]:[Third dose or booster, at least 21 days ago]])</f>
        <v>0</v>
      </c>
      <c r="AV602">
        <f>table_2[[#This Row],[Third dose or booster, less than 21 days ago]]+table_2[[#This Row],[Third dose or booster, at least 21 days ago]]</f>
        <v>0</v>
      </c>
    </row>
    <row r="603" spans="1:48" ht="30" x14ac:dyDescent="0.25">
      <c r="A603" s="1" t="s">
        <v>60</v>
      </c>
      <c r="B603" s="4">
        <v>2022</v>
      </c>
      <c r="C603" s="1" t="s">
        <v>61</v>
      </c>
      <c r="D603" s="1" t="s">
        <v>1104</v>
      </c>
      <c r="E603" s="1" t="s">
        <v>74</v>
      </c>
      <c r="F603" s="4" t="s">
        <v>1101</v>
      </c>
      <c r="G603" s="4">
        <v>1477</v>
      </c>
      <c r="H603" s="4" t="s">
        <v>83</v>
      </c>
      <c r="I603" s="1"/>
      <c r="J603" s="4" t="s">
        <v>83</v>
      </c>
      <c r="K603" s="4" t="s">
        <v>83</v>
      </c>
      <c r="L603" s="22">
        <f t="shared" si="26"/>
        <v>1</v>
      </c>
      <c r="M603" s="26">
        <f>IF(table_2[[#This Row],[Count of deaths2]]=1,(M602+1),M602)</f>
        <v>45</v>
      </c>
      <c r="AA603" s="46"/>
      <c r="AG603"/>
      <c r="AL603">
        <f>N650</f>
        <v>0</v>
      </c>
      <c r="AM603">
        <f>O698</f>
        <v>0</v>
      </c>
      <c r="AN603">
        <f>P698</f>
        <v>0</v>
      </c>
      <c r="AO603">
        <f>Q698</f>
        <v>0</v>
      </c>
      <c r="AP603">
        <f>R698</f>
        <v>0</v>
      </c>
      <c r="AQ603">
        <f>S698</f>
        <v>0</v>
      </c>
      <c r="AR603">
        <f>T698</f>
        <v>0</v>
      </c>
      <c r="AT603">
        <f>SUM(table_2[[#This Row],[First dose, less than 21 days ago]:[Third dose or booster, at least 21 days ago]])</f>
        <v>0</v>
      </c>
      <c r="AU603">
        <f>SUM(table_2[[#This Row],[Second dose, less than 21 days ago]:[Third dose or booster, at least 21 days ago]])</f>
        <v>0</v>
      </c>
      <c r="AV603">
        <f>table_2[[#This Row],[Third dose or booster, less than 21 days ago]]+table_2[[#This Row],[Third dose or booster, at least 21 days ago]]</f>
        <v>0</v>
      </c>
    </row>
    <row r="604" spans="1:48" ht="30" x14ac:dyDescent="0.25">
      <c r="A604" s="1" t="s">
        <v>60</v>
      </c>
      <c r="B604" s="4">
        <v>2022</v>
      </c>
      <c r="C604" s="1" t="s">
        <v>61</v>
      </c>
      <c r="D604" s="1" t="s">
        <v>1104</v>
      </c>
      <c r="E604" s="1" t="s">
        <v>1102</v>
      </c>
      <c r="F604" s="4" t="s">
        <v>1769</v>
      </c>
      <c r="G604" s="4">
        <v>86987</v>
      </c>
      <c r="H604" s="4" t="s">
        <v>2619</v>
      </c>
      <c r="I604" s="1"/>
      <c r="J604" s="4" t="s">
        <v>2620</v>
      </c>
      <c r="K604" s="4" t="s">
        <v>2059</v>
      </c>
      <c r="L604" s="22" t="str">
        <f t="shared" si="26"/>
        <v>188</v>
      </c>
      <c r="M604" s="26">
        <f>IF(table_2[[#This Row],[Count of deaths2]]=1,(M603+1),M603)</f>
        <v>45</v>
      </c>
      <c r="AA604" s="46"/>
      <c r="AG604"/>
      <c r="AL604">
        <f>N651</f>
        <v>0</v>
      </c>
      <c r="AM604">
        <f>O699</f>
        <v>0</v>
      </c>
      <c r="AN604">
        <f>P699</f>
        <v>0</v>
      </c>
      <c r="AO604">
        <f>Q699</f>
        <v>0</v>
      </c>
      <c r="AP604">
        <f>R699</f>
        <v>0</v>
      </c>
      <c r="AQ604">
        <f>S699</f>
        <v>0</v>
      </c>
      <c r="AR604">
        <f>T699</f>
        <v>0</v>
      </c>
      <c r="AT604">
        <f>SUM(table_2[[#This Row],[First dose, less than 21 days ago]:[Third dose or booster, at least 21 days ago]])</f>
        <v>0</v>
      </c>
      <c r="AU604">
        <f>SUM(table_2[[#This Row],[Second dose, less than 21 days ago]:[Third dose or booster, at least 21 days ago]])</f>
        <v>0</v>
      </c>
      <c r="AV604">
        <f>table_2[[#This Row],[Third dose or booster, less than 21 days ago]]+table_2[[#This Row],[Third dose or booster, at least 21 days ago]]</f>
        <v>0</v>
      </c>
    </row>
    <row r="605" spans="1:48" ht="45" x14ac:dyDescent="0.25">
      <c r="A605" s="1" t="s">
        <v>60</v>
      </c>
      <c r="B605" s="4">
        <v>2022</v>
      </c>
      <c r="C605" s="1" t="s">
        <v>61</v>
      </c>
      <c r="D605" s="1" t="s">
        <v>1104</v>
      </c>
      <c r="E605" s="1" t="s">
        <v>84</v>
      </c>
      <c r="F605" s="4" t="s">
        <v>2621</v>
      </c>
      <c r="G605" s="4">
        <v>56485</v>
      </c>
      <c r="H605" s="4" t="s">
        <v>517</v>
      </c>
      <c r="I605" s="1"/>
      <c r="J605" s="4" t="s">
        <v>2622</v>
      </c>
      <c r="K605" s="4" t="s">
        <v>2623</v>
      </c>
      <c r="L605" s="22" t="str">
        <f t="shared" si="26"/>
        <v>24</v>
      </c>
      <c r="M605" s="26">
        <f>IF(table_2[[#This Row],[Count of deaths2]]=1,(M604+1),M604)</f>
        <v>45</v>
      </c>
      <c r="AA605" s="46"/>
      <c r="AG605"/>
      <c r="AL605">
        <f>N652</f>
        <v>0</v>
      </c>
      <c r="AM605">
        <f>O700</f>
        <v>0</v>
      </c>
      <c r="AN605">
        <f>P700</f>
        <v>0</v>
      </c>
      <c r="AO605">
        <f>Q700</f>
        <v>0</v>
      </c>
      <c r="AP605">
        <f>R700</f>
        <v>0</v>
      </c>
      <c r="AQ605">
        <f>S700</f>
        <v>0</v>
      </c>
      <c r="AR605">
        <f>T700</f>
        <v>0</v>
      </c>
      <c r="AT605">
        <f>SUM(table_2[[#This Row],[First dose, less than 21 days ago]:[Third dose or booster, at least 21 days ago]])</f>
        <v>0</v>
      </c>
      <c r="AU605">
        <f>SUM(table_2[[#This Row],[Second dose, less than 21 days ago]:[Third dose or booster, at least 21 days ago]])</f>
        <v>0</v>
      </c>
      <c r="AV605">
        <f>table_2[[#This Row],[Third dose or booster, less than 21 days ago]]+table_2[[#This Row],[Third dose or booster, at least 21 days ago]]</f>
        <v>0</v>
      </c>
    </row>
    <row r="606" spans="1:48" ht="45" x14ac:dyDescent="0.25">
      <c r="A606" s="1" t="s">
        <v>60</v>
      </c>
      <c r="B606" s="4">
        <v>2022</v>
      </c>
      <c r="C606" s="1" t="s">
        <v>61</v>
      </c>
      <c r="D606" s="1" t="s">
        <v>1104</v>
      </c>
      <c r="E606" s="1" t="s">
        <v>85</v>
      </c>
      <c r="F606" s="4" t="s">
        <v>2624</v>
      </c>
      <c r="G606" s="4">
        <v>252143</v>
      </c>
      <c r="H606" s="4" t="s">
        <v>2625</v>
      </c>
      <c r="I606" s="1"/>
      <c r="J606" s="4" t="s">
        <v>2626</v>
      </c>
      <c r="K606" s="4" t="s">
        <v>2627</v>
      </c>
      <c r="L606" s="22" t="str">
        <f t="shared" si="26"/>
        <v>256</v>
      </c>
      <c r="M606" s="26">
        <f>IF(table_2[[#This Row],[Count of deaths2]]=1,(M605+1),M605)</f>
        <v>45</v>
      </c>
      <c r="AA606" s="46"/>
      <c r="AG606"/>
      <c r="AL606">
        <f>N653</f>
        <v>0</v>
      </c>
      <c r="AM606">
        <f>O701</f>
        <v>0</v>
      </c>
      <c r="AN606">
        <f>P701</f>
        <v>0</v>
      </c>
      <c r="AO606">
        <f>Q701</f>
        <v>0</v>
      </c>
      <c r="AP606">
        <f>R701</f>
        <v>0</v>
      </c>
      <c r="AQ606">
        <f>S701</f>
        <v>0</v>
      </c>
      <c r="AR606">
        <f>T701</f>
        <v>0</v>
      </c>
      <c r="AT606">
        <f>SUM(table_2[[#This Row],[First dose, less than 21 days ago]:[Third dose or booster, at least 21 days ago]])</f>
        <v>0</v>
      </c>
      <c r="AU606">
        <f>SUM(table_2[[#This Row],[Second dose, less than 21 days ago]:[Third dose or booster, at least 21 days ago]])</f>
        <v>0</v>
      </c>
      <c r="AV606">
        <f>table_2[[#This Row],[Third dose or booster, less than 21 days ago]]+table_2[[#This Row],[Third dose or booster, at least 21 days ago]]</f>
        <v>0</v>
      </c>
    </row>
    <row r="607" spans="1:48" x14ac:dyDescent="0.25">
      <c r="A607" s="1" t="s">
        <v>60</v>
      </c>
      <c r="B607" s="4">
        <v>2022</v>
      </c>
      <c r="C607" s="1" t="s">
        <v>61</v>
      </c>
      <c r="D607" s="1" t="s">
        <v>1116</v>
      </c>
      <c r="E607" s="1" t="s">
        <v>62</v>
      </c>
      <c r="F607" s="4" t="s">
        <v>2628</v>
      </c>
      <c r="G607" s="4">
        <v>37625</v>
      </c>
      <c r="H607" s="4" t="s">
        <v>2629</v>
      </c>
      <c r="I607" s="1"/>
      <c r="J607" s="4" t="s">
        <v>2630</v>
      </c>
      <c r="K607" s="4" t="s">
        <v>2631</v>
      </c>
      <c r="L607" s="22" t="str">
        <f t="shared" si="26"/>
        <v>216</v>
      </c>
      <c r="M607" s="26">
        <f>IF(table_2[[#This Row],[Count of deaths2]]=1,(M606+1),M606)</f>
        <v>45</v>
      </c>
      <c r="AA607" s="46"/>
      <c r="AG607"/>
      <c r="AL607">
        <f>N654</f>
        <v>0</v>
      </c>
      <c r="AM607">
        <f>O702</f>
        <v>0</v>
      </c>
      <c r="AN607">
        <f>P702</f>
        <v>0</v>
      </c>
      <c r="AO607">
        <f>Q702</f>
        <v>0</v>
      </c>
      <c r="AP607">
        <f>R702</f>
        <v>0</v>
      </c>
      <c r="AQ607">
        <f>S702</f>
        <v>0</v>
      </c>
      <c r="AR607">
        <f>T702</f>
        <v>0</v>
      </c>
      <c r="AT607">
        <f>SUM(table_2[[#This Row],[First dose, less than 21 days ago]:[Third dose or booster, at least 21 days ago]])</f>
        <v>0</v>
      </c>
      <c r="AU607">
        <f>SUM(table_2[[#This Row],[Second dose, less than 21 days ago]:[Third dose or booster, at least 21 days ago]])</f>
        <v>0</v>
      </c>
      <c r="AV607">
        <f>table_2[[#This Row],[Third dose or booster, less than 21 days ago]]+table_2[[#This Row],[Third dose or booster, at least 21 days ago]]</f>
        <v>0</v>
      </c>
    </row>
    <row r="608" spans="1:48" ht="30" x14ac:dyDescent="0.25">
      <c r="A608" s="1" t="s">
        <v>60</v>
      </c>
      <c r="B608" s="4">
        <v>2022</v>
      </c>
      <c r="C608" s="1" t="s">
        <v>61</v>
      </c>
      <c r="D608" s="1" t="s">
        <v>1116</v>
      </c>
      <c r="E608" s="1" t="s">
        <v>66</v>
      </c>
      <c r="F608" s="4" t="s">
        <v>1101</v>
      </c>
      <c r="G608" s="4">
        <v>473</v>
      </c>
      <c r="H608" s="4" t="s">
        <v>83</v>
      </c>
      <c r="I608" s="1"/>
      <c r="J608" s="4" t="s">
        <v>83</v>
      </c>
      <c r="K608" s="4" t="s">
        <v>83</v>
      </c>
      <c r="L608" s="22">
        <f t="shared" si="26"/>
        <v>1</v>
      </c>
      <c r="M608" s="26">
        <f>IF(table_2[[#This Row],[Count of deaths2]]=1,(M607+1),M607)</f>
        <v>46</v>
      </c>
      <c r="AA608" s="46"/>
      <c r="AG608"/>
      <c r="AL608">
        <f>N655</f>
        <v>0</v>
      </c>
      <c r="AM608">
        <f>O703</f>
        <v>0</v>
      </c>
      <c r="AN608">
        <f>P703</f>
        <v>0</v>
      </c>
      <c r="AO608">
        <f>Q703</f>
        <v>0</v>
      </c>
      <c r="AP608">
        <f>R703</f>
        <v>0</v>
      </c>
      <c r="AQ608">
        <f>S703</f>
        <v>0</v>
      </c>
      <c r="AR608">
        <f>T703</f>
        <v>0</v>
      </c>
      <c r="AT608">
        <f>SUM(table_2[[#This Row],[First dose, less than 21 days ago]:[Third dose or booster, at least 21 days ago]])</f>
        <v>0</v>
      </c>
      <c r="AU608">
        <f>SUM(table_2[[#This Row],[Second dose, less than 21 days ago]:[Third dose or booster, at least 21 days ago]])</f>
        <v>0</v>
      </c>
      <c r="AV608">
        <f>table_2[[#This Row],[Third dose or booster, less than 21 days ago]]+table_2[[#This Row],[Third dose or booster, at least 21 days ago]]</f>
        <v>0</v>
      </c>
    </row>
    <row r="609" spans="1:48" ht="30" x14ac:dyDescent="0.25">
      <c r="A609" s="1" t="s">
        <v>60</v>
      </c>
      <c r="B609" s="4">
        <v>2022</v>
      </c>
      <c r="C609" s="1" t="s">
        <v>61</v>
      </c>
      <c r="D609" s="1" t="s">
        <v>1116</v>
      </c>
      <c r="E609" s="1" t="s">
        <v>70</v>
      </c>
      <c r="F609" s="4" t="s">
        <v>2632</v>
      </c>
      <c r="G609" s="4">
        <v>5812</v>
      </c>
      <c r="H609" s="4" t="s">
        <v>2633</v>
      </c>
      <c r="I609" s="1"/>
      <c r="J609" s="4" t="s">
        <v>2634</v>
      </c>
      <c r="K609" s="4" t="s">
        <v>2635</v>
      </c>
      <c r="L609" s="22" t="str">
        <f t="shared" si="26"/>
        <v>70</v>
      </c>
      <c r="M609" s="26">
        <f>IF(table_2[[#This Row],[Count of deaths2]]=1,(M608+1),M608)</f>
        <v>46</v>
      </c>
      <c r="AA609" s="46"/>
      <c r="AG609"/>
      <c r="AL609">
        <f>N656</f>
        <v>0</v>
      </c>
      <c r="AM609">
        <f>O704</f>
        <v>0</v>
      </c>
      <c r="AN609">
        <f>P704</f>
        <v>0</v>
      </c>
      <c r="AO609">
        <f>Q704</f>
        <v>0</v>
      </c>
      <c r="AP609">
        <f>R704</f>
        <v>0</v>
      </c>
      <c r="AQ609">
        <f>S704</f>
        <v>0</v>
      </c>
      <c r="AR609">
        <f>T704</f>
        <v>0</v>
      </c>
      <c r="AT609">
        <f>SUM(table_2[[#This Row],[First dose, less than 21 days ago]:[Third dose or booster, at least 21 days ago]])</f>
        <v>0</v>
      </c>
      <c r="AU609">
        <f>SUM(table_2[[#This Row],[Second dose, less than 21 days ago]:[Third dose or booster, at least 21 days ago]])</f>
        <v>0</v>
      </c>
      <c r="AV609">
        <f>table_2[[#This Row],[Third dose or booster, less than 21 days ago]]+table_2[[#This Row],[Third dose or booster, at least 21 days ago]]</f>
        <v>0</v>
      </c>
    </row>
    <row r="610" spans="1:48" ht="30" x14ac:dyDescent="0.25">
      <c r="A610" s="1" t="s">
        <v>60</v>
      </c>
      <c r="B610" s="4">
        <v>2022</v>
      </c>
      <c r="C610" s="1" t="s">
        <v>61</v>
      </c>
      <c r="D610" s="1" t="s">
        <v>1116</v>
      </c>
      <c r="E610" s="1" t="s">
        <v>74</v>
      </c>
      <c r="F610" s="4" t="s">
        <v>1112</v>
      </c>
      <c r="G610" s="4">
        <v>748</v>
      </c>
      <c r="H610" s="4" t="s">
        <v>2636</v>
      </c>
      <c r="I610" s="1" t="s">
        <v>234</v>
      </c>
      <c r="J610" s="4" t="s">
        <v>2637</v>
      </c>
      <c r="K610" s="4" t="s">
        <v>2638</v>
      </c>
      <c r="L610" s="22" t="str">
        <f t="shared" si="26"/>
        <v>3</v>
      </c>
      <c r="M610" s="26">
        <f>IF(table_2[[#This Row],[Count of deaths2]]=1,(M609+1),M609)</f>
        <v>46</v>
      </c>
      <c r="AA610" s="46"/>
      <c r="AG610"/>
      <c r="AL610">
        <f>N657</f>
        <v>0</v>
      </c>
      <c r="AM610">
        <f>O705</f>
        <v>0</v>
      </c>
      <c r="AN610">
        <f>P705</f>
        <v>0</v>
      </c>
      <c r="AO610">
        <f>Q705</f>
        <v>0</v>
      </c>
      <c r="AP610">
        <f>R705</f>
        <v>0</v>
      </c>
      <c r="AQ610">
        <f>S705</f>
        <v>0</v>
      </c>
      <c r="AR610">
        <f>T705</f>
        <v>0</v>
      </c>
      <c r="AT610">
        <f>SUM(table_2[[#This Row],[First dose, less than 21 days ago]:[Third dose or booster, at least 21 days ago]])</f>
        <v>0</v>
      </c>
      <c r="AU610">
        <f>SUM(table_2[[#This Row],[Second dose, less than 21 days ago]:[Third dose or booster, at least 21 days ago]])</f>
        <v>0</v>
      </c>
      <c r="AV610">
        <f>table_2[[#This Row],[Third dose or booster, less than 21 days ago]]+table_2[[#This Row],[Third dose or booster, at least 21 days ago]]</f>
        <v>0</v>
      </c>
    </row>
    <row r="611" spans="1:48" ht="30" x14ac:dyDescent="0.25">
      <c r="A611" s="1" t="s">
        <v>60</v>
      </c>
      <c r="B611" s="4">
        <v>2022</v>
      </c>
      <c r="C611" s="1" t="s">
        <v>61</v>
      </c>
      <c r="D611" s="1" t="s">
        <v>1116</v>
      </c>
      <c r="E611" s="1" t="s">
        <v>1102</v>
      </c>
      <c r="F611" s="4" t="s">
        <v>2639</v>
      </c>
      <c r="G611" s="4">
        <v>59445</v>
      </c>
      <c r="H611" s="4" t="s">
        <v>2640</v>
      </c>
      <c r="I611" s="1"/>
      <c r="J611" s="4" t="s">
        <v>2641</v>
      </c>
      <c r="K611" s="4" t="s">
        <v>2642</v>
      </c>
      <c r="L611" s="22" t="str">
        <f t="shared" si="26"/>
        <v>567</v>
      </c>
      <c r="M611" s="26">
        <f>IF(table_2[[#This Row],[Count of deaths2]]=1,(M610+1),M610)</f>
        <v>46</v>
      </c>
      <c r="AA611" s="46"/>
      <c r="AG611"/>
      <c r="AL611">
        <f>N658</f>
        <v>0</v>
      </c>
      <c r="AM611">
        <f>O706</f>
        <v>0</v>
      </c>
      <c r="AN611">
        <f>P706</f>
        <v>0</v>
      </c>
      <c r="AO611">
        <f>Q706</f>
        <v>0</v>
      </c>
      <c r="AP611">
        <f>R706</f>
        <v>0</v>
      </c>
      <c r="AQ611">
        <f>S706</f>
        <v>0</v>
      </c>
      <c r="AR611">
        <f>T706</f>
        <v>0</v>
      </c>
      <c r="AT611">
        <f>SUM(table_2[[#This Row],[First dose, less than 21 days ago]:[Third dose or booster, at least 21 days ago]])</f>
        <v>0</v>
      </c>
      <c r="AU611">
        <f>SUM(table_2[[#This Row],[Second dose, less than 21 days ago]:[Third dose or booster, at least 21 days ago]])</f>
        <v>0</v>
      </c>
      <c r="AV611">
        <f>table_2[[#This Row],[Third dose or booster, less than 21 days ago]]+table_2[[#This Row],[Third dose or booster, at least 21 days ago]]</f>
        <v>0</v>
      </c>
    </row>
    <row r="612" spans="1:48" ht="45" x14ac:dyDescent="0.25">
      <c r="A612" s="1" t="s">
        <v>60</v>
      </c>
      <c r="B612" s="4">
        <v>2022</v>
      </c>
      <c r="C612" s="1" t="s">
        <v>61</v>
      </c>
      <c r="D612" s="1" t="s">
        <v>1116</v>
      </c>
      <c r="E612" s="1" t="s">
        <v>84</v>
      </c>
      <c r="F612" s="4" t="s">
        <v>2643</v>
      </c>
      <c r="G612" s="4">
        <v>36930</v>
      </c>
      <c r="H612" s="4" t="s">
        <v>2644</v>
      </c>
      <c r="I612" s="1"/>
      <c r="J612" s="4" t="s">
        <v>2645</v>
      </c>
      <c r="K612" s="4" t="s">
        <v>672</v>
      </c>
      <c r="L612" s="22" t="str">
        <f t="shared" si="26"/>
        <v>75</v>
      </c>
      <c r="M612" s="26">
        <f>IF(table_2[[#This Row],[Count of deaths2]]=1,(M611+1),M611)</f>
        <v>46</v>
      </c>
      <c r="AA612" s="46"/>
      <c r="AG612"/>
      <c r="AL612">
        <f>N659</f>
        <v>0</v>
      </c>
      <c r="AM612">
        <f>O707</f>
        <v>0</v>
      </c>
      <c r="AN612">
        <f>P707</f>
        <v>0</v>
      </c>
      <c r="AO612">
        <f>Q707</f>
        <v>0</v>
      </c>
      <c r="AP612">
        <f>R707</f>
        <v>0</v>
      </c>
      <c r="AQ612">
        <f>S707</f>
        <v>0</v>
      </c>
      <c r="AR612">
        <f>T707</f>
        <v>0</v>
      </c>
      <c r="AT612">
        <f>SUM(table_2[[#This Row],[First dose, less than 21 days ago]:[Third dose or booster, at least 21 days ago]])</f>
        <v>0</v>
      </c>
      <c r="AU612">
        <f>SUM(table_2[[#This Row],[Second dose, less than 21 days ago]:[Third dose or booster, at least 21 days ago]])</f>
        <v>0</v>
      </c>
      <c r="AV612">
        <f>table_2[[#This Row],[Third dose or booster, less than 21 days ago]]+table_2[[#This Row],[Third dose or booster, at least 21 days ago]]</f>
        <v>0</v>
      </c>
    </row>
    <row r="613" spans="1:48" ht="45" x14ac:dyDescent="0.25">
      <c r="A613" s="1" t="s">
        <v>60</v>
      </c>
      <c r="B613" s="4">
        <v>2022</v>
      </c>
      <c r="C613" s="1" t="s">
        <v>61</v>
      </c>
      <c r="D613" s="1" t="s">
        <v>1116</v>
      </c>
      <c r="E613" s="1" t="s">
        <v>85</v>
      </c>
      <c r="F613" s="4" t="s">
        <v>2646</v>
      </c>
      <c r="G613" s="4">
        <v>403481</v>
      </c>
      <c r="H613" s="4" t="s">
        <v>2647</v>
      </c>
      <c r="I613" s="1"/>
      <c r="J613" s="4" t="s">
        <v>2648</v>
      </c>
      <c r="K613" s="4" t="s">
        <v>2649</v>
      </c>
      <c r="L613" s="22" t="str">
        <f t="shared" si="26"/>
        <v>976</v>
      </c>
      <c r="M613" s="26">
        <f>IF(table_2[[#This Row],[Count of deaths2]]=1,(M612+1),M612)</f>
        <v>46</v>
      </c>
      <c r="AA613" s="46"/>
      <c r="AG613"/>
      <c r="AL613">
        <f>N660</f>
        <v>0</v>
      </c>
      <c r="AM613">
        <f>O708</f>
        <v>0</v>
      </c>
      <c r="AN613">
        <f>P708</f>
        <v>0</v>
      </c>
      <c r="AO613">
        <f>Q708</f>
        <v>0</v>
      </c>
      <c r="AP613">
        <f>R708</f>
        <v>0</v>
      </c>
      <c r="AQ613">
        <f>S708</f>
        <v>0</v>
      </c>
      <c r="AR613">
        <f>T708</f>
        <v>0</v>
      </c>
      <c r="AT613">
        <f>SUM(table_2[[#This Row],[First dose, less than 21 days ago]:[Third dose or booster, at least 21 days ago]])</f>
        <v>0</v>
      </c>
      <c r="AU613">
        <f>SUM(table_2[[#This Row],[Second dose, less than 21 days ago]:[Third dose or booster, at least 21 days ago]])</f>
        <v>0</v>
      </c>
      <c r="AV613">
        <f>table_2[[#This Row],[Third dose or booster, less than 21 days ago]]+table_2[[#This Row],[Third dose or booster, at least 21 days ago]]</f>
        <v>0</v>
      </c>
    </row>
    <row r="614" spans="1:48" x14ac:dyDescent="0.25">
      <c r="A614" s="1" t="s">
        <v>60</v>
      </c>
      <c r="B614" s="4">
        <v>2022</v>
      </c>
      <c r="C614" s="1" t="s">
        <v>61</v>
      </c>
      <c r="D614" s="1" t="s">
        <v>1132</v>
      </c>
      <c r="E614" s="1" t="s">
        <v>62</v>
      </c>
      <c r="F614" s="4" t="s">
        <v>2650</v>
      </c>
      <c r="G614" s="4">
        <v>21300</v>
      </c>
      <c r="H614" s="4" t="s">
        <v>2651</v>
      </c>
      <c r="I614" s="1"/>
      <c r="J614" s="4" t="s">
        <v>2652</v>
      </c>
      <c r="K614" s="4" t="s">
        <v>2653</v>
      </c>
      <c r="L614" s="22" t="str">
        <f t="shared" si="26"/>
        <v>360</v>
      </c>
      <c r="M614" s="26">
        <f>IF(table_2[[#This Row],[Count of deaths2]]=1,(M613+1),M613)</f>
        <v>46</v>
      </c>
      <c r="AA614" s="46"/>
      <c r="AG614"/>
      <c r="AL614">
        <f>N661</f>
        <v>0</v>
      </c>
      <c r="AM614">
        <f>O709</f>
        <v>0</v>
      </c>
      <c r="AN614">
        <f>P709</f>
        <v>0</v>
      </c>
      <c r="AO614">
        <f>Q709</f>
        <v>0</v>
      </c>
      <c r="AP614">
        <f>R709</f>
        <v>0</v>
      </c>
      <c r="AQ614">
        <f>S709</f>
        <v>0</v>
      </c>
      <c r="AR614">
        <f>T709</f>
        <v>0</v>
      </c>
      <c r="AT614">
        <f>SUM(table_2[[#This Row],[First dose, less than 21 days ago]:[Third dose or booster, at least 21 days ago]])</f>
        <v>0</v>
      </c>
      <c r="AU614">
        <f>SUM(table_2[[#This Row],[Second dose, less than 21 days ago]:[Third dose or booster, at least 21 days ago]])</f>
        <v>0</v>
      </c>
      <c r="AV614">
        <f>table_2[[#This Row],[Third dose or booster, less than 21 days ago]]+table_2[[#This Row],[Third dose or booster, at least 21 days ago]]</f>
        <v>0</v>
      </c>
    </row>
    <row r="615" spans="1:48" ht="30" x14ac:dyDescent="0.25">
      <c r="A615" s="1" t="s">
        <v>60</v>
      </c>
      <c r="B615" s="4">
        <v>2022</v>
      </c>
      <c r="C615" s="1" t="s">
        <v>61</v>
      </c>
      <c r="D615" s="1" t="s">
        <v>1132</v>
      </c>
      <c r="E615" s="1" t="s">
        <v>66</v>
      </c>
      <c r="F615" s="4" t="s">
        <v>1112</v>
      </c>
      <c r="G615" s="4">
        <v>172</v>
      </c>
      <c r="H615" s="4" t="s">
        <v>2654</v>
      </c>
      <c r="I615" s="1" t="s">
        <v>234</v>
      </c>
      <c r="J615" s="4" t="s">
        <v>2655</v>
      </c>
      <c r="K615" s="4" t="s">
        <v>2656</v>
      </c>
      <c r="L615" s="22" t="str">
        <f t="shared" si="26"/>
        <v>3</v>
      </c>
      <c r="M615" s="26">
        <f>IF(table_2[[#This Row],[Count of deaths2]]=1,(M614+1),M614)</f>
        <v>46</v>
      </c>
      <c r="AA615" s="46"/>
      <c r="AG615"/>
      <c r="AL615">
        <f>N662</f>
        <v>0</v>
      </c>
      <c r="AM615">
        <f>O710</f>
        <v>0</v>
      </c>
      <c r="AN615">
        <f>P710</f>
        <v>0</v>
      </c>
      <c r="AO615">
        <f>Q710</f>
        <v>0</v>
      </c>
      <c r="AP615">
        <f>R710</f>
        <v>0</v>
      </c>
      <c r="AQ615">
        <f>S710</f>
        <v>0</v>
      </c>
      <c r="AR615">
        <f>T710</f>
        <v>0</v>
      </c>
      <c r="AT615">
        <f>SUM(table_2[[#This Row],[First dose, less than 21 days ago]:[Third dose or booster, at least 21 days ago]])</f>
        <v>0</v>
      </c>
      <c r="AU615">
        <f>SUM(table_2[[#This Row],[Second dose, less than 21 days ago]:[Third dose or booster, at least 21 days ago]])</f>
        <v>0</v>
      </c>
      <c r="AV615">
        <f>table_2[[#This Row],[Third dose or booster, less than 21 days ago]]+table_2[[#This Row],[Third dose or booster, at least 21 days ago]]</f>
        <v>0</v>
      </c>
    </row>
    <row r="616" spans="1:48" ht="30" x14ac:dyDescent="0.25">
      <c r="A616" s="1" t="s">
        <v>60</v>
      </c>
      <c r="B616" s="4">
        <v>2022</v>
      </c>
      <c r="C616" s="1" t="s">
        <v>61</v>
      </c>
      <c r="D616" s="1" t="s">
        <v>1132</v>
      </c>
      <c r="E616" s="1" t="s">
        <v>70</v>
      </c>
      <c r="F616" s="4" t="s">
        <v>2657</v>
      </c>
      <c r="G616" s="4">
        <v>2778</v>
      </c>
      <c r="H616" s="4" t="s">
        <v>2658</v>
      </c>
      <c r="I616" s="1"/>
      <c r="J616" s="4" t="s">
        <v>2659</v>
      </c>
      <c r="K616" s="4" t="s">
        <v>2660</v>
      </c>
      <c r="L616" s="22" t="str">
        <f t="shared" si="26"/>
        <v>111</v>
      </c>
      <c r="M616" s="26">
        <f>IF(table_2[[#This Row],[Count of deaths2]]=1,(M615+1),M615)</f>
        <v>46</v>
      </c>
      <c r="AA616" s="46"/>
      <c r="AG616"/>
      <c r="AL616">
        <f>N663</f>
        <v>0</v>
      </c>
      <c r="AM616">
        <f>O711</f>
        <v>0</v>
      </c>
      <c r="AN616">
        <f>P711</f>
        <v>0</v>
      </c>
      <c r="AO616">
        <f>Q711</f>
        <v>0</v>
      </c>
      <c r="AP616">
        <f>R711</f>
        <v>0</v>
      </c>
      <c r="AQ616">
        <f>S711</f>
        <v>0</v>
      </c>
      <c r="AR616">
        <f>T711</f>
        <v>0</v>
      </c>
      <c r="AT616">
        <f>SUM(table_2[[#This Row],[First dose, less than 21 days ago]:[Third dose or booster, at least 21 days ago]])</f>
        <v>0</v>
      </c>
      <c r="AU616">
        <f>SUM(table_2[[#This Row],[Second dose, less than 21 days ago]:[Third dose or booster, at least 21 days ago]])</f>
        <v>0</v>
      </c>
      <c r="AV616">
        <f>table_2[[#This Row],[Third dose or booster, less than 21 days ago]]+table_2[[#This Row],[Third dose or booster, at least 21 days ago]]</f>
        <v>0</v>
      </c>
    </row>
    <row r="617" spans="1:48" ht="30" x14ac:dyDescent="0.25">
      <c r="A617" s="1" t="s">
        <v>60</v>
      </c>
      <c r="B617" s="4">
        <v>2022</v>
      </c>
      <c r="C617" s="1" t="s">
        <v>61</v>
      </c>
      <c r="D617" s="1" t="s">
        <v>1132</v>
      </c>
      <c r="E617" s="1" t="s">
        <v>74</v>
      </c>
      <c r="F617" s="4" t="s">
        <v>1371</v>
      </c>
      <c r="G617" s="4">
        <v>301</v>
      </c>
      <c r="H617" s="4" t="s">
        <v>2661</v>
      </c>
      <c r="I617" s="1" t="s">
        <v>234</v>
      </c>
      <c r="J617" s="4" t="s">
        <v>2662</v>
      </c>
      <c r="K617" s="4" t="s">
        <v>2663</v>
      </c>
      <c r="L617" s="22" t="str">
        <f t="shared" si="26"/>
        <v>9</v>
      </c>
      <c r="M617" s="26">
        <f>IF(table_2[[#This Row],[Count of deaths2]]=1,(M616+1),M616)</f>
        <v>46</v>
      </c>
      <c r="AA617" s="46"/>
      <c r="AG617"/>
      <c r="AL617">
        <f>N664</f>
        <v>0</v>
      </c>
      <c r="AM617">
        <f>O712</f>
        <v>0</v>
      </c>
      <c r="AN617">
        <f>P712</f>
        <v>0</v>
      </c>
      <c r="AO617">
        <f>Q712</f>
        <v>0</v>
      </c>
      <c r="AP617">
        <f>R712</f>
        <v>0</v>
      </c>
      <c r="AQ617">
        <f>S712</f>
        <v>0</v>
      </c>
      <c r="AR617">
        <f>T712</f>
        <v>0</v>
      </c>
      <c r="AT617">
        <f>SUM(table_2[[#This Row],[First dose, less than 21 days ago]:[Third dose or booster, at least 21 days ago]])</f>
        <v>0</v>
      </c>
      <c r="AU617">
        <f>SUM(table_2[[#This Row],[Second dose, less than 21 days ago]:[Third dose or booster, at least 21 days ago]])</f>
        <v>0</v>
      </c>
      <c r="AV617">
        <f>table_2[[#This Row],[Third dose or booster, less than 21 days ago]]+table_2[[#This Row],[Third dose or booster, at least 21 days ago]]</f>
        <v>0</v>
      </c>
    </row>
    <row r="618" spans="1:48" ht="30" x14ac:dyDescent="0.25">
      <c r="A618" s="1" t="s">
        <v>60</v>
      </c>
      <c r="B618" s="4">
        <v>2022</v>
      </c>
      <c r="C618" s="1" t="s">
        <v>61</v>
      </c>
      <c r="D618" s="1" t="s">
        <v>1132</v>
      </c>
      <c r="E618" s="1" t="s">
        <v>1102</v>
      </c>
      <c r="F618" s="4" t="s">
        <v>2664</v>
      </c>
      <c r="G618" s="4">
        <v>26946</v>
      </c>
      <c r="H618" s="4" t="s">
        <v>2665</v>
      </c>
      <c r="I618" s="1"/>
      <c r="J618" s="4" t="s">
        <v>2666</v>
      </c>
      <c r="K618" s="4" t="s">
        <v>2667</v>
      </c>
      <c r="L618" s="22" t="str">
        <f t="shared" si="26"/>
        <v>995</v>
      </c>
      <c r="M618" s="26">
        <f>IF(table_2[[#This Row],[Count of deaths2]]=1,(M617+1),M617)</f>
        <v>46</v>
      </c>
      <c r="AA618" s="46"/>
      <c r="AG618"/>
      <c r="AL618">
        <f>N665</f>
        <v>0</v>
      </c>
      <c r="AM618">
        <f>O713</f>
        <v>0</v>
      </c>
      <c r="AN618">
        <f>P713</f>
        <v>0</v>
      </c>
      <c r="AO618">
        <f>Q713</f>
        <v>0</v>
      </c>
      <c r="AP618">
        <f>R713</f>
        <v>0</v>
      </c>
      <c r="AQ618">
        <f>S713</f>
        <v>0</v>
      </c>
      <c r="AR618">
        <f>T713</f>
        <v>0</v>
      </c>
      <c r="AT618">
        <f>SUM(table_2[[#This Row],[First dose, less than 21 days ago]:[Third dose or booster, at least 21 days ago]])</f>
        <v>0</v>
      </c>
      <c r="AU618">
        <f>SUM(table_2[[#This Row],[Second dose, less than 21 days ago]:[Third dose or booster, at least 21 days ago]])</f>
        <v>0</v>
      </c>
      <c r="AV618">
        <f>table_2[[#This Row],[Third dose or booster, less than 21 days ago]]+table_2[[#This Row],[Third dose or booster, at least 21 days ago]]</f>
        <v>0</v>
      </c>
    </row>
    <row r="619" spans="1:48" ht="45" x14ac:dyDescent="0.25">
      <c r="A619" s="1" t="s">
        <v>60</v>
      </c>
      <c r="B619" s="4">
        <v>2022</v>
      </c>
      <c r="C619" s="1" t="s">
        <v>61</v>
      </c>
      <c r="D619" s="1" t="s">
        <v>1132</v>
      </c>
      <c r="E619" s="1" t="s">
        <v>84</v>
      </c>
      <c r="F619" s="4" t="s">
        <v>2668</v>
      </c>
      <c r="G619" s="4">
        <v>14774</v>
      </c>
      <c r="H619" s="4" t="s">
        <v>2669</v>
      </c>
      <c r="I619" s="1"/>
      <c r="J619" s="4" t="s">
        <v>2670</v>
      </c>
      <c r="K619" s="4" t="s">
        <v>2671</v>
      </c>
      <c r="L619" s="22" t="str">
        <f t="shared" si="26"/>
        <v>143</v>
      </c>
      <c r="M619" s="26">
        <f>IF(table_2[[#This Row],[Count of deaths2]]=1,(M618+1),M618)</f>
        <v>46</v>
      </c>
      <c r="AA619" s="46"/>
      <c r="AG619"/>
      <c r="AL619">
        <f>N666</f>
        <v>0</v>
      </c>
      <c r="AM619">
        <f>O714</f>
        <v>0</v>
      </c>
      <c r="AN619">
        <f>P714</f>
        <v>0</v>
      </c>
      <c r="AO619">
        <f>Q714</f>
        <v>0</v>
      </c>
      <c r="AP619">
        <f>R714</f>
        <v>0</v>
      </c>
      <c r="AQ619">
        <f>S714</f>
        <v>0</v>
      </c>
      <c r="AR619">
        <f>T714</f>
        <v>0</v>
      </c>
      <c r="AT619">
        <f>SUM(table_2[[#This Row],[First dose, less than 21 days ago]:[Third dose or booster, at least 21 days ago]])</f>
        <v>0</v>
      </c>
      <c r="AU619">
        <f>SUM(table_2[[#This Row],[Second dose, less than 21 days ago]:[Third dose or booster, at least 21 days ago]])</f>
        <v>0</v>
      </c>
      <c r="AV619">
        <f>table_2[[#This Row],[Third dose or booster, less than 21 days ago]]+table_2[[#This Row],[Third dose or booster, at least 21 days ago]]</f>
        <v>0</v>
      </c>
    </row>
    <row r="620" spans="1:48" ht="45" x14ac:dyDescent="0.25">
      <c r="A620" s="1" t="s">
        <v>60</v>
      </c>
      <c r="B620" s="4">
        <v>2022</v>
      </c>
      <c r="C620" s="1" t="s">
        <v>61</v>
      </c>
      <c r="D620" s="1" t="s">
        <v>1132</v>
      </c>
      <c r="E620" s="1" t="s">
        <v>85</v>
      </c>
      <c r="F620" s="4" t="s">
        <v>2672</v>
      </c>
      <c r="G620" s="4">
        <v>385521</v>
      </c>
      <c r="H620" s="4" t="s">
        <v>2673</v>
      </c>
      <c r="I620" s="1"/>
      <c r="J620" s="4" t="s">
        <v>2674</v>
      </c>
      <c r="K620" s="4" t="s">
        <v>2675</v>
      </c>
      <c r="L620" s="22" t="str">
        <f t="shared" si="26"/>
        <v>2655</v>
      </c>
      <c r="M620" s="26">
        <f>IF(table_2[[#This Row],[Count of deaths2]]=1,(M619+1),M619)</f>
        <v>46</v>
      </c>
      <c r="AA620" s="46"/>
      <c r="AG620"/>
      <c r="AL620">
        <f>N667</f>
        <v>0</v>
      </c>
      <c r="AM620">
        <f>O715</f>
        <v>0</v>
      </c>
      <c r="AN620">
        <f>P715</f>
        <v>0</v>
      </c>
      <c r="AO620">
        <f>Q715</f>
        <v>0</v>
      </c>
      <c r="AP620">
        <f>R715</f>
        <v>0</v>
      </c>
      <c r="AQ620">
        <f>S715</f>
        <v>0</v>
      </c>
      <c r="AR620">
        <f>T715</f>
        <v>0</v>
      </c>
      <c r="AT620">
        <f>SUM(table_2[[#This Row],[First dose, less than 21 days ago]:[Third dose or booster, at least 21 days ago]])</f>
        <v>0</v>
      </c>
      <c r="AU620">
        <f>SUM(table_2[[#This Row],[Second dose, less than 21 days ago]:[Third dose or booster, at least 21 days ago]])</f>
        <v>0</v>
      </c>
      <c r="AV620">
        <f>table_2[[#This Row],[Third dose or booster, less than 21 days ago]]+table_2[[#This Row],[Third dose or booster, at least 21 days ago]]</f>
        <v>0</v>
      </c>
    </row>
    <row r="621" spans="1:48" x14ac:dyDescent="0.25">
      <c r="A621" s="1" t="s">
        <v>60</v>
      </c>
      <c r="B621" s="4">
        <v>2022</v>
      </c>
      <c r="C621" s="1" t="s">
        <v>61</v>
      </c>
      <c r="D621" s="1" t="s">
        <v>1147</v>
      </c>
      <c r="E621" s="1" t="s">
        <v>62</v>
      </c>
      <c r="F621" s="4" t="s">
        <v>2676</v>
      </c>
      <c r="G621" s="4">
        <v>10107</v>
      </c>
      <c r="H621" s="4" t="s">
        <v>2677</v>
      </c>
      <c r="I621" s="1"/>
      <c r="J621" s="4" t="s">
        <v>2678</v>
      </c>
      <c r="K621" s="4" t="s">
        <v>2679</v>
      </c>
      <c r="L621" s="22" t="str">
        <f t="shared" si="26"/>
        <v>485</v>
      </c>
      <c r="M621" s="26">
        <f>IF(table_2[[#This Row],[Count of deaths2]]=1,(M620+1),M620)</f>
        <v>46</v>
      </c>
      <c r="AA621" s="46"/>
      <c r="AG621"/>
      <c r="AL621">
        <f>N668</f>
        <v>0</v>
      </c>
      <c r="AM621">
        <f>O716</f>
        <v>0</v>
      </c>
      <c r="AN621">
        <f>P716</f>
        <v>0</v>
      </c>
      <c r="AO621">
        <f>Q716</f>
        <v>0</v>
      </c>
      <c r="AP621">
        <f>R716</f>
        <v>0</v>
      </c>
      <c r="AQ621">
        <f>S716</f>
        <v>0</v>
      </c>
      <c r="AR621">
        <f>T716</f>
        <v>0</v>
      </c>
      <c r="AT621">
        <f>SUM(table_2[[#This Row],[First dose, less than 21 days ago]:[Third dose or booster, at least 21 days ago]])</f>
        <v>0</v>
      </c>
      <c r="AU621">
        <f>SUM(table_2[[#This Row],[Second dose, less than 21 days ago]:[Third dose or booster, at least 21 days ago]])</f>
        <v>0</v>
      </c>
      <c r="AV621">
        <f>table_2[[#This Row],[Third dose or booster, less than 21 days ago]]+table_2[[#This Row],[Third dose or booster, at least 21 days ago]]</f>
        <v>0</v>
      </c>
    </row>
    <row r="622" spans="1:48" ht="30" x14ac:dyDescent="0.25">
      <c r="A622" s="1" t="s">
        <v>60</v>
      </c>
      <c r="B622" s="4">
        <v>2022</v>
      </c>
      <c r="C622" s="1" t="s">
        <v>61</v>
      </c>
      <c r="D622" s="1" t="s">
        <v>1147</v>
      </c>
      <c r="E622" s="1" t="s">
        <v>66</v>
      </c>
      <c r="F622" s="4" t="s">
        <v>1800</v>
      </c>
      <c r="G622" s="4">
        <v>56</v>
      </c>
      <c r="H622" s="4" t="s">
        <v>2680</v>
      </c>
      <c r="I622" s="1" t="s">
        <v>234</v>
      </c>
      <c r="J622" s="4" t="s">
        <v>2681</v>
      </c>
      <c r="K622" s="4" t="s">
        <v>2682</v>
      </c>
      <c r="L622" s="22" t="str">
        <f t="shared" si="26"/>
        <v>6</v>
      </c>
      <c r="M622" s="26">
        <f>IF(table_2[[#This Row],[Count of deaths2]]=1,(M621+1),M621)</f>
        <v>46</v>
      </c>
      <c r="AA622" s="46"/>
      <c r="AG622"/>
      <c r="AL622">
        <f>N669</f>
        <v>0</v>
      </c>
      <c r="AM622">
        <f>O717</f>
        <v>0</v>
      </c>
      <c r="AN622">
        <f>P717</f>
        <v>0</v>
      </c>
      <c r="AO622">
        <f>Q717</f>
        <v>0</v>
      </c>
      <c r="AP622">
        <f>R717</f>
        <v>0</v>
      </c>
      <c r="AQ622">
        <f>S717</f>
        <v>0</v>
      </c>
      <c r="AR622">
        <f>T717</f>
        <v>0</v>
      </c>
      <c r="AT622">
        <f>SUM(table_2[[#This Row],[First dose, less than 21 days ago]:[Third dose or booster, at least 21 days ago]])</f>
        <v>0</v>
      </c>
      <c r="AU622">
        <f>SUM(table_2[[#This Row],[Second dose, less than 21 days ago]:[Third dose or booster, at least 21 days ago]])</f>
        <v>0</v>
      </c>
      <c r="AV622">
        <f>table_2[[#This Row],[Third dose or booster, less than 21 days ago]]+table_2[[#This Row],[Third dose or booster, at least 21 days ago]]</f>
        <v>0</v>
      </c>
    </row>
    <row r="623" spans="1:48" ht="30" x14ac:dyDescent="0.25">
      <c r="A623" s="1" t="s">
        <v>60</v>
      </c>
      <c r="B623" s="4">
        <v>2022</v>
      </c>
      <c r="C623" s="1" t="s">
        <v>61</v>
      </c>
      <c r="D623" s="1" t="s">
        <v>1147</v>
      </c>
      <c r="E623" s="1" t="s">
        <v>70</v>
      </c>
      <c r="F623" s="4" t="s">
        <v>2683</v>
      </c>
      <c r="G623" s="4">
        <v>1274</v>
      </c>
      <c r="H623" s="4" t="s">
        <v>2684</v>
      </c>
      <c r="I623" s="1"/>
      <c r="J623" s="4" t="s">
        <v>2685</v>
      </c>
      <c r="K623" s="4" t="s">
        <v>2686</v>
      </c>
      <c r="L623" s="22" t="str">
        <f t="shared" si="26"/>
        <v>159</v>
      </c>
      <c r="M623" s="26">
        <f>IF(table_2[[#This Row],[Count of deaths2]]=1,(M622+1),M622)</f>
        <v>46</v>
      </c>
      <c r="AA623" s="46"/>
      <c r="AG623"/>
      <c r="AL623">
        <f>N670</f>
        <v>0</v>
      </c>
      <c r="AM623">
        <f>O718</f>
        <v>0</v>
      </c>
      <c r="AN623">
        <f>P718</f>
        <v>0</v>
      </c>
      <c r="AO623">
        <f>Q718</f>
        <v>0</v>
      </c>
      <c r="AP623">
        <f>R718</f>
        <v>0</v>
      </c>
      <c r="AQ623">
        <f>S718</f>
        <v>0</v>
      </c>
      <c r="AR623">
        <f>T718</f>
        <v>0</v>
      </c>
      <c r="AT623">
        <f>SUM(table_2[[#This Row],[First dose, less than 21 days ago]:[Third dose or booster, at least 21 days ago]])</f>
        <v>0</v>
      </c>
      <c r="AU623">
        <f>SUM(table_2[[#This Row],[Second dose, less than 21 days ago]:[Third dose or booster, at least 21 days ago]])</f>
        <v>0</v>
      </c>
      <c r="AV623">
        <f>table_2[[#This Row],[Third dose or booster, less than 21 days ago]]+table_2[[#This Row],[Third dose or booster, at least 21 days ago]]</f>
        <v>0</v>
      </c>
    </row>
    <row r="624" spans="1:48" ht="30" x14ac:dyDescent="0.25">
      <c r="A624" s="1" t="s">
        <v>60</v>
      </c>
      <c r="B624" s="4">
        <v>2022</v>
      </c>
      <c r="C624" s="1" t="s">
        <v>61</v>
      </c>
      <c r="D624" s="1" t="s">
        <v>1147</v>
      </c>
      <c r="E624" s="1" t="s">
        <v>74</v>
      </c>
      <c r="F624" s="4" t="s">
        <v>1371</v>
      </c>
      <c r="G624" s="4">
        <v>116</v>
      </c>
      <c r="H624" s="4" t="s">
        <v>2687</v>
      </c>
      <c r="I624" s="1" t="s">
        <v>234</v>
      </c>
      <c r="J624" s="4" t="s">
        <v>2688</v>
      </c>
      <c r="K624" s="4" t="s">
        <v>2689</v>
      </c>
      <c r="L624" s="22" t="str">
        <f t="shared" si="26"/>
        <v>9</v>
      </c>
      <c r="M624" s="26">
        <f>IF(table_2[[#This Row],[Count of deaths2]]=1,(M623+1),M623)</f>
        <v>46</v>
      </c>
      <c r="AA624" s="46"/>
      <c r="AG624"/>
      <c r="AL624">
        <f>N671</f>
        <v>0</v>
      </c>
      <c r="AM624">
        <f>O719</f>
        <v>0</v>
      </c>
      <c r="AN624">
        <f>P719</f>
        <v>0</v>
      </c>
      <c r="AO624">
        <f>Q719</f>
        <v>0</v>
      </c>
      <c r="AP624">
        <f>R719</f>
        <v>0</v>
      </c>
      <c r="AQ624">
        <f>S719</f>
        <v>0</v>
      </c>
      <c r="AR624">
        <f>T719</f>
        <v>0</v>
      </c>
      <c r="AT624">
        <f>SUM(table_2[[#This Row],[First dose, less than 21 days ago]:[Third dose or booster, at least 21 days ago]])</f>
        <v>0</v>
      </c>
      <c r="AU624">
        <f>SUM(table_2[[#This Row],[Second dose, less than 21 days ago]:[Third dose or booster, at least 21 days ago]])</f>
        <v>0</v>
      </c>
      <c r="AV624">
        <f>table_2[[#This Row],[Third dose or booster, less than 21 days ago]]+table_2[[#This Row],[Third dose or booster, at least 21 days ago]]</f>
        <v>0</v>
      </c>
    </row>
    <row r="625" spans="1:48" ht="30" x14ac:dyDescent="0.25">
      <c r="A625" s="1" t="s">
        <v>60</v>
      </c>
      <c r="B625" s="4">
        <v>2022</v>
      </c>
      <c r="C625" s="1" t="s">
        <v>61</v>
      </c>
      <c r="D625" s="1" t="s">
        <v>1147</v>
      </c>
      <c r="E625" s="1" t="s">
        <v>1102</v>
      </c>
      <c r="F625" s="4" t="s">
        <v>2690</v>
      </c>
      <c r="G625" s="4">
        <v>11357</v>
      </c>
      <c r="H625" s="4" t="s">
        <v>2691</v>
      </c>
      <c r="I625" s="1"/>
      <c r="J625" s="4" t="s">
        <v>2692</v>
      </c>
      <c r="K625" s="4" t="s">
        <v>2693</v>
      </c>
      <c r="L625" s="22" t="str">
        <f t="shared" si="26"/>
        <v>1634</v>
      </c>
      <c r="M625" s="26">
        <f>IF(table_2[[#This Row],[Count of deaths2]]=1,(M624+1),M624)</f>
        <v>46</v>
      </c>
      <c r="AA625" s="46"/>
      <c r="AG625"/>
      <c r="AL625">
        <f>N672</f>
        <v>0</v>
      </c>
      <c r="AM625">
        <f>O720</f>
        <v>0</v>
      </c>
      <c r="AN625">
        <f>P720</f>
        <v>0</v>
      </c>
      <c r="AO625">
        <f>Q720</f>
        <v>0</v>
      </c>
      <c r="AP625">
        <f>R720</f>
        <v>0</v>
      </c>
      <c r="AQ625">
        <f>S720</f>
        <v>0</v>
      </c>
      <c r="AR625">
        <f>T720</f>
        <v>0</v>
      </c>
      <c r="AT625">
        <f>SUM(table_2[[#This Row],[First dose, less than 21 days ago]:[Third dose or booster, at least 21 days ago]])</f>
        <v>0</v>
      </c>
      <c r="AU625">
        <f>SUM(table_2[[#This Row],[Second dose, less than 21 days ago]:[Third dose or booster, at least 21 days ago]])</f>
        <v>0</v>
      </c>
      <c r="AV625">
        <f>table_2[[#This Row],[Third dose or booster, less than 21 days ago]]+table_2[[#This Row],[Third dose or booster, at least 21 days ago]]</f>
        <v>0</v>
      </c>
    </row>
    <row r="626" spans="1:48" ht="45" x14ac:dyDescent="0.25">
      <c r="A626" s="1" t="s">
        <v>60</v>
      </c>
      <c r="B626" s="4">
        <v>2022</v>
      </c>
      <c r="C626" s="1" t="s">
        <v>61</v>
      </c>
      <c r="D626" s="1" t="s">
        <v>1147</v>
      </c>
      <c r="E626" s="1" t="s">
        <v>84</v>
      </c>
      <c r="F626" s="4" t="s">
        <v>2694</v>
      </c>
      <c r="G626" s="4">
        <v>4252</v>
      </c>
      <c r="H626" s="4" t="s">
        <v>2695</v>
      </c>
      <c r="I626" s="1"/>
      <c r="J626" s="4" t="s">
        <v>2696</v>
      </c>
      <c r="K626" s="4" t="s">
        <v>2697</v>
      </c>
      <c r="L626" s="22" t="str">
        <f t="shared" si="26"/>
        <v>245</v>
      </c>
      <c r="M626" s="26">
        <f>IF(table_2[[#This Row],[Count of deaths2]]=1,(M625+1),M625)</f>
        <v>46</v>
      </c>
      <c r="AA626" s="46"/>
      <c r="AG626"/>
      <c r="AL626">
        <f>N673</f>
        <v>0</v>
      </c>
      <c r="AM626">
        <f>O721</f>
        <v>0</v>
      </c>
      <c r="AN626">
        <f>P721</f>
        <v>0</v>
      </c>
      <c r="AO626">
        <f>Q721</f>
        <v>0</v>
      </c>
      <c r="AP626">
        <f>R721</f>
        <v>0</v>
      </c>
      <c r="AQ626">
        <f>S721</f>
        <v>0</v>
      </c>
      <c r="AR626">
        <f>T721</f>
        <v>0</v>
      </c>
      <c r="AT626">
        <f>SUM(table_2[[#This Row],[First dose, less than 21 days ago]:[Third dose or booster, at least 21 days ago]])</f>
        <v>0</v>
      </c>
      <c r="AU626">
        <f>SUM(table_2[[#This Row],[Second dose, less than 21 days ago]:[Third dose or booster, at least 21 days ago]])</f>
        <v>0</v>
      </c>
      <c r="AV626">
        <f>table_2[[#This Row],[Third dose or booster, less than 21 days ago]]+table_2[[#This Row],[Third dose or booster, at least 21 days ago]]</f>
        <v>0</v>
      </c>
    </row>
    <row r="627" spans="1:48" ht="45" x14ac:dyDescent="0.25">
      <c r="A627" s="1" t="s">
        <v>60</v>
      </c>
      <c r="B627" s="4">
        <v>2022</v>
      </c>
      <c r="C627" s="1" t="s">
        <v>61</v>
      </c>
      <c r="D627" s="1" t="s">
        <v>1147</v>
      </c>
      <c r="E627" s="1" t="s">
        <v>85</v>
      </c>
      <c r="F627" s="4" t="s">
        <v>2698</v>
      </c>
      <c r="G627" s="4">
        <v>340404</v>
      </c>
      <c r="H627" s="4" t="s">
        <v>2699</v>
      </c>
      <c r="I627" s="1"/>
      <c r="J627" s="4" t="s">
        <v>2700</v>
      </c>
      <c r="K627" s="4" t="s">
        <v>2701</v>
      </c>
      <c r="L627" s="22" t="str">
        <f t="shared" si="26"/>
        <v>6873</v>
      </c>
      <c r="M627" s="26">
        <f>IF(table_2[[#This Row],[Count of deaths2]]=1,(M626+1),M626)</f>
        <v>46</v>
      </c>
      <c r="AA627" s="46"/>
      <c r="AG627"/>
      <c r="AL627">
        <f>N674</f>
        <v>0</v>
      </c>
      <c r="AM627">
        <f>O722</f>
        <v>0</v>
      </c>
      <c r="AN627">
        <f>P722</f>
        <v>0</v>
      </c>
      <c r="AO627">
        <f>Q722</f>
        <v>0</v>
      </c>
      <c r="AP627">
        <f>R722</f>
        <v>0</v>
      </c>
      <c r="AQ627">
        <f>S722</f>
        <v>0</v>
      </c>
      <c r="AR627">
        <f>T722</f>
        <v>0</v>
      </c>
      <c r="AT627">
        <f>SUM(table_2[[#This Row],[First dose, less than 21 days ago]:[Third dose or booster, at least 21 days ago]])</f>
        <v>0</v>
      </c>
      <c r="AU627">
        <f>SUM(table_2[[#This Row],[Second dose, less than 21 days ago]:[Third dose or booster, at least 21 days ago]])</f>
        <v>0</v>
      </c>
      <c r="AV627">
        <f>table_2[[#This Row],[Third dose or booster, less than 21 days ago]]+table_2[[#This Row],[Third dose or booster, at least 21 days ago]]</f>
        <v>0</v>
      </c>
    </row>
    <row r="628" spans="1:48" x14ac:dyDescent="0.25">
      <c r="A628" s="1" t="s">
        <v>60</v>
      </c>
      <c r="B628" s="4">
        <v>2022</v>
      </c>
      <c r="C628" s="1" t="s">
        <v>61</v>
      </c>
      <c r="D628" s="1" t="s">
        <v>1162</v>
      </c>
      <c r="E628" s="1" t="s">
        <v>62</v>
      </c>
      <c r="F628" s="4" t="s">
        <v>2702</v>
      </c>
      <c r="G628" s="4">
        <v>3996</v>
      </c>
      <c r="H628" s="4" t="s">
        <v>2703</v>
      </c>
      <c r="I628" s="1"/>
      <c r="J628" s="4" t="s">
        <v>2704</v>
      </c>
      <c r="K628" s="4" t="s">
        <v>2705</v>
      </c>
      <c r="L628" s="22" t="str">
        <f t="shared" si="26"/>
        <v>518</v>
      </c>
      <c r="M628" s="26">
        <f>IF(table_2[[#This Row],[Count of deaths2]]=1,(M627+1),M627)</f>
        <v>46</v>
      </c>
      <c r="AA628" s="46"/>
      <c r="AG628"/>
      <c r="AL628">
        <f>N675</f>
        <v>0</v>
      </c>
      <c r="AM628">
        <f>O723</f>
        <v>0</v>
      </c>
      <c r="AN628">
        <f>P723</f>
        <v>0</v>
      </c>
      <c r="AO628">
        <f>Q723</f>
        <v>0</v>
      </c>
      <c r="AP628">
        <f>R723</f>
        <v>0</v>
      </c>
      <c r="AQ628">
        <f>S723</f>
        <v>0</v>
      </c>
      <c r="AR628">
        <f>T723</f>
        <v>0</v>
      </c>
      <c r="AT628">
        <f>SUM(table_2[[#This Row],[First dose, less than 21 days ago]:[Third dose or booster, at least 21 days ago]])</f>
        <v>0</v>
      </c>
      <c r="AU628">
        <f>SUM(table_2[[#This Row],[Second dose, less than 21 days ago]:[Third dose or booster, at least 21 days ago]])</f>
        <v>0</v>
      </c>
      <c r="AV628">
        <f>table_2[[#This Row],[Third dose or booster, less than 21 days ago]]+table_2[[#This Row],[Third dose or booster, at least 21 days ago]]</f>
        <v>0</v>
      </c>
    </row>
    <row r="629" spans="1:48" ht="30" x14ac:dyDescent="0.25">
      <c r="A629" s="1" t="s">
        <v>60</v>
      </c>
      <c r="B629" s="4">
        <v>2022</v>
      </c>
      <c r="C629" s="1" t="s">
        <v>61</v>
      </c>
      <c r="D629" s="1" t="s">
        <v>1162</v>
      </c>
      <c r="E629" s="1" t="s">
        <v>66</v>
      </c>
      <c r="F629" s="4" t="s">
        <v>1743</v>
      </c>
      <c r="G629" s="4">
        <v>27</v>
      </c>
      <c r="H629" s="4" t="s">
        <v>2706</v>
      </c>
      <c r="I629" s="1" t="s">
        <v>234</v>
      </c>
      <c r="J629" s="4" t="s">
        <v>2707</v>
      </c>
      <c r="K629" s="4" t="s">
        <v>2708</v>
      </c>
      <c r="L629" s="22" t="str">
        <f t="shared" si="26"/>
        <v>8</v>
      </c>
      <c r="M629" s="26">
        <f>IF(table_2[[#This Row],[Count of deaths2]]=1,(M628+1),M628)</f>
        <v>46</v>
      </c>
      <c r="AA629" s="46"/>
      <c r="AG629"/>
      <c r="AL629">
        <f>N676</f>
        <v>0</v>
      </c>
      <c r="AM629">
        <f>O724</f>
        <v>0</v>
      </c>
      <c r="AN629">
        <f>P724</f>
        <v>0</v>
      </c>
      <c r="AO629">
        <f>Q724</f>
        <v>0</v>
      </c>
      <c r="AP629">
        <f>R724</f>
        <v>0</v>
      </c>
      <c r="AQ629">
        <f>S724</f>
        <v>0</v>
      </c>
      <c r="AR629">
        <f>T724</f>
        <v>0</v>
      </c>
      <c r="AT629">
        <f>SUM(table_2[[#This Row],[First dose, less than 21 days ago]:[Third dose or booster, at least 21 days ago]])</f>
        <v>0</v>
      </c>
      <c r="AU629">
        <f>SUM(table_2[[#This Row],[Second dose, less than 21 days ago]:[Third dose or booster, at least 21 days ago]])</f>
        <v>0</v>
      </c>
      <c r="AV629">
        <f>table_2[[#This Row],[Third dose or booster, less than 21 days ago]]+table_2[[#This Row],[Third dose or booster, at least 21 days ago]]</f>
        <v>0</v>
      </c>
    </row>
    <row r="630" spans="1:48" ht="30" x14ac:dyDescent="0.25">
      <c r="A630" s="1" t="s">
        <v>60</v>
      </c>
      <c r="B630" s="4">
        <v>2022</v>
      </c>
      <c r="C630" s="1" t="s">
        <v>61</v>
      </c>
      <c r="D630" s="1" t="s">
        <v>1162</v>
      </c>
      <c r="E630" s="1" t="s">
        <v>70</v>
      </c>
      <c r="F630" s="4" t="s">
        <v>2709</v>
      </c>
      <c r="G630" s="4">
        <v>606</v>
      </c>
      <c r="H630" s="4" t="s">
        <v>2710</v>
      </c>
      <c r="I630" s="1"/>
      <c r="J630" s="4" t="s">
        <v>2711</v>
      </c>
      <c r="K630" s="4" t="s">
        <v>2712</v>
      </c>
      <c r="L630" s="22" t="str">
        <f t="shared" si="26"/>
        <v>164</v>
      </c>
      <c r="M630" s="26">
        <f>IF(table_2[[#This Row],[Count of deaths2]]=1,(M629+1),M629)</f>
        <v>46</v>
      </c>
      <c r="AA630" s="46"/>
      <c r="AG630"/>
      <c r="AL630">
        <f>N677</f>
        <v>0</v>
      </c>
      <c r="AM630">
        <f>O725</f>
        <v>0</v>
      </c>
      <c r="AN630">
        <f>P725</f>
        <v>0</v>
      </c>
      <c r="AO630">
        <f>Q725</f>
        <v>0</v>
      </c>
      <c r="AP630">
        <f>R725</f>
        <v>0</v>
      </c>
      <c r="AQ630">
        <f>S725</f>
        <v>0</v>
      </c>
      <c r="AR630">
        <f>T725</f>
        <v>0</v>
      </c>
      <c r="AT630">
        <f>SUM(table_2[[#This Row],[First dose, less than 21 days ago]:[Third dose or booster, at least 21 days ago]])</f>
        <v>0</v>
      </c>
      <c r="AU630">
        <f>SUM(table_2[[#This Row],[Second dose, less than 21 days ago]:[Third dose or booster, at least 21 days ago]])</f>
        <v>0</v>
      </c>
      <c r="AV630">
        <f>table_2[[#This Row],[Third dose or booster, less than 21 days ago]]+table_2[[#This Row],[Third dose or booster, at least 21 days ago]]</f>
        <v>0</v>
      </c>
    </row>
    <row r="631" spans="1:48" ht="30" x14ac:dyDescent="0.25">
      <c r="A631" s="1" t="s">
        <v>60</v>
      </c>
      <c r="B631" s="4">
        <v>2022</v>
      </c>
      <c r="C631" s="1" t="s">
        <v>61</v>
      </c>
      <c r="D631" s="1" t="s">
        <v>1162</v>
      </c>
      <c r="E631" s="1" t="s">
        <v>74</v>
      </c>
      <c r="F631" s="4" t="s">
        <v>1371</v>
      </c>
      <c r="G631" s="4">
        <v>54</v>
      </c>
      <c r="H631" s="4" t="s">
        <v>2713</v>
      </c>
      <c r="I631" s="1" t="s">
        <v>234</v>
      </c>
      <c r="J631" s="4" t="s">
        <v>2714</v>
      </c>
      <c r="K631" s="4" t="s">
        <v>2715</v>
      </c>
      <c r="L631" s="22" t="str">
        <f t="shared" si="26"/>
        <v>9</v>
      </c>
      <c r="M631" s="26">
        <f>IF(table_2[[#This Row],[Count of deaths2]]=1,(M630+1),M630)</f>
        <v>46</v>
      </c>
      <c r="AA631" s="46"/>
      <c r="AG631"/>
      <c r="AL631">
        <f>N678</f>
        <v>0</v>
      </c>
      <c r="AM631">
        <f>O726</f>
        <v>0</v>
      </c>
      <c r="AN631">
        <f>P726</f>
        <v>0</v>
      </c>
      <c r="AO631">
        <f>Q726</f>
        <v>0</v>
      </c>
      <c r="AP631">
        <f>R726</f>
        <v>0</v>
      </c>
      <c r="AQ631">
        <f>S726</f>
        <v>0</v>
      </c>
      <c r="AR631">
        <f>T726</f>
        <v>0</v>
      </c>
      <c r="AT631">
        <f>SUM(table_2[[#This Row],[First dose, less than 21 days ago]:[Third dose or booster, at least 21 days ago]])</f>
        <v>0</v>
      </c>
      <c r="AU631">
        <f>SUM(table_2[[#This Row],[Second dose, less than 21 days ago]:[Third dose or booster, at least 21 days ago]])</f>
        <v>0</v>
      </c>
      <c r="AV631">
        <f>table_2[[#This Row],[Third dose or booster, less than 21 days ago]]+table_2[[#This Row],[Third dose or booster, at least 21 days ago]]</f>
        <v>0</v>
      </c>
    </row>
    <row r="632" spans="1:48" ht="30" x14ac:dyDescent="0.25">
      <c r="A632" s="1" t="s">
        <v>60</v>
      </c>
      <c r="B632" s="4">
        <v>2022</v>
      </c>
      <c r="C632" s="1" t="s">
        <v>61</v>
      </c>
      <c r="D632" s="1" t="s">
        <v>1162</v>
      </c>
      <c r="E632" s="1" t="s">
        <v>1102</v>
      </c>
      <c r="F632" s="4" t="s">
        <v>2716</v>
      </c>
      <c r="G632" s="4">
        <v>5886</v>
      </c>
      <c r="H632" s="4" t="s">
        <v>2717</v>
      </c>
      <c r="I632" s="1"/>
      <c r="J632" s="4" t="s">
        <v>2718</v>
      </c>
      <c r="K632" s="4" t="s">
        <v>2719</v>
      </c>
      <c r="L632" s="22" t="str">
        <f t="shared" si="26"/>
        <v>2120</v>
      </c>
      <c r="M632" s="26">
        <f>IF(table_2[[#This Row],[Count of deaths2]]=1,(M631+1),M631)</f>
        <v>46</v>
      </c>
      <c r="AA632" s="46"/>
      <c r="AG632"/>
      <c r="AL632">
        <f>N679</f>
        <v>0</v>
      </c>
      <c r="AM632">
        <f>O727</f>
        <v>0</v>
      </c>
      <c r="AN632">
        <f>P727</f>
        <v>0</v>
      </c>
      <c r="AO632">
        <f>Q727</f>
        <v>0</v>
      </c>
      <c r="AP632">
        <f>R727</f>
        <v>0</v>
      </c>
      <c r="AQ632">
        <f>S727</f>
        <v>0</v>
      </c>
      <c r="AR632">
        <f>T727</f>
        <v>0</v>
      </c>
      <c r="AT632">
        <f>SUM(table_2[[#This Row],[First dose, less than 21 days ago]:[Third dose or booster, at least 21 days ago]])</f>
        <v>0</v>
      </c>
      <c r="AU632">
        <f>SUM(table_2[[#This Row],[Second dose, less than 21 days ago]:[Third dose or booster, at least 21 days ago]])</f>
        <v>0</v>
      </c>
      <c r="AV632">
        <f>table_2[[#This Row],[Third dose or booster, less than 21 days ago]]+table_2[[#This Row],[Third dose or booster, at least 21 days ago]]</f>
        <v>0</v>
      </c>
    </row>
    <row r="633" spans="1:48" ht="45" x14ac:dyDescent="0.25">
      <c r="A633" s="1" t="s">
        <v>60</v>
      </c>
      <c r="B633" s="4">
        <v>2022</v>
      </c>
      <c r="C633" s="1" t="s">
        <v>61</v>
      </c>
      <c r="D633" s="1" t="s">
        <v>1162</v>
      </c>
      <c r="E633" s="1" t="s">
        <v>84</v>
      </c>
      <c r="F633" s="4" t="s">
        <v>1957</v>
      </c>
      <c r="G633" s="4">
        <v>2085</v>
      </c>
      <c r="H633" s="4" t="s">
        <v>2720</v>
      </c>
      <c r="I633" s="1"/>
      <c r="J633" s="4" t="s">
        <v>2721</v>
      </c>
      <c r="K633" s="4" t="s">
        <v>2722</v>
      </c>
      <c r="L633" s="22" t="str">
        <f t="shared" si="26"/>
        <v>325</v>
      </c>
      <c r="M633" s="26">
        <f>IF(table_2[[#This Row],[Count of deaths2]]=1,(M632+1),M632)</f>
        <v>46</v>
      </c>
      <c r="AA633" s="46"/>
      <c r="AG633"/>
      <c r="AL633">
        <f>N680</f>
        <v>0</v>
      </c>
      <c r="AM633">
        <f>O728</f>
        <v>0</v>
      </c>
      <c r="AN633">
        <f>P728</f>
        <v>0</v>
      </c>
      <c r="AO633">
        <f>Q728</f>
        <v>0</v>
      </c>
      <c r="AP633">
        <f>R728</f>
        <v>0</v>
      </c>
      <c r="AQ633">
        <f>S728</f>
        <v>0</v>
      </c>
      <c r="AR633">
        <f>T728</f>
        <v>0</v>
      </c>
      <c r="AT633">
        <f>SUM(table_2[[#This Row],[First dose, less than 21 days ago]:[Third dose or booster, at least 21 days ago]])</f>
        <v>0</v>
      </c>
      <c r="AU633">
        <f>SUM(table_2[[#This Row],[Second dose, less than 21 days ago]:[Third dose or booster, at least 21 days ago]])</f>
        <v>0</v>
      </c>
      <c r="AV633">
        <f>table_2[[#This Row],[Third dose or booster, less than 21 days ago]]+table_2[[#This Row],[Third dose or booster, at least 21 days ago]]</f>
        <v>0</v>
      </c>
    </row>
    <row r="634" spans="1:48" ht="45" x14ac:dyDescent="0.25">
      <c r="A634" s="1" t="s">
        <v>60</v>
      </c>
      <c r="B634" s="4">
        <v>2022</v>
      </c>
      <c r="C634" s="1" t="s">
        <v>61</v>
      </c>
      <c r="D634" s="1" t="s">
        <v>1162</v>
      </c>
      <c r="E634" s="1" t="s">
        <v>85</v>
      </c>
      <c r="F634" s="4" t="s">
        <v>2723</v>
      </c>
      <c r="G634" s="4">
        <v>161804</v>
      </c>
      <c r="H634" s="4" t="s">
        <v>2724</v>
      </c>
      <c r="I634" s="1"/>
      <c r="J634" s="4" t="s">
        <v>2725</v>
      </c>
      <c r="K634" s="4" t="s">
        <v>2726</v>
      </c>
      <c r="L634" s="22" t="str">
        <f t="shared" si="26"/>
        <v>11282</v>
      </c>
      <c r="M634" s="26">
        <f>IF(table_2[[#This Row],[Count of deaths2]]=1,(M633+1),M633)</f>
        <v>46</v>
      </c>
      <c r="AA634" s="46"/>
      <c r="AG634"/>
      <c r="AL634">
        <f>N681</f>
        <v>0</v>
      </c>
      <c r="AM634">
        <f>O729</f>
        <v>0</v>
      </c>
      <c r="AN634">
        <f>P729</f>
        <v>0</v>
      </c>
      <c r="AO634">
        <f>Q729</f>
        <v>0</v>
      </c>
      <c r="AP634">
        <f>R729</f>
        <v>0</v>
      </c>
      <c r="AQ634">
        <f>S729</f>
        <v>0</v>
      </c>
      <c r="AR634">
        <f>T729</f>
        <v>0</v>
      </c>
      <c r="AT634">
        <f>SUM(table_2[[#This Row],[First dose, less than 21 days ago]:[Third dose or booster, at least 21 days ago]])</f>
        <v>0</v>
      </c>
      <c r="AU634">
        <f>SUM(table_2[[#This Row],[Second dose, less than 21 days ago]:[Third dose or booster, at least 21 days ago]])</f>
        <v>0</v>
      </c>
      <c r="AV634">
        <f>table_2[[#This Row],[Third dose or booster, less than 21 days ago]]+table_2[[#This Row],[Third dose or booster, at least 21 days ago]]</f>
        <v>0</v>
      </c>
    </row>
    <row r="635" spans="1:48" x14ac:dyDescent="0.25">
      <c r="A635" s="1" t="s">
        <v>60</v>
      </c>
      <c r="B635" s="4">
        <v>2022</v>
      </c>
      <c r="C635" s="1" t="s">
        <v>61</v>
      </c>
      <c r="D635" s="1" t="s">
        <v>1183</v>
      </c>
      <c r="E635" s="1" t="s">
        <v>62</v>
      </c>
      <c r="F635" s="4" t="s">
        <v>1970</v>
      </c>
      <c r="G635" s="4">
        <v>1158</v>
      </c>
      <c r="H635" s="4" t="s">
        <v>2727</v>
      </c>
      <c r="I635" s="1"/>
      <c r="J635" s="4" t="s">
        <v>2728</v>
      </c>
      <c r="K635" s="4" t="s">
        <v>2729</v>
      </c>
      <c r="L635" s="22" t="str">
        <f t="shared" si="26"/>
        <v>391</v>
      </c>
      <c r="M635" s="26">
        <f>IF(table_2[[#This Row],[Count of deaths2]]=1,(M634+1),M634)</f>
        <v>46</v>
      </c>
      <c r="AA635" s="46"/>
      <c r="AG635"/>
      <c r="AL635">
        <f>N682</f>
        <v>0</v>
      </c>
      <c r="AM635">
        <f>O730</f>
        <v>0</v>
      </c>
      <c r="AN635">
        <f>P730</f>
        <v>0</v>
      </c>
      <c r="AO635">
        <f>Q730</f>
        <v>0</v>
      </c>
      <c r="AP635">
        <f>R730</f>
        <v>0</v>
      </c>
      <c r="AQ635">
        <f>S730</f>
        <v>0</v>
      </c>
      <c r="AR635">
        <f>T730</f>
        <v>0</v>
      </c>
      <c r="AT635">
        <f>SUM(table_2[[#This Row],[First dose, less than 21 days ago]:[Third dose or booster, at least 21 days ago]])</f>
        <v>0</v>
      </c>
      <c r="AU635">
        <f>SUM(table_2[[#This Row],[Second dose, less than 21 days ago]:[Third dose or booster, at least 21 days ago]])</f>
        <v>0</v>
      </c>
      <c r="AV635">
        <f>table_2[[#This Row],[Third dose or booster, less than 21 days ago]]+table_2[[#This Row],[Third dose or booster, at least 21 days ago]]</f>
        <v>0</v>
      </c>
    </row>
    <row r="636" spans="1:48" ht="30" x14ac:dyDescent="0.25">
      <c r="A636" s="1" t="s">
        <v>60</v>
      </c>
      <c r="B636" s="4">
        <v>2022</v>
      </c>
      <c r="C636" s="1" t="s">
        <v>61</v>
      </c>
      <c r="D636" s="1" t="s">
        <v>1183</v>
      </c>
      <c r="E636" s="1" t="s">
        <v>66</v>
      </c>
      <c r="F636" s="4" t="s">
        <v>2008</v>
      </c>
      <c r="G636" s="4">
        <v>9</v>
      </c>
      <c r="H636" s="4" t="s">
        <v>2730</v>
      </c>
      <c r="I636" s="1" t="s">
        <v>234</v>
      </c>
      <c r="J636" s="4" t="s">
        <v>2731</v>
      </c>
      <c r="K636" s="4" t="s">
        <v>2732</v>
      </c>
      <c r="L636" s="22" t="str">
        <f t="shared" si="26"/>
        <v>7</v>
      </c>
      <c r="M636" s="26">
        <f>IF(table_2[[#This Row],[Count of deaths2]]=1,(M635+1),M635)</f>
        <v>46</v>
      </c>
      <c r="AA636" s="46"/>
      <c r="AG636"/>
      <c r="AL636">
        <f>N683</f>
        <v>0</v>
      </c>
      <c r="AM636">
        <f>O731</f>
        <v>0</v>
      </c>
      <c r="AN636">
        <f>P731</f>
        <v>0</v>
      </c>
      <c r="AO636">
        <f>Q731</f>
        <v>0</v>
      </c>
      <c r="AP636">
        <f>R731</f>
        <v>0</v>
      </c>
      <c r="AQ636">
        <f>S731</f>
        <v>0</v>
      </c>
      <c r="AR636">
        <f>T731</f>
        <v>0</v>
      </c>
      <c r="AT636">
        <f>SUM(table_2[[#This Row],[First dose, less than 21 days ago]:[Third dose or booster, at least 21 days ago]])</f>
        <v>0</v>
      </c>
      <c r="AU636">
        <f>SUM(table_2[[#This Row],[Second dose, less than 21 days ago]:[Third dose or booster, at least 21 days ago]])</f>
        <v>0</v>
      </c>
      <c r="AV636">
        <f>table_2[[#This Row],[Third dose or booster, less than 21 days ago]]+table_2[[#This Row],[Third dose or booster, at least 21 days ago]]</f>
        <v>0</v>
      </c>
    </row>
    <row r="637" spans="1:48" ht="30" x14ac:dyDescent="0.25">
      <c r="A637" s="1" t="s">
        <v>60</v>
      </c>
      <c r="B637" s="4">
        <v>2022</v>
      </c>
      <c r="C637" s="1" t="s">
        <v>61</v>
      </c>
      <c r="D637" s="1" t="s">
        <v>1183</v>
      </c>
      <c r="E637" s="1" t="s">
        <v>70</v>
      </c>
      <c r="F637" s="4" t="s">
        <v>2613</v>
      </c>
      <c r="G637" s="4">
        <v>203</v>
      </c>
      <c r="H637" s="4" t="s">
        <v>2733</v>
      </c>
      <c r="I637" s="1"/>
      <c r="J637" s="4" t="s">
        <v>2734</v>
      </c>
      <c r="K637" s="4" t="s">
        <v>2735</v>
      </c>
      <c r="L637" s="22" t="str">
        <f t="shared" si="26"/>
        <v>110</v>
      </c>
      <c r="M637" s="26">
        <f>IF(table_2[[#This Row],[Count of deaths2]]=1,(M636+1),M636)</f>
        <v>46</v>
      </c>
      <c r="AA637" s="46"/>
      <c r="AG637"/>
      <c r="AL637">
        <f>N684</f>
        <v>0</v>
      </c>
      <c r="AM637">
        <f>O732</f>
        <v>0</v>
      </c>
      <c r="AN637">
        <f>P732</f>
        <v>0</v>
      </c>
      <c r="AO637">
        <f>Q732</f>
        <v>0</v>
      </c>
      <c r="AP637">
        <f>R732</f>
        <v>0</v>
      </c>
      <c r="AQ637">
        <f>S732</f>
        <v>0</v>
      </c>
      <c r="AR637">
        <f>T732</f>
        <v>0</v>
      </c>
      <c r="AT637">
        <f>SUM(table_2[[#This Row],[First dose, less than 21 days ago]:[Third dose or booster, at least 21 days ago]])</f>
        <v>0</v>
      </c>
      <c r="AU637">
        <f>SUM(table_2[[#This Row],[Second dose, less than 21 days ago]:[Third dose or booster, at least 21 days ago]])</f>
        <v>0</v>
      </c>
      <c r="AV637">
        <f>table_2[[#This Row],[Third dose or booster, less than 21 days ago]]+table_2[[#This Row],[Third dose or booster, at least 21 days ago]]</f>
        <v>0</v>
      </c>
    </row>
    <row r="638" spans="1:48" ht="30" x14ac:dyDescent="0.25">
      <c r="A638" s="1" t="s">
        <v>60</v>
      </c>
      <c r="B638" s="4">
        <v>2022</v>
      </c>
      <c r="C638" s="1" t="s">
        <v>61</v>
      </c>
      <c r="D638" s="1" t="s">
        <v>1183</v>
      </c>
      <c r="E638" s="1" t="s">
        <v>74</v>
      </c>
      <c r="F638" s="4" t="s">
        <v>1097</v>
      </c>
      <c r="G638" s="4">
        <v>19</v>
      </c>
      <c r="H638" s="4" t="s">
        <v>2736</v>
      </c>
      <c r="I638" s="1" t="s">
        <v>234</v>
      </c>
      <c r="J638" s="4" t="s">
        <v>2737</v>
      </c>
      <c r="K638" s="4" t="s">
        <v>2738</v>
      </c>
      <c r="L638" s="22" t="str">
        <f t="shared" si="26"/>
        <v>4</v>
      </c>
      <c r="M638" s="26">
        <f>IF(table_2[[#This Row],[Count of deaths2]]=1,(M637+1),M637)</f>
        <v>46</v>
      </c>
      <c r="AA638" s="46"/>
      <c r="AG638"/>
      <c r="AL638">
        <f>N685</f>
        <v>0</v>
      </c>
      <c r="AM638">
        <f>O733</f>
        <v>0</v>
      </c>
      <c r="AN638">
        <f>P733</f>
        <v>0</v>
      </c>
      <c r="AO638">
        <f>Q733</f>
        <v>0</v>
      </c>
      <c r="AP638">
        <f>R733</f>
        <v>0</v>
      </c>
      <c r="AQ638">
        <f>S733</f>
        <v>0</v>
      </c>
      <c r="AR638">
        <f>T733</f>
        <v>0</v>
      </c>
      <c r="AT638">
        <f>SUM(table_2[[#This Row],[First dose, less than 21 days ago]:[Third dose or booster, at least 21 days ago]])</f>
        <v>0</v>
      </c>
      <c r="AU638">
        <f>SUM(table_2[[#This Row],[Second dose, less than 21 days ago]:[Third dose or booster, at least 21 days ago]])</f>
        <v>0</v>
      </c>
      <c r="AV638">
        <f>table_2[[#This Row],[Third dose or booster, less than 21 days ago]]+table_2[[#This Row],[Third dose or booster, at least 21 days ago]]</f>
        <v>0</v>
      </c>
    </row>
    <row r="639" spans="1:48" ht="60" x14ac:dyDescent="0.25">
      <c r="A639" s="1" t="s">
        <v>60</v>
      </c>
      <c r="B639" s="4">
        <v>2022</v>
      </c>
      <c r="C639" s="1" t="s">
        <v>61</v>
      </c>
      <c r="D639" s="1" t="s">
        <v>1183</v>
      </c>
      <c r="E639" s="1" t="s">
        <v>1102</v>
      </c>
      <c r="F639" s="4" t="s">
        <v>2739</v>
      </c>
      <c r="G639" s="4">
        <v>1832</v>
      </c>
      <c r="H639" s="4" t="s">
        <v>2740</v>
      </c>
      <c r="I639" s="1"/>
      <c r="J639" s="4" t="s">
        <v>2741</v>
      </c>
      <c r="K639" s="4" t="s">
        <v>2742</v>
      </c>
      <c r="L639" s="22" t="str">
        <f t="shared" si="26"/>
        <v>1290</v>
      </c>
      <c r="M639" s="26">
        <f>IF(table_2[[#This Row],[Count of deaths2]]=1,(M638+1),M638)</f>
        <v>46</v>
      </c>
      <c r="N639" s="23" t="s">
        <v>11464</v>
      </c>
      <c r="O639" s="24" t="s">
        <v>66</v>
      </c>
      <c r="P639" s="24" t="s">
        <v>70</v>
      </c>
      <c r="Q639" s="24" t="s">
        <v>74</v>
      </c>
      <c r="R639" s="24" t="s">
        <v>1102</v>
      </c>
      <c r="S639" s="24" t="s">
        <v>84</v>
      </c>
      <c r="T639" s="24" t="s">
        <v>85</v>
      </c>
      <c r="U639" s="24" t="s">
        <v>11475</v>
      </c>
      <c r="V639" s="24" t="s">
        <v>11475</v>
      </c>
      <c r="W639" s="24" t="s">
        <v>11482</v>
      </c>
      <c r="AA639" s="46"/>
      <c r="AG639"/>
      <c r="AL639">
        <f>N686</f>
        <v>0</v>
      </c>
      <c r="AM639">
        <f>O734</f>
        <v>0</v>
      </c>
      <c r="AN639">
        <f>P734</f>
        <v>0</v>
      </c>
      <c r="AO639">
        <f>Q734</f>
        <v>0</v>
      </c>
      <c r="AP639">
        <f>R734</f>
        <v>0</v>
      </c>
      <c r="AQ639">
        <f>S734</f>
        <v>0</v>
      </c>
      <c r="AR639">
        <f>T734</f>
        <v>0</v>
      </c>
      <c r="AT639">
        <f>SUM(table_2[[#This Row],[First dose, less than 21 days ago]:[Third dose or booster, at least 21 days ago]])</f>
        <v>0</v>
      </c>
      <c r="AU639">
        <f>SUM(table_2[[#This Row],[Second dose, less than 21 days ago]:[Third dose or booster, at least 21 days ago]])</f>
        <v>0</v>
      </c>
      <c r="AV639">
        <f>table_2[[#This Row],[Third dose or booster, less than 21 days ago]]+table_2[[#This Row],[Third dose or booster, at least 21 days ago]]</f>
        <v>0</v>
      </c>
    </row>
    <row r="640" spans="1:48" ht="45" x14ac:dyDescent="0.25">
      <c r="A640" s="1" t="s">
        <v>60</v>
      </c>
      <c r="B640" s="4">
        <v>2022</v>
      </c>
      <c r="C640" s="1" t="s">
        <v>61</v>
      </c>
      <c r="D640" s="1" t="s">
        <v>1183</v>
      </c>
      <c r="E640" s="1" t="s">
        <v>84</v>
      </c>
      <c r="F640" s="4" t="s">
        <v>2743</v>
      </c>
      <c r="G640" s="4">
        <v>783</v>
      </c>
      <c r="H640" s="4" t="s">
        <v>2744</v>
      </c>
      <c r="I640" s="1"/>
      <c r="J640" s="4" t="s">
        <v>2745</v>
      </c>
      <c r="K640" s="4" t="s">
        <v>2746</v>
      </c>
      <c r="L640" s="22" t="str">
        <f t="shared" si="26"/>
        <v>217</v>
      </c>
      <c r="M640" s="26">
        <f>IF(table_2[[#This Row],[Count of deaths2]]=1,(M639+1),M639)</f>
        <v>46</v>
      </c>
      <c r="N640" s="23" t="s">
        <v>11465</v>
      </c>
      <c r="O640" s="23" t="s">
        <v>11465</v>
      </c>
      <c r="P640" s="23" t="s">
        <v>11465</v>
      </c>
      <c r="Q640" s="23" t="s">
        <v>11465</v>
      </c>
      <c r="R640" s="23" t="s">
        <v>11465</v>
      </c>
      <c r="S640" s="23" t="s">
        <v>11465</v>
      </c>
      <c r="T640" s="23" t="s">
        <v>11465</v>
      </c>
      <c r="U640" s="23" t="s">
        <v>11476</v>
      </c>
      <c r="V640" s="23" t="s">
        <v>11477</v>
      </c>
      <c r="W640" s="23" t="s">
        <v>11465</v>
      </c>
      <c r="AA640" s="46"/>
      <c r="AG640"/>
      <c r="AL640">
        <f>N687</f>
        <v>0</v>
      </c>
      <c r="AM640">
        <f>O735</f>
        <v>0</v>
      </c>
      <c r="AN640">
        <f>P735</f>
        <v>0</v>
      </c>
      <c r="AO640">
        <f>Q735</f>
        <v>0</v>
      </c>
      <c r="AP640">
        <f>R735</f>
        <v>0</v>
      </c>
      <c r="AQ640">
        <f>S735</f>
        <v>0</v>
      </c>
      <c r="AR640">
        <f>T735</f>
        <v>0</v>
      </c>
      <c r="AT640">
        <f>SUM(table_2[[#This Row],[First dose, less than 21 days ago]:[Third dose or booster, at least 21 days ago]])</f>
        <v>0</v>
      </c>
      <c r="AU640">
        <f>SUM(table_2[[#This Row],[Second dose, less than 21 days ago]:[Third dose or booster, at least 21 days ago]])</f>
        <v>0</v>
      </c>
      <c r="AV640">
        <f>table_2[[#This Row],[Third dose or booster, less than 21 days ago]]+table_2[[#This Row],[Third dose or booster, at least 21 days ago]]</f>
        <v>0</v>
      </c>
    </row>
    <row r="641" spans="1:48" ht="45" x14ac:dyDescent="0.25">
      <c r="A641" s="1" t="s">
        <v>60</v>
      </c>
      <c r="B641" s="4">
        <v>2022</v>
      </c>
      <c r="C641" s="1" t="s">
        <v>61</v>
      </c>
      <c r="D641" s="1" t="s">
        <v>1183</v>
      </c>
      <c r="E641" s="1" t="s">
        <v>85</v>
      </c>
      <c r="F641" s="4" t="s">
        <v>2747</v>
      </c>
      <c r="G641" s="4">
        <v>34865</v>
      </c>
      <c r="H641" s="4" t="s">
        <v>2748</v>
      </c>
      <c r="I641" s="1"/>
      <c r="J641" s="4" t="s">
        <v>2749</v>
      </c>
      <c r="K641" s="4" t="s">
        <v>2750</v>
      </c>
      <c r="L641" s="22" t="str">
        <f t="shared" si="26"/>
        <v>7628</v>
      </c>
      <c r="M641" s="26">
        <f>IF(table_2[[#This Row],[Count of deaths2]]=1,(M640+1),M640)</f>
        <v>46</v>
      </c>
      <c r="N641">
        <f>$L593+$L600+$L607+$L614+$L621+$L628+$L635</f>
        <v>2153</v>
      </c>
      <c r="O641">
        <f>$L594+$L601+$L608+$L615+$L622+$L629+$L636</f>
        <v>27</v>
      </c>
      <c r="P641">
        <f>$L595+$L602+$L609+$L616+$L623+$L630+$L637</f>
        <v>666</v>
      </c>
      <c r="Q641">
        <f>$L596+$L603+$L610+$L617+$L624+$L631+$L638</f>
        <v>36</v>
      </c>
      <c r="R641">
        <f>$L597+$L604+$L611+$L618+$L625+$L632+$L639</f>
        <v>6903</v>
      </c>
      <c r="S641">
        <f>$L598+$L605+$L612+$L619+$L626+$L633+$L640</f>
        <v>1045</v>
      </c>
      <c r="T641">
        <f>$L599+$L606+$L613+$L620+$L627+$L634+$L641</f>
        <v>29763</v>
      </c>
      <c r="U641">
        <f>SUM(table_2[[#This Row],[Column1]:[Column7]])</f>
        <v>40593</v>
      </c>
      <c r="V641" s="21">
        <f>table_2[[#This Row],[Count of deaths2]]+L640+L639+L638+L637+L636+L635+L634+L633+L632+L631+L630+L629+L628+L627+L626+L625+L624+L623+L622+L621+L620+L619+L618+L617+L616+L615+L614+L613+L612+L611+L610+L609+L608+L607+L606+L605+L604+L603+L602+L601+L600+L599+L598+L597+L596+L595+L594+L593</f>
        <v>40593</v>
      </c>
      <c r="W641">
        <f>'Table 8'!G186</f>
        <v>47264</v>
      </c>
      <c r="X641">
        <f>X592+14</f>
        <v>186</v>
      </c>
      <c r="AA641" s="46"/>
      <c r="AG641"/>
      <c r="AL641" t="str">
        <f>N688</f>
        <v xml:space="preserve">Unvaccinated </v>
      </c>
      <c r="AM641">
        <f>O736</f>
        <v>0</v>
      </c>
      <c r="AN641">
        <f>P736</f>
        <v>0</v>
      </c>
      <c r="AO641">
        <f>Q736</f>
        <v>0</v>
      </c>
      <c r="AP641">
        <f>R736</f>
        <v>0</v>
      </c>
      <c r="AQ641">
        <f>S736</f>
        <v>0</v>
      </c>
      <c r="AR641">
        <f>T736</f>
        <v>0</v>
      </c>
      <c r="AT641">
        <f>SUM(table_2[[#This Row],[First dose, less than 21 days ago]:[Third dose or booster, at least 21 days ago]])</f>
        <v>0</v>
      </c>
      <c r="AU641">
        <f>SUM(table_2[[#This Row],[Second dose, less than 21 days ago]:[Third dose or booster, at least 21 days ago]])</f>
        <v>0</v>
      </c>
      <c r="AV641">
        <f>table_2[[#This Row],[Third dose or booster, less than 21 days ago]]+table_2[[#This Row],[Third dose or booster, at least 21 days ago]]</f>
        <v>0</v>
      </c>
    </row>
    <row r="642" spans="1:48" s="32" customFormat="1" x14ac:dyDescent="0.25">
      <c r="A642" s="35" t="s">
        <v>60</v>
      </c>
      <c r="B642" s="33">
        <v>2022</v>
      </c>
      <c r="C642" s="35" t="s">
        <v>90</v>
      </c>
      <c r="D642" s="35" t="s">
        <v>1089</v>
      </c>
      <c r="E642" s="35" t="s">
        <v>62</v>
      </c>
      <c r="F642" s="33" t="s">
        <v>2751</v>
      </c>
      <c r="G642" s="33">
        <v>167248</v>
      </c>
      <c r="H642" s="33" t="s">
        <v>2752</v>
      </c>
      <c r="I642" s="35"/>
      <c r="J642" s="33" t="s">
        <v>2753</v>
      </c>
      <c r="K642" s="33" t="s">
        <v>2309</v>
      </c>
      <c r="L642" s="27" t="str">
        <f t="shared" si="26"/>
        <v>40</v>
      </c>
      <c r="M642" s="26">
        <f>IF(table_2[[#This Row],[Count of deaths2]]=1,(M641+1),M641)</f>
        <v>46</v>
      </c>
      <c r="Z642" s="45"/>
      <c r="AA642" s="51"/>
      <c r="AB642" s="51"/>
      <c r="AC642" s="51"/>
      <c r="AD642" s="51"/>
      <c r="AE642" s="51"/>
      <c r="AF642" s="51"/>
      <c r="AL642" s="32" t="str">
        <f>N689</f>
        <v>Total</v>
      </c>
      <c r="AM642" s="32" t="str">
        <f>O737</f>
        <v>First dose, less than 21 days ago</v>
      </c>
      <c r="AN642" s="32" t="str">
        <f>P737</f>
        <v>First dose, at least 21 days ago</v>
      </c>
      <c r="AO642" s="32" t="str">
        <f>Q737</f>
        <v>Second dose, less than 21 days ago</v>
      </c>
      <c r="AP642" s="32" t="str">
        <f>R737</f>
        <v>Second dose, at least 21 days ago</v>
      </c>
      <c r="AQ642" s="32" t="str">
        <f>S737</f>
        <v>Third dose or booster, less than 21 days ago</v>
      </c>
      <c r="AR642" s="32" t="str">
        <f>T737</f>
        <v>Third dose or booster, at least 21 days ago</v>
      </c>
      <c r="AT642" s="32">
        <f>SUM(table_2[[#This Row],[First dose, less than 21 days ago]:[Third dose or booster, at least 21 days ago]])</f>
        <v>0</v>
      </c>
      <c r="AU642" s="32">
        <f>SUM(table_2[[#This Row],[Second dose, less than 21 days ago]:[Third dose or booster, at least 21 days ago]])</f>
        <v>0</v>
      </c>
      <c r="AV642" s="32" t="e">
        <f>table_2[[#This Row],[Third dose or booster, less than 21 days ago]]+table_2[[#This Row],[Third dose or booster, at least 21 days ago]]</f>
        <v>#VALUE!</v>
      </c>
    </row>
    <row r="643" spans="1:48" ht="30" x14ac:dyDescent="0.25">
      <c r="A643" s="1" t="s">
        <v>60</v>
      </c>
      <c r="B643" s="4">
        <v>2022</v>
      </c>
      <c r="C643" s="1" t="s">
        <v>90</v>
      </c>
      <c r="D643" s="1" t="s">
        <v>1089</v>
      </c>
      <c r="E643" s="1" t="s">
        <v>66</v>
      </c>
      <c r="F643" s="4" t="s">
        <v>1101</v>
      </c>
      <c r="G643" s="4">
        <v>2981</v>
      </c>
      <c r="H643" s="4" t="s">
        <v>83</v>
      </c>
      <c r="I643" s="1"/>
      <c r="J643" s="4" t="s">
        <v>83</v>
      </c>
      <c r="K643" s="4" t="s">
        <v>83</v>
      </c>
      <c r="L643" s="22">
        <f t="shared" si="26"/>
        <v>1</v>
      </c>
      <c r="M643" s="26">
        <f>IF(table_2[[#This Row],[Count of deaths2]]=1,(M642+1),M642)</f>
        <v>47</v>
      </c>
      <c r="AA643" s="46"/>
      <c r="AG643"/>
      <c r="AL643">
        <f>N690</f>
        <v>1477</v>
      </c>
      <c r="AM643" t="str">
        <f>O738</f>
        <v>Total</v>
      </c>
      <c r="AN643" t="str">
        <f>P738</f>
        <v>Total</v>
      </c>
      <c r="AO643" t="str">
        <f>Q738</f>
        <v>Total</v>
      </c>
      <c r="AP643" t="str">
        <f>R738</f>
        <v>Total</v>
      </c>
      <c r="AQ643" t="str">
        <f>S738</f>
        <v>Total</v>
      </c>
      <c r="AR643" t="str">
        <f>T738</f>
        <v>Total</v>
      </c>
      <c r="AT643">
        <f>SUM(table_2[[#This Row],[First dose, less than 21 days ago]:[Third dose or booster, at least 21 days ago]])</f>
        <v>0</v>
      </c>
      <c r="AU643">
        <f>SUM(table_2[[#This Row],[Second dose, less than 21 days ago]:[Third dose or booster, at least 21 days ago]])</f>
        <v>0</v>
      </c>
      <c r="AV643" t="e">
        <f>table_2[[#This Row],[Third dose or booster, less than 21 days ago]]+table_2[[#This Row],[Third dose or booster, at least 21 days ago]]</f>
        <v>#VALUE!</v>
      </c>
    </row>
    <row r="644" spans="1:48" ht="30" x14ac:dyDescent="0.25">
      <c r="A644" s="1" t="s">
        <v>60</v>
      </c>
      <c r="B644" s="4">
        <v>2022</v>
      </c>
      <c r="C644" s="1" t="s">
        <v>90</v>
      </c>
      <c r="D644" s="1" t="s">
        <v>1089</v>
      </c>
      <c r="E644" s="1" t="s">
        <v>70</v>
      </c>
      <c r="F644" s="4" t="s">
        <v>1109</v>
      </c>
      <c r="G644" s="4">
        <v>39313</v>
      </c>
      <c r="H644" s="4" t="s">
        <v>2754</v>
      </c>
      <c r="I644" s="1" t="s">
        <v>234</v>
      </c>
      <c r="J644" s="4" t="s">
        <v>648</v>
      </c>
      <c r="K644" s="4" t="s">
        <v>2755</v>
      </c>
      <c r="L644" s="22" t="str">
        <f t="shared" si="26"/>
        <v>15</v>
      </c>
      <c r="M644" s="26">
        <f>IF(table_2[[#This Row],[Count of deaths2]]=1,(M643+1),M643)</f>
        <v>47</v>
      </c>
      <c r="AA644" s="46"/>
      <c r="AG644"/>
      <c r="AL644">
        <f>N691</f>
        <v>0</v>
      </c>
      <c r="AM644">
        <f>O739</f>
        <v>9</v>
      </c>
      <c r="AN644">
        <f>P739</f>
        <v>407</v>
      </c>
      <c r="AO644">
        <f>Q739</f>
        <v>7</v>
      </c>
      <c r="AP644">
        <f>R739</f>
        <v>3306</v>
      </c>
      <c r="AQ644">
        <f>S739</f>
        <v>94</v>
      </c>
      <c r="AR644">
        <f>T739</f>
        <v>31516</v>
      </c>
      <c r="AT644">
        <f>SUM(table_2[[#This Row],[First dose, less than 21 days ago]:[Third dose or booster, at least 21 days ago]])</f>
        <v>35339</v>
      </c>
      <c r="AU644">
        <f>SUM(table_2[[#This Row],[Second dose, less than 21 days ago]:[Third dose or booster, at least 21 days ago]])</f>
        <v>34923</v>
      </c>
      <c r="AV644">
        <f>table_2[[#This Row],[Third dose or booster, less than 21 days ago]]+table_2[[#This Row],[Third dose or booster, at least 21 days ago]]</f>
        <v>31610</v>
      </c>
    </row>
    <row r="645" spans="1:48" ht="30" x14ac:dyDescent="0.25">
      <c r="A645" s="1" t="s">
        <v>60</v>
      </c>
      <c r="B645" s="4">
        <v>2022</v>
      </c>
      <c r="C645" s="1" t="s">
        <v>90</v>
      </c>
      <c r="D645" s="1" t="s">
        <v>1089</v>
      </c>
      <c r="E645" s="1" t="s">
        <v>74</v>
      </c>
      <c r="F645" s="4" t="s">
        <v>1101</v>
      </c>
      <c r="G645" s="4">
        <v>4918</v>
      </c>
      <c r="H645" s="4" t="s">
        <v>83</v>
      </c>
      <c r="I645" s="1"/>
      <c r="J645" s="4" t="s">
        <v>83</v>
      </c>
      <c r="K645" s="4" t="s">
        <v>83</v>
      </c>
      <c r="L645" s="22">
        <f t="shared" ref="L645:L708" si="27">IF(F645="&lt;3",1,F645)</f>
        <v>1</v>
      </c>
      <c r="M645" s="26">
        <f>IF(table_2[[#This Row],[Count of deaths2]]=1,(M644+1),M644)</f>
        <v>48</v>
      </c>
      <c r="AA645" s="46"/>
      <c r="AG645"/>
      <c r="AL645">
        <f>N692</f>
        <v>0</v>
      </c>
      <c r="AM645">
        <f>O740</f>
        <v>0</v>
      </c>
      <c r="AN645">
        <f>P740</f>
        <v>0</v>
      </c>
      <c r="AO645">
        <f>Q740</f>
        <v>0</v>
      </c>
      <c r="AP645">
        <f>R740</f>
        <v>0</v>
      </c>
      <c r="AQ645">
        <f>S740</f>
        <v>0</v>
      </c>
      <c r="AR645">
        <f>T740</f>
        <v>0</v>
      </c>
      <c r="AT645">
        <f>SUM(table_2[[#This Row],[First dose, less than 21 days ago]:[Third dose or booster, at least 21 days ago]])</f>
        <v>0</v>
      </c>
      <c r="AU645">
        <f>SUM(table_2[[#This Row],[Second dose, less than 21 days ago]:[Third dose or booster, at least 21 days ago]])</f>
        <v>0</v>
      </c>
      <c r="AV645">
        <f>table_2[[#This Row],[Third dose or booster, less than 21 days ago]]+table_2[[#This Row],[Third dose or booster, at least 21 days ago]]</f>
        <v>0</v>
      </c>
    </row>
    <row r="646" spans="1:48" ht="30" x14ac:dyDescent="0.25">
      <c r="A646" s="1" t="s">
        <v>60</v>
      </c>
      <c r="B646" s="4">
        <v>2022</v>
      </c>
      <c r="C646" s="1" t="s">
        <v>90</v>
      </c>
      <c r="D646" s="1" t="s">
        <v>1089</v>
      </c>
      <c r="E646" s="1" t="s">
        <v>1102</v>
      </c>
      <c r="F646" s="4" t="s">
        <v>1479</v>
      </c>
      <c r="G646" s="4">
        <v>232455</v>
      </c>
      <c r="H646" s="4" t="s">
        <v>2602</v>
      </c>
      <c r="I646" s="1"/>
      <c r="J646" s="4" t="s">
        <v>2756</v>
      </c>
      <c r="K646" s="4" t="s">
        <v>1935</v>
      </c>
      <c r="L646" s="22" t="str">
        <f t="shared" si="27"/>
        <v>64</v>
      </c>
      <c r="M646" s="26">
        <f>IF(table_2[[#This Row],[Count of deaths2]]=1,(M645+1),M645)</f>
        <v>48</v>
      </c>
      <c r="AA646" s="46"/>
      <c r="AG646"/>
      <c r="AL646">
        <f>N693</f>
        <v>0</v>
      </c>
      <c r="AM646">
        <f>O741</f>
        <v>0</v>
      </c>
      <c r="AN646">
        <f>P741</f>
        <v>0</v>
      </c>
      <c r="AO646">
        <f>Q741</f>
        <v>0</v>
      </c>
      <c r="AP646">
        <f>R741</f>
        <v>0</v>
      </c>
      <c r="AQ646">
        <f>S741</f>
        <v>0</v>
      </c>
      <c r="AR646">
        <f>T741</f>
        <v>0</v>
      </c>
      <c r="AT646">
        <f>SUM(table_2[[#This Row],[First dose, less than 21 days ago]:[Third dose or booster, at least 21 days ago]])</f>
        <v>0</v>
      </c>
      <c r="AU646">
        <f>SUM(table_2[[#This Row],[Second dose, less than 21 days ago]:[Third dose or booster, at least 21 days ago]])</f>
        <v>0</v>
      </c>
      <c r="AV646">
        <f>table_2[[#This Row],[Third dose or booster, less than 21 days ago]]+table_2[[#This Row],[Third dose or booster, at least 21 days ago]]</f>
        <v>0</v>
      </c>
    </row>
    <row r="647" spans="1:48" ht="45" x14ac:dyDescent="0.25">
      <c r="A647" s="1" t="s">
        <v>60</v>
      </c>
      <c r="B647" s="4">
        <v>2022</v>
      </c>
      <c r="C647" s="1" t="s">
        <v>90</v>
      </c>
      <c r="D647" s="1" t="s">
        <v>1089</v>
      </c>
      <c r="E647" s="1" t="s">
        <v>84</v>
      </c>
      <c r="F647" s="4" t="s">
        <v>1101</v>
      </c>
      <c r="G647" s="4">
        <v>19296</v>
      </c>
      <c r="H647" s="4" t="s">
        <v>83</v>
      </c>
      <c r="I647" s="1"/>
      <c r="J647" s="4" t="s">
        <v>83</v>
      </c>
      <c r="K647" s="4" t="s">
        <v>83</v>
      </c>
      <c r="L647" s="22">
        <f t="shared" si="27"/>
        <v>1</v>
      </c>
      <c r="M647" s="26">
        <f>IF(table_2[[#This Row],[Count of deaths2]]=1,(M646+1),M646)</f>
        <v>49</v>
      </c>
      <c r="AA647" s="46"/>
      <c r="AG647"/>
      <c r="AL647">
        <f>N694</f>
        <v>0</v>
      </c>
      <c r="AM647">
        <f>O742</f>
        <v>0</v>
      </c>
      <c r="AN647">
        <f>P742</f>
        <v>0</v>
      </c>
      <c r="AO647">
        <f>Q742</f>
        <v>0</v>
      </c>
      <c r="AP647">
        <f>R742</f>
        <v>0</v>
      </c>
      <c r="AQ647">
        <f>S742</f>
        <v>0</v>
      </c>
      <c r="AR647">
        <f>T742</f>
        <v>0</v>
      </c>
      <c r="AT647">
        <f>SUM(table_2[[#This Row],[First dose, less than 21 days ago]:[Third dose or booster, at least 21 days ago]])</f>
        <v>0</v>
      </c>
      <c r="AU647">
        <f>SUM(table_2[[#This Row],[Second dose, less than 21 days ago]:[Third dose or booster, at least 21 days ago]])</f>
        <v>0</v>
      </c>
      <c r="AV647">
        <f>table_2[[#This Row],[Third dose or booster, less than 21 days ago]]+table_2[[#This Row],[Third dose or booster, at least 21 days ago]]</f>
        <v>0</v>
      </c>
    </row>
    <row r="648" spans="1:48" ht="45" x14ac:dyDescent="0.25">
      <c r="A648" s="1" t="s">
        <v>60</v>
      </c>
      <c r="B648" s="4">
        <v>2022</v>
      </c>
      <c r="C648" s="1" t="s">
        <v>90</v>
      </c>
      <c r="D648" s="1" t="s">
        <v>1089</v>
      </c>
      <c r="E648" s="1" t="s">
        <v>85</v>
      </c>
      <c r="F648" s="4" t="s">
        <v>1587</v>
      </c>
      <c r="G648" s="4">
        <v>388262</v>
      </c>
      <c r="H648" s="4" t="s">
        <v>2757</v>
      </c>
      <c r="I648" s="1"/>
      <c r="J648" s="4" t="s">
        <v>2758</v>
      </c>
      <c r="K648" s="4" t="s">
        <v>2759</v>
      </c>
      <c r="L648" s="22" t="str">
        <f t="shared" si="27"/>
        <v>109</v>
      </c>
      <c r="M648" s="26">
        <f>IF(table_2[[#This Row],[Count of deaths2]]=1,(M647+1),M647)</f>
        <v>49</v>
      </c>
      <c r="AA648" s="46"/>
      <c r="AG648"/>
      <c r="AL648">
        <f>N695</f>
        <v>0</v>
      </c>
      <c r="AM648">
        <f>O743</f>
        <v>0</v>
      </c>
      <c r="AN648">
        <f>P743</f>
        <v>0</v>
      </c>
      <c r="AO648">
        <f>Q743</f>
        <v>0</v>
      </c>
      <c r="AP648">
        <f>R743</f>
        <v>0</v>
      </c>
      <c r="AQ648">
        <f>S743</f>
        <v>0</v>
      </c>
      <c r="AR648">
        <f>T743</f>
        <v>0</v>
      </c>
      <c r="AT648">
        <f>SUM(table_2[[#This Row],[First dose, less than 21 days ago]:[Third dose or booster, at least 21 days ago]])</f>
        <v>0</v>
      </c>
      <c r="AU648">
        <f>SUM(table_2[[#This Row],[Second dose, less than 21 days ago]:[Third dose or booster, at least 21 days ago]])</f>
        <v>0</v>
      </c>
      <c r="AV648">
        <f>table_2[[#This Row],[Third dose or booster, less than 21 days ago]]+table_2[[#This Row],[Third dose or booster, at least 21 days ago]]</f>
        <v>0</v>
      </c>
    </row>
    <row r="649" spans="1:48" x14ac:dyDescent="0.25">
      <c r="A649" s="1" t="s">
        <v>60</v>
      </c>
      <c r="B649" s="4">
        <v>2022</v>
      </c>
      <c r="C649" s="1" t="s">
        <v>90</v>
      </c>
      <c r="D649" s="1" t="s">
        <v>1104</v>
      </c>
      <c r="E649" s="1" t="s">
        <v>62</v>
      </c>
      <c r="F649" s="4" t="s">
        <v>2760</v>
      </c>
      <c r="G649" s="4">
        <v>50959</v>
      </c>
      <c r="H649" s="4" t="s">
        <v>2761</v>
      </c>
      <c r="I649" s="1"/>
      <c r="J649" s="4" t="s">
        <v>2762</v>
      </c>
      <c r="K649" s="4" t="s">
        <v>2763</v>
      </c>
      <c r="L649" s="22" t="str">
        <f t="shared" si="27"/>
        <v>57</v>
      </c>
      <c r="M649" s="26">
        <f>IF(table_2[[#This Row],[Count of deaths2]]=1,(M648+1),M648)</f>
        <v>49</v>
      </c>
      <c r="AA649" s="46"/>
      <c r="AG649"/>
      <c r="AL649">
        <f>N696</f>
        <v>0</v>
      </c>
      <c r="AM649">
        <f>O744</f>
        <v>0</v>
      </c>
      <c r="AN649">
        <f>P744</f>
        <v>0</v>
      </c>
      <c r="AO649">
        <f>Q744</f>
        <v>0</v>
      </c>
      <c r="AP649">
        <f>R744</f>
        <v>0</v>
      </c>
      <c r="AQ649">
        <f>S744</f>
        <v>0</v>
      </c>
      <c r="AR649">
        <f>T744</f>
        <v>0</v>
      </c>
      <c r="AT649">
        <f>SUM(table_2[[#This Row],[First dose, less than 21 days ago]:[Third dose or booster, at least 21 days ago]])</f>
        <v>0</v>
      </c>
      <c r="AU649">
        <f>SUM(table_2[[#This Row],[Second dose, less than 21 days ago]:[Third dose or booster, at least 21 days ago]])</f>
        <v>0</v>
      </c>
      <c r="AV649">
        <f>table_2[[#This Row],[Third dose or booster, less than 21 days ago]]+table_2[[#This Row],[Third dose or booster, at least 21 days ago]]</f>
        <v>0</v>
      </c>
    </row>
    <row r="650" spans="1:48" ht="30" x14ac:dyDescent="0.25">
      <c r="A650" s="1" t="s">
        <v>60</v>
      </c>
      <c r="B650" s="4">
        <v>2022</v>
      </c>
      <c r="C650" s="1" t="s">
        <v>90</v>
      </c>
      <c r="D650" s="1" t="s">
        <v>1104</v>
      </c>
      <c r="E650" s="1" t="s">
        <v>66</v>
      </c>
      <c r="F650" s="4" t="s">
        <v>1101</v>
      </c>
      <c r="G650" s="4">
        <v>410</v>
      </c>
      <c r="H650" s="4" t="s">
        <v>83</v>
      </c>
      <c r="I650" s="1"/>
      <c r="J650" s="4" t="s">
        <v>83</v>
      </c>
      <c r="K650" s="4" t="s">
        <v>83</v>
      </c>
      <c r="L650" s="22">
        <f t="shared" si="27"/>
        <v>1</v>
      </c>
      <c r="M650" s="26">
        <f>IF(table_2[[#This Row],[Count of deaths2]]=1,(M649+1),M649)</f>
        <v>50</v>
      </c>
      <c r="AA650" s="46"/>
      <c r="AG650"/>
      <c r="AL650">
        <f>N697</f>
        <v>0</v>
      </c>
      <c r="AM650">
        <f>O745</f>
        <v>0</v>
      </c>
      <c r="AN650">
        <f>P745</f>
        <v>0</v>
      </c>
      <c r="AO650">
        <f>Q745</f>
        <v>0</v>
      </c>
      <c r="AP650">
        <f>R745</f>
        <v>0</v>
      </c>
      <c r="AQ650">
        <f>S745</f>
        <v>0</v>
      </c>
      <c r="AR650">
        <f>T745</f>
        <v>0</v>
      </c>
      <c r="AT650">
        <f>SUM(table_2[[#This Row],[First dose, less than 21 days ago]:[Third dose or booster, at least 21 days ago]])</f>
        <v>0</v>
      </c>
      <c r="AU650">
        <f>SUM(table_2[[#This Row],[Second dose, less than 21 days ago]:[Third dose or booster, at least 21 days ago]])</f>
        <v>0</v>
      </c>
      <c r="AV650">
        <f>table_2[[#This Row],[Third dose or booster, less than 21 days ago]]+table_2[[#This Row],[Third dose or booster, at least 21 days ago]]</f>
        <v>0</v>
      </c>
    </row>
    <row r="651" spans="1:48" ht="30" x14ac:dyDescent="0.25">
      <c r="A651" s="1" t="s">
        <v>60</v>
      </c>
      <c r="B651" s="4">
        <v>2022</v>
      </c>
      <c r="C651" s="1" t="s">
        <v>90</v>
      </c>
      <c r="D651" s="1" t="s">
        <v>1104</v>
      </c>
      <c r="E651" s="1" t="s">
        <v>70</v>
      </c>
      <c r="F651" s="4" t="s">
        <v>1211</v>
      </c>
      <c r="G651" s="4">
        <v>8080</v>
      </c>
      <c r="H651" s="4" t="s">
        <v>2764</v>
      </c>
      <c r="I651" s="1"/>
      <c r="J651" s="4" t="s">
        <v>2765</v>
      </c>
      <c r="K651" s="4" t="s">
        <v>2766</v>
      </c>
      <c r="L651" s="22" t="str">
        <f t="shared" si="27"/>
        <v>31</v>
      </c>
      <c r="M651" s="26">
        <f>IF(table_2[[#This Row],[Count of deaths2]]=1,(M650+1),M650)</f>
        <v>50</v>
      </c>
      <c r="AA651" s="46"/>
      <c r="AG651"/>
      <c r="AL651">
        <f>N698</f>
        <v>0</v>
      </c>
      <c r="AM651">
        <f>O746</f>
        <v>0</v>
      </c>
      <c r="AN651">
        <f>P746</f>
        <v>0</v>
      </c>
      <c r="AO651">
        <f>Q746</f>
        <v>0</v>
      </c>
      <c r="AP651">
        <f>R746</f>
        <v>0</v>
      </c>
      <c r="AQ651">
        <f>S746</f>
        <v>0</v>
      </c>
      <c r="AR651">
        <f>T746</f>
        <v>0</v>
      </c>
      <c r="AT651">
        <f>SUM(table_2[[#This Row],[First dose, less than 21 days ago]:[Third dose or booster, at least 21 days ago]])</f>
        <v>0</v>
      </c>
      <c r="AU651">
        <f>SUM(table_2[[#This Row],[Second dose, less than 21 days ago]:[Third dose or booster, at least 21 days ago]])</f>
        <v>0</v>
      </c>
      <c r="AV651">
        <f>table_2[[#This Row],[Third dose or booster, less than 21 days ago]]+table_2[[#This Row],[Third dose or booster, at least 21 days ago]]</f>
        <v>0</v>
      </c>
    </row>
    <row r="652" spans="1:48" ht="30" x14ac:dyDescent="0.25">
      <c r="A652" s="1" t="s">
        <v>60</v>
      </c>
      <c r="B652" s="4">
        <v>2022</v>
      </c>
      <c r="C652" s="1" t="s">
        <v>90</v>
      </c>
      <c r="D652" s="1" t="s">
        <v>1104</v>
      </c>
      <c r="E652" s="1" t="s">
        <v>74</v>
      </c>
      <c r="F652" s="4" t="s">
        <v>1101</v>
      </c>
      <c r="G652" s="4">
        <v>758</v>
      </c>
      <c r="H652" s="4" t="s">
        <v>83</v>
      </c>
      <c r="I652" s="1"/>
      <c r="J652" s="4" t="s">
        <v>83</v>
      </c>
      <c r="K652" s="4" t="s">
        <v>83</v>
      </c>
      <c r="L652" s="22">
        <f t="shared" si="27"/>
        <v>1</v>
      </c>
      <c r="M652" s="26">
        <f>IF(table_2[[#This Row],[Count of deaths2]]=1,(M651+1),M651)</f>
        <v>51</v>
      </c>
      <c r="AA652" s="46"/>
      <c r="AG652"/>
      <c r="AL652">
        <f>N699</f>
        <v>0</v>
      </c>
      <c r="AM652">
        <f>O747</f>
        <v>0</v>
      </c>
      <c r="AN652">
        <f>P747</f>
        <v>0</v>
      </c>
      <c r="AO652">
        <f>Q747</f>
        <v>0</v>
      </c>
      <c r="AP652">
        <f>R747</f>
        <v>0</v>
      </c>
      <c r="AQ652">
        <f>S747</f>
        <v>0</v>
      </c>
      <c r="AR652">
        <f>T747</f>
        <v>0</v>
      </c>
      <c r="AT652">
        <f>SUM(table_2[[#This Row],[First dose, less than 21 days ago]:[Third dose or booster, at least 21 days ago]])</f>
        <v>0</v>
      </c>
      <c r="AU652">
        <f>SUM(table_2[[#This Row],[Second dose, less than 21 days ago]:[Third dose or booster, at least 21 days ago]])</f>
        <v>0</v>
      </c>
      <c r="AV652">
        <f>table_2[[#This Row],[Third dose or booster, less than 21 days ago]]+table_2[[#This Row],[Third dose or booster, at least 21 days ago]]</f>
        <v>0</v>
      </c>
    </row>
    <row r="653" spans="1:48" ht="30" x14ac:dyDescent="0.25">
      <c r="A653" s="1" t="s">
        <v>60</v>
      </c>
      <c r="B653" s="4">
        <v>2022</v>
      </c>
      <c r="C653" s="1" t="s">
        <v>90</v>
      </c>
      <c r="D653" s="1" t="s">
        <v>1104</v>
      </c>
      <c r="E653" s="1" t="s">
        <v>1102</v>
      </c>
      <c r="F653" s="4" t="s">
        <v>2767</v>
      </c>
      <c r="G653" s="4">
        <v>68430</v>
      </c>
      <c r="H653" s="4" t="s">
        <v>2768</v>
      </c>
      <c r="I653" s="1"/>
      <c r="J653" s="4" t="s">
        <v>2769</v>
      </c>
      <c r="K653" s="4" t="s">
        <v>2770</v>
      </c>
      <c r="L653" s="22" t="str">
        <f t="shared" si="27"/>
        <v>117</v>
      </c>
      <c r="M653" s="26">
        <f>IF(table_2[[#This Row],[Count of deaths2]]=1,(M652+1),M652)</f>
        <v>51</v>
      </c>
      <c r="AA653" s="46"/>
      <c r="AG653"/>
      <c r="AL653">
        <f>N700</f>
        <v>0</v>
      </c>
      <c r="AM653">
        <f>O748</f>
        <v>0</v>
      </c>
      <c r="AN653">
        <f>P748</f>
        <v>0</v>
      </c>
      <c r="AO653">
        <f>Q748</f>
        <v>0</v>
      </c>
      <c r="AP653">
        <f>R748</f>
        <v>0</v>
      </c>
      <c r="AQ653">
        <f>S748</f>
        <v>0</v>
      </c>
      <c r="AR653">
        <f>T748</f>
        <v>0</v>
      </c>
      <c r="AT653">
        <f>SUM(table_2[[#This Row],[First dose, less than 21 days ago]:[Third dose or booster, at least 21 days ago]])</f>
        <v>0</v>
      </c>
      <c r="AU653">
        <f>SUM(table_2[[#This Row],[Second dose, less than 21 days ago]:[Third dose or booster, at least 21 days ago]])</f>
        <v>0</v>
      </c>
      <c r="AV653">
        <f>table_2[[#This Row],[Third dose or booster, less than 21 days ago]]+table_2[[#This Row],[Third dose or booster, at least 21 days ago]]</f>
        <v>0</v>
      </c>
    </row>
    <row r="654" spans="1:48" ht="45" x14ac:dyDescent="0.25">
      <c r="A654" s="1" t="s">
        <v>60</v>
      </c>
      <c r="B654" s="4">
        <v>2022</v>
      </c>
      <c r="C654" s="1" t="s">
        <v>90</v>
      </c>
      <c r="D654" s="1" t="s">
        <v>1104</v>
      </c>
      <c r="E654" s="1" t="s">
        <v>84</v>
      </c>
      <c r="F654" s="4" t="s">
        <v>1097</v>
      </c>
      <c r="G654" s="4">
        <v>5725</v>
      </c>
      <c r="H654" s="4" t="s">
        <v>2771</v>
      </c>
      <c r="I654" s="1" t="s">
        <v>234</v>
      </c>
      <c r="J654" s="4" t="s">
        <v>1563</v>
      </c>
      <c r="K654" s="4" t="s">
        <v>2772</v>
      </c>
      <c r="L654" s="22" t="str">
        <f t="shared" si="27"/>
        <v>4</v>
      </c>
      <c r="M654" s="26">
        <f>IF(table_2[[#This Row],[Count of deaths2]]=1,(M653+1),M653)</f>
        <v>51</v>
      </c>
      <c r="AA654" s="46"/>
      <c r="AG654"/>
      <c r="AL654">
        <f>N701</f>
        <v>0</v>
      </c>
      <c r="AM654">
        <f>O749</f>
        <v>0</v>
      </c>
      <c r="AN654">
        <f>P749</f>
        <v>0</v>
      </c>
      <c r="AO654">
        <f>Q749</f>
        <v>0</v>
      </c>
      <c r="AP654">
        <f>R749</f>
        <v>0</v>
      </c>
      <c r="AQ654">
        <f>S749</f>
        <v>0</v>
      </c>
      <c r="AR654">
        <f>T749</f>
        <v>0</v>
      </c>
      <c r="AT654">
        <f>SUM(table_2[[#This Row],[First dose, less than 21 days ago]:[Third dose or booster, at least 21 days ago]])</f>
        <v>0</v>
      </c>
      <c r="AU654">
        <f>SUM(table_2[[#This Row],[Second dose, less than 21 days ago]:[Third dose or booster, at least 21 days ago]])</f>
        <v>0</v>
      </c>
      <c r="AV654">
        <f>table_2[[#This Row],[Third dose or booster, less than 21 days ago]]+table_2[[#This Row],[Third dose or booster, at least 21 days ago]]</f>
        <v>0</v>
      </c>
    </row>
    <row r="655" spans="1:48" ht="45" x14ac:dyDescent="0.25">
      <c r="A655" s="1" t="s">
        <v>60</v>
      </c>
      <c r="B655" s="4">
        <v>2022</v>
      </c>
      <c r="C655" s="1" t="s">
        <v>90</v>
      </c>
      <c r="D655" s="1" t="s">
        <v>1104</v>
      </c>
      <c r="E655" s="1" t="s">
        <v>85</v>
      </c>
      <c r="F655" s="4" t="s">
        <v>2773</v>
      </c>
      <c r="G655" s="4">
        <v>284214</v>
      </c>
      <c r="H655" s="4" t="s">
        <v>2774</v>
      </c>
      <c r="I655" s="1"/>
      <c r="J655" s="4" t="s">
        <v>1828</v>
      </c>
      <c r="K655" s="4" t="s">
        <v>2775</v>
      </c>
      <c r="L655" s="22" t="str">
        <f t="shared" si="27"/>
        <v>265</v>
      </c>
      <c r="M655" s="26">
        <f>IF(table_2[[#This Row],[Count of deaths2]]=1,(M654+1),M654)</f>
        <v>51</v>
      </c>
      <c r="AA655" s="46"/>
      <c r="AG655"/>
      <c r="AL655">
        <f>N702</f>
        <v>0</v>
      </c>
      <c r="AM655">
        <f>O750</f>
        <v>0</v>
      </c>
      <c r="AN655">
        <f>P750</f>
        <v>0</v>
      </c>
      <c r="AO655">
        <f>Q750</f>
        <v>0</v>
      </c>
      <c r="AP655">
        <f>R750</f>
        <v>0</v>
      </c>
      <c r="AQ655">
        <f>S750</f>
        <v>0</v>
      </c>
      <c r="AR655">
        <f>T750</f>
        <v>0</v>
      </c>
      <c r="AT655">
        <f>SUM(table_2[[#This Row],[First dose, less than 21 days ago]:[Third dose or booster, at least 21 days ago]])</f>
        <v>0</v>
      </c>
      <c r="AU655">
        <f>SUM(table_2[[#This Row],[Second dose, less than 21 days ago]:[Third dose or booster, at least 21 days ago]])</f>
        <v>0</v>
      </c>
      <c r="AV655">
        <f>table_2[[#This Row],[Third dose or booster, less than 21 days ago]]+table_2[[#This Row],[Third dose or booster, at least 21 days ago]]</f>
        <v>0</v>
      </c>
    </row>
    <row r="656" spans="1:48" x14ac:dyDescent="0.25">
      <c r="A656" s="1" t="s">
        <v>60</v>
      </c>
      <c r="B656" s="4">
        <v>2022</v>
      </c>
      <c r="C656" s="1" t="s">
        <v>90</v>
      </c>
      <c r="D656" s="1" t="s">
        <v>1116</v>
      </c>
      <c r="E656" s="1" t="s">
        <v>62</v>
      </c>
      <c r="F656" s="4" t="s">
        <v>1708</v>
      </c>
      <c r="G656" s="4">
        <v>33699</v>
      </c>
      <c r="H656" s="4" t="s">
        <v>2776</v>
      </c>
      <c r="I656" s="1"/>
      <c r="J656" s="4" t="s">
        <v>2777</v>
      </c>
      <c r="K656" s="4" t="s">
        <v>304</v>
      </c>
      <c r="L656" s="22" t="str">
        <f t="shared" si="27"/>
        <v>177</v>
      </c>
      <c r="M656" s="26">
        <f>IF(table_2[[#This Row],[Count of deaths2]]=1,(M655+1),M655)</f>
        <v>51</v>
      </c>
      <c r="AA656" s="46"/>
      <c r="AG656"/>
      <c r="AL656">
        <f>N703</f>
        <v>0</v>
      </c>
      <c r="AM656">
        <f>O751</f>
        <v>0</v>
      </c>
      <c r="AN656">
        <f>P751</f>
        <v>0</v>
      </c>
      <c r="AO656">
        <f>Q751</f>
        <v>0</v>
      </c>
      <c r="AP656">
        <f>R751</f>
        <v>0</v>
      </c>
      <c r="AQ656">
        <f>S751</f>
        <v>0</v>
      </c>
      <c r="AR656">
        <f>T751</f>
        <v>0</v>
      </c>
      <c r="AT656">
        <f>SUM(table_2[[#This Row],[First dose, less than 21 days ago]:[Third dose or booster, at least 21 days ago]])</f>
        <v>0</v>
      </c>
      <c r="AU656">
        <f>SUM(table_2[[#This Row],[Second dose, less than 21 days ago]:[Third dose or booster, at least 21 days ago]])</f>
        <v>0</v>
      </c>
      <c r="AV656">
        <f>table_2[[#This Row],[Third dose or booster, less than 21 days ago]]+table_2[[#This Row],[Third dose or booster, at least 21 days ago]]</f>
        <v>0</v>
      </c>
    </row>
    <row r="657" spans="1:48" ht="30" x14ac:dyDescent="0.25">
      <c r="A657" s="1" t="s">
        <v>60</v>
      </c>
      <c r="B657" s="4">
        <v>2022</v>
      </c>
      <c r="C657" s="1" t="s">
        <v>90</v>
      </c>
      <c r="D657" s="1" t="s">
        <v>1116</v>
      </c>
      <c r="E657" s="1" t="s">
        <v>66</v>
      </c>
      <c r="F657" s="4" t="s">
        <v>1101</v>
      </c>
      <c r="G657" s="4">
        <v>224</v>
      </c>
      <c r="H657" s="4" t="s">
        <v>83</v>
      </c>
      <c r="I657" s="1"/>
      <c r="J657" s="4" t="s">
        <v>83</v>
      </c>
      <c r="K657" s="4" t="s">
        <v>83</v>
      </c>
      <c r="L657" s="22">
        <f t="shared" si="27"/>
        <v>1</v>
      </c>
      <c r="M657" s="26">
        <f>IF(table_2[[#This Row],[Count of deaths2]]=1,(M656+1),M656)</f>
        <v>52</v>
      </c>
      <c r="AA657" s="46"/>
      <c r="AG657"/>
      <c r="AL657">
        <f>N704</f>
        <v>0</v>
      </c>
      <c r="AM657">
        <f>O752</f>
        <v>0</v>
      </c>
      <c r="AN657">
        <f>P752</f>
        <v>0</v>
      </c>
      <c r="AO657">
        <f>Q752</f>
        <v>0</v>
      </c>
      <c r="AP657">
        <f>R752</f>
        <v>0</v>
      </c>
      <c r="AQ657">
        <f>S752</f>
        <v>0</v>
      </c>
      <c r="AR657">
        <f>T752</f>
        <v>0</v>
      </c>
      <c r="AT657">
        <f>SUM(table_2[[#This Row],[First dose, less than 21 days ago]:[Third dose or booster, at least 21 days ago]])</f>
        <v>0</v>
      </c>
      <c r="AU657">
        <f>SUM(table_2[[#This Row],[Second dose, less than 21 days ago]:[Third dose or booster, at least 21 days ago]])</f>
        <v>0</v>
      </c>
      <c r="AV657">
        <f>table_2[[#This Row],[Third dose or booster, less than 21 days ago]]+table_2[[#This Row],[Third dose or booster, at least 21 days ago]]</f>
        <v>0</v>
      </c>
    </row>
    <row r="658" spans="1:48" ht="30" x14ac:dyDescent="0.25">
      <c r="A658" s="1" t="s">
        <v>60</v>
      </c>
      <c r="B658" s="4">
        <v>2022</v>
      </c>
      <c r="C658" s="1" t="s">
        <v>90</v>
      </c>
      <c r="D658" s="1" t="s">
        <v>1116</v>
      </c>
      <c r="E658" s="1" t="s">
        <v>70</v>
      </c>
      <c r="F658" s="4" t="s">
        <v>2778</v>
      </c>
      <c r="G658" s="4">
        <v>5221</v>
      </c>
      <c r="H658" s="4" t="s">
        <v>2779</v>
      </c>
      <c r="I658" s="1"/>
      <c r="J658" s="4" t="s">
        <v>892</v>
      </c>
      <c r="K658" s="4" t="s">
        <v>2780</v>
      </c>
      <c r="L658" s="22" t="str">
        <f t="shared" si="27"/>
        <v>51</v>
      </c>
      <c r="M658" s="26">
        <f>IF(table_2[[#This Row],[Count of deaths2]]=1,(M657+1),M657)</f>
        <v>52</v>
      </c>
      <c r="AA658" s="46"/>
      <c r="AG658"/>
      <c r="AL658">
        <f>N705</f>
        <v>0</v>
      </c>
      <c r="AM658">
        <f>O753</f>
        <v>0</v>
      </c>
      <c r="AN658">
        <f>P753</f>
        <v>0</v>
      </c>
      <c r="AO658">
        <f>Q753</f>
        <v>0</v>
      </c>
      <c r="AP658">
        <f>R753</f>
        <v>0</v>
      </c>
      <c r="AQ658">
        <f>S753</f>
        <v>0</v>
      </c>
      <c r="AR658">
        <f>T753</f>
        <v>0</v>
      </c>
      <c r="AT658">
        <f>SUM(table_2[[#This Row],[First dose, less than 21 days ago]:[Third dose or booster, at least 21 days ago]])</f>
        <v>0</v>
      </c>
      <c r="AU658">
        <f>SUM(table_2[[#This Row],[Second dose, less than 21 days ago]:[Third dose or booster, at least 21 days ago]])</f>
        <v>0</v>
      </c>
      <c r="AV658">
        <f>table_2[[#This Row],[Third dose or booster, less than 21 days ago]]+table_2[[#This Row],[Third dose or booster, at least 21 days ago]]</f>
        <v>0</v>
      </c>
    </row>
    <row r="659" spans="1:48" ht="30" x14ac:dyDescent="0.25">
      <c r="A659" s="1" t="s">
        <v>60</v>
      </c>
      <c r="B659" s="4">
        <v>2022</v>
      </c>
      <c r="C659" s="1" t="s">
        <v>90</v>
      </c>
      <c r="D659" s="1" t="s">
        <v>1116</v>
      </c>
      <c r="E659" s="1" t="s">
        <v>74</v>
      </c>
      <c r="F659" s="4" t="s">
        <v>1101</v>
      </c>
      <c r="G659" s="4">
        <v>414</v>
      </c>
      <c r="H659" s="4" t="s">
        <v>83</v>
      </c>
      <c r="I659" s="1"/>
      <c r="J659" s="4" t="s">
        <v>83</v>
      </c>
      <c r="K659" s="4" t="s">
        <v>83</v>
      </c>
      <c r="L659" s="22">
        <f t="shared" si="27"/>
        <v>1</v>
      </c>
      <c r="M659" s="26">
        <f>IF(table_2[[#This Row],[Count of deaths2]]=1,(M658+1),M658)</f>
        <v>53</v>
      </c>
      <c r="AA659" s="46"/>
      <c r="AG659"/>
      <c r="AL659">
        <f>N706</f>
        <v>0</v>
      </c>
      <c r="AM659">
        <f>O754</f>
        <v>0</v>
      </c>
      <c r="AN659">
        <f>P754</f>
        <v>0</v>
      </c>
      <c r="AO659">
        <f>Q754</f>
        <v>0</v>
      </c>
      <c r="AP659">
        <f>R754</f>
        <v>0</v>
      </c>
      <c r="AQ659">
        <f>S754</f>
        <v>0</v>
      </c>
      <c r="AR659">
        <f>T754</f>
        <v>0</v>
      </c>
      <c r="AT659">
        <f>SUM(table_2[[#This Row],[First dose, less than 21 days ago]:[Third dose or booster, at least 21 days ago]])</f>
        <v>0</v>
      </c>
      <c r="AU659">
        <f>SUM(table_2[[#This Row],[Second dose, less than 21 days ago]:[Third dose or booster, at least 21 days ago]])</f>
        <v>0</v>
      </c>
      <c r="AV659">
        <f>table_2[[#This Row],[Third dose or booster, less than 21 days ago]]+table_2[[#This Row],[Third dose or booster, at least 21 days ago]]</f>
        <v>0</v>
      </c>
    </row>
    <row r="660" spans="1:48" ht="30" x14ac:dyDescent="0.25">
      <c r="A660" s="1" t="s">
        <v>60</v>
      </c>
      <c r="B660" s="4">
        <v>2022</v>
      </c>
      <c r="C660" s="1" t="s">
        <v>90</v>
      </c>
      <c r="D660" s="1" t="s">
        <v>1116</v>
      </c>
      <c r="E660" s="1" t="s">
        <v>1102</v>
      </c>
      <c r="F660" s="4" t="s">
        <v>2781</v>
      </c>
      <c r="G660" s="4">
        <v>47223</v>
      </c>
      <c r="H660" s="4" t="s">
        <v>2782</v>
      </c>
      <c r="I660" s="1"/>
      <c r="J660" s="4" t="s">
        <v>2783</v>
      </c>
      <c r="K660" s="4" t="s">
        <v>2784</v>
      </c>
      <c r="L660" s="22" t="str">
        <f t="shared" si="27"/>
        <v>340</v>
      </c>
      <c r="M660" s="26">
        <f>IF(table_2[[#This Row],[Count of deaths2]]=1,(M659+1),M659)</f>
        <v>53</v>
      </c>
      <c r="AA660" s="46"/>
      <c r="AG660"/>
      <c r="AL660">
        <f>N707</f>
        <v>0</v>
      </c>
      <c r="AM660">
        <f>O755</f>
        <v>0</v>
      </c>
      <c r="AN660">
        <f>P755</f>
        <v>0</v>
      </c>
      <c r="AO660">
        <f>Q755</f>
        <v>0</v>
      </c>
      <c r="AP660">
        <f>R755</f>
        <v>0</v>
      </c>
      <c r="AQ660">
        <f>S755</f>
        <v>0</v>
      </c>
      <c r="AR660">
        <f>T755</f>
        <v>0</v>
      </c>
      <c r="AT660">
        <f>SUM(table_2[[#This Row],[First dose, less than 21 days ago]:[Third dose or booster, at least 21 days ago]])</f>
        <v>0</v>
      </c>
      <c r="AU660">
        <f>SUM(table_2[[#This Row],[Second dose, less than 21 days ago]:[Third dose or booster, at least 21 days ago]])</f>
        <v>0</v>
      </c>
      <c r="AV660">
        <f>table_2[[#This Row],[Third dose or booster, less than 21 days ago]]+table_2[[#This Row],[Third dose or booster, at least 21 days ago]]</f>
        <v>0</v>
      </c>
    </row>
    <row r="661" spans="1:48" ht="45" x14ac:dyDescent="0.25">
      <c r="A661" s="1" t="s">
        <v>60</v>
      </c>
      <c r="B661" s="4">
        <v>2022</v>
      </c>
      <c r="C661" s="1" t="s">
        <v>90</v>
      </c>
      <c r="D661" s="1" t="s">
        <v>1116</v>
      </c>
      <c r="E661" s="1" t="s">
        <v>84</v>
      </c>
      <c r="F661" s="4" t="s">
        <v>1371</v>
      </c>
      <c r="G661" s="4">
        <v>3717</v>
      </c>
      <c r="H661" s="4" t="s">
        <v>1458</v>
      </c>
      <c r="I661" s="1" t="s">
        <v>234</v>
      </c>
      <c r="J661" s="4" t="s">
        <v>2182</v>
      </c>
      <c r="K661" s="4" t="s">
        <v>2785</v>
      </c>
      <c r="L661" s="22" t="str">
        <f t="shared" si="27"/>
        <v>9</v>
      </c>
      <c r="M661" s="26">
        <f>IF(table_2[[#This Row],[Count of deaths2]]=1,(M660+1),M660)</f>
        <v>53</v>
      </c>
      <c r="AA661" s="46"/>
      <c r="AG661"/>
      <c r="AL661">
        <f>N708</f>
        <v>0</v>
      </c>
      <c r="AM661">
        <f>O756</f>
        <v>0</v>
      </c>
      <c r="AN661">
        <f>P756</f>
        <v>0</v>
      </c>
      <c r="AO661">
        <f>Q756</f>
        <v>0</v>
      </c>
      <c r="AP661">
        <f>R756</f>
        <v>0</v>
      </c>
      <c r="AQ661">
        <f>S756</f>
        <v>0</v>
      </c>
      <c r="AR661">
        <f>T756</f>
        <v>0</v>
      </c>
      <c r="AT661">
        <f>SUM(table_2[[#This Row],[First dose, less than 21 days ago]:[Third dose or booster, at least 21 days ago]])</f>
        <v>0</v>
      </c>
      <c r="AU661">
        <f>SUM(table_2[[#This Row],[Second dose, less than 21 days ago]:[Third dose or booster, at least 21 days ago]])</f>
        <v>0</v>
      </c>
      <c r="AV661">
        <f>table_2[[#This Row],[Third dose or booster, less than 21 days ago]]+table_2[[#This Row],[Third dose or booster, at least 21 days ago]]</f>
        <v>0</v>
      </c>
    </row>
    <row r="662" spans="1:48" ht="45" x14ac:dyDescent="0.25">
      <c r="A662" s="1" t="s">
        <v>60</v>
      </c>
      <c r="B662" s="4">
        <v>2022</v>
      </c>
      <c r="C662" s="1" t="s">
        <v>90</v>
      </c>
      <c r="D662" s="1" t="s">
        <v>1116</v>
      </c>
      <c r="E662" s="1" t="s">
        <v>85</v>
      </c>
      <c r="F662" s="4" t="s">
        <v>1105</v>
      </c>
      <c r="G662" s="4">
        <v>401033</v>
      </c>
      <c r="H662" s="4" t="s">
        <v>2786</v>
      </c>
      <c r="I662" s="1"/>
      <c r="J662" s="4" t="s">
        <v>2787</v>
      </c>
      <c r="K662" s="4" t="s">
        <v>2788</v>
      </c>
      <c r="L662" s="22" t="str">
        <f t="shared" si="27"/>
        <v>1043</v>
      </c>
      <c r="M662" s="26">
        <f>IF(table_2[[#This Row],[Count of deaths2]]=1,(M661+1),M661)</f>
        <v>53</v>
      </c>
      <c r="AA662" s="46"/>
      <c r="AG662"/>
      <c r="AL662">
        <f>N709</f>
        <v>0</v>
      </c>
      <c r="AM662">
        <f>O757</f>
        <v>0</v>
      </c>
      <c r="AN662">
        <f>P757</f>
        <v>0</v>
      </c>
      <c r="AO662">
        <f>Q757</f>
        <v>0</v>
      </c>
      <c r="AP662">
        <f>R757</f>
        <v>0</v>
      </c>
      <c r="AQ662">
        <f>S757</f>
        <v>0</v>
      </c>
      <c r="AR662">
        <f>T757</f>
        <v>0</v>
      </c>
      <c r="AT662">
        <f>SUM(table_2[[#This Row],[First dose, less than 21 days ago]:[Third dose or booster, at least 21 days ago]])</f>
        <v>0</v>
      </c>
      <c r="AU662">
        <f>SUM(table_2[[#This Row],[Second dose, less than 21 days ago]:[Third dose or booster, at least 21 days ago]])</f>
        <v>0</v>
      </c>
      <c r="AV662">
        <f>table_2[[#This Row],[Third dose or booster, less than 21 days ago]]+table_2[[#This Row],[Third dose or booster, at least 21 days ago]]</f>
        <v>0</v>
      </c>
    </row>
    <row r="663" spans="1:48" x14ac:dyDescent="0.25">
      <c r="A663" s="1" t="s">
        <v>60</v>
      </c>
      <c r="B663" s="4">
        <v>2022</v>
      </c>
      <c r="C663" s="1" t="s">
        <v>90</v>
      </c>
      <c r="D663" s="1" t="s">
        <v>1132</v>
      </c>
      <c r="E663" s="1" t="s">
        <v>62</v>
      </c>
      <c r="F663" s="4" t="s">
        <v>2789</v>
      </c>
      <c r="G663" s="4">
        <v>19187</v>
      </c>
      <c r="H663" s="4" t="s">
        <v>2790</v>
      </c>
      <c r="I663" s="1"/>
      <c r="J663" s="4" t="s">
        <v>2791</v>
      </c>
      <c r="K663" s="4" t="s">
        <v>2792</v>
      </c>
      <c r="L663" s="22" t="str">
        <f t="shared" si="27"/>
        <v>260</v>
      </c>
      <c r="M663" s="26">
        <f>IF(table_2[[#This Row],[Count of deaths2]]=1,(M662+1),M662)</f>
        <v>53</v>
      </c>
      <c r="AA663" s="46"/>
      <c r="AG663"/>
      <c r="AL663">
        <f>N710</f>
        <v>0</v>
      </c>
      <c r="AM663">
        <f>O758</f>
        <v>0</v>
      </c>
      <c r="AN663">
        <f>P758</f>
        <v>0</v>
      </c>
      <c r="AO663">
        <f>Q758</f>
        <v>0</v>
      </c>
      <c r="AP663">
        <f>R758</f>
        <v>0</v>
      </c>
      <c r="AQ663">
        <f>S758</f>
        <v>0</v>
      </c>
      <c r="AR663">
        <f>T758</f>
        <v>0</v>
      </c>
      <c r="AT663">
        <f>SUM(table_2[[#This Row],[First dose, less than 21 days ago]:[Third dose or booster, at least 21 days ago]])</f>
        <v>0</v>
      </c>
      <c r="AU663">
        <f>SUM(table_2[[#This Row],[Second dose, less than 21 days ago]:[Third dose or booster, at least 21 days ago]])</f>
        <v>0</v>
      </c>
      <c r="AV663">
        <f>table_2[[#This Row],[Third dose or booster, less than 21 days ago]]+table_2[[#This Row],[Third dose or booster, at least 21 days ago]]</f>
        <v>0</v>
      </c>
    </row>
    <row r="664" spans="1:48" ht="30" x14ac:dyDescent="0.25">
      <c r="A664" s="1" t="s">
        <v>60</v>
      </c>
      <c r="B664" s="4">
        <v>2022</v>
      </c>
      <c r="C664" s="1" t="s">
        <v>90</v>
      </c>
      <c r="D664" s="1" t="s">
        <v>1132</v>
      </c>
      <c r="E664" s="1" t="s">
        <v>66</v>
      </c>
      <c r="F664" s="4" t="s">
        <v>1101</v>
      </c>
      <c r="G664" s="4">
        <v>82</v>
      </c>
      <c r="H664" s="4" t="s">
        <v>83</v>
      </c>
      <c r="I664" s="1"/>
      <c r="J664" s="4" t="s">
        <v>83</v>
      </c>
      <c r="K664" s="4" t="s">
        <v>83</v>
      </c>
      <c r="L664" s="22">
        <f t="shared" si="27"/>
        <v>1</v>
      </c>
      <c r="M664" s="26">
        <f>IF(table_2[[#This Row],[Count of deaths2]]=1,(M663+1),M663)</f>
        <v>54</v>
      </c>
      <c r="AA664" s="46"/>
      <c r="AG664"/>
      <c r="AL664">
        <f>N711</f>
        <v>0</v>
      </c>
      <c r="AM664">
        <f>O759</f>
        <v>0</v>
      </c>
      <c r="AN664">
        <f>P759</f>
        <v>0</v>
      </c>
      <c r="AO664">
        <f>Q759</f>
        <v>0</v>
      </c>
      <c r="AP664">
        <f>R759</f>
        <v>0</v>
      </c>
      <c r="AQ664">
        <f>S759</f>
        <v>0</v>
      </c>
      <c r="AR664">
        <f>T759</f>
        <v>0</v>
      </c>
      <c r="AT664">
        <f>SUM(table_2[[#This Row],[First dose, less than 21 days ago]:[Third dose or booster, at least 21 days ago]])</f>
        <v>0</v>
      </c>
      <c r="AU664">
        <f>SUM(table_2[[#This Row],[Second dose, less than 21 days ago]:[Third dose or booster, at least 21 days ago]])</f>
        <v>0</v>
      </c>
      <c r="AV664">
        <f>table_2[[#This Row],[Third dose or booster, less than 21 days ago]]+table_2[[#This Row],[Third dose or booster, at least 21 days ago]]</f>
        <v>0</v>
      </c>
    </row>
    <row r="665" spans="1:48" ht="30" x14ac:dyDescent="0.25">
      <c r="A665" s="1" t="s">
        <v>60</v>
      </c>
      <c r="B665" s="4">
        <v>2022</v>
      </c>
      <c r="C665" s="1" t="s">
        <v>90</v>
      </c>
      <c r="D665" s="1" t="s">
        <v>1132</v>
      </c>
      <c r="E665" s="1" t="s">
        <v>70</v>
      </c>
      <c r="F665" s="4" t="s">
        <v>1507</v>
      </c>
      <c r="G665" s="4">
        <v>2478</v>
      </c>
      <c r="H665" s="4" t="s">
        <v>2793</v>
      </c>
      <c r="I665" s="1"/>
      <c r="J665" s="4" t="s">
        <v>2794</v>
      </c>
      <c r="K665" s="4" t="s">
        <v>2795</v>
      </c>
      <c r="L665" s="22" t="str">
        <f t="shared" si="27"/>
        <v>65</v>
      </c>
      <c r="M665" s="26">
        <f>IF(table_2[[#This Row],[Count of deaths2]]=1,(M664+1),M664)</f>
        <v>54</v>
      </c>
      <c r="AA665" s="46"/>
      <c r="AG665"/>
      <c r="AL665">
        <f>N712</f>
        <v>0</v>
      </c>
      <c r="AM665">
        <f>O760</f>
        <v>0</v>
      </c>
      <c r="AN665">
        <f>P760</f>
        <v>0</v>
      </c>
      <c r="AO665">
        <f>Q760</f>
        <v>0</v>
      </c>
      <c r="AP665">
        <f>R760</f>
        <v>0</v>
      </c>
      <c r="AQ665">
        <f>S760</f>
        <v>0</v>
      </c>
      <c r="AR665">
        <f>T760</f>
        <v>0</v>
      </c>
      <c r="AT665">
        <f>SUM(table_2[[#This Row],[First dose, less than 21 days ago]:[Third dose or booster, at least 21 days ago]])</f>
        <v>0</v>
      </c>
      <c r="AU665">
        <f>SUM(table_2[[#This Row],[Second dose, less than 21 days ago]:[Third dose or booster, at least 21 days ago]])</f>
        <v>0</v>
      </c>
      <c r="AV665">
        <f>table_2[[#This Row],[Third dose or booster, less than 21 days ago]]+table_2[[#This Row],[Third dose or booster, at least 21 days ago]]</f>
        <v>0</v>
      </c>
    </row>
    <row r="666" spans="1:48" ht="30" x14ac:dyDescent="0.25">
      <c r="A666" s="1" t="s">
        <v>60</v>
      </c>
      <c r="B666" s="4">
        <v>2022</v>
      </c>
      <c r="C666" s="1" t="s">
        <v>90</v>
      </c>
      <c r="D666" s="1" t="s">
        <v>1132</v>
      </c>
      <c r="E666" s="1" t="s">
        <v>74</v>
      </c>
      <c r="F666" s="4" t="s">
        <v>1101</v>
      </c>
      <c r="G666" s="4">
        <v>169</v>
      </c>
      <c r="H666" s="4" t="s">
        <v>83</v>
      </c>
      <c r="I666" s="1"/>
      <c r="J666" s="4" t="s">
        <v>83</v>
      </c>
      <c r="K666" s="4" t="s">
        <v>83</v>
      </c>
      <c r="L666" s="22">
        <f t="shared" si="27"/>
        <v>1</v>
      </c>
      <c r="M666" s="26">
        <f>IF(table_2[[#This Row],[Count of deaths2]]=1,(M665+1),M665)</f>
        <v>55</v>
      </c>
      <c r="AA666" s="46"/>
      <c r="AG666"/>
      <c r="AL666">
        <f>N713</f>
        <v>0</v>
      </c>
      <c r="AM666">
        <f>O761</f>
        <v>0</v>
      </c>
      <c r="AN666">
        <f>P761</f>
        <v>0</v>
      </c>
      <c r="AO666">
        <f>Q761</f>
        <v>0</v>
      </c>
      <c r="AP666">
        <f>R761</f>
        <v>0</v>
      </c>
      <c r="AQ666">
        <f>S761</f>
        <v>0</v>
      </c>
      <c r="AR666">
        <f>T761</f>
        <v>0</v>
      </c>
      <c r="AT666">
        <f>SUM(table_2[[#This Row],[First dose, less than 21 days ago]:[Third dose or booster, at least 21 days ago]])</f>
        <v>0</v>
      </c>
      <c r="AU666">
        <f>SUM(table_2[[#This Row],[Second dose, less than 21 days ago]:[Third dose or booster, at least 21 days ago]])</f>
        <v>0</v>
      </c>
      <c r="AV666">
        <f>table_2[[#This Row],[Third dose or booster, less than 21 days ago]]+table_2[[#This Row],[Third dose or booster, at least 21 days ago]]</f>
        <v>0</v>
      </c>
    </row>
    <row r="667" spans="1:48" ht="30" x14ac:dyDescent="0.25">
      <c r="A667" s="1" t="s">
        <v>60</v>
      </c>
      <c r="B667" s="4">
        <v>2022</v>
      </c>
      <c r="C667" s="1" t="s">
        <v>90</v>
      </c>
      <c r="D667" s="1" t="s">
        <v>1132</v>
      </c>
      <c r="E667" s="1" t="s">
        <v>1102</v>
      </c>
      <c r="F667" s="4" t="s">
        <v>2796</v>
      </c>
      <c r="G667" s="4">
        <v>21570</v>
      </c>
      <c r="H667" s="4" t="s">
        <v>2797</v>
      </c>
      <c r="I667" s="1"/>
      <c r="J667" s="4" t="s">
        <v>2798</v>
      </c>
      <c r="K667" s="4" t="s">
        <v>2799</v>
      </c>
      <c r="L667" s="22" t="str">
        <f t="shared" si="27"/>
        <v>598</v>
      </c>
      <c r="M667" s="26">
        <f>IF(table_2[[#This Row],[Count of deaths2]]=1,(M666+1),M666)</f>
        <v>55</v>
      </c>
      <c r="AA667" s="46"/>
      <c r="AG667"/>
      <c r="AL667">
        <f>N714</f>
        <v>0</v>
      </c>
      <c r="AM667">
        <f>O762</f>
        <v>0</v>
      </c>
      <c r="AN667">
        <f>P762</f>
        <v>0</v>
      </c>
      <c r="AO667">
        <f>Q762</f>
        <v>0</v>
      </c>
      <c r="AP667">
        <f>R762</f>
        <v>0</v>
      </c>
      <c r="AQ667">
        <f>S762</f>
        <v>0</v>
      </c>
      <c r="AR667">
        <f>T762</f>
        <v>0</v>
      </c>
      <c r="AT667">
        <f>SUM(table_2[[#This Row],[First dose, less than 21 days ago]:[Third dose or booster, at least 21 days ago]])</f>
        <v>0</v>
      </c>
      <c r="AU667">
        <f>SUM(table_2[[#This Row],[Second dose, less than 21 days ago]:[Third dose or booster, at least 21 days ago]])</f>
        <v>0</v>
      </c>
      <c r="AV667">
        <f>table_2[[#This Row],[Third dose or booster, less than 21 days ago]]+table_2[[#This Row],[Third dose or booster, at least 21 days ago]]</f>
        <v>0</v>
      </c>
    </row>
    <row r="668" spans="1:48" ht="45" x14ac:dyDescent="0.25">
      <c r="A668" s="1" t="s">
        <v>60</v>
      </c>
      <c r="B668" s="4">
        <v>2022</v>
      </c>
      <c r="C668" s="1" t="s">
        <v>90</v>
      </c>
      <c r="D668" s="1" t="s">
        <v>1132</v>
      </c>
      <c r="E668" s="1" t="s">
        <v>84</v>
      </c>
      <c r="F668" s="4" t="s">
        <v>1691</v>
      </c>
      <c r="G668" s="4">
        <v>1624</v>
      </c>
      <c r="H668" s="4" t="s">
        <v>2800</v>
      </c>
      <c r="I668" s="1"/>
      <c r="J668" s="4" t="s">
        <v>2801</v>
      </c>
      <c r="K668" s="4" t="s">
        <v>2802</v>
      </c>
      <c r="L668" s="22" t="str">
        <f t="shared" si="27"/>
        <v>22</v>
      </c>
      <c r="M668" s="26">
        <f>IF(table_2[[#This Row],[Count of deaths2]]=1,(M667+1),M667)</f>
        <v>55</v>
      </c>
      <c r="AA668" s="46"/>
      <c r="AG668"/>
      <c r="AL668">
        <f>N715</f>
        <v>0</v>
      </c>
      <c r="AM668">
        <f>O763</f>
        <v>0</v>
      </c>
      <c r="AN668">
        <f>P763</f>
        <v>0</v>
      </c>
      <c r="AO668">
        <f>Q763</f>
        <v>0</v>
      </c>
      <c r="AP668">
        <f>R763</f>
        <v>0</v>
      </c>
      <c r="AQ668">
        <f>S763</f>
        <v>0</v>
      </c>
      <c r="AR668">
        <f>T763</f>
        <v>0</v>
      </c>
      <c r="AT668">
        <f>SUM(table_2[[#This Row],[First dose, less than 21 days ago]:[Third dose or booster, at least 21 days ago]])</f>
        <v>0</v>
      </c>
      <c r="AU668">
        <f>SUM(table_2[[#This Row],[Second dose, less than 21 days ago]:[Third dose or booster, at least 21 days ago]])</f>
        <v>0</v>
      </c>
      <c r="AV668">
        <f>table_2[[#This Row],[Third dose or booster, less than 21 days ago]]+table_2[[#This Row],[Third dose or booster, at least 21 days ago]]</f>
        <v>0</v>
      </c>
    </row>
    <row r="669" spans="1:48" ht="45" x14ac:dyDescent="0.25">
      <c r="A669" s="1" t="s">
        <v>60</v>
      </c>
      <c r="B669" s="4">
        <v>2022</v>
      </c>
      <c r="C669" s="1" t="s">
        <v>90</v>
      </c>
      <c r="D669" s="1" t="s">
        <v>1132</v>
      </c>
      <c r="E669" s="1" t="s">
        <v>85</v>
      </c>
      <c r="F669" s="4" t="s">
        <v>2803</v>
      </c>
      <c r="G669" s="4">
        <v>363690</v>
      </c>
      <c r="H669" s="4" t="s">
        <v>2804</v>
      </c>
      <c r="I669" s="1"/>
      <c r="J669" s="4" t="s">
        <v>2805</v>
      </c>
      <c r="K669" s="4" t="s">
        <v>2806</v>
      </c>
      <c r="L669" s="22" t="str">
        <f t="shared" si="27"/>
        <v>2558</v>
      </c>
      <c r="M669" s="26">
        <f>IF(table_2[[#This Row],[Count of deaths2]]=1,(M668+1),M668)</f>
        <v>55</v>
      </c>
      <c r="AA669" s="46"/>
      <c r="AG669"/>
      <c r="AL669">
        <f>N716</f>
        <v>0</v>
      </c>
      <c r="AM669">
        <f>O764</f>
        <v>0</v>
      </c>
      <c r="AN669">
        <f>P764</f>
        <v>0</v>
      </c>
      <c r="AO669">
        <f>Q764</f>
        <v>0</v>
      </c>
      <c r="AP669">
        <f>R764</f>
        <v>0</v>
      </c>
      <c r="AQ669">
        <f>S764</f>
        <v>0</v>
      </c>
      <c r="AR669">
        <f>T764</f>
        <v>0</v>
      </c>
      <c r="AT669">
        <f>SUM(table_2[[#This Row],[First dose, less than 21 days ago]:[Third dose or booster, at least 21 days ago]])</f>
        <v>0</v>
      </c>
      <c r="AU669">
        <f>SUM(table_2[[#This Row],[Second dose, less than 21 days ago]:[Third dose or booster, at least 21 days ago]])</f>
        <v>0</v>
      </c>
      <c r="AV669">
        <f>table_2[[#This Row],[Third dose or booster, less than 21 days ago]]+table_2[[#This Row],[Third dose or booster, at least 21 days ago]]</f>
        <v>0</v>
      </c>
    </row>
    <row r="670" spans="1:48" x14ac:dyDescent="0.25">
      <c r="A670" s="1" t="s">
        <v>60</v>
      </c>
      <c r="B670" s="4">
        <v>2022</v>
      </c>
      <c r="C670" s="1" t="s">
        <v>90</v>
      </c>
      <c r="D670" s="1" t="s">
        <v>1147</v>
      </c>
      <c r="E670" s="1" t="s">
        <v>62</v>
      </c>
      <c r="F670" s="4" t="s">
        <v>2807</v>
      </c>
      <c r="G670" s="4">
        <v>9125</v>
      </c>
      <c r="H670" s="4" t="s">
        <v>2808</v>
      </c>
      <c r="I670" s="1"/>
      <c r="J670" s="4" t="s">
        <v>2809</v>
      </c>
      <c r="K670" s="4" t="s">
        <v>2810</v>
      </c>
      <c r="L670" s="22" t="str">
        <f t="shared" si="27"/>
        <v>324</v>
      </c>
      <c r="M670" s="26">
        <f>IF(table_2[[#This Row],[Count of deaths2]]=1,(M669+1),M669)</f>
        <v>55</v>
      </c>
      <c r="AA670" s="46"/>
      <c r="AG670"/>
      <c r="AL670">
        <f>N717</f>
        <v>0</v>
      </c>
      <c r="AM670">
        <f>O765</f>
        <v>0</v>
      </c>
      <c r="AN670">
        <f>P765</f>
        <v>0</v>
      </c>
      <c r="AO670">
        <f>Q765</f>
        <v>0</v>
      </c>
      <c r="AP670">
        <f>R765</f>
        <v>0</v>
      </c>
      <c r="AQ670">
        <f>S765</f>
        <v>0</v>
      </c>
      <c r="AR670">
        <f>T765</f>
        <v>0</v>
      </c>
      <c r="AT670">
        <f>SUM(table_2[[#This Row],[First dose, less than 21 days ago]:[Third dose or booster, at least 21 days ago]])</f>
        <v>0</v>
      </c>
      <c r="AU670">
        <f>SUM(table_2[[#This Row],[Second dose, less than 21 days ago]:[Third dose or booster, at least 21 days ago]])</f>
        <v>0</v>
      </c>
      <c r="AV670">
        <f>table_2[[#This Row],[Third dose or booster, less than 21 days ago]]+table_2[[#This Row],[Third dose or booster, at least 21 days ago]]</f>
        <v>0</v>
      </c>
    </row>
    <row r="671" spans="1:48" ht="30" x14ac:dyDescent="0.25">
      <c r="A671" s="1" t="s">
        <v>60</v>
      </c>
      <c r="B671" s="4">
        <v>2022</v>
      </c>
      <c r="C671" s="1" t="s">
        <v>90</v>
      </c>
      <c r="D671" s="1" t="s">
        <v>1147</v>
      </c>
      <c r="E671" s="1" t="s">
        <v>66</v>
      </c>
      <c r="F671" s="4" t="s">
        <v>1101</v>
      </c>
      <c r="G671" s="4">
        <v>25</v>
      </c>
      <c r="H671" s="4" t="s">
        <v>83</v>
      </c>
      <c r="I671" s="1"/>
      <c r="J671" s="4" t="s">
        <v>83</v>
      </c>
      <c r="K671" s="4" t="s">
        <v>83</v>
      </c>
      <c r="L671" s="22">
        <f t="shared" si="27"/>
        <v>1</v>
      </c>
      <c r="M671" s="26">
        <f>IF(table_2[[#This Row],[Count of deaths2]]=1,(M670+1),M670)</f>
        <v>56</v>
      </c>
      <c r="AA671" s="46"/>
      <c r="AG671"/>
      <c r="AL671">
        <f>N718</f>
        <v>0</v>
      </c>
      <c r="AM671">
        <f>O766</f>
        <v>0</v>
      </c>
      <c r="AN671">
        <f>P766</f>
        <v>0</v>
      </c>
      <c r="AO671">
        <f>Q766</f>
        <v>0</v>
      </c>
      <c r="AP671">
        <f>R766</f>
        <v>0</v>
      </c>
      <c r="AQ671">
        <f>S766</f>
        <v>0</v>
      </c>
      <c r="AR671">
        <f>T766</f>
        <v>0</v>
      </c>
      <c r="AT671">
        <f>SUM(table_2[[#This Row],[First dose, less than 21 days ago]:[Third dose or booster, at least 21 days ago]])</f>
        <v>0</v>
      </c>
      <c r="AU671">
        <f>SUM(table_2[[#This Row],[Second dose, less than 21 days ago]:[Third dose or booster, at least 21 days ago]])</f>
        <v>0</v>
      </c>
      <c r="AV671">
        <f>table_2[[#This Row],[Third dose or booster, less than 21 days ago]]+table_2[[#This Row],[Third dose or booster, at least 21 days ago]]</f>
        <v>0</v>
      </c>
    </row>
    <row r="672" spans="1:48" ht="30" x14ac:dyDescent="0.25">
      <c r="A672" s="1" t="s">
        <v>60</v>
      </c>
      <c r="B672" s="4">
        <v>2022</v>
      </c>
      <c r="C672" s="1" t="s">
        <v>90</v>
      </c>
      <c r="D672" s="1" t="s">
        <v>1147</v>
      </c>
      <c r="E672" s="1" t="s">
        <v>70</v>
      </c>
      <c r="F672" s="4" t="s">
        <v>2811</v>
      </c>
      <c r="G672" s="4">
        <v>1121</v>
      </c>
      <c r="H672" s="4" t="s">
        <v>2812</v>
      </c>
      <c r="I672" s="1"/>
      <c r="J672" s="4" t="s">
        <v>2813</v>
      </c>
      <c r="K672" s="4" t="s">
        <v>2814</v>
      </c>
      <c r="L672" s="22" t="str">
        <f t="shared" si="27"/>
        <v>86</v>
      </c>
      <c r="M672" s="26">
        <f>IF(table_2[[#This Row],[Count of deaths2]]=1,(M671+1),M671)</f>
        <v>56</v>
      </c>
      <c r="AA672" s="46"/>
      <c r="AG672"/>
      <c r="AL672">
        <f>N719</f>
        <v>0</v>
      </c>
      <c r="AM672">
        <f>O767</f>
        <v>0</v>
      </c>
      <c r="AN672">
        <f>P767</f>
        <v>0</v>
      </c>
      <c r="AO672">
        <f>Q767</f>
        <v>0</v>
      </c>
      <c r="AP672">
        <f>R767</f>
        <v>0</v>
      </c>
      <c r="AQ672">
        <f>S767</f>
        <v>0</v>
      </c>
      <c r="AR672">
        <f>T767</f>
        <v>0</v>
      </c>
      <c r="AT672">
        <f>SUM(table_2[[#This Row],[First dose, less than 21 days ago]:[Third dose or booster, at least 21 days ago]])</f>
        <v>0</v>
      </c>
      <c r="AU672">
        <f>SUM(table_2[[#This Row],[Second dose, less than 21 days ago]:[Third dose or booster, at least 21 days ago]])</f>
        <v>0</v>
      </c>
      <c r="AV672">
        <f>table_2[[#This Row],[Third dose or booster, less than 21 days ago]]+table_2[[#This Row],[Third dose or booster, at least 21 days ago]]</f>
        <v>0</v>
      </c>
    </row>
    <row r="673" spans="1:48" ht="30" x14ac:dyDescent="0.25">
      <c r="A673" s="1" t="s">
        <v>60</v>
      </c>
      <c r="B673" s="4">
        <v>2022</v>
      </c>
      <c r="C673" s="1" t="s">
        <v>90</v>
      </c>
      <c r="D673" s="1" t="s">
        <v>1147</v>
      </c>
      <c r="E673" s="1" t="s">
        <v>74</v>
      </c>
      <c r="F673" s="4" t="s">
        <v>1112</v>
      </c>
      <c r="G673" s="4">
        <v>62</v>
      </c>
      <c r="H673" s="4" t="s">
        <v>2815</v>
      </c>
      <c r="I673" s="1" t="s">
        <v>234</v>
      </c>
      <c r="J673" s="4" t="s">
        <v>2816</v>
      </c>
      <c r="K673" s="4" t="s">
        <v>2817</v>
      </c>
      <c r="L673" s="22" t="str">
        <f t="shared" si="27"/>
        <v>3</v>
      </c>
      <c r="M673" s="26">
        <f>IF(table_2[[#This Row],[Count of deaths2]]=1,(M672+1),M672)</f>
        <v>56</v>
      </c>
      <c r="AA673" s="46"/>
      <c r="AG673"/>
      <c r="AL673">
        <f>N720</f>
        <v>0</v>
      </c>
      <c r="AM673">
        <f>O768</f>
        <v>0</v>
      </c>
      <c r="AN673">
        <f>P768</f>
        <v>0</v>
      </c>
      <c r="AO673">
        <f>Q768</f>
        <v>0</v>
      </c>
      <c r="AP673">
        <f>R768</f>
        <v>0</v>
      </c>
      <c r="AQ673">
        <f>S768</f>
        <v>0</v>
      </c>
      <c r="AR673">
        <f>T768</f>
        <v>0</v>
      </c>
      <c r="AT673">
        <f>SUM(table_2[[#This Row],[First dose, less than 21 days ago]:[Third dose or booster, at least 21 days ago]])</f>
        <v>0</v>
      </c>
      <c r="AU673">
        <f>SUM(table_2[[#This Row],[Second dose, less than 21 days ago]:[Third dose or booster, at least 21 days ago]])</f>
        <v>0</v>
      </c>
      <c r="AV673">
        <f>table_2[[#This Row],[Third dose or booster, less than 21 days ago]]+table_2[[#This Row],[Third dose or booster, at least 21 days ago]]</f>
        <v>0</v>
      </c>
    </row>
    <row r="674" spans="1:48" ht="30" x14ac:dyDescent="0.25">
      <c r="A674" s="1" t="s">
        <v>60</v>
      </c>
      <c r="B674" s="4">
        <v>2022</v>
      </c>
      <c r="C674" s="1" t="s">
        <v>90</v>
      </c>
      <c r="D674" s="1" t="s">
        <v>1147</v>
      </c>
      <c r="E674" s="1" t="s">
        <v>1102</v>
      </c>
      <c r="F674" s="4" t="s">
        <v>2818</v>
      </c>
      <c r="G674" s="4">
        <v>9091</v>
      </c>
      <c r="H674" s="4" t="s">
        <v>2819</v>
      </c>
      <c r="I674" s="1"/>
      <c r="J674" s="4" t="s">
        <v>2820</v>
      </c>
      <c r="K674" s="4" t="s">
        <v>2821</v>
      </c>
      <c r="L674" s="22" t="str">
        <f t="shared" si="27"/>
        <v>850</v>
      </c>
      <c r="M674" s="26">
        <f>IF(table_2[[#This Row],[Count of deaths2]]=1,(M673+1),M673)</f>
        <v>56</v>
      </c>
      <c r="AA674" s="46"/>
      <c r="AG674"/>
      <c r="AL674">
        <f>N721</f>
        <v>0</v>
      </c>
      <c r="AM674">
        <f>O769</f>
        <v>0</v>
      </c>
      <c r="AN674">
        <f>P769</f>
        <v>0</v>
      </c>
      <c r="AO674">
        <f>Q769</f>
        <v>0</v>
      </c>
      <c r="AP674">
        <f>R769</f>
        <v>0</v>
      </c>
      <c r="AQ674">
        <f>S769</f>
        <v>0</v>
      </c>
      <c r="AR674">
        <f>T769</f>
        <v>0</v>
      </c>
      <c r="AT674">
        <f>SUM(table_2[[#This Row],[First dose, less than 21 days ago]:[Third dose or booster, at least 21 days ago]])</f>
        <v>0</v>
      </c>
      <c r="AU674">
        <f>SUM(table_2[[#This Row],[Second dose, less than 21 days ago]:[Third dose or booster, at least 21 days ago]])</f>
        <v>0</v>
      </c>
      <c r="AV674">
        <f>table_2[[#This Row],[Third dose or booster, less than 21 days ago]]+table_2[[#This Row],[Third dose or booster, at least 21 days ago]]</f>
        <v>0</v>
      </c>
    </row>
    <row r="675" spans="1:48" ht="45" x14ac:dyDescent="0.25">
      <c r="A675" s="1" t="s">
        <v>60</v>
      </c>
      <c r="B675" s="4">
        <v>2022</v>
      </c>
      <c r="C675" s="1" t="s">
        <v>90</v>
      </c>
      <c r="D675" s="1" t="s">
        <v>1147</v>
      </c>
      <c r="E675" s="1" t="s">
        <v>84</v>
      </c>
      <c r="F675" s="4" t="s">
        <v>1855</v>
      </c>
      <c r="G675" s="4">
        <v>671</v>
      </c>
      <c r="H675" s="4" t="s">
        <v>2822</v>
      </c>
      <c r="I675" s="1"/>
      <c r="J675" s="4" t="s">
        <v>2823</v>
      </c>
      <c r="K675" s="4" t="s">
        <v>2824</v>
      </c>
      <c r="L675" s="22" t="str">
        <f t="shared" si="27"/>
        <v>35</v>
      </c>
      <c r="M675" s="26">
        <f>IF(table_2[[#This Row],[Count of deaths2]]=1,(M674+1),M674)</f>
        <v>56</v>
      </c>
      <c r="AA675" s="46"/>
      <c r="AG675"/>
      <c r="AL675">
        <f>N722</f>
        <v>0</v>
      </c>
      <c r="AM675">
        <f>O770</f>
        <v>0</v>
      </c>
      <c r="AN675">
        <f>P770</f>
        <v>0</v>
      </c>
      <c r="AO675">
        <f>Q770</f>
        <v>0</v>
      </c>
      <c r="AP675">
        <f>R770</f>
        <v>0</v>
      </c>
      <c r="AQ675">
        <f>S770</f>
        <v>0</v>
      </c>
      <c r="AR675">
        <f>T770</f>
        <v>0</v>
      </c>
      <c r="AT675">
        <f>SUM(table_2[[#This Row],[First dose, less than 21 days ago]:[Third dose or booster, at least 21 days ago]])</f>
        <v>0</v>
      </c>
      <c r="AU675">
        <f>SUM(table_2[[#This Row],[Second dose, less than 21 days ago]:[Third dose or booster, at least 21 days ago]])</f>
        <v>0</v>
      </c>
      <c r="AV675">
        <f>table_2[[#This Row],[Third dose or booster, less than 21 days ago]]+table_2[[#This Row],[Third dose or booster, at least 21 days ago]]</f>
        <v>0</v>
      </c>
    </row>
    <row r="676" spans="1:48" ht="45" x14ac:dyDescent="0.25">
      <c r="A676" s="1" t="s">
        <v>60</v>
      </c>
      <c r="B676" s="4">
        <v>2022</v>
      </c>
      <c r="C676" s="1" t="s">
        <v>90</v>
      </c>
      <c r="D676" s="1" t="s">
        <v>1147</v>
      </c>
      <c r="E676" s="1" t="s">
        <v>85</v>
      </c>
      <c r="F676" s="4" t="s">
        <v>2825</v>
      </c>
      <c r="G676" s="4">
        <v>312284</v>
      </c>
      <c r="H676" s="4" t="s">
        <v>2826</v>
      </c>
      <c r="I676" s="1"/>
      <c r="J676" s="4" t="s">
        <v>2827</v>
      </c>
      <c r="K676" s="4" t="s">
        <v>2828</v>
      </c>
      <c r="L676" s="22" t="str">
        <f t="shared" si="27"/>
        <v>6553</v>
      </c>
      <c r="M676" s="26">
        <f>IF(table_2[[#This Row],[Count of deaths2]]=1,(M675+1),M675)</f>
        <v>56</v>
      </c>
      <c r="AA676" s="46"/>
      <c r="AG676"/>
      <c r="AL676">
        <f>N723</f>
        <v>0</v>
      </c>
      <c r="AM676">
        <f>O771</f>
        <v>0</v>
      </c>
      <c r="AN676">
        <f>P771</f>
        <v>0</v>
      </c>
      <c r="AO676">
        <f>Q771</f>
        <v>0</v>
      </c>
      <c r="AP676">
        <f>R771</f>
        <v>0</v>
      </c>
      <c r="AQ676">
        <f>S771</f>
        <v>0</v>
      </c>
      <c r="AR676">
        <f>T771</f>
        <v>0</v>
      </c>
      <c r="AT676">
        <f>SUM(table_2[[#This Row],[First dose, less than 21 days ago]:[Third dose or booster, at least 21 days ago]])</f>
        <v>0</v>
      </c>
      <c r="AU676">
        <f>SUM(table_2[[#This Row],[Second dose, less than 21 days ago]:[Third dose or booster, at least 21 days ago]])</f>
        <v>0</v>
      </c>
      <c r="AV676">
        <f>table_2[[#This Row],[Third dose or booster, less than 21 days ago]]+table_2[[#This Row],[Third dose or booster, at least 21 days ago]]</f>
        <v>0</v>
      </c>
    </row>
    <row r="677" spans="1:48" x14ac:dyDescent="0.25">
      <c r="A677" s="1" t="s">
        <v>60</v>
      </c>
      <c r="B677" s="4">
        <v>2022</v>
      </c>
      <c r="C677" s="1" t="s">
        <v>90</v>
      </c>
      <c r="D677" s="1" t="s">
        <v>1162</v>
      </c>
      <c r="E677" s="1" t="s">
        <v>62</v>
      </c>
      <c r="F677" s="4" t="s">
        <v>1591</v>
      </c>
      <c r="G677" s="4">
        <v>3580</v>
      </c>
      <c r="H677" s="4" t="s">
        <v>2829</v>
      </c>
      <c r="I677" s="1"/>
      <c r="J677" s="4" t="s">
        <v>2830</v>
      </c>
      <c r="K677" s="4" t="s">
        <v>2831</v>
      </c>
      <c r="L677" s="22" t="str">
        <f t="shared" si="27"/>
        <v>365</v>
      </c>
      <c r="M677" s="26">
        <f>IF(table_2[[#This Row],[Count of deaths2]]=1,(M676+1),M676)</f>
        <v>56</v>
      </c>
      <c r="AA677" s="46"/>
      <c r="AG677"/>
      <c r="AL677">
        <f>N724</f>
        <v>0</v>
      </c>
      <c r="AM677">
        <f>O772</f>
        <v>0</v>
      </c>
      <c r="AN677">
        <f>P772</f>
        <v>0</v>
      </c>
      <c r="AO677">
        <f>Q772</f>
        <v>0</v>
      </c>
      <c r="AP677">
        <f>R772</f>
        <v>0</v>
      </c>
      <c r="AQ677">
        <f>S772</f>
        <v>0</v>
      </c>
      <c r="AR677">
        <f>T772</f>
        <v>0</v>
      </c>
      <c r="AT677">
        <f>SUM(table_2[[#This Row],[First dose, less than 21 days ago]:[Third dose or booster, at least 21 days ago]])</f>
        <v>0</v>
      </c>
      <c r="AU677">
        <f>SUM(table_2[[#This Row],[Second dose, less than 21 days ago]:[Third dose or booster, at least 21 days ago]])</f>
        <v>0</v>
      </c>
      <c r="AV677">
        <f>table_2[[#This Row],[Third dose or booster, less than 21 days ago]]+table_2[[#This Row],[Third dose or booster, at least 21 days ago]]</f>
        <v>0</v>
      </c>
    </row>
    <row r="678" spans="1:48" ht="30" x14ac:dyDescent="0.25">
      <c r="A678" s="1" t="s">
        <v>60</v>
      </c>
      <c r="B678" s="4">
        <v>2022</v>
      </c>
      <c r="C678" s="1" t="s">
        <v>90</v>
      </c>
      <c r="D678" s="1" t="s">
        <v>1162</v>
      </c>
      <c r="E678" s="1" t="s">
        <v>66</v>
      </c>
      <c r="F678" s="4" t="s">
        <v>1101</v>
      </c>
      <c r="G678" s="4">
        <v>12</v>
      </c>
      <c r="H678" s="4" t="s">
        <v>83</v>
      </c>
      <c r="I678" s="1"/>
      <c r="J678" s="4" t="s">
        <v>83</v>
      </c>
      <c r="K678" s="4" t="s">
        <v>83</v>
      </c>
      <c r="L678" s="22">
        <f t="shared" si="27"/>
        <v>1</v>
      </c>
      <c r="M678" s="26">
        <f>IF(table_2[[#This Row],[Count of deaths2]]=1,(M677+1),M677)</f>
        <v>57</v>
      </c>
      <c r="AA678" s="46"/>
      <c r="AG678"/>
      <c r="AL678">
        <f>N725</f>
        <v>0</v>
      </c>
      <c r="AM678">
        <f>O773</f>
        <v>0</v>
      </c>
      <c r="AN678">
        <f>P773</f>
        <v>0</v>
      </c>
      <c r="AO678">
        <f>Q773</f>
        <v>0</v>
      </c>
      <c r="AP678">
        <f>R773</f>
        <v>0</v>
      </c>
      <c r="AQ678">
        <f>S773</f>
        <v>0</v>
      </c>
      <c r="AR678">
        <f>T773</f>
        <v>0</v>
      </c>
      <c r="AT678">
        <f>SUM(table_2[[#This Row],[First dose, less than 21 days ago]:[Third dose or booster, at least 21 days ago]])</f>
        <v>0</v>
      </c>
      <c r="AU678">
        <f>SUM(table_2[[#This Row],[Second dose, less than 21 days ago]:[Third dose or booster, at least 21 days ago]])</f>
        <v>0</v>
      </c>
      <c r="AV678">
        <f>table_2[[#This Row],[Third dose or booster, less than 21 days ago]]+table_2[[#This Row],[Third dose or booster, at least 21 days ago]]</f>
        <v>0</v>
      </c>
    </row>
    <row r="679" spans="1:48" ht="30" x14ac:dyDescent="0.25">
      <c r="A679" s="1" t="s">
        <v>60</v>
      </c>
      <c r="B679" s="4">
        <v>2022</v>
      </c>
      <c r="C679" s="1" t="s">
        <v>90</v>
      </c>
      <c r="D679" s="1" t="s">
        <v>1162</v>
      </c>
      <c r="E679" s="1" t="s">
        <v>70</v>
      </c>
      <c r="F679" s="4" t="s">
        <v>2222</v>
      </c>
      <c r="G679" s="4">
        <v>528</v>
      </c>
      <c r="H679" s="4" t="s">
        <v>2832</v>
      </c>
      <c r="I679" s="1"/>
      <c r="J679" s="4" t="s">
        <v>2833</v>
      </c>
      <c r="K679" s="4" t="s">
        <v>2834</v>
      </c>
      <c r="L679" s="22" t="str">
        <f t="shared" si="27"/>
        <v>114</v>
      </c>
      <c r="M679" s="26">
        <f>IF(table_2[[#This Row],[Count of deaths2]]=1,(M678+1),M678)</f>
        <v>57</v>
      </c>
      <c r="AA679" s="46"/>
      <c r="AG679"/>
      <c r="AL679">
        <f>N726</f>
        <v>0</v>
      </c>
      <c r="AM679">
        <f>O774</f>
        <v>0</v>
      </c>
      <c r="AN679">
        <f>P774</f>
        <v>0</v>
      </c>
      <c r="AO679">
        <f>Q774</f>
        <v>0</v>
      </c>
      <c r="AP679">
        <f>R774</f>
        <v>0</v>
      </c>
      <c r="AQ679">
        <f>S774</f>
        <v>0</v>
      </c>
      <c r="AR679">
        <f>T774</f>
        <v>0</v>
      </c>
      <c r="AT679">
        <f>SUM(table_2[[#This Row],[First dose, less than 21 days ago]:[Third dose or booster, at least 21 days ago]])</f>
        <v>0</v>
      </c>
      <c r="AU679">
        <f>SUM(table_2[[#This Row],[Second dose, less than 21 days ago]:[Third dose or booster, at least 21 days ago]])</f>
        <v>0</v>
      </c>
      <c r="AV679">
        <f>table_2[[#This Row],[Third dose or booster, less than 21 days ago]]+table_2[[#This Row],[Third dose or booster, at least 21 days ago]]</f>
        <v>0</v>
      </c>
    </row>
    <row r="680" spans="1:48" ht="30" x14ac:dyDescent="0.25">
      <c r="A680" s="1" t="s">
        <v>60</v>
      </c>
      <c r="B680" s="4">
        <v>2022</v>
      </c>
      <c r="C680" s="1" t="s">
        <v>90</v>
      </c>
      <c r="D680" s="1" t="s">
        <v>1162</v>
      </c>
      <c r="E680" s="1" t="s">
        <v>74</v>
      </c>
      <c r="F680" s="4" t="s">
        <v>1097</v>
      </c>
      <c r="G680" s="4">
        <v>29</v>
      </c>
      <c r="H680" s="4" t="s">
        <v>2835</v>
      </c>
      <c r="I680" s="1" t="s">
        <v>234</v>
      </c>
      <c r="J680" s="4" t="s">
        <v>2836</v>
      </c>
      <c r="K680" s="4" t="s">
        <v>2837</v>
      </c>
      <c r="L680" s="22" t="str">
        <f t="shared" si="27"/>
        <v>4</v>
      </c>
      <c r="M680" s="26">
        <f>IF(table_2[[#This Row],[Count of deaths2]]=1,(M679+1),M679)</f>
        <v>57</v>
      </c>
      <c r="AA680" s="46"/>
      <c r="AG680"/>
      <c r="AL680">
        <f>N727</f>
        <v>0</v>
      </c>
      <c r="AM680">
        <f>O775</f>
        <v>0</v>
      </c>
      <c r="AN680">
        <f>P775</f>
        <v>0</v>
      </c>
      <c r="AO680">
        <f>Q775</f>
        <v>0</v>
      </c>
      <c r="AP680">
        <f>R775</f>
        <v>0</v>
      </c>
      <c r="AQ680">
        <f>S775</f>
        <v>0</v>
      </c>
      <c r="AR680">
        <f>T775</f>
        <v>0</v>
      </c>
      <c r="AT680">
        <f>SUM(table_2[[#This Row],[First dose, less than 21 days ago]:[Third dose or booster, at least 21 days ago]])</f>
        <v>0</v>
      </c>
      <c r="AU680">
        <f>SUM(table_2[[#This Row],[Second dose, less than 21 days ago]:[Third dose or booster, at least 21 days ago]])</f>
        <v>0</v>
      </c>
      <c r="AV680">
        <f>table_2[[#This Row],[Third dose or booster, less than 21 days ago]]+table_2[[#This Row],[Third dose or booster, at least 21 days ago]]</f>
        <v>0</v>
      </c>
    </row>
    <row r="681" spans="1:48" ht="30" x14ac:dyDescent="0.25">
      <c r="A681" s="1" t="s">
        <v>60</v>
      </c>
      <c r="B681" s="4">
        <v>2022</v>
      </c>
      <c r="C681" s="1" t="s">
        <v>90</v>
      </c>
      <c r="D681" s="1" t="s">
        <v>1162</v>
      </c>
      <c r="E681" s="1" t="s">
        <v>1102</v>
      </c>
      <c r="F681" s="4" t="s">
        <v>2838</v>
      </c>
      <c r="G681" s="4">
        <v>4578</v>
      </c>
      <c r="H681" s="4" t="s">
        <v>2839</v>
      </c>
      <c r="I681" s="1"/>
      <c r="J681" s="4" t="s">
        <v>2840</v>
      </c>
      <c r="K681" s="4" t="s">
        <v>2404</v>
      </c>
      <c r="L681" s="22" t="str">
        <f t="shared" si="27"/>
        <v>1115</v>
      </c>
      <c r="M681" s="26">
        <f>IF(table_2[[#This Row],[Count of deaths2]]=1,(M680+1),M680)</f>
        <v>57</v>
      </c>
      <c r="AA681" s="46"/>
      <c r="AG681"/>
      <c r="AL681">
        <f>N728</f>
        <v>0</v>
      </c>
      <c r="AM681">
        <f>O776</f>
        <v>0</v>
      </c>
      <c r="AN681">
        <f>P776</f>
        <v>0</v>
      </c>
      <c r="AO681">
        <f>Q776</f>
        <v>0</v>
      </c>
      <c r="AP681">
        <f>R776</f>
        <v>0</v>
      </c>
      <c r="AQ681">
        <f>S776</f>
        <v>0</v>
      </c>
      <c r="AR681">
        <f>T776</f>
        <v>0</v>
      </c>
      <c r="AT681">
        <f>SUM(table_2[[#This Row],[First dose, less than 21 days ago]:[Third dose or booster, at least 21 days ago]])</f>
        <v>0</v>
      </c>
      <c r="AU681">
        <f>SUM(table_2[[#This Row],[Second dose, less than 21 days ago]:[Third dose or booster, at least 21 days ago]])</f>
        <v>0</v>
      </c>
      <c r="AV681">
        <f>table_2[[#This Row],[Third dose or booster, less than 21 days ago]]+table_2[[#This Row],[Third dose or booster, at least 21 days ago]]</f>
        <v>0</v>
      </c>
    </row>
    <row r="682" spans="1:48" ht="45" x14ac:dyDescent="0.25">
      <c r="A682" s="1" t="s">
        <v>60</v>
      </c>
      <c r="B682" s="4">
        <v>2022</v>
      </c>
      <c r="C682" s="1" t="s">
        <v>90</v>
      </c>
      <c r="D682" s="1" t="s">
        <v>1162</v>
      </c>
      <c r="E682" s="1" t="s">
        <v>84</v>
      </c>
      <c r="F682" s="4" t="s">
        <v>2632</v>
      </c>
      <c r="G682" s="4">
        <v>380</v>
      </c>
      <c r="H682" s="4" t="s">
        <v>2841</v>
      </c>
      <c r="I682" s="1"/>
      <c r="J682" s="4" t="s">
        <v>2842</v>
      </c>
      <c r="K682" s="4" t="s">
        <v>2843</v>
      </c>
      <c r="L682" s="22" t="str">
        <f t="shared" si="27"/>
        <v>70</v>
      </c>
      <c r="M682" s="26">
        <f>IF(table_2[[#This Row],[Count of deaths2]]=1,(M681+1),M681)</f>
        <v>57</v>
      </c>
      <c r="AA682" s="46"/>
      <c r="AG682"/>
      <c r="AL682">
        <f>N729</f>
        <v>0</v>
      </c>
      <c r="AM682">
        <f>O777</f>
        <v>0</v>
      </c>
      <c r="AN682">
        <f>P777</f>
        <v>0</v>
      </c>
      <c r="AO682">
        <f>Q777</f>
        <v>0</v>
      </c>
      <c r="AP682">
        <f>R777</f>
        <v>0</v>
      </c>
      <c r="AQ682">
        <f>S777</f>
        <v>0</v>
      </c>
      <c r="AR682">
        <f>T777</f>
        <v>0</v>
      </c>
      <c r="AT682">
        <f>SUM(table_2[[#This Row],[First dose, less than 21 days ago]:[Third dose or booster, at least 21 days ago]])</f>
        <v>0</v>
      </c>
      <c r="AU682">
        <f>SUM(table_2[[#This Row],[Second dose, less than 21 days ago]:[Third dose or booster, at least 21 days ago]])</f>
        <v>0</v>
      </c>
      <c r="AV682">
        <f>table_2[[#This Row],[Third dose or booster, less than 21 days ago]]+table_2[[#This Row],[Third dose or booster, at least 21 days ago]]</f>
        <v>0</v>
      </c>
    </row>
    <row r="683" spans="1:48" ht="45" x14ac:dyDescent="0.25">
      <c r="A683" s="1" t="s">
        <v>60</v>
      </c>
      <c r="B683" s="4">
        <v>2022</v>
      </c>
      <c r="C683" s="1" t="s">
        <v>90</v>
      </c>
      <c r="D683" s="1" t="s">
        <v>1162</v>
      </c>
      <c r="E683" s="1" t="s">
        <v>85</v>
      </c>
      <c r="F683" s="4" t="s">
        <v>2844</v>
      </c>
      <c r="G683" s="4">
        <v>148662</v>
      </c>
      <c r="H683" s="4" t="s">
        <v>2845</v>
      </c>
      <c r="I683" s="1"/>
      <c r="J683" s="4" t="s">
        <v>2846</v>
      </c>
      <c r="K683" s="4" t="s">
        <v>2847</v>
      </c>
      <c r="L683" s="22" t="str">
        <f t="shared" si="27"/>
        <v>10565</v>
      </c>
      <c r="M683" s="26">
        <f>IF(table_2[[#This Row],[Count of deaths2]]=1,(M682+1),M682)</f>
        <v>57</v>
      </c>
      <c r="AA683" s="46"/>
      <c r="AG683"/>
      <c r="AL683">
        <f>N730</f>
        <v>0</v>
      </c>
      <c r="AM683">
        <f>O778</f>
        <v>0</v>
      </c>
      <c r="AN683">
        <f>P778</f>
        <v>0</v>
      </c>
      <c r="AO683">
        <f>Q778</f>
        <v>0</v>
      </c>
      <c r="AP683">
        <f>R778</f>
        <v>0</v>
      </c>
      <c r="AQ683">
        <f>S778</f>
        <v>0</v>
      </c>
      <c r="AR683">
        <f>T778</f>
        <v>0</v>
      </c>
      <c r="AT683">
        <f>SUM(table_2[[#This Row],[First dose, less than 21 days ago]:[Third dose or booster, at least 21 days ago]])</f>
        <v>0</v>
      </c>
      <c r="AU683">
        <f>SUM(table_2[[#This Row],[Second dose, less than 21 days ago]:[Third dose or booster, at least 21 days ago]])</f>
        <v>0</v>
      </c>
      <c r="AV683">
        <f>table_2[[#This Row],[Third dose or booster, less than 21 days ago]]+table_2[[#This Row],[Third dose or booster, at least 21 days ago]]</f>
        <v>0</v>
      </c>
    </row>
    <row r="684" spans="1:48" x14ac:dyDescent="0.25">
      <c r="A684" s="1" t="s">
        <v>60</v>
      </c>
      <c r="B684" s="4">
        <v>2022</v>
      </c>
      <c r="C684" s="1" t="s">
        <v>90</v>
      </c>
      <c r="D684" s="1" t="s">
        <v>1183</v>
      </c>
      <c r="E684" s="1" t="s">
        <v>62</v>
      </c>
      <c r="F684" s="4" t="s">
        <v>1851</v>
      </c>
      <c r="G684" s="4">
        <v>1031</v>
      </c>
      <c r="H684" s="4" t="s">
        <v>2848</v>
      </c>
      <c r="I684" s="1"/>
      <c r="J684" s="4" t="s">
        <v>2849</v>
      </c>
      <c r="K684" s="4" t="s">
        <v>2850</v>
      </c>
      <c r="L684" s="22" t="str">
        <f t="shared" si="27"/>
        <v>254</v>
      </c>
      <c r="M684" s="26">
        <f>IF(table_2[[#This Row],[Count of deaths2]]=1,(M683+1),M683)</f>
        <v>57</v>
      </c>
      <c r="AA684" s="46"/>
      <c r="AG684"/>
      <c r="AL684">
        <f>N731</f>
        <v>0</v>
      </c>
      <c r="AM684">
        <f>O779</f>
        <v>0</v>
      </c>
      <c r="AN684">
        <f>P779</f>
        <v>0</v>
      </c>
      <c r="AO684">
        <f>Q779</f>
        <v>0</v>
      </c>
      <c r="AP684">
        <f>R779</f>
        <v>0</v>
      </c>
      <c r="AQ684">
        <f>S779</f>
        <v>0</v>
      </c>
      <c r="AR684">
        <f>T779</f>
        <v>0</v>
      </c>
      <c r="AT684">
        <f>SUM(table_2[[#This Row],[First dose, less than 21 days ago]:[Third dose or booster, at least 21 days ago]])</f>
        <v>0</v>
      </c>
      <c r="AU684">
        <f>SUM(table_2[[#This Row],[Second dose, less than 21 days ago]:[Third dose or booster, at least 21 days ago]])</f>
        <v>0</v>
      </c>
      <c r="AV684">
        <f>table_2[[#This Row],[Third dose or booster, less than 21 days ago]]+table_2[[#This Row],[Third dose or booster, at least 21 days ago]]</f>
        <v>0</v>
      </c>
    </row>
    <row r="685" spans="1:48" ht="30" x14ac:dyDescent="0.25">
      <c r="A685" s="1" t="s">
        <v>60</v>
      </c>
      <c r="B685" s="4">
        <v>2022</v>
      </c>
      <c r="C685" s="1" t="s">
        <v>90</v>
      </c>
      <c r="D685" s="1" t="s">
        <v>1183</v>
      </c>
      <c r="E685" s="1" t="s">
        <v>66</v>
      </c>
      <c r="F685" s="4" t="s">
        <v>1097</v>
      </c>
      <c r="G685" s="4">
        <v>4</v>
      </c>
      <c r="H685" s="4" t="s">
        <v>2851</v>
      </c>
      <c r="I685" s="1" t="s">
        <v>234</v>
      </c>
      <c r="J685" s="4" t="s">
        <v>2852</v>
      </c>
      <c r="K685" s="4" t="s">
        <v>2853</v>
      </c>
      <c r="L685" s="22" t="str">
        <f t="shared" si="27"/>
        <v>4</v>
      </c>
      <c r="M685" s="26">
        <f>IF(table_2[[#This Row],[Count of deaths2]]=1,(M684+1),M684)</f>
        <v>57</v>
      </c>
      <c r="AA685" s="46"/>
      <c r="AG685"/>
      <c r="AL685">
        <f>N732</f>
        <v>0</v>
      </c>
      <c r="AM685">
        <f>O780</f>
        <v>0</v>
      </c>
      <c r="AN685">
        <f>P780</f>
        <v>0</v>
      </c>
      <c r="AO685">
        <f>Q780</f>
        <v>0</v>
      </c>
      <c r="AP685">
        <f>R780</f>
        <v>0</v>
      </c>
      <c r="AQ685">
        <f>S780</f>
        <v>0</v>
      </c>
      <c r="AR685">
        <f>T780</f>
        <v>0</v>
      </c>
      <c r="AT685">
        <f>SUM(table_2[[#This Row],[First dose, less than 21 days ago]:[Third dose or booster, at least 21 days ago]])</f>
        <v>0</v>
      </c>
      <c r="AU685">
        <f>SUM(table_2[[#This Row],[Second dose, less than 21 days ago]:[Third dose or booster, at least 21 days ago]])</f>
        <v>0</v>
      </c>
      <c r="AV685">
        <f>table_2[[#This Row],[Third dose or booster, less than 21 days ago]]+table_2[[#This Row],[Third dose or booster, at least 21 days ago]]</f>
        <v>0</v>
      </c>
    </row>
    <row r="686" spans="1:48" ht="30" x14ac:dyDescent="0.25">
      <c r="A686" s="1" t="s">
        <v>60</v>
      </c>
      <c r="B686" s="4">
        <v>2022</v>
      </c>
      <c r="C686" s="1" t="s">
        <v>90</v>
      </c>
      <c r="D686" s="1" t="s">
        <v>1183</v>
      </c>
      <c r="E686" s="1" t="s">
        <v>70</v>
      </c>
      <c r="F686" s="4" t="s">
        <v>2854</v>
      </c>
      <c r="G686" s="4">
        <v>175</v>
      </c>
      <c r="H686" s="4" t="s">
        <v>2855</v>
      </c>
      <c r="I686" s="1"/>
      <c r="J686" s="4" t="s">
        <v>2856</v>
      </c>
      <c r="K686" s="4" t="s">
        <v>2857</v>
      </c>
      <c r="L686" s="22" t="str">
        <f t="shared" si="27"/>
        <v>68</v>
      </c>
      <c r="M686" s="26">
        <f>IF(table_2[[#This Row],[Count of deaths2]]=1,(M685+1),M685)</f>
        <v>57</v>
      </c>
      <c r="AA686" s="46"/>
      <c r="AG686"/>
      <c r="AL686">
        <f>N733</f>
        <v>0</v>
      </c>
      <c r="AM686">
        <f>O781</f>
        <v>0</v>
      </c>
      <c r="AN686">
        <f>P781</f>
        <v>0</v>
      </c>
      <c r="AO686">
        <f>Q781</f>
        <v>0</v>
      </c>
      <c r="AP686">
        <f>R781</f>
        <v>0</v>
      </c>
      <c r="AQ686">
        <f>S781</f>
        <v>0</v>
      </c>
      <c r="AR686">
        <f>T781</f>
        <v>0</v>
      </c>
      <c r="AT686">
        <f>SUM(table_2[[#This Row],[First dose, less than 21 days ago]:[Third dose or booster, at least 21 days ago]])</f>
        <v>0</v>
      </c>
      <c r="AU686">
        <f>SUM(table_2[[#This Row],[Second dose, less than 21 days ago]:[Third dose or booster, at least 21 days ago]])</f>
        <v>0</v>
      </c>
      <c r="AV686">
        <f>table_2[[#This Row],[Third dose or booster, less than 21 days ago]]+table_2[[#This Row],[Third dose or booster, at least 21 days ago]]</f>
        <v>0</v>
      </c>
    </row>
    <row r="687" spans="1:48" ht="30" x14ac:dyDescent="0.25">
      <c r="A687" s="1" t="s">
        <v>60</v>
      </c>
      <c r="B687" s="4">
        <v>2022</v>
      </c>
      <c r="C687" s="1" t="s">
        <v>90</v>
      </c>
      <c r="D687" s="1" t="s">
        <v>1183</v>
      </c>
      <c r="E687" s="1" t="s">
        <v>74</v>
      </c>
      <c r="F687" s="4" t="s">
        <v>1671</v>
      </c>
      <c r="G687" s="4">
        <v>10</v>
      </c>
      <c r="H687" s="4" t="s">
        <v>2858</v>
      </c>
      <c r="I687" s="1" t="s">
        <v>234</v>
      </c>
      <c r="J687" s="4" t="s">
        <v>2859</v>
      </c>
      <c r="K687" s="4" t="s">
        <v>2860</v>
      </c>
      <c r="L687" s="22" t="str">
        <f t="shared" si="27"/>
        <v>5</v>
      </c>
      <c r="M687" s="26">
        <f>IF(table_2[[#This Row],[Count of deaths2]]=1,(M686+1),M686)</f>
        <v>57</v>
      </c>
      <c r="AA687" s="46"/>
      <c r="AG687"/>
      <c r="AL687">
        <f>N734</f>
        <v>0</v>
      </c>
      <c r="AM687">
        <f>O782</f>
        <v>0</v>
      </c>
      <c r="AN687">
        <f>P782</f>
        <v>0</v>
      </c>
      <c r="AO687">
        <f>Q782</f>
        <v>0</v>
      </c>
      <c r="AP687">
        <f>R782</f>
        <v>0</v>
      </c>
      <c r="AQ687">
        <f>S782</f>
        <v>0</v>
      </c>
      <c r="AR687">
        <f>T782</f>
        <v>0</v>
      </c>
      <c r="AT687">
        <f>SUM(table_2[[#This Row],[First dose, less than 21 days ago]:[Third dose or booster, at least 21 days ago]])</f>
        <v>0</v>
      </c>
      <c r="AU687">
        <f>SUM(table_2[[#This Row],[Second dose, less than 21 days ago]:[Third dose or booster, at least 21 days ago]])</f>
        <v>0</v>
      </c>
      <c r="AV687">
        <f>table_2[[#This Row],[Third dose or booster, less than 21 days ago]]+table_2[[#This Row],[Third dose or booster, at least 21 days ago]]</f>
        <v>0</v>
      </c>
    </row>
    <row r="688" spans="1:48" ht="60" x14ac:dyDescent="0.25">
      <c r="A688" s="1" t="s">
        <v>60</v>
      </c>
      <c r="B688" s="4">
        <v>2022</v>
      </c>
      <c r="C688" s="1" t="s">
        <v>90</v>
      </c>
      <c r="D688" s="1" t="s">
        <v>1183</v>
      </c>
      <c r="E688" s="1" t="s">
        <v>1102</v>
      </c>
      <c r="F688" s="4" t="s">
        <v>2861</v>
      </c>
      <c r="G688" s="4">
        <v>1369</v>
      </c>
      <c r="H688" s="4" t="s">
        <v>2862</v>
      </c>
      <c r="I688" s="1"/>
      <c r="J688" s="4" t="s">
        <v>2863</v>
      </c>
      <c r="K688" s="4" t="s">
        <v>2864</v>
      </c>
      <c r="L688" s="22" t="str">
        <f t="shared" si="27"/>
        <v>661</v>
      </c>
      <c r="M688" s="26">
        <f>IF(table_2[[#This Row],[Count of deaths2]]=1,(M687+1),M687)</f>
        <v>57</v>
      </c>
      <c r="N688" s="23" t="s">
        <v>11464</v>
      </c>
      <c r="O688" s="24" t="s">
        <v>66</v>
      </c>
      <c r="P688" s="24" t="s">
        <v>70</v>
      </c>
      <c r="Q688" s="24" t="s">
        <v>74</v>
      </c>
      <c r="R688" s="24" t="s">
        <v>1102</v>
      </c>
      <c r="S688" s="24" t="s">
        <v>84</v>
      </c>
      <c r="T688" s="24" t="s">
        <v>85</v>
      </c>
      <c r="U688" s="24" t="s">
        <v>11475</v>
      </c>
      <c r="V688" s="24" t="s">
        <v>11475</v>
      </c>
      <c r="W688" s="24" t="s">
        <v>11482</v>
      </c>
      <c r="AA688" s="46"/>
      <c r="AG688"/>
      <c r="AL688">
        <f>N735</f>
        <v>0</v>
      </c>
      <c r="AM688">
        <f>O783</f>
        <v>0</v>
      </c>
      <c r="AN688">
        <f>P783</f>
        <v>0</v>
      </c>
      <c r="AO688">
        <f>Q783</f>
        <v>0</v>
      </c>
      <c r="AP688">
        <f>R783</f>
        <v>0</v>
      </c>
      <c r="AQ688">
        <f>S783</f>
        <v>0</v>
      </c>
      <c r="AR688">
        <f>T783</f>
        <v>0</v>
      </c>
      <c r="AT688">
        <f>SUM(table_2[[#This Row],[First dose, less than 21 days ago]:[Third dose or booster, at least 21 days ago]])</f>
        <v>0</v>
      </c>
      <c r="AU688">
        <f>SUM(table_2[[#This Row],[Second dose, less than 21 days ago]:[Third dose or booster, at least 21 days ago]])</f>
        <v>0</v>
      </c>
      <c r="AV688">
        <f>table_2[[#This Row],[Third dose or booster, less than 21 days ago]]+table_2[[#This Row],[Third dose or booster, at least 21 days ago]]</f>
        <v>0</v>
      </c>
    </row>
    <row r="689" spans="1:48" ht="45" x14ac:dyDescent="0.25">
      <c r="A689" s="1" t="s">
        <v>60</v>
      </c>
      <c r="B689" s="4">
        <v>2022</v>
      </c>
      <c r="C689" s="1" t="s">
        <v>90</v>
      </c>
      <c r="D689" s="1" t="s">
        <v>1183</v>
      </c>
      <c r="E689" s="1" t="s">
        <v>84</v>
      </c>
      <c r="F689" s="4" t="s">
        <v>1208</v>
      </c>
      <c r="G689" s="4">
        <v>141</v>
      </c>
      <c r="H689" s="4" t="s">
        <v>2865</v>
      </c>
      <c r="I689" s="1"/>
      <c r="J689" s="4" t="s">
        <v>2866</v>
      </c>
      <c r="K689" s="4" t="s">
        <v>2867</v>
      </c>
      <c r="L689" s="22" t="str">
        <f t="shared" si="27"/>
        <v>47</v>
      </c>
      <c r="M689" s="26">
        <f>IF(table_2[[#This Row],[Count of deaths2]]=1,(M688+1),M688)</f>
        <v>57</v>
      </c>
      <c r="N689" s="23" t="s">
        <v>11465</v>
      </c>
      <c r="O689" s="23" t="s">
        <v>11465</v>
      </c>
      <c r="P689" s="23" t="s">
        <v>11465</v>
      </c>
      <c r="Q689" s="23" t="s">
        <v>11465</v>
      </c>
      <c r="R689" s="23" t="s">
        <v>11465</v>
      </c>
      <c r="S689" s="23" t="s">
        <v>11465</v>
      </c>
      <c r="T689" s="23" t="s">
        <v>11465</v>
      </c>
      <c r="U689" s="23" t="s">
        <v>11476</v>
      </c>
      <c r="V689" s="23" t="s">
        <v>11477</v>
      </c>
      <c r="W689" s="23" t="s">
        <v>11465</v>
      </c>
      <c r="AA689" s="46"/>
      <c r="AG689"/>
      <c r="AL689">
        <f>N736</f>
        <v>0</v>
      </c>
      <c r="AM689">
        <f>O784</f>
        <v>0</v>
      </c>
      <c r="AN689">
        <f>P784</f>
        <v>0</v>
      </c>
      <c r="AO689">
        <f>Q784</f>
        <v>0</v>
      </c>
      <c r="AP689">
        <f>R784</f>
        <v>0</v>
      </c>
      <c r="AQ689">
        <f>S784</f>
        <v>0</v>
      </c>
      <c r="AR689">
        <f>T784</f>
        <v>0</v>
      </c>
      <c r="AT689">
        <f>SUM(table_2[[#This Row],[First dose, less than 21 days ago]:[Third dose or booster, at least 21 days ago]])</f>
        <v>0</v>
      </c>
      <c r="AU689">
        <f>SUM(table_2[[#This Row],[Second dose, less than 21 days ago]:[Third dose or booster, at least 21 days ago]])</f>
        <v>0</v>
      </c>
      <c r="AV689">
        <f>table_2[[#This Row],[Third dose or booster, less than 21 days ago]]+table_2[[#This Row],[Third dose or booster, at least 21 days ago]]</f>
        <v>0</v>
      </c>
    </row>
    <row r="690" spans="1:48" ht="45" x14ac:dyDescent="0.25">
      <c r="A690" s="1" t="s">
        <v>60</v>
      </c>
      <c r="B690" s="4">
        <v>2022</v>
      </c>
      <c r="C690" s="1" t="s">
        <v>90</v>
      </c>
      <c r="D690" s="1" t="s">
        <v>1183</v>
      </c>
      <c r="E690" s="1" t="s">
        <v>85</v>
      </c>
      <c r="F690" s="4" t="s">
        <v>2868</v>
      </c>
      <c r="G690" s="4">
        <v>32412</v>
      </c>
      <c r="H690" s="4" t="s">
        <v>2869</v>
      </c>
      <c r="I690" s="1"/>
      <c r="J690" s="4" t="s">
        <v>2870</v>
      </c>
      <c r="K690" s="4" t="s">
        <v>2871</v>
      </c>
      <c r="L690" s="22" t="str">
        <f t="shared" si="27"/>
        <v>7129</v>
      </c>
      <c r="M690" s="26">
        <f>IF(table_2[[#This Row],[Count of deaths2]]=1,(M689+1),M689)</f>
        <v>57</v>
      </c>
      <c r="N690">
        <f>$L642+$L649+$L656+$L663+$L670+$L677+$L684</f>
        <v>1477</v>
      </c>
      <c r="O690">
        <f>$L643+$L650+$L657+$L664+$L671+$L678+$L685</f>
        <v>10</v>
      </c>
      <c r="P690">
        <f>$L644+$L651+$L658+$L665+$L672+$L679+$L686</f>
        <v>430</v>
      </c>
      <c r="Q690">
        <f>$L645+$L652+$L659+$L666+$L673+$L680+$L687</f>
        <v>16</v>
      </c>
      <c r="R690">
        <f>$L646+$L653+$L660+$L667+$L674+$L681+$L688</f>
        <v>3745</v>
      </c>
      <c r="S690">
        <f>$L647+$L654+$L661+$L668+$L675+$L682+$L689</f>
        <v>188</v>
      </c>
      <c r="T690">
        <f>$L648+$L655+$L662+$L669+$L676+$L683+$L690</f>
        <v>28222</v>
      </c>
      <c r="U690">
        <f>SUM(table_2[[#This Row],[Column1]:[Column7]])</f>
        <v>34088</v>
      </c>
      <c r="V690" s="21">
        <f>table_2[[#This Row],[Count of deaths2]]+L689+L688+L687+L686+L685+L684+L683+L682+L681+L680+L679+L678+L677+L676+L675+L674+L673+L672+L671+L670+L669+L668+L667+L666+L665+L664+L663+L662+L661+L660+L659+L658+L657+L656+L655+L654+L653+L652+L651+L650+L649+L648+L647+L646+L645+L644+L643+L642</f>
        <v>34088</v>
      </c>
      <c r="W690">
        <f>'Table 8'!G200</f>
        <v>39481</v>
      </c>
      <c r="X690">
        <f>X641+14</f>
        <v>200</v>
      </c>
      <c r="AA690" s="46"/>
      <c r="AG690"/>
      <c r="AL690" t="str">
        <f>N737</f>
        <v xml:space="preserve">Unvaccinated </v>
      </c>
      <c r="AM690">
        <f>O785</f>
        <v>0</v>
      </c>
      <c r="AN690">
        <f>P785</f>
        <v>0</v>
      </c>
      <c r="AO690">
        <f>Q785</f>
        <v>0</v>
      </c>
      <c r="AP690">
        <f>R785</f>
        <v>0</v>
      </c>
      <c r="AQ690">
        <f>S785</f>
        <v>0</v>
      </c>
      <c r="AR690">
        <f>T785</f>
        <v>0</v>
      </c>
      <c r="AT690">
        <f>SUM(table_2[[#This Row],[First dose, less than 21 days ago]:[Third dose or booster, at least 21 days ago]])</f>
        <v>0</v>
      </c>
      <c r="AU690">
        <f>SUM(table_2[[#This Row],[Second dose, less than 21 days ago]:[Third dose or booster, at least 21 days ago]])</f>
        <v>0</v>
      </c>
      <c r="AV690">
        <f>table_2[[#This Row],[Third dose or booster, less than 21 days ago]]+table_2[[#This Row],[Third dose or booster, at least 21 days ago]]</f>
        <v>0</v>
      </c>
    </row>
    <row r="691" spans="1:48" s="32" customFormat="1" x14ac:dyDescent="0.25">
      <c r="A691" s="35" t="s">
        <v>60</v>
      </c>
      <c r="B691" s="33">
        <v>2022</v>
      </c>
      <c r="C691" s="35" t="s">
        <v>109</v>
      </c>
      <c r="D691" s="35" t="s">
        <v>1089</v>
      </c>
      <c r="E691" s="35" t="s">
        <v>62</v>
      </c>
      <c r="F691" s="33" t="s">
        <v>2778</v>
      </c>
      <c r="G691" s="33">
        <v>183001</v>
      </c>
      <c r="H691" s="33" t="s">
        <v>2310</v>
      </c>
      <c r="I691" s="35"/>
      <c r="J691" s="33" t="s">
        <v>2872</v>
      </c>
      <c r="K691" s="33" t="s">
        <v>2873</v>
      </c>
      <c r="L691" s="27" t="str">
        <f t="shared" si="27"/>
        <v>51</v>
      </c>
      <c r="M691" s="26">
        <f>IF(table_2[[#This Row],[Count of deaths2]]=1,(M690+1),M690)</f>
        <v>57</v>
      </c>
      <c r="Z691" s="45"/>
      <c r="AA691" s="51"/>
      <c r="AB691" s="51"/>
      <c r="AC691" s="51"/>
      <c r="AD691" s="51"/>
      <c r="AE691" s="51"/>
      <c r="AF691" s="51"/>
      <c r="AL691" s="32" t="str">
        <f>N738</f>
        <v>Total</v>
      </c>
      <c r="AM691" s="32" t="str">
        <f>O786</f>
        <v>First dose, less than 21 days ago</v>
      </c>
      <c r="AN691" s="32" t="str">
        <f>P786</f>
        <v>First dose, at least 21 days ago</v>
      </c>
      <c r="AO691" s="32" t="str">
        <f>Q786</f>
        <v>Second dose, less than 21 days ago</v>
      </c>
      <c r="AP691" s="32" t="str">
        <f>R786</f>
        <v>Second dose, at least 21 days ago</v>
      </c>
      <c r="AQ691" s="32" t="str">
        <f>S786</f>
        <v>Third dose or booster, less than 21 days ago</v>
      </c>
      <c r="AR691" s="32" t="str">
        <f>T786</f>
        <v>Third dose or booster, at least 21 days ago</v>
      </c>
      <c r="AT691" s="32">
        <f>SUM(table_2[[#This Row],[First dose, less than 21 days ago]:[Third dose or booster, at least 21 days ago]])</f>
        <v>0</v>
      </c>
      <c r="AU691" s="32">
        <f>SUM(table_2[[#This Row],[Second dose, less than 21 days ago]:[Third dose or booster, at least 21 days ago]])</f>
        <v>0</v>
      </c>
      <c r="AV691" s="32" t="e">
        <f>table_2[[#This Row],[Third dose or booster, less than 21 days ago]]+table_2[[#This Row],[Third dose or booster, at least 21 days ago]]</f>
        <v>#VALUE!</v>
      </c>
    </row>
    <row r="692" spans="1:48" ht="30" x14ac:dyDescent="0.25">
      <c r="A692" s="1" t="s">
        <v>60</v>
      </c>
      <c r="B692" s="4">
        <v>2022</v>
      </c>
      <c r="C692" s="1" t="s">
        <v>109</v>
      </c>
      <c r="D692" s="1" t="s">
        <v>1089</v>
      </c>
      <c r="E692" s="1" t="s">
        <v>66</v>
      </c>
      <c r="F692" s="4" t="s">
        <v>1101</v>
      </c>
      <c r="G692" s="4">
        <v>1471</v>
      </c>
      <c r="H692" s="4" t="s">
        <v>83</v>
      </c>
      <c r="I692" s="1"/>
      <c r="J692" s="4" t="s">
        <v>83</v>
      </c>
      <c r="K692" s="4" t="s">
        <v>83</v>
      </c>
      <c r="L692" s="22">
        <f t="shared" si="27"/>
        <v>1</v>
      </c>
      <c r="M692" s="26">
        <f>IF(table_2[[#This Row],[Count of deaths2]]=1,(M691+1),M691)</f>
        <v>58</v>
      </c>
      <c r="AA692" s="46"/>
      <c r="AG692"/>
      <c r="AL692">
        <f>N739</f>
        <v>1428</v>
      </c>
      <c r="AM692" t="str">
        <f>O787</f>
        <v>Total</v>
      </c>
      <c r="AN692" t="str">
        <f>P787</f>
        <v>Total</v>
      </c>
      <c r="AO692" t="str">
        <f>Q787</f>
        <v>Total</v>
      </c>
      <c r="AP692" t="str">
        <f>R787</f>
        <v>Total</v>
      </c>
      <c r="AQ692" t="str">
        <f>S787</f>
        <v>Total</v>
      </c>
      <c r="AR692" t="str">
        <f>T787</f>
        <v>Total</v>
      </c>
      <c r="AT692">
        <f>SUM(table_2[[#This Row],[First dose, less than 21 days ago]:[Third dose or booster, at least 21 days ago]])</f>
        <v>0</v>
      </c>
      <c r="AU692">
        <f>SUM(table_2[[#This Row],[Second dose, less than 21 days ago]:[Third dose or booster, at least 21 days ago]])</f>
        <v>0</v>
      </c>
      <c r="AV692" t="e">
        <f>table_2[[#This Row],[Third dose or booster, less than 21 days ago]]+table_2[[#This Row],[Third dose or booster, at least 21 days ago]]</f>
        <v>#VALUE!</v>
      </c>
    </row>
    <row r="693" spans="1:48" ht="30" x14ac:dyDescent="0.25">
      <c r="A693" s="1" t="s">
        <v>60</v>
      </c>
      <c r="B693" s="4">
        <v>2022</v>
      </c>
      <c r="C693" s="1" t="s">
        <v>109</v>
      </c>
      <c r="D693" s="1" t="s">
        <v>1089</v>
      </c>
      <c r="E693" s="1" t="s">
        <v>70</v>
      </c>
      <c r="F693" s="4" t="s">
        <v>1613</v>
      </c>
      <c r="G693" s="4">
        <v>42486</v>
      </c>
      <c r="H693" s="4" t="s">
        <v>1940</v>
      </c>
      <c r="I693" s="1" t="s">
        <v>234</v>
      </c>
      <c r="J693" s="4" t="s">
        <v>2874</v>
      </c>
      <c r="K693" s="4" t="s">
        <v>2875</v>
      </c>
      <c r="L693" s="22" t="str">
        <f t="shared" si="27"/>
        <v>19</v>
      </c>
      <c r="M693" s="26">
        <f>IF(table_2[[#This Row],[Count of deaths2]]=1,(M692+1),M692)</f>
        <v>58</v>
      </c>
      <c r="AA693" s="46"/>
      <c r="AG693"/>
      <c r="AL693">
        <f>N740</f>
        <v>0</v>
      </c>
      <c r="AM693">
        <f>O788</f>
        <v>13</v>
      </c>
      <c r="AN693">
        <f>P788</f>
        <v>385</v>
      </c>
      <c r="AO693">
        <f>Q788</f>
        <v>15</v>
      </c>
      <c r="AP693">
        <f>R788</f>
        <v>2718</v>
      </c>
      <c r="AQ693">
        <f>S788</f>
        <v>87</v>
      </c>
      <c r="AR693">
        <f>T788</f>
        <v>31664</v>
      </c>
      <c r="AT693">
        <f>SUM(table_2[[#This Row],[First dose, less than 21 days ago]:[Third dose or booster, at least 21 days ago]])</f>
        <v>34882</v>
      </c>
      <c r="AU693">
        <f>SUM(table_2[[#This Row],[Second dose, less than 21 days ago]:[Third dose or booster, at least 21 days ago]])</f>
        <v>34484</v>
      </c>
      <c r="AV693">
        <f>table_2[[#This Row],[Third dose or booster, less than 21 days ago]]+table_2[[#This Row],[Third dose or booster, at least 21 days ago]]</f>
        <v>31751</v>
      </c>
    </row>
    <row r="694" spans="1:48" ht="30" x14ac:dyDescent="0.25">
      <c r="A694" s="1" t="s">
        <v>60</v>
      </c>
      <c r="B694" s="4">
        <v>2022</v>
      </c>
      <c r="C694" s="1" t="s">
        <v>109</v>
      </c>
      <c r="D694" s="1" t="s">
        <v>1089</v>
      </c>
      <c r="E694" s="1" t="s">
        <v>74</v>
      </c>
      <c r="F694" s="4" t="s">
        <v>1101</v>
      </c>
      <c r="G694" s="4">
        <v>3983</v>
      </c>
      <c r="H694" s="4" t="s">
        <v>83</v>
      </c>
      <c r="I694" s="1"/>
      <c r="J694" s="4" t="s">
        <v>83</v>
      </c>
      <c r="K694" s="4" t="s">
        <v>83</v>
      </c>
      <c r="L694" s="22">
        <f t="shared" si="27"/>
        <v>1</v>
      </c>
      <c r="M694" s="26">
        <f>IF(table_2[[#This Row],[Count of deaths2]]=1,(M693+1),M693)</f>
        <v>59</v>
      </c>
      <c r="AA694" s="46"/>
      <c r="AG694"/>
      <c r="AL694">
        <f>N741</f>
        <v>0</v>
      </c>
      <c r="AM694">
        <f>O789</f>
        <v>0</v>
      </c>
      <c r="AN694">
        <f>P789</f>
        <v>0</v>
      </c>
      <c r="AO694">
        <f>Q789</f>
        <v>0</v>
      </c>
      <c r="AP694">
        <f>R789</f>
        <v>0</v>
      </c>
      <c r="AQ694">
        <f>S789</f>
        <v>0</v>
      </c>
      <c r="AR694">
        <f>T789</f>
        <v>0</v>
      </c>
      <c r="AT694">
        <f>SUM(table_2[[#This Row],[First dose, less than 21 days ago]:[Third dose or booster, at least 21 days ago]])</f>
        <v>0</v>
      </c>
      <c r="AU694">
        <f>SUM(table_2[[#This Row],[Second dose, less than 21 days ago]:[Third dose or booster, at least 21 days ago]])</f>
        <v>0</v>
      </c>
      <c r="AV694">
        <f>table_2[[#This Row],[Third dose or booster, less than 21 days ago]]+table_2[[#This Row],[Third dose or booster, at least 21 days ago]]</f>
        <v>0</v>
      </c>
    </row>
    <row r="695" spans="1:48" ht="30" x14ac:dyDescent="0.25">
      <c r="A695" s="1" t="s">
        <v>60</v>
      </c>
      <c r="B695" s="4">
        <v>2022</v>
      </c>
      <c r="C695" s="1" t="s">
        <v>109</v>
      </c>
      <c r="D695" s="1" t="s">
        <v>1089</v>
      </c>
      <c r="E695" s="1" t="s">
        <v>1102</v>
      </c>
      <c r="F695" s="4" t="s">
        <v>2760</v>
      </c>
      <c r="G695" s="4">
        <v>249654</v>
      </c>
      <c r="H695" s="4" t="s">
        <v>647</v>
      </c>
      <c r="I695" s="1"/>
      <c r="J695" s="4" t="s">
        <v>609</v>
      </c>
      <c r="K695" s="4" t="s">
        <v>2876</v>
      </c>
      <c r="L695" s="22" t="str">
        <f t="shared" si="27"/>
        <v>57</v>
      </c>
      <c r="M695" s="26">
        <f>IF(table_2[[#This Row],[Count of deaths2]]=1,(M694+1),M694)</f>
        <v>59</v>
      </c>
      <c r="AA695" s="46"/>
      <c r="AG695"/>
      <c r="AL695">
        <f>N742</f>
        <v>0</v>
      </c>
      <c r="AM695">
        <f>O790</f>
        <v>0</v>
      </c>
      <c r="AN695">
        <f>P790</f>
        <v>0</v>
      </c>
      <c r="AO695">
        <f>Q790</f>
        <v>0</v>
      </c>
      <c r="AP695">
        <f>R790</f>
        <v>0</v>
      </c>
      <c r="AQ695">
        <f>S790</f>
        <v>0</v>
      </c>
      <c r="AR695">
        <f>T790</f>
        <v>0</v>
      </c>
      <c r="AT695">
        <f>SUM(table_2[[#This Row],[First dose, less than 21 days ago]:[Third dose or booster, at least 21 days ago]])</f>
        <v>0</v>
      </c>
      <c r="AU695">
        <f>SUM(table_2[[#This Row],[Second dose, less than 21 days ago]:[Third dose or booster, at least 21 days ago]])</f>
        <v>0</v>
      </c>
      <c r="AV695">
        <f>table_2[[#This Row],[Third dose or booster, less than 21 days ago]]+table_2[[#This Row],[Third dose or booster, at least 21 days ago]]</f>
        <v>0</v>
      </c>
    </row>
    <row r="696" spans="1:48" ht="45" x14ac:dyDescent="0.25">
      <c r="A696" s="1" t="s">
        <v>60</v>
      </c>
      <c r="B696" s="4">
        <v>2022</v>
      </c>
      <c r="C696" s="1" t="s">
        <v>109</v>
      </c>
      <c r="D696" s="1" t="s">
        <v>1089</v>
      </c>
      <c r="E696" s="1" t="s">
        <v>84</v>
      </c>
      <c r="F696" s="4" t="s">
        <v>1101</v>
      </c>
      <c r="G696" s="4">
        <v>10340</v>
      </c>
      <c r="H696" s="4" t="s">
        <v>83</v>
      </c>
      <c r="I696" s="1"/>
      <c r="J696" s="4" t="s">
        <v>83</v>
      </c>
      <c r="K696" s="4" t="s">
        <v>83</v>
      </c>
      <c r="L696" s="22">
        <f t="shared" si="27"/>
        <v>1</v>
      </c>
      <c r="M696" s="26">
        <f>IF(table_2[[#This Row],[Count of deaths2]]=1,(M695+1),M695)</f>
        <v>60</v>
      </c>
      <c r="AA696" s="46"/>
      <c r="AG696"/>
      <c r="AL696">
        <f>N743</f>
        <v>0</v>
      </c>
      <c r="AM696">
        <f>O791</f>
        <v>0</v>
      </c>
      <c r="AN696">
        <f>P791</f>
        <v>0</v>
      </c>
      <c r="AO696">
        <f>Q791</f>
        <v>0</v>
      </c>
      <c r="AP696">
        <f>R791</f>
        <v>0</v>
      </c>
      <c r="AQ696">
        <f>S791</f>
        <v>0</v>
      </c>
      <c r="AR696">
        <f>T791</f>
        <v>0</v>
      </c>
      <c r="AT696">
        <f>SUM(table_2[[#This Row],[First dose, less than 21 days ago]:[Third dose or booster, at least 21 days ago]])</f>
        <v>0</v>
      </c>
      <c r="AU696">
        <f>SUM(table_2[[#This Row],[Second dose, less than 21 days ago]:[Third dose or booster, at least 21 days ago]])</f>
        <v>0</v>
      </c>
      <c r="AV696">
        <f>table_2[[#This Row],[Third dose or booster, less than 21 days ago]]+table_2[[#This Row],[Third dose or booster, at least 21 days ago]]</f>
        <v>0</v>
      </c>
    </row>
    <row r="697" spans="1:48" ht="45" x14ac:dyDescent="0.25">
      <c r="A697" s="1" t="s">
        <v>60</v>
      </c>
      <c r="B697" s="4">
        <v>2022</v>
      </c>
      <c r="C697" s="1" t="s">
        <v>109</v>
      </c>
      <c r="D697" s="1" t="s">
        <v>1089</v>
      </c>
      <c r="E697" s="1" t="s">
        <v>85</v>
      </c>
      <c r="F697" s="4" t="s">
        <v>2877</v>
      </c>
      <c r="G697" s="4">
        <v>454768</v>
      </c>
      <c r="H697" s="4" t="s">
        <v>2878</v>
      </c>
      <c r="I697" s="1"/>
      <c r="J697" s="4" t="s">
        <v>2758</v>
      </c>
      <c r="K697" s="4" t="s">
        <v>2879</v>
      </c>
      <c r="L697" s="22" t="str">
        <f t="shared" si="27"/>
        <v>125</v>
      </c>
      <c r="M697" s="26">
        <f>IF(table_2[[#This Row],[Count of deaths2]]=1,(M696+1),M696)</f>
        <v>60</v>
      </c>
      <c r="AA697" s="46"/>
      <c r="AG697"/>
      <c r="AL697">
        <f>N744</f>
        <v>0</v>
      </c>
      <c r="AM697">
        <f>O792</f>
        <v>0</v>
      </c>
      <c r="AN697">
        <f>P792</f>
        <v>0</v>
      </c>
      <c r="AO697">
        <f>Q792</f>
        <v>0</v>
      </c>
      <c r="AP697">
        <f>R792</f>
        <v>0</v>
      </c>
      <c r="AQ697">
        <f>S792</f>
        <v>0</v>
      </c>
      <c r="AR697">
        <f>T792</f>
        <v>0</v>
      </c>
      <c r="AT697">
        <f>SUM(table_2[[#This Row],[First dose, less than 21 days ago]:[Third dose or booster, at least 21 days ago]])</f>
        <v>0</v>
      </c>
      <c r="AU697">
        <f>SUM(table_2[[#This Row],[Second dose, less than 21 days ago]:[Third dose or booster, at least 21 days ago]])</f>
        <v>0</v>
      </c>
      <c r="AV697">
        <f>table_2[[#This Row],[Third dose or booster, less than 21 days ago]]+table_2[[#This Row],[Third dose or booster, at least 21 days ago]]</f>
        <v>0</v>
      </c>
    </row>
    <row r="698" spans="1:48" x14ac:dyDescent="0.25">
      <c r="A698" s="1" t="s">
        <v>60</v>
      </c>
      <c r="B698" s="4">
        <v>2022</v>
      </c>
      <c r="C698" s="1" t="s">
        <v>109</v>
      </c>
      <c r="D698" s="1" t="s">
        <v>1104</v>
      </c>
      <c r="E698" s="1" t="s">
        <v>62</v>
      </c>
      <c r="F698" s="4" t="s">
        <v>2880</v>
      </c>
      <c r="G698" s="4">
        <v>56331</v>
      </c>
      <c r="H698" s="4" t="s">
        <v>2182</v>
      </c>
      <c r="I698" s="1"/>
      <c r="J698" s="4" t="s">
        <v>1819</v>
      </c>
      <c r="K698" s="4" t="s">
        <v>2881</v>
      </c>
      <c r="L698" s="22" t="str">
        <f t="shared" si="27"/>
        <v>62</v>
      </c>
      <c r="M698" s="26">
        <f>IF(table_2[[#This Row],[Count of deaths2]]=1,(M697+1),M697)</f>
        <v>60</v>
      </c>
      <c r="AA698" s="46"/>
      <c r="AG698"/>
      <c r="AL698">
        <f>N745</f>
        <v>0</v>
      </c>
      <c r="AM698">
        <f>O793</f>
        <v>0</v>
      </c>
      <c r="AN698">
        <f>P793</f>
        <v>0</v>
      </c>
      <c r="AO698">
        <f>Q793</f>
        <v>0</v>
      </c>
      <c r="AP698">
        <f>R793</f>
        <v>0</v>
      </c>
      <c r="AQ698">
        <f>S793</f>
        <v>0</v>
      </c>
      <c r="AR698">
        <f>T793</f>
        <v>0</v>
      </c>
      <c r="AT698">
        <f>SUM(table_2[[#This Row],[First dose, less than 21 days ago]:[Third dose or booster, at least 21 days ago]])</f>
        <v>0</v>
      </c>
      <c r="AU698">
        <f>SUM(table_2[[#This Row],[Second dose, less than 21 days ago]:[Third dose or booster, at least 21 days ago]])</f>
        <v>0</v>
      </c>
      <c r="AV698">
        <f>table_2[[#This Row],[Third dose or booster, less than 21 days ago]]+table_2[[#This Row],[Third dose or booster, at least 21 days ago]]</f>
        <v>0</v>
      </c>
    </row>
    <row r="699" spans="1:48" ht="30" x14ac:dyDescent="0.25">
      <c r="A699" s="1" t="s">
        <v>60</v>
      </c>
      <c r="B699" s="4">
        <v>2022</v>
      </c>
      <c r="C699" s="1" t="s">
        <v>109</v>
      </c>
      <c r="D699" s="1" t="s">
        <v>1104</v>
      </c>
      <c r="E699" s="1" t="s">
        <v>66</v>
      </c>
      <c r="F699" s="4" t="s">
        <v>1101</v>
      </c>
      <c r="G699" s="4">
        <v>165</v>
      </c>
      <c r="H699" s="4" t="s">
        <v>83</v>
      </c>
      <c r="I699" s="1"/>
      <c r="J699" s="4" t="s">
        <v>83</v>
      </c>
      <c r="K699" s="4" t="s">
        <v>83</v>
      </c>
      <c r="L699" s="22">
        <f t="shared" si="27"/>
        <v>1</v>
      </c>
      <c r="M699" s="26">
        <f>IF(table_2[[#This Row],[Count of deaths2]]=1,(M698+1),M698)</f>
        <v>61</v>
      </c>
      <c r="AA699" s="46"/>
      <c r="AG699"/>
      <c r="AL699">
        <f>N746</f>
        <v>0</v>
      </c>
      <c r="AM699">
        <f>O794</f>
        <v>0</v>
      </c>
      <c r="AN699">
        <f>P794</f>
        <v>0</v>
      </c>
      <c r="AO699">
        <f>Q794</f>
        <v>0</v>
      </c>
      <c r="AP699">
        <f>R794</f>
        <v>0</v>
      </c>
      <c r="AQ699">
        <f>S794</f>
        <v>0</v>
      </c>
      <c r="AR699">
        <f>T794</f>
        <v>0</v>
      </c>
      <c r="AT699">
        <f>SUM(table_2[[#This Row],[First dose, less than 21 days ago]:[Third dose or booster, at least 21 days ago]])</f>
        <v>0</v>
      </c>
      <c r="AU699">
        <f>SUM(table_2[[#This Row],[Second dose, less than 21 days ago]:[Third dose or booster, at least 21 days ago]])</f>
        <v>0</v>
      </c>
      <c r="AV699">
        <f>table_2[[#This Row],[Third dose or booster, less than 21 days ago]]+table_2[[#This Row],[Third dose or booster, at least 21 days ago]]</f>
        <v>0</v>
      </c>
    </row>
    <row r="700" spans="1:48" ht="30" x14ac:dyDescent="0.25">
      <c r="A700" s="1" t="s">
        <v>60</v>
      </c>
      <c r="B700" s="4">
        <v>2022</v>
      </c>
      <c r="C700" s="1" t="s">
        <v>109</v>
      </c>
      <c r="D700" s="1" t="s">
        <v>1104</v>
      </c>
      <c r="E700" s="1" t="s">
        <v>70</v>
      </c>
      <c r="F700" s="4" t="s">
        <v>1286</v>
      </c>
      <c r="G700" s="4">
        <v>8700</v>
      </c>
      <c r="H700" s="4" t="s">
        <v>2882</v>
      </c>
      <c r="I700" s="1"/>
      <c r="J700" s="4" t="s">
        <v>2883</v>
      </c>
      <c r="K700" s="4" t="s">
        <v>2884</v>
      </c>
      <c r="L700" s="22" t="str">
        <f t="shared" si="27"/>
        <v>25</v>
      </c>
      <c r="M700" s="26">
        <f>IF(table_2[[#This Row],[Count of deaths2]]=1,(M699+1),M699)</f>
        <v>61</v>
      </c>
      <c r="AA700" s="46"/>
      <c r="AG700"/>
      <c r="AL700">
        <f>N747</f>
        <v>0</v>
      </c>
      <c r="AM700">
        <f>O795</f>
        <v>0</v>
      </c>
      <c r="AN700">
        <f>P795</f>
        <v>0</v>
      </c>
      <c r="AO700">
        <f>Q795</f>
        <v>0</v>
      </c>
      <c r="AP700">
        <f>R795</f>
        <v>0</v>
      </c>
      <c r="AQ700">
        <f>S795</f>
        <v>0</v>
      </c>
      <c r="AR700">
        <f>T795</f>
        <v>0</v>
      </c>
      <c r="AT700">
        <f>SUM(table_2[[#This Row],[First dose, less than 21 days ago]:[Third dose or booster, at least 21 days ago]])</f>
        <v>0</v>
      </c>
      <c r="AU700">
        <f>SUM(table_2[[#This Row],[Second dose, less than 21 days ago]:[Third dose or booster, at least 21 days ago]])</f>
        <v>0</v>
      </c>
      <c r="AV700">
        <f>table_2[[#This Row],[Third dose or booster, less than 21 days ago]]+table_2[[#This Row],[Third dose or booster, at least 21 days ago]]</f>
        <v>0</v>
      </c>
    </row>
    <row r="701" spans="1:48" ht="30" x14ac:dyDescent="0.25">
      <c r="A701" s="1" t="s">
        <v>60</v>
      </c>
      <c r="B701" s="4">
        <v>2022</v>
      </c>
      <c r="C701" s="1" t="s">
        <v>109</v>
      </c>
      <c r="D701" s="1" t="s">
        <v>1104</v>
      </c>
      <c r="E701" s="1" t="s">
        <v>74</v>
      </c>
      <c r="F701" s="4" t="s">
        <v>1101</v>
      </c>
      <c r="G701" s="4">
        <v>582</v>
      </c>
      <c r="H701" s="4" t="s">
        <v>83</v>
      </c>
      <c r="I701" s="1"/>
      <c r="J701" s="4" t="s">
        <v>83</v>
      </c>
      <c r="K701" s="4" t="s">
        <v>83</v>
      </c>
      <c r="L701" s="22">
        <f t="shared" si="27"/>
        <v>1</v>
      </c>
      <c r="M701" s="26">
        <f>IF(table_2[[#This Row],[Count of deaths2]]=1,(M700+1),M700)</f>
        <v>62</v>
      </c>
      <c r="AA701" s="46"/>
      <c r="AG701"/>
      <c r="AL701">
        <f>N748</f>
        <v>0</v>
      </c>
      <c r="AM701">
        <f>O796</f>
        <v>0</v>
      </c>
      <c r="AN701">
        <f>P796</f>
        <v>0</v>
      </c>
      <c r="AO701">
        <f>Q796</f>
        <v>0</v>
      </c>
      <c r="AP701">
        <f>R796</f>
        <v>0</v>
      </c>
      <c r="AQ701">
        <f>S796</f>
        <v>0</v>
      </c>
      <c r="AR701">
        <f>T796</f>
        <v>0</v>
      </c>
      <c r="AT701">
        <f>SUM(table_2[[#This Row],[First dose, less than 21 days ago]:[Third dose or booster, at least 21 days ago]])</f>
        <v>0</v>
      </c>
      <c r="AU701">
        <f>SUM(table_2[[#This Row],[Second dose, less than 21 days ago]:[Third dose or booster, at least 21 days ago]])</f>
        <v>0</v>
      </c>
      <c r="AV701">
        <f>table_2[[#This Row],[Third dose or booster, less than 21 days ago]]+table_2[[#This Row],[Third dose or booster, at least 21 days ago]]</f>
        <v>0</v>
      </c>
    </row>
    <row r="702" spans="1:48" ht="30" x14ac:dyDescent="0.25">
      <c r="A702" s="1" t="s">
        <v>60</v>
      </c>
      <c r="B702" s="4">
        <v>2022</v>
      </c>
      <c r="C702" s="1" t="s">
        <v>109</v>
      </c>
      <c r="D702" s="1" t="s">
        <v>1104</v>
      </c>
      <c r="E702" s="1" t="s">
        <v>1102</v>
      </c>
      <c r="F702" s="4" t="s">
        <v>1587</v>
      </c>
      <c r="G702" s="4">
        <v>72935</v>
      </c>
      <c r="H702" s="4" t="s">
        <v>2885</v>
      </c>
      <c r="I702" s="1"/>
      <c r="J702" s="4" t="s">
        <v>2886</v>
      </c>
      <c r="K702" s="4" t="s">
        <v>2887</v>
      </c>
      <c r="L702" s="22" t="str">
        <f t="shared" si="27"/>
        <v>109</v>
      </c>
      <c r="M702" s="26">
        <f>IF(table_2[[#This Row],[Count of deaths2]]=1,(M701+1),M701)</f>
        <v>62</v>
      </c>
      <c r="AA702" s="46"/>
      <c r="AG702"/>
      <c r="AL702">
        <f>N749</f>
        <v>0</v>
      </c>
      <c r="AM702">
        <f>O797</f>
        <v>0</v>
      </c>
      <c r="AN702">
        <f>P797</f>
        <v>0</v>
      </c>
      <c r="AO702">
        <f>Q797</f>
        <v>0</v>
      </c>
      <c r="AP702">
        <f>R797</f>
        <v>0</v>
      </c>
      <c r="AQ702">
        <f>S797</f>
        <v>0</v>
      </c>
      <c r="AR702">
        <f>T797</f>
        <v>0</v>
      </c>
      <c r="AT702">
        <f>SUM(table_2[[#This Row],[First dose, less than 21 days ago]:[Third dose or booster, at least 21 days ago]])</f>
        <v>0</v>
      </c>
      <c r="AU702">
        <f>SUM(table_2[[#This Row],[Second dose, less than 21 days ago]:[Third dose or booster, at least 21 days ago]])</f>
        <v>0</v>
      </c>
      <c r="AV702">
        <f>table_2[[#This Row],[Third dose or booster, less than 21 days ago]]+table_2[[#This Row],[Third dose or booster, at least 21 days ago]]</f>
        <v>0</v>
      </c>
    </row>
    <row r="703" spans="1:48" ht="45" x14ac:dyDescent="0.25">
      <c r="A703" s="1" t="s">
        <v>60</v>
      </c>
      <c r="B703" s="4">
        <v>2022</v>
      </c>
      <c r="C703" s="1" t="s">
        <v>109</v>
      </c>
      <c r="D703" s="1" t="s">
        <v>1104</v>
      </c>
      <c r="E703" s="1" t="s">
        <v>84</v>
      </c>
      <c r="F703" s="4" t="s">
        <v>1112</v>
      </c>
      <c r="G703" s="4">
        <v>2655</v>
      </c>
      <c r="H703" s="4" t="s">
        <v>1209</v>
      </c>
      <c r="I703" s="1" t="s">
        <v>234</v>
      </c>
      <c r="J703" s="4" t="s">
        <v>2888</v>
      </c>
      <c r="K703" s="4" t="s">
        <v>2889</v>
      </c>
      <c r="L703" s="22" t="str">
        <f t="shared" si="27"/>
        <v>3</v>
      </c>
      <c r="M703" s="26">
        <f>IF(table_2[[#This Row],[Count of deaths2]]=1,(M702+1),M702)</f>
        <v>62</v>
      </c>
      <c r="AA703" s="46"/>
      <c r="AG703"/>
      <c r="AL703">
        <f>N750</f>
        <v>0</v>
      </c>
      <c r="AM703">
        <f>O798</f>
        <v>0</v>
      </c>
      <c r="AN703">
        <f>P798</f>
        <v>0</v>
      </c>
      <c r="AO703">
        <f>Q798</f>
        <v>0</v>
      </c>
      <c r="AP703">
        <f>R798</f>
        <v>0</v>
      </c>
      <c r="AQ703">
        <f>S798</f>
        <v>0</v>
      </c>
      <c r="AR703">
        <f>T798</f>
        <v>0</v>
      </c>
      <c r="AT703">
        <f>SUM(table_2[[#This Row],[First dose, less than 21 days ago]:[Third dose or booster, at least 21 days ago]])</f>
        <v>0</v>
      </c>
      <c r="AU703">
        <f>SUM(table_2[[#This Row],[Second dose, less than 21 days ago]:[Third dose or booster, at least 21 days ago]])</f>
        <v>0</v>
      </c>
      <c r="AV703">
        <f>table_2[[#This Row],[Third dose or booster, less than 21 days ago]]+table_2[[#This Row],[Third dose or booster, at least 21 days ago]]</f>
        <v>0</v>
      </c>
    </row>
    <row r="704" spans="1:48" ht="45" x14ac:dyDescent="0.25">
      <c r="A704" s="1" t="s">
        <v>60</v>
      </c>
      <c r="B704" s="4">
        <v>2022</v>
      </c>
      <c r="C704" s="1" t="s">
        <v>109</v>
      </c>
      <c r="D704" s="1" t="s">
        <v>1104</v>
      </c>
      <c r="E704" s="1" t="s">
        <v>85</v>
      </c>
      <c r="F704" s="4" t="s">
        <v>2890</v>
      </c>
      <c r="G704" s="4">
        <v>321369</v>
      </c>
      <c r="H704" s="4" t="s">
        <v>2891</v>
      </c>
      <c r="I704" s="1"/>
      <c r="J704" s="4" t="s">
        <v>679</v>
      </c>
      <c r="K704" s="4" t="s">
        <v>2892</v>
      </c>
      <c r="L704" s="22" t="str">
        <f t="shared" si="27"/>
        <v>296</v>
      </c>
      <c r="M704" s="26">
        <f>IF(table_2[[#This Row],[Count of deaths2]]=1,(M703+1),M703)</f>
        <v>62</v>
      </c>
      <c r="AA704" s="46"/>
      <c r="AG704"/>
      <c r="AL704">
        <f>N751</f>
        <v>0</v>
      </c>
      <c r="AM704">
        <f>O799</f>
        <v>0</v>
      </c>
      <c r="AN704">
        <f>P799</f>
        <v>0</v>
      </c>
      <c r="AO704">
        <f>Q799</f>
        <v>0</v>
      </c>
      <c r="AP704">
        <f>R799</f>
        <v>0</v>
      </c>
      <c r="AQ704">
        <f>S799</f>
        <v>0</v>
      </c>
      <c r="AR704">
        <f>T799</f>
        <v>0</v>
      </c>
      <c r="AT704">
        <f>SUM(table_2[[#This Row],[First dose, less than 21 days ago]:[Third dose or booster, at least 21 days ago]])</f>
        <v>0</v>
      </c>
      <c r="AU704">
        <f>SUM(table_2[[#This Row],[Second dose, less than 21 days ago]:[Third dose or booster, at least 21 days ago]])</f>
        <v>0</v>
      </c>
      <c r="AV704">
        <f>table_2[[#This Row],[Third dose or booster, less than 21 days ago]]+table_2[[#This Row],[Third dose or booster, at least 21 days ago]]</f>
        <v>0</v>
      </c>
    </row>
    <row r="705" spans="1:48" x14ac:dyDescent="0.25">
      <c r="A705" s="1" t="s">
        <v>60</v>
      </c>
      <c r="B705" s="4">
        <v>2022</v>
      </c>
      <c r="C705" s="1" t="s">
        <v>109</v>
      </c>
      <c r="D705" s="1" t="s">
        <v>1116</v>
      </c>
      <c r="E705" s="1" t="s">
        <v>62</v>
      </c>
      <c r="F705" s="4" t="s">
        <v>2893</v>
      </c>
      <c r="G705" s="4">
        <v>37284</v>
      </c>
      <c r="H705" s="4" t="s">
        <v>2894</v>
      </c>
      <c r="I705" s="1"/>
      <c r="J705" s="4" t="s">
        <v>2895</v>
      </c>
      <c r="K705" s="4" t="s">
        <v>2896</v>
      </c>
      <c r="L705" s="22" t="str">
        <f t="shared" si="27"/>
        <v>136</v>
      </c>
      <c r="M705" s="26">
        <f>IF(table_2[[#This Row],[Count of deaths2]]=1,(M704+1),M704)</f>
        <v>62</v>
      </c>
      <c r="AA705" s="46"/>
      <c r="AG705"/>
      <c r="AL705">
        <f>N752</f>
        <v>0</v>
      </c>
      <c r="AM705">
        <f>O800</f>
        <v>0</v>
      </c>
      <c r="AN705">
        <f>P800</f>
        <v>0</v>
      </c>
      <c r="AO705">
        <f>Q800</f>
        <v>0</v>
      </c>
      <c r="AP705">
        <f>R800</f>
        <v>0</v>
      </c>
      <c r="AQ705">
        <f>S800</f>
        <v>0</v>
      </c>
      <c r="AR705">
        <f>T800</f>
        <v>0</v>
      </c>
      <c r="AT705">
        <f>SUM(table_2[[#This Row],[First dose, less than 21 days ago]:[Third dose or booster, at least 21 days ago]])</f>
        <v>0</v>
      </c>
      <c r="AU705">
        <f>SUM(table_2[[#This Row],[Second dose, less than 21 days ago]:[Third dose or booster, at least 21 days ago]])</f>
        <v>0</v>
      </c>
      <c r="AV705">
        <f>table_2[[#This Row],[Third dose or booster, less than 21 days ago]]+table_2[[#This Row],[Third dose or booster, at least 21 days ago]]</f>
        <v>0</v>
      </c>
    </row>
    <row r="706" spans="1:48" ht="30" x14ac:dyDescent="0.25">
      <c r="A706" s="1" t="s">
        <v>60</v>
      </c>
      <c r="B706" s="4">
        <v>2022</v>
      </c>
      <c r="C706" s="1" t="s">
        <v>109</v>
      </c>
      <c r="D706" s="1" t="s">
        <v>1116</v>
      </c>
      <c r="E706" s="1" t="s">
        <v>66</v>
      </c>
      <c r="F706" s="4" t="s">
        <v>1101</v>
      </c>
      <c r="G706" s="4">
        <v>79</v>
      </c>
      <c r="H706" s="4" t="s">
        <v>83</v>
      </c>
      <c r="I706" s="1"/>
      <c r="J706" s="4" t="s">
        <v>83</v>
      </c>
      <c r="K706" s="4" t="s">
        <v>83</v>
      </c>
      <c r="L706" s="22">
        <f t="shared" si="27"/>
        <v>1</v>
      </c>
      <c r="M706" s="26">
        <f>IF(table_2[[#This Row],[Count of deaths2]]=1,(M705+1),M705)</f>
        <v>63</v>
      </c>
      <c r="AA706" s="46"/>
      <c r="AG706"/>
      <c r="AL706">
        <f>N753</f>
        <v>0</v>
      </c>
      <c r="AM706">
        <f>O801</f>
        <v>0</v>
      </c>
      <c r="AN706">
        <f>P801</f>
        <v>0</v>
      </c>
      <c r="AO706">
        <f>Q801</f>
        <v>0</v>
      </c>
      <c r="AP706">
        <f>R801</f>
        <v>0</v>
      </c>
      <c r="AQ706">
        <f>S801</f>
        <v>0</v>
      </c>
      <c r="AR706">
        <f>T801</f>
        <v>0</v>
      </c>
      <c r="AT706">
        <f>SUM(table_2[[#This Row],[First dose, less than 21 days ago]:[Third dose or booster, at least 21 days ago]])</f>
        <v>0</v>
      </c>
      <c r="AU706">
        <f>SUM(table_2[[#This Row],[Second dose, less than 21 days ago]:[Third dose or booster, at least 21 days ago]])</f>
        <v>0</v>
      </c>
      <c r="AV706">
        <f>table_2[[#This Row],[Third dose or booster, less than 21 days ago]]+table_2[[#This Row],[Third dose or booster, at least 21 days ago]]</f>
        <v>0</v>
      </c>
    </row>
    <row r="707" spans="1:48" ht="30" x14ac:dyDescent="0.25">
      <c r="A707" s="1" t="s">
        <v>60</v>
      </c>
      <c r="B707" s="4">
        <v>2022</v>
      </c>
      <c r="C707" s="1" t="s">
        <v>109</v>
      </c>
      <c r="D707" s="1" t="s">
        <v>1116</v>
      </c>
      <c r="E707" s="1" t="s">
        <v>70</v>
      </c>
      <c r="F707" s="4" t="s">
        <v>1891</v>
      </c>
      <c r="G707" s="4">
        <v>5645</v>
      </c>
      <c r="H707" s="4" t="s">
        <v>2897</v>
      </c>
      <c r="I707" s="1"/>
      <c r="J707" s="4" t="s">
        <v>2898</v>
      </c>
      <c r="K707" s="4" t="s">
        <v>2899</v>
      </c>
      <c r="L707" s="22" t="str">
        <f t="shared" si="27"/>
        <v>50</v>
      </c>
      <c r="M707" s="26">
        <f>IF(table_2[[#This Row],[Count of deaths2]]=1,(M706+1),M706)</f>
        <v>63</v>
      </c>
      <c r="AA707" s="46"/>
      <c r="AG707"/>
      <c r="AL707">
        <f>N754</f>
        <v>0</v>
      </c>
      <c r="AM707">
        <f>O802</f>
        <v>0</v>
      </c>
      <c r="AN707">
        <f>P802</f>
        <v>0</v>
      </c>
      <c r="AO707">
        <f>Q802</f>
        <v>0</v>
      </c>
      <c r="AP707">
        <f>R802</f>
        <v>0</v>
      </c>
      <c r="AQ707">
        <f>S802</f>
        <v>0</v>
      </c>
      <c r="AR707">
        <f>T802</f>
        <v>0</v>
      </c>
      <c r="AT707">
        <f>SUM(table_2[[#This Row],[First dose, less than 21 days ago]:[Third dose or booster, at least 21 days ago]])</f>
        <v>0</v>
      </c>
      <c r="AU707">
        <f>SUM(table_2[[#This Row],[Second dose, less than 21 days ago]:[Third dose or booster, at least 21 days ago]])</f>
        <v>0</v>
      </c>
      <c r="AV707">
        <f>table_2[[#This Row],[Third dose or booster, less than 21 days ago]]+table_2[[#This Row],[Third dose or booster, at least 21 days ago]]</f>
        <v>0</v>
      </c>
    </row>
    <row r="708" spans="1:48" ht="30" x14ac:dyDescent="0.25">
      <c r="A708" s="1" t="s">
        <v>60</v>
      </c>
      <c r="B708" s="4">
        <v>2022</v>
      </c>
      <c r="C708" s="1" t="s">
        <v>109</v>
      </c>
      <c r="D708" s="1" t="s">
        <v>1116</v>
      </c>
      <c r="E708" s="1" t="s">
        <v>74</v>
      </c>
      <c r="F708" s="4" t="s">
        <v>1101</v>
      </c>
      <c r="G708" s="4">
        <v>315</v>
      </c>
      <c r="H708" s="4" t="s">
        <v>83</v>
      </c>
      <c r="I708" s="1"/>
      <c r="J708" s="4" t="s">
        <v>83</v>
      </c>
      <c r="K708" s="4" t="s">
        <v>83</v>
      </c>
      <c r="L708" s="22">
        <f t="shared" si="27"/>
        <v>1</v>
      </c>
      <c r="M708" s="26">
        <f>IF(table_2[[#This Row],[Count of deaths2]]=1,(M707+1),M707)</f>
        <v>64</v>
      </c>
      <c r="AA708" s="46"/>
      <c r="AG708"/>
      <c r="AL708">
        <f>N755</f>
        <v>0</v>
      </c>
      <c r="AM708">
        <f>O803</f>
        <v>0</v>
      </c>
      <c r="AN708">
        <f>P803</f>
        <v>0</v>
      </c>
      <c r="AO708">
        <f>Q803</f>
        <v>0</v>
      </c>
      <c r="AP708">
        <f>R803</f>
        <v>0</v>
      </c>
      <c r="AQ708">
        <f>S803</f>
        <v>0</v>
      </c>
      <c r="AR708">
        <f>T803</f>
        <v>0</v>
      </c>
      <c r="AT708">
        <f>SUM(table_2[[#This Row],[First dose, less than 21 days ago]:[Third dose or booster, at least 21 days ago]])</f>
        <v>0</v>
      </c>
      <c r="AU708">
        <f>SUM(table_2[[#This Row],[Second dose, less than 21 days ago]:[Third dose or booster, at least 21 days ago]])</f>
        <v>0</v>
      </c>
      <c r="AV708">
        <f>table_2[[#This Row],[Third dose or booster, less than 21 days ago]]+table_2[[#This Row],[Third dose or booster, at least 21 days ago]]</f>
        <v>0</v>
      </c>
    </row>
    <row r="709" spans="1:48" ht="30" x14ac:dyDescent="0.25">
      <c r="A709" s="1" t="s">
        <v>60</v>
      </c>
      <c r="B709" s="4">
        <v>2022</v>
      </c>
      <c r="C709" s="1" t="s">
        <v>109</v>
      </c>
      <c r="D709" s="1" t="s">
        <v>1116</v>
      </c>
      <c r="E709" s="1" t="s">
        <v>1102</v>
      </c>
      <c r="F709" s="4" t="s">
        <v>1447</v>
      </c>
      <c r="G709" s="4">
        <v>50435</v>
      </c>
      <c r="H709" s="4" t="s">
        <v>2900</v>
      </c>
      <c r="I709" s="1"/>
      <c r="J709" s="4" t="s">
        <v>2901</v>
      </c>
      <c r="K709" s="4" t="s">
        <v>2902</v>
      </c>
      <c r="L709" s="22" t="str">
        <f t="shared" ref="L709:L772" si="28">IF(F709="&lt;3",1,F709)</f>
        <v>304</v>
      </c>
      <c r="M709" s="26">
        <f>IF(table_2[[#This Row],[Count of deaths2]]=1,(M708+1),M708)</f>
        <v>64</v>
      </c>
      <c r="AA709" s="46"/>
      <c r="AG709"/>
      <c r="AL709">
        <f>N756</f>
        <v>0</v>
      </c>
      <c r="AM709">
        <f>O804</f>
        <v>0</v>
      </c>
      <c r="AN709">
        <f>P804</f>
        <v>0</v>
      </c>
      <c r="AO709">
        <f>Q804</f>
        <v>0</v>
      </c>
      <c r="AP709">
        <f>R804</f>
        <v>0</v>
      </c>
      <c r="AQ709">
        <f>S804</f>
        <v>0</v>
      </c>
      <c r="AR709">
        <f>T804</f>
        <v>0</v>
      </c>
      <c r="AT709">
        <f>SUM(table_2[[#This Row],[First dose, less than 21 days ago]:[Third dose or booster, at least 21 days ago]])</f>
        <v>0</v>
      </c>
      <c r="AU709">
        <f>SUM(table_2[[#This Row],[Second dose, less than 21 days ago]:[Third dose or booster, at least 21 days ago]])</f>
        <v>0</v>
      </c>
      <c r="AV709">
        <f>table_2[[#This Row],[Third dose or booster, less than 21 days ago]]+table_2[[#This Row],[Third dose or booster, at least 21 days ago]]</f>
        <v>0</v>
      </c>
    </row>
    <row r="710" spans="1:48" ht="45" x14ac:dyDescent="0.25">
      <c r="A710" s="1" t="s">
        <v>60</v>
      </c>
      <c r="B710" s="4">
        <v>2022</v>
      </c>
      <c r="C710" s="1" t="s">
        <v>109</v>
      </c>
      <c r="D710" s="1" t="s">
        <v>1116</v>
      </c>
      <c r="E710" s="1" t="s">
        <v>84</v>
      </c>
      <c r="F710" s="4" t="s">
        <v>1101</v>
      </c>
      <c r="G710" s="4">
        <v>1725</v>
      </c>
      <c r="H710" s="4" t="s">
        <v>83</v>
      </c>
      <c r="I710" s="1"/>
      <c r="J710" s="4" t="s">
        <v>83</v>
      </c>
      <c r="K710" s="4" t="s">
        <v>83</v>
      </c>
      <c r="L710" s="22">
        <f t="shared" si="28"/>
        <v>1</v>
      </c>
      <c r="M710" s="26">
        <f>IF(table_2[[#This Row],[Count of deaths2]]=1,(M709+1),M709)</f>
        <v>65</v>
      </c>
      <c r="AA710" s="46"/>
      <c r="AG710"/>
      <c r="AL710">
        <f>N757</f>
        <v>0</v>
      </c>
      <c r="AM710">
        <f>O805</f>
        <v>0</v>
      </c>
      <c r="AN710">
        <f>P805</f>
        <v>0</v>
      </c>
      <c r="AO710">
        <f>Q805</f>
        <v>0</v>
      </c>
      <c r="AP710">
        <f>R805</f>
        <v>0</v>
      </c>
      <c r="AQ710">
        <f>S805</f>
        <v>0</v>
      </c>
      <c r="AR710">
        <f>T805</f>
        <v>0</v>
      </c>
      <c r="AT710">
        <f>SUM(table_2[[#This Row],[First dose, less than 21 days ago]:[Third dose or booster, at least 21 days ago]])</f>
        <v>0</v>
      </c>
      <c r="AU710">
        <f>SUM(table_2[[#This Row],[Second dose, less than 21 days ago]:[Third dose or booster, at least 21 days ago]])</f>
        <v>0</v>
      </c>
      <c r="AV710">
        <f>table_2[[#This Row],[Third dose or booster, less than 21 days ago]]+table_2[[#This Row],[Third dose or booster, at least 21 days ago]]</f>
        <v>0</v>
      </c>
    </row>
    <row r="711" spans="1:48" ht="45" x14ac:dyDescent="0.25">
      <c r="A711" s="1" t="s">
        <v>60</v>
      </c>
      <c r="B711" s="4">
        <v>2022</v>
      </c>
      <c r="C711" s="1" t="s">
        <v>109</v>
      </c>
      <c r="D711" s="1" t="s">
        <v>1116</v>
      </c>
      <c r="E711" s="1" t="s">
        <v>85</v>
      </c>
      <c r="F711" s="4" t="s">
        <v>2903</v>
      </c>
      <c r="G711" s="4">
        <v>448449</v>
      </c>
      <c r="H711" s="4" t="s">
        <v>2904</v>
      </c>
      <c r="I711" s="1"/>
      <c r="J711" s="4" t="s">
        <v>2468</v>
      </c>
      <c r="K711" s="4" t="s">
        <v>2905</v>
      </c>
      <c r="L711" s="22" t="str">
        <f t="shared" si="28"/>
        <v>1140</v>
      </c>
      <c r="M711" s="26">
        <f>IF(table_2[[#This Row],[Count of deaths2]]=1,(M710+1),M710)</f>
        <v>65</v>
      </c>
      <c r="AA711" s="46"/>
      <c r="AG711"/>
      <c r="AL711">
        <f>N758</f>
        <v>0</v>
      </c>
      <c r="AM711">
        <f>O806</f>
        <v>0</v>
      </c>
      <c r="AN711">
        <f>P806</f>
        <v>0</v>
      </c>
      <c r="AO711">
        <f>Q806</f>
        <v>0</v>
      </c>
      <c r="AP711">
        <f>R806</f>
        <v>0</v>
      </c>
      <c r="AQ711">
        <f>S806</f>
        <v>0</v>
      </c>
      <c r="AR711">
        <f>T806</f>
        <v>0</v>
      </c>
      <c r="AT711">
        <f>SUM(table_2[[#This Row],[First dose, less than 21 days ago]:[Third dose or booster, at least 21 days ago]])</f>
        <v>0</v>
      </c>
      <c r="AU711">
        <f>SUM(table_2[[#This Row],[Second dose, less than 21 days ago]:[Third dose or booster, at least 21 days ago]])</f>
        <v>0</v>
      </c>
      <c r="AV711">
        <f>table_2[[#This Row],[Third dose or booster, less than 21 days ago]]+table_2[[#This Row],[Third dose or booster, at least 21 days ago]]</f>
        <v>0</v>
      </c>
    </row>
    <row r="712" spans="1:48" x14ac:dyDescent="0.25">
      <c r="A712" s="1" t="s">
        <v>60</v>
      </c>
      <c r="B712" s="4">
        <v>2022</v>
      </c>
      <c r="C712" s="1" t="s">
        <v>109</v>
      </c>
      <c r="D712" s="1" t="s">
        <v>1132</v>
      </c>
      <c r="E712" s="1" t="s">
        <v>62</v>
      </c>
      <c r="F712" s="4" t="s">
        <v>1417</v>
      </c>
      <c r="G712" s="4">
        <v>21284</v>
      </c>
      <c r="H712" s="4" t="s">
        <v>2906</v>
      </c>
      <c r="I712" s="1"/>
      <c r="J712" s="4" t="s">
        <v>2907</v>
      </c>
      <c r="K712" s="4" t="s">
        <v>2908</v>
      </c>
      <c r="L712" s="22" t="str">
        <f t="shared" si="28"/>
        <v>228</v>
      </c>
      <c r="M712" s="26">
        <f>IF(table_2[[#This Row],[Count of deaths2]]=1,(M711+1),M711)</f>
        <v>65</v>
      </c>
      <c r="AA712" s="46"/>
      <c r="AG712"/>
      <c r="AL712">
        <f>N759</f>
        <v>0</v>
      </c>
      <c r="AM712">
        <f>O807</f>
        <v>0</v>
      </c>
      <c r="AN712">
        <f>P807</f>
        <v>0</v>
      </c>
      <c r="AO712">
        <f>Q807</f>
        <v>0</v>
      </c>
      <c r="AP712">
        <f>R807</f>
        <v>0</v>
      </c>
      <c r="AQ712">
        <f>S807</f>
        <v>0</v>
      </c>
      <c r="AR712">
        <f>T807</f>
        <v>0</v>
      </c>
      <c r="AT712">
        <f>SUM(table_2[[#This Row],[First dose, less than 21 days ago]:[Third dose or booster, at least 21 days ago]])</f>
        <v>0</v>
      </c>
      <c r="AU712">
        <f>SUM(table_2[[#This Row],[Second dose, less than 21 days ago]:[Third dose or booster, at least 21 days ago]])</f>
        <v>0</v>
      </c>
      <c r="AV712">
        <f>table_2[[#This Row],[Third dose or booster, less than 21 days ago]]+table_2[[#This Row],[Third dose or booster, at least 21 days ago]]</f>
        <v>0</v>
      </c>
    </row>
    <row r="713" spans="1:48" ht="30" x14ac:dyDescent="0.25">
      <c r="A713" s="1" t="s">
        <v>60</v>
      </c>
      <c r="B713" s="4">
        <v>2022</v>
      </c>
      <c r="C713" s="1" t="s">
        <v>109</v>
      </c>
      <c r="D713" s="1" t="s">
        <v>1132</v>
      </c>
      <c r="E713" s="1" t="s">
        <v>66</v>
      </c>
      <c r="F713" s="4" t="s">
        <v>1101</v>
      </c>
      <c r="G713" s="4">
        <v>34</v>
      </c>
      <c r="H713" s="4" t="s">
        <v>83</v>
      </c>
      <c r="I713" s="1"/>
      <c r="J713" s="4" t="s">
        <v>83</v>
      </c>
      <c r="K713" s="4" t="s">
        <v>83</v>
      </c>
      <c r="L713" s="22">
        <f t="shared" si="28"/>
        <v>1</v>
      </c>
      <c r="M713" s="26">
        <f>IF(table_2[[#This Row],[Count of deaths2]]=1,(M712+1),M712)</f>
        <v>66</v>
      </c>
      <c r="AA713" s="46"/>
      <c r="AG713"/>
      <c r="AL713">
        <f>N760</f>
        <v>0</v>
      </c>
      <c r="AM713">
        <f>O808</f>
        <v>0</v>
      </c>
      <c r="AN713">
        <f>P808</f>
        <v>0</v>
      </c>
      <c r="AO713">
        <f>Q808</f>
        <v>0</v>
      </c>
      <c r="AP713">
        <f>R808</f>
        <v>0</v>
      </c>
      <c r="AQ713">
        <f>S808</f>
        <v>0</v>
      </c>
      <c r="AR713">
        <f>T808</f>
        <v>0</v>
      </c>
      <c r="AT713">
        <f>SUM(table_2[[#This Row],[First dose, less than 21 days ago]:[Third dose or booster, at least 21 days ago]])</f>
        <v>0</v>
      </c>
      <c r="AU713">
        <f>SUM(table_2[[#This Row],[Second dose, less than 21 days ago]:[Third dose or booster, at least 21 days ago]])</f>
        <v>0</v>
      </c>
      <c r="AV713">
        <f>table_2[[#This Row],[Third dose or booster, less than 21 days ago]]+table_2[[#This Row],[Third dose or booster, at least 21 days ago]]</f>
        <v>0</v>
      </c>
    </row>
    <row r="714" spans="1:48" ht="30" x14ac:dyDescent="0.25">
      <c r="A714" s="1" t="s">
        <v>60</v>
      </c>
      <c r="B714" s="4">
        <v>2022</v>
      </c>
      <c r="C714" s="1" t="s">
        <v>109</v>
      </c>
      <c r="D714" s="1" t="s">
        <v>1132</v>
      </c>
      <c r="E714" s="1" t="s">
        <v>70</v>
      </c>
      <c r="F714" s="4" t="s">
        <v>2909</v>
      </c>
      <c r="G714" s="4">
        <v>2692</v>
      </c>
      <c r="H714" s="4" t="s">
        <v>2910</v>
      </c>
      <c r="I714" s="1"/>
      <c r="J714" s="4" t="s">
        <v>2911</v>
      </c>
      <c r="K714" s="4" t="s">
        <v>2912</v>
      </c>
      <c r="L714" s="22" t="str">
        <f t="shared" si="28"/>
        <v>63</v>
      </c>
      <c r="M714" s="26">
        <f>IF(table_2[[#This Row],[Count of deaths2]]=1,(M713+1),M713)</f>
        <v>66</v>
      </c>
      <c r="AA714" s="46"/>
      <c r="AG714"/>
      <c r="AL714">
        <f>N761</f>
        <v>0</v>
      </c>
      <c r="AM714">
        <f>O809</f>
        <v>0</v>
      </c>
      <c r="AN714">
        <f>P809</f>
        <v>0</v>
      </c>
      <c r="AO714">
        <f>Q809</f>
        <v>0</v>
      </c>
      <c r="AP714">
        <f>R809</f>
        <v>0</v>
      </c>
      <c r="AQ714">
        <f>S809</f>
        <v>0</v>
      </c>
      <c r="AR714">
        <f>T809</f>
        <v>0</v>
      </c>
      <c r="AT714">
        <f>SUM(table_2[[#This Row],[First dose, less than 21 days ago]:[Third dose or booster, at least 21 days ago]])</f>
        <v>0</v>
      </c>
      <c r="AU714">
        <f>SUM(table_2[[#This Row],[Second dose, less than 21 days ago]:[Third dose or booster, at least 21 days ago]])</f>
        <v>0</v>
      </c>
      <c r="AV714">
        <f>table_2[[#This Row],[Third dose or booster, less than 21 days ago]]+table_2[[#This Row],[Third dose or booster, at least 21 days ago]]</f>
        <v>0</v>
      </c>
    </row>
    <row r="715" spans="1:48" ht="30" x14ac:dyDescent="0.25">
      <c r="A715" s="1" t="s">
        <v>60</v>
      </c>
      <c r="B715" s="4">
        <v>2022</v>
      </c>
      <c r="C715" s="1" t="s">
        <v>109</v>
      </c>
      <c r="D715" s="1" t="s">
        <v>1132</v>
      </c>
      <c r="E715" s="1" t="s">
        <v>74</v>
      </c>
      <c r="F715" s="4" t="s">
        <v>1101</v>
      </c>
      <c r="G715" s="4">
        <v>126</v>
      </c>
      <c r="H715" s="4" t="s">
        <v>83</v>
      </c>
      <c r="I715" s="1"/>
      <c r="J715" s="4" t="s">
        <v>83</v>
      </c>
      <c r="K715" s="4" t="s">
        <v>83</v>
      </c>
      <c r="L715" s="22">
        <f t="shared" si="28"/>
        <v>1</v>
      </c>
      <c r="M715" s="26">
        <f>IF(table_2[[#This Row],[Count of deaths2]]=1,(M714+1),M714)</f>
        <v>67</v>
      </c>
      <c r="AA715" s="46"/>
      <c r="AG715"/>
      <c r="AL715">
        <f>N762</f>
        <v>0</v>
      </c>
      <c r="AM715">
        <f>O810</f>
        <v>0</v>
      </c>
      <c r="AN715">
        <f>P810</f>
        <v>0</v>
      </c>
      <c r="AO715">
        <f>Q810</f>
        <v>0</v>
      </c>
      <c r="AP715">
        <f>R810</f>
        <v>0</v>
      </c>
      <c r="AQ715">
        <f>S810</f>
        <v>0</v>
      </c>
      <c r="AR715">
        <f>T810</f>
        <v>0</v>
      </c>
      <c r="AT715">
        <f>SUM(table_2[[#This Row],[First dose, less than 21 days ago]:[Third dose or booster, at least 21 days ago]])</f>
        <v>0</v>
      </c>
      <c r="AU715">
        <f>SUM(table_2[[#This Row],[Second dose, less than 21 days ago]:[Third dose or booster, at least 21 days ago]])</f>
        <v>0</v>
      </c>
      <c r="AV715">
        <f>table_2[[#This Row],[Third dose or booster, less than 21 days ago]]+table_2[[#This Row],[Third dose or booster, at least 21 days ago]]</f>
        <v>0</v>
      </c>
    </row>
    <row r="716" spans="1:48" ht="30" x14ac:dyDescent="0.25">
      <c r="A716" s="1" t="s">
        <v>60</v>
      </c>
      <c r="B716" s="4">
        <v>2022</v>
      </c>
      <c r="C716" s="1" t="s">
        <v>109</v>
      </c>
      <c r="D716" s="1" t="s">
        <v>1132</v>
      </c>
      <c r="E716" s="1" t="s">
        <v>1102</v>
      </c>
      <c r="F716" s="4" t="s">
        <v>2913</v>
      </c>
      <c r="G716" s="4">
        <v>23116</v>
      </c>
      <c r="H716" s="4" t="s">
        <v>2914</v>
      </c>
      <c r="I716" s="1"/>
      <c r="J716" s="4" t="s">
        <v>2915</v>
      </c>
      <c r="K716" s="4" t="s">
        <v>2916</v>
      </c>
      <c r="L716" s="22" t="str">
        <f t="shared" si="28"/>
        <v>496</v>
      </c>
      <c r="M716" s="26">
        <f>IF(table_2[[#This Row],[Count of deaths2]]=1,(M715+1),M715)</f>
        <v>67</v>
      </c>
      <c r="AA716" s="46"/>
      <c r="AG716"/>
      <c r="AL716">
        <f>N763</f>
        <v>0</v>
      </c>
      <c r="AM716">
        <f>O811</f>
        <v>0</v>
      </c>
      <c r="AN716">
        <f>P811</f>
        <v>0</v>
      </c>
      <c r="AO716">
        <f>Q811</f>
        <v>0</v>
      </c>
      <c r="AP716">
        <f>R811</f>
        <v>0</v>
      </c>
      <c r="AQ716">
        <f>S811</f>
        <v>0</v>
      </c>
      <c r="AR716">
        <f>T811</f>
        <v>0</v>
      </c>
      <c r="AT716">
        <f>SUM(table_2[[#This Row],[First dose, less than 21 days ago]:[Third dose or booster, at least 21 days ago]])</f>
        <v>0</v>
      </c>
      <c r="AU716">
        <f>SUM(table_2[[#This Row],[Second dose, less than 21 days ago]:[Third dose or booster, at least 21 days ago]])</f>
        <v>0</v>
      </c>
      <c r="AV716">
        <f>table_2[[#This Row],[Third dose or booster, less than 21 days ago]]+table_2[[#This Row],[Third dose or booster, at least 21 days ago]]</f>
        <v>0</v>
      </c>
    </row>
    <row r="717" spans="1:48" ht="45" x14ac:dyDescent="0.25">
      <c r="A717" s="1" t="s">
        <v>60</v>
      </c>
      <c r="B717" s="4">
        <v>2022</v>
      </c>
      <c r="C717" s="1" t="s">
        <v>109</v>
      </c>
      <c r="D717" s="1" t="s">
        <v>1132</v>
      </c>
      <c r="E717" s="1" t="s">
        <v>84</v>
      </c>
      <c r="F717" s="4" t="s">
        <v>1371</v>
      </c>
      <c r="G717" s="4">
        <v>751</v>
      </c>
      <c r="H717" s="4" t="s">
        <v>2917</v>
      </c>
      <c r="I717" s="1" t="s">
        <v>234</v>
      </c>
      <c r="J717" s="4" t="s">
        <v>2918</v>
      </c>
      <c r="K717" s="4" t="s">
        <v>2919</v>
      </c>
      <c r="L717" s="22" t="str">
        <f t="shared" si="28"/>
        <v>9</v>
      </c>
      <c r="M717" s="26">
        <f>IF(table_2[[#This Row],[Count of deaths2]]=1,(M716+1),M716)</f>
        <v>67</v>
      </c>
      <c r="AA717" s="46"/>
      <c r="AG717"/>
      <c r="AL717">
        <f>N764</f>
        <v>0</v>
      </c>
      <c r="AM717">
        <f>O812</f>
        <v>0</v>
      </c>
      <c r="AN717">
        <f>P812</f>
        <v>0</v>
      </c>
      <c r="AO717">
        <f>Q812</f>
        <v>0</v>
      </c>
      <c r="AP717">
        <f>R812</f>
        <v>0</v>
      </c>
      <c r="AQ717">
        <f>S812</f>
        <v>0</v>
      </c>
      <c r="AR717">
        <f>T812</f>
        <v>0</v>
      </c>
      <c r="AT717">
        <f>SUM(table_2[[#This Row],[First dose, less than 21 days ago]:[Third dose or booster, at least 21 days ago]])</f>
        <v>0</v>
      </c>
      <c r="AU717">
        <f>SUM(table_2[[#This Row],[Second dose, less than 21 days ago]:[Third dose or booster, at least 21 days ago]])</f>
        <v>0</v>
      </c>
      <c r="AV717">
        <f>table_2[[#This Row],[Third dose or booster, less than 21 days ago]]+table_2[[#This Row],[Third dose or booster, at least 21 days ago]]</f>
        <v>0</v>
      </c>
    </row>
    <row r="718" spans="1:48" ht="45" x14ac:dyDescent="0.25">
      <c r="A718" s="1" t="s">
        <v>60</v>
      </c>
      <c r="B718" s="4">
        <v>2022</v>
      </c>
      <c r="C718" s="1" t="s">
        <v>109</v>
      </c>
      <c r="D718" s="1" t="s">
        <v>1132</v>
      </c>
      <c r="E718" s="1" t="s">
        <v>85</v>
      </c>
      <c r="F718" s="4" t="s">
        <v>2920</v>
      </c>
      <c r="G718" s="4">
        <v>405343</v>
      </c>
      <c r="H718" s="4" t="s">
        <v>2921</v>
      </c>
      <c r="I718" s="1"/>
      <c r="J718" s="4" t="s">
        <v>2922</v>
      </c>
      <c r="K718" s="4" t="s">
        <v>2923</v>
      </c>
      <c r="L718" s="22" t="str">
        <f t="shared" si="28"/>
        <v>2942</v>
      </c>
      <c r="M718" s="26">
        <f>IF(table_2[[#This Row],[Count of deaths2]]=1,(M717+1),M717)</f>
        <v>67</v>
      </c>
      <c r="AA718" s="46"/>
      <c r="AG718"/>
      <c r="AL718">
        <f>N765</f>
        <v>0</v>
      </c>
      <c r="AM718">
        <f>O813</f>
        <v>0</v>
      </c>
      <c r="AN718">
        <f>P813</f>
        <v>0</v>
      </c>
      <c r="AO718">
        <f>Q813</f>
        <v>0</v>
      </c>
      <c r="AP718">
        <f>R813</f>
        <v>0</v>
      </c>
      <c r="AQ718">
        <f>S813</f>
        <v>0</v>
      </c>
      <c r="AR718">
        <f>T813</f>
        <v>0</v>
      </c>
      <c r="AT718">
        <f>SUM(table_2[[#This Row],[First dose, less than 21 days ago]:[Third dose or booster, at least 21 days ago]])</f>
        <v>0</v>
      </c>
      <c r="AU718">
        <f>SUM(table_2[[#This Row],[Second dose, less than 21 days ago]:[Third dose or booster, at least 21 days ago]])</f>
        <v>0</v>
      </c>
      <c r="AV718">
        <f>table_2[[#This Row],[Third dose or booster, less than 21 days ago]]+table_2[[#This Row],[Third dose or booster, at least 21 days ago]]</f>
        <v>0</v>
      </c>
    </row>
    <row r="719" spans="1:48" x14ac:dyDescent="0.25">
      <c r="A719" s="1" t="s">
        <v>60</v>
      </c>
      <c r="B719" s="4">
        <v>2022</v>
      </c>
      <c r="C719" s="1" t="s">
        <v>109</v>
      </c>
      <c r="D719" s="1" t="s">
        <v>1147</v>
      </c>
      <c r="E719" s="1" t="s">
        <v>62</v>
      </c>
      <c r="F719" s="4" t="s">
        <v>1844</v>
      </c>
      <c r="G719" s="4">
        <v>10133</v>
      </c>
      <c r="H719" s="4" t="s">
        <v>2924</v>
      </c>
      <c r="I719" s="1"/>
      <c r="J719" s="4" t="s">
        <v>2925</v>
      </c>
      <c r="K719" s="4" t="s">
        <v>2926</v>
      </c>
      <c r="L719" s="22" t="str">
        <f t="shared" si="28"/>
        <v>333</v>
      </c>
      <c r="M719" s="26">
        <f>IF(table_2[[#This Row],[Count of deaths2]]=1,(M718+1),M718)</f>
        <v>67</v>
      </c>
      <c r="AA719" s="46"/>
      <c r="AG719"/>
      <c r="AL719">
        <f>N766</f>
        <v>0</v>
      </c>
      <c r="AM719">
        <f>O814</f>
        <v>0</v>
      </c>
      <c r="AN719">
        <f>P814</f>
        <v>0</v>
      </c>
      <c r="AO719">
        <f>Q814</f>
        <v>0</v>
      </c>
      <c r="AP719">
        <f>R814</f>
        <v>0</v>
      </c>
      <c r="AQ719">
        <f>S814</f>
        <v>0</v>
      </c>
      <c r="AR719">
        <f>T814</f>
        <v>0</v>
      </c>
      <c r="AT719">
        <f>SUM(table_2[[#This Row],[First dose, less than 21 days ago]:[Third dose or booster, at least 21 days ago]])</f>
        <v>0</v>
      </c>
      <c r="AU719">
        <f>SUM(table_2[[#This Row],[Second dose, less than 21 days ago]:[Third dose or booster, at least 21 days ago]])</f>
        <v>0</v>
      </c>
      <c r="AV719">
        <f>table_2[[#This Row],[Third dose or booster, less than 21 days ago]]+table_2[[#This Row],[Third dose or booster, at least 21 days ago]]</f>
        <v>0</v>
      </c>
    </row>
    <row r="720" spans="1:48" ht="30" x14ac:dyDescent="0.25">
      <c r="A720" s="1" t="s">
        <v>60</v>
      </c>
      <c r="B720" s="4">
        <v>2022</v>
      </c>
      <c r="C720" s="1" t="s">
        <v>109</v>
      </c>
      <c r="D720" s="1" t="s">
        <v>1147</v>
      </c>
      <c r="E720" s="1" t="s">
        <v>66</v>
      </c>
      <c r="F720" s="4" t="s">
        <v>1101</v>
      </c>
      <c r="G720" s="4">
        <v>13</v>
      </c>
      <c r="H720" s="4" t="s">
        <v>83</v>
      </c>
      <c r="I720" s="1"/>
      <c r="J720" s="4" t="s">
        <v>83</v>
      </c>
      <c r="K720" s="4" t="s">
        <v>83</v>
      </c>
      <c r="L720" s="22">
        <f t="shared" si="28"/>
        <v>1</v>
      </c>
      <c r="M720" s="26">
        <f>IF(table_2[[#This Row],[Count of deaths2]]=1,(M719+1),M719)</f>
        <v>68</v>
      </c>
      <c r="AA720" s="46"/>
      <c r="AG720"/>
      <c r="AL720">
        <f>N767</f>
        <v>0</v>
      </c>
      <c r="AM720">
        <f>O815</f>
        <v>0</v>
      </c>
      <c r="AN720">
        <f>P815</f>
        <v>0</v>
      </c>
      <c r="AO720">
        <f>Q815</f>
        <v>0</v>
      </c>
      <c r="AP720">
        <f>R815</f>
        <v>0</v>
      </c>
      <c r="AQ720">
        <f>S815</f>
        <v>0</v>
      </c>
      <c r="AR720">
        <f>T815</f>
        <v>0</v>
      </c>
      <c r="AT720">
        <f>SUM(table_2[[#This Row],[First dose, less than 21 days ago]:[Third dose or booster, at least 21 days ago]])</f>
        <v>0</v>
      </c>
      <c r="AU720">
        <f>SUM(table_2[[#This Row],[Second dose, less than 21 days ago]:[Third dose or booster, at least 21 days ago]])</f>
        <v>0</v>
      </c>
      <c r="AV720">
        <f>table_2[[#This Row],[Third dose or booster, less than 21 days ago]]+table_2[[#This Row],[Third dose or booster, at least 21 days ago]]</f>
        <v>0</v>
      </c>
    </row>
    <row r="721" spans="1:48" ht="30" x14ac:dyDescent="0.25">
      <c r="A721" s="1" t="s">
        <v>60</v>
      </c>
      <c r="B721" s="4">
        <v>2022</v>
      </c>
      <c r="C721" s="1" t="s">
        <v>109</v>
      </c>
      <c r="D721" s="1" t="s">
        <v>1147</v>
      </c>
      <c r="E721" s="1" t="s">
        <v>70</v>
      </c>
      <c r="F721" s="4" t="s">
        <v>2601</v>
      </c>
      <c r="G721" s="4">
        <v>1208</v>
      </c>
      <c r="H721" s="4" t="s">
        <v>2927</v>
      </c>
      <c r="I721" s="1"/>
      <c r="J721" s="4" t="s">
        <v>2928</v>
      </c>
      <c r="K721" s="4" t="s">
        <v>2929</v>
      </c>
      <c r="L721" s="22" t="str">
        <f t="shared" si="28"/>
        <v>73</v>
      </c>
      <c r="M721" s="26">
        <f>IF(table_2[[#This Row],[Count of deaths2]]=1,(M720+1),M720)</f>
        <v>68</v>
      </c>
      <c r="AA721" s="46"/>
      <c r="AG721"/>
      <c r="AL721">
        <f>N768</f>
        <v>0</v>
      </c>
      <c r="AM721">
        <f>O816</f>
        <v>0</v>
      </c>
      <c r="AN721">
        <f>P816</f>
        <v>0</v>
      </c>
      <c r="AO721">
        <f>Q816</f>
        <v>0</v>
      </c>
      <c r="AP721">
        <f>R816</f>
        <v>0</v>
      </c>
      <c r="AQ721">
        <f>S816</f>
        <v>0</v>
      </c>
      <c r="AR721">
        <f>T816</f>
        <v>0</v>
      </c>
      <c r="AT721">
        <f>SUM(table_2[[#This Row],[First dose, less than 21 days ago]:[Third dose or booster, at least 21 days ago]])</f>
        <v>0</v>
      </c>
      <c r="AU721">
        <f>SUM(table_2[[#This Row],[Second dose, less than 21 days ago]:[Third dose or booster, at least 21 days ago]])</f>
        <v>0</v>
      </c>
      <c r="AV721">
        <f>table_2[[#This Row],[Third dose or booster, less than 21 days ago]]+table_2[[#This Row],[Third dose or booster, at least 21 days ago]]</f>
        <v>0</v>
      </c>
    </row>
    <row r="722" spans="1:48" ht="30" x14ac:dyDescent="0.25">
      <c r="A722" s="1" t="s">
        <v>60</v>
      </c>
      <c r="B722" s="4">
        <v>2022</v>
      </c>
      <c r="C722" s="1" t="s">
        <v>109</v>
      </c>
      <c r="D722" s="1" t="s">
        <v>1147</v>
      </c>
      <c r="E722" s="1" t="s">
        <v>74</v>
      </c>
      <c r="F722" s="4" t="s">
        <v>1101</v>
      </c>
      <c r="G722" s="4">
        <v>48</v>
      </c>
      <c r="H722" s="4" t="s">
        <v>83</v>
      </c>
      <c r="I722" s="1"/>
      <c r="J722" s="4" t="s">
        <v>83</v>
      </c>
      <c r="K722" s="4" t="s">
        <v>83</v>
      </c>
      <c r="L722" s="22">
        <f t="shared" si="28"/>
        <v>1</v>
      </c>
      <c r="M722" s="26">
        <f>IF(table_2[[#This Row],[Count of deaths2]]=1,(M721+1),M721)</f>
        <v>69</v>
      </c>
      <c r="AA722" s="46"/>
      <c r="AG722"/>
      <c r="AL722">
        <f>N769</f>
        <v>0</v>
      </c>
      <c r="AM722">
        <f>O817</f>
        <v>0</v>
      </c>
      <c r="AN722">
        <f>P817</f>
        <v>0</v>
      </c>
      <c r="AO722">
        <f>Q817</f>
        <v>0</v>
      </c>
      <c r="AP722">
        <f>R817</f>
        <v>0</v>
      </c>
      <c r="AQ722">
        <f>S817</f>
        <v>0</v>
      </c>
      <c r="AR722">
        <f>T817</f>
        <v>0</v>
      </c>
      <c r="AT722">
        <f>SUM(table_2[[#This Row],[First dose, less than 21 days ago]:[Third dose or booster, at least 21 days ago]])</f>
        <v>0</v>
      </c>
      <c r="AU722">
        <f>SUM(table_2[[#This Row],[Second dose, less than 21 days ago]:[Third dose or booster, at least 21 days ago]])</f>
        <v>0</v>
      </c>
      <c r="AV722">
        <f>table_2[[#This Row],[Third dose or booster, less than 21 days ago]]+table_2[[#This Row],[Third dose or booster, at least 21 days ago]]</f>
        <v>0</v>
      </c>
    </row>
    <row r="723" spans="1:48" ht="30" x14ac:dyDescent="0.25">
      <c r="A723" s="1" t="s">
        <v>60</v>
      </c>
      <c r="B723" s="4">
        <v>2022</v>
      </c>
      <c r="C723" s="1" t="s">
        <v>109</v>
      </c>
      <c r="D723" s="1" t="s">
        <v>1147</v>
      </c>
      <c r="E723" s="1" t="s">
        <v>1102</v>
      </c>
      <c r="F723" s="4" t="s">
        <v>1503</v>
      </c>
      <c r="G723" s="4">
        <v>9581</v>
      </c>
      <c r="H723" s="4" t="s">
        <v>2930</v>
      </c>
      <c r="I723" s="1"/>
      <c r="J723" s="4" t="s">
        <v>2931</v>
      </c>
      <c r="K723" s="4" t="s">
        <v>2932</v>
      </c>
      <c r="L723" s="22" t="str">
        <f t="shared" si="28"/>
        <v>777</v>
      </c>
      <c r="M723" s="26">
        <f>IF(table_2[[#This Row],[Count of deaths2]]=1,(M722+1),M722)</f>
        <v>69</v>
      </c>
      <c r="AA723" s="46"/>
      <c r="AG723"/>
      <c r="AL723">
        <f>N770</f>
        <v>0</v>
      </c>
      <c r="AM723">
        <f>O818</f>
        <v>0</v>
      </c>
      <c r="AN723">
        <f>P818</f>
        <v>0</v>
      </c>
      <c r="AO723">
        <f>Q818</f>
        <v>0</v>
      </c>
      <c r="AP723">
        <f>R818</f>
        <v>0</v>
      </c>
      <c r="AQ723">
        <f>S818</f>
        <v>0</v>
      </c>
      <c r="AR723">
        <f>T818</f>
        <v>0</v>
      </c>
      <c r="AT723">
        <f>SUM(table_2[[#This Row],[First dose, less than 21 days ago]:[Third dose or booster, at least 21 days ago]])</f>
        <v>0</v>
      </c>
      <c r="AU723">
        <f>SUM(table_2[[#This Row],[Second dose, less than 21 days ago]:[Third dose or booster, at least 21 days ago]])</f>
        <v>0</v>
      </c>
      <c r="AV723">
        <f>table_2[[#This Row],[Third dose or booster, less than 21 days ago]]+table_2[[#This Row],[Third dose or booster, at least 21 days ago]]</f>
        <v>0</v>
      </c>
    </row>
    <row r="724" spans="1:48" ht="45" x14ac:dyDescent="0.25">
      <c r="A724" s="1" t="s">
        <v>60</v>
      </c>
      <c r="B724" s="4">
        <v>2022</v>
      </c>
      <c r="C724" s="1" t="s">
        <v>109</v>
      </c>
      <c r="D724" s="1" t="s">
        <v>1147</v>
      </c>
      <c r="E724" s="1" t="s">
        <v>84</v>
      </c>
      <c r="F724" s="4" t="s">
        <v>1211</v>
      </c>
      <c r="G724" s="4">
        <v>391</v>
      </c>
      <c r="H724" s="4" t="s">
        <v>2933</v>
      </c>
      <c r="I724" s="1"/>
      <c r="J724" s="4" t="s">
        <v>2934</v>
      </c>
      <c r="K724" s="4" t="s">
        <v>2935</v>
      </c>
      <c r="L724" s="22" t="str">
        <f t="shared" si="28"/>
        <v>31</v>
      </c>
      <c r="M724" s="26">
        <f>IF(table_2[[#This Row],[Count of deaths2]]=1,(M723+1),M723)</f>
        <v>69</v>
      </c>
      <c r="AA724" s="46"/>
      <c r="AG724"/>
      <c r="AL724">
        <f>N771</f>
        <v>0</v>
      </c>
      <c r="AM724">
        <f>O819</f>
        <v>0</v>
      </c>
      <c r="AN724">
        <f>P819</f>
        <v>0</v>
      </c>
      <c r="AO724">
        <f>Q819</f>
        <v>0</v>
      </c>
      <c r="AP724">
        <f>R819</f>
        <v>0</v>
      </c>
      <c r="AQ724">
        <f>S819</f>
        <v>0</v>
      </c>
      <c r="AR724">
        <f>T819</f>
        <v>0</v>
      </c>
      <c r="AT724">
        <f>SUM(table_2[[#This Row],[First dose, less than 21 days ago]:[Third dose or booster, at least 21 days ago]])</f>
        <v>0</v>
      </c>
      <c r="AU724">
        <f>SUM(table_2[[#This Row],[Second dose, less than 21 days ago]:[Third dose or booster, at least 21 days ago]])</f>
        <v>0</v>
      </c>
      <c r="AV724">
        <f>table_2[[#This Row],[Third dose or booster, less than 21 days ago]]+table_2[[#This Row],[Third dose or booster, at least 21 days ago]]</f>
        <v>0</v>
      </c>
    </row>
    <row r="725" spans="1:48" ht="45" x14ac:dyDescent="0.25">
      <c r="A725" s="1" t="s">
        <v>60</v>
      </c>
      <c r="B725" s="4">
        <v>2022</v>
      </c>
      <c r="C725" s="1" t="s">
        <v>109</v>
      </c>
      <c r="D725" s="1" t="s">
        <v>1147</v>
      </c>
      <c r="E725" s="1" t="s">
        <v>85</v>
      </c>
      <c r="F725" s="4" t="s">
        <v>2936</v>
      </c>
      <c r="G725" s="4">
        <v>347203</v>
      </c>
      <c r="H725" s="4" t="s">
        <v>2937</v>
      </c>
      <c r="I725" s="1"/>
      <c r="J725" s="4" t="s">
        <v>2938</v>
      </c>
      <c r="K725" s="4" t="s">
        <v>2939</v>
      </c>
      <c r="L725" s="22" t="str">
        <f t="shared" si="28"/>
        <v>7511</v>
      </c>
      <c r="M725" s="26">
        <f>IF(table_2[[#This Row],[Count of deaths2]]=1,(M724+1),M724)</f>
        <v>69</v>
      </c>
      <c r="AA725" s="46"/>
      <c r="AG725"/>
      <c r="AL725">
        <f>N772</f>
        <v>0</v>
      </c>
      <c r="AM725">
        <f>O820</f>
        <v>0</v>
      </c>
      <c r="AN725">
        <f>P820</f>
        <v>0</v>
      </c>
      <c r="AO725">
        <f>Q820</f>
        <v>0</v>
      </c>
      <c r="AP725">
        <f>R820</f>
        <v>0</v>
      </c>
      <c r="AQ725">
        <f>S820</f>
        <v>0</v>
      </c>
      <c r="AR725">
        <f>T820</f>
        <v>0</v>
      </c>
      <c r="AT725">
        <f>SUM(table_2[[#This Row],[First dose, less than 21 days ago]:[Third dose or booster, at least 21 days ago]])</f>
        <v>0</v>
      </c>
      <c r="AU725">
        <f>SUM(table_2[[#This Row],[Second dose, less than 21 days ago]:[Third dose or booster, at least 21 days ago]])</f>
        <v>0</v>
      </c>
      <c r="AV725">
        <f>table_2[[#This Row],[Third dose or booster, less than 21 days ago]]+table_2[[#This Row],[Third dose or booster, at least 21 days ago]]</f>
        <v>0</v>
      </c>
    </row>
    <row r="726" spans="1:48" x14ac:dyDescent="0.25">
      <c r="A726" s="1" t="s">
        <v>60</v>
      </c>
      <c r="B726" s="4">
        <v>2022</v>
      </c>
      <c r="C726" s="1" t="s">
        <v>109</v>
      </c>
      <c r="D726" s="1" t="s">
        <v>1162</v>
      </c>
      <c r="E726" s="1" t="s">
        <v>62</v>
      </c>
      <c r="F726" s="4" t="s">
        <v>2940</v>
      </c>
      <c r="G726" s="4">
        <v>3945</v>
      </c>
      <c r="H726" s="4" t="s">
        <v>2941</v>
      </c>
      <c r="I726" s="1"/>
      <c r="J726" s="4" t="s">
        <v>2942</v>
      </c>
      <c r="K726" s="4" t="s">
        <v>2943</v>
      </c>
      <c r="L726" s="22" t="str">
        <f t="shared" si="28"/>
        <v>383</v>
      </c>
      <c r="M726" s="26">
        <f>IF(table_2[[#This Row],[Count of deaths2]]=1,(M725+1),M725)</f>
        <v>69</v>
      </c>
      <c r="AA726" s="46"/>
      <c r="AG726"/>
      <c r="AL726">
        <f>N773</f>
        <v>0</v>
      </c>
      <c r="AM726">
        <f>O821</f>
        <v>0</v>
      </c>
      <c r="AN726">
        <f>P821</f>
        <v>0</v>
      </c>
      <c r="AO726">
        <f>Q821</f>
        <v>0</v>
      </c>
      <c r="AP726">
        <f>R821</f>
        <v>0</v>
      </c>
      <c r="AQ726">
        <f>S821</f>
        <v>0</v>
      </c>
      <c r="AR726">
        <f>T821</f>
        <v>0</v>
      </c>
      <c r="AT726">
        <f>SUM(table_2[[#This Row],[First dose, less than 21 days ago]:[Third dose or booster, at least 21 days ago]])</f>
        <v>0</v>
      </c>
      <c r="AU726">
        <f>SUM(table_2[[#This Row],[Second dose, less than 21 days ago]:[Third dose or booster, at least 21 days ago]])</f>
        <v>0</v>
      </c>
      <c r="AV726">
        <f>table_2[[#This Row],[Third dose or booster, less than 21 days ago]]+table_2[[#This Row],[Third dose or booster, at least 21 days ago]]</f>
        <v>0</v>
      </c>
    </row>
    <row r="727" spans="1:48" ht="30" x14ac:dyDescent="0.25">
      <c r="A727" s="1" t="s">
        <v>60</v>
      </c>
      <c r="B727" s="4">
        <v>2022</v>
      </c>
      <c r="C727" s="1" t="s">
        <v>109</v>
      </c>
      <c r="D727" s="1" t="s">
        <v>1162</v>
      </c>
      <c r="E727" s="1" t="s">
        <v>66</v>
      </c>
      <c r="F727" s="4" t="s">
        <v>1112</v>
      </c>
      <c r="G727" s="4">
        <v>8</v>
      </c>
      <c r="H727" s="4" t="s">
        <v>2944</v>
      </c>
      <c r="I727" s="1" t="s">
        <v>234</v>
      </c>
      <c r="J727" s="4" t="s">
        <v>2945</v>
      </c>
      <c r="K727" s="4" t="s">
        <v>2946</v>
      </c>
      <c r="L727" s="22" t="str">
        <f t="shared" si="28"/>
        <v>3</v>
      </c>
      <c r="M727" s="26">
        <f>IF(table_2[[#This Row],[Count of deaths2]]=1,(M726+1),M726)</f>
        <v>69</v>
      </c>
      <c r="AA727" s="46"/>
      <c r="AG727"/>
      <c r="AL727">
        <f>N774</f>
        <v>0</v>
      </c>
      <c r="AM727">
        <f>O822</f>
        <v>0</v>
      </c>
      <c r="AN727">
        <f>P822</f>
        <v>0</v>
      </c>
      <c r="AO727">
        <f>Q822</f>
        <v>0</v>
      </c>
      <c r="AP727">
        <f>R822</f>
        <v>0</v>
      </c>
      <c r="AQ727">
        <f>S822</f>
        <v>0</v>
      </c>
      <c r="AR727">
        <f>T822</f>
        <v>0</v>
      </c>
      <c r="AT727">
        <f>SUM(table_2[[#This Row],[First dose, less than 21 days ago]:[Third dose or booster, at least 21 days ago]])</f>
        <v>0</v>
      </c>
      <c r="AU727">
        <f>SUM(table_2[[#This Row],[Second dose, less than 21 days ago]:[Third dose or booster, at least 21 days ago]])</f>
        <v>0</v>
      </c>
      <c r="AV727">
        <f>table_2[[#This Row],[Third dose or booster, less than 21 days ago]]+table_2[[#This Row],[Third dose or booster, at least 21 days ago]]</f>
        <v>0</v>
      </c>
    </row>
    <row r="728" spans="1:48" ht="30" x14ac:dyDescent="0.25">
      <c r="A728" s="1" t="s">
        <v>60</v>
      </c>
      <c r="B728" s="4">
        <v>2022</v>
      </c>
      <c r="C728" s="1" t="s">
        <v>109</v>
      </c>
      <c r="D728" s="1" t="s">
        <v>1162</v>
      </c>
      <c r="E728" s="1" t="s">
        <v>70</v>
      </c>
      <c r="F728" s="4" t="s">
        <v>2947</v>
      </c>
      <c r="G728" s="4">
        <v>564</v>
      </c>
      <c r="H728" s="4" t="s">
        <v>2948</v>
      </c>
      <c r="I728" s="1"/>
      <c r="J728" s="4" t="s">
        <v>2949</v>
      </c>
      <c r="K728" s="4" t="s">
        <v>2950</v>
      </c>
      <c r="L728" s="22" t="str">
        <f t="shared" si="28"/>
        <v>112</v>
      </c>
      <c r="M728" s="26">
        <f>IF(table_2[[#This Row],[Count of deaths2]]=1,(M727+1),M727)</f>
        <v>69</v>
      </c>
      <c r="AA728" s="46"/>
      <c r="AG728"/>
      <c r="AL728">
        <f>N775</f>
        <v>0</v>
      </c>
      <c r="AM728">
        <f>O823</f>
        <v>0</v>
      </c>
      <c r="AN728">
        <f>P823</f>
        <v>0</v>
      </c>
      <c r="AO728">
        <f>Q823</f>
        <v>0</v>
      </c>
      <c r="AP728">
        <f>R823</f>
        <v>0</v>
      </c>
      <c r="AQ728">
        <f>S823</f>
        <v>0</v>
      </c>
      <c r="AR728">
        <f>T823</f>
        <v>0</v>
      </c>
      <c r="AT728">
        <f>SUM(table_2[[#This Row],[First dose, less than 21 days ago]:[Third dose or booster, at least 21 days ago]])</f>
        <v>0</v>
      </c>
      <c r="AU728">
        <f>SUM(table_2[[#This Row],[Second dose, less than 21 days ago]:[Third dose or booster, at least 21 days ago]])</f>
        <v>0</v>
      </c>
      <c r="AV728">
        <f>table_2[[#This Row],[Third dose or booster, less than 21 days ago]]+table_2[[#This Row],[Third dose or booster, at least 21 days ago]]</f>
        <v>0</v>
      </c>
    </row>
    <row r="729" spans="1:48" ht="30" x14ac:dyDescent="0.25">
      <c r="A729" s="1" t="s">
        <v>60</v>
      </c>
      <c r="B729" s="4">
        <v>2022</v>
      </c>
      <c r="C729" s="1" t="s">
        <v>109</v>
      </c>
      <c r="D729" s="1" t="s">
        <v>1162</v>
      </c>
      <c r="E729" s="1" t="s">
        <v>74</v>
      </c>
      <c r="F729" s="4" t="s">
        <v>1101</v>
      </c>
      <c r="G729" s="4">
        <v>23</v>
      </c>
      <c r="H729" s="4" t="s">
        <v>83</v>
      </c>
      <c r="I729" s="1"/>
      <c r="J729" s="4" t="s">
        <v>83</v>
      </c>
      <c r="K729" s="4" t="s">
        <v>83</v>
      </c>
      <c r="L729" s="22">
        <f t="shared" si="28"/>
        <v>1</v>
      </c>
      <c r="M729" s="26">
        <f>IF(table_2[[#This Row],[Count of deaths2]]=1,(M728+1),M728)</f>
        <v>70</v>
      </c>
      <c r="AA729" s="46"/>
      <c r="AG729"/>
      <c r="AL729">
        <f>N776</f>
        <v>0</v>
      </c>
      <c r="AM729">
        <f>O824</f>
        <v>0</v>
      </c>
      <c r="AN729">
        <f>P824</f>
        <v>0</v>
      </c>
      <c r="AO729">
        <f>Q824</f>
        <v>0</v>
      </c>
      <c r="AP729">
        <f>R824</f>
        <v>0</v>
      </c>
      <c r="AQ729">
        <f>S824</f>
        <v>0</v>
      </c>
      <c r="AR729">
        <f>T824</f>
        <v>0</v>
      </c>
      <c r="AT729">
        <f>SUM(table_2[[#This Row],[First dose, less than 21 days ago]:[Third dose or booster, at least 21 days ago]])</f>
        <v>0</v>
      </c>
      <c r="AU729">
        <f>SUM(table_2[[#This Row],[Second dose, less than 21 days ago]:[Third dose or booster, at least 21 days ago]])</f>
        <v>0</v>
      </c>
      <c r="AV729">
        <f>table_2[[#This Row],[Third dose or booster, less than 21 days ago]]+table_2[[#This Row],[Third dose or booster, at least 21 days ago]]</f>
        <v>0</v>
      </c>
    </row>
    <row r="730" spans="1:48" ht="30" x14ac:dyDescent="0.25">
      <c r="A730" s="1" t="s">
        <v>60</v>
      </c>
      <c r="B730" s="4">
        <v>2022</v>
      </c>
      <c r="C730" s="1" t="s">
        <v>109</v>
      </c>
      <c r="D730" s="1" t="s">
        <v>1162</v>
      </c>
      <c r="E730" s="1" t="s">
        <v>1102</v>
      </c>
      <c r="F730" s="4" t="s">
        <v>2951</v>
      </c>
      <c r="G730" s="4">
        <v>4756</v>
      </c>
      <c r="H730" s="4" t="s">
        <v>2952</v>
      </c>
      <c r="I730" s="1"/>
      <c r="J730" s="4" t="s">
        <v>2953</v>
      </c>
      <c r="K730" s="4" t="s">
        <v>2954</v>
      </c>
      <c r="L730" s="22" t="str">
        <f t="shared" si="28"/>
        <v>982</v>
      </c>
      <c r="M730" s="26">
        <f>IF(table_2[[#This Row],[Count of deaths2]]=1,(M729+1),M729)</f>
        <v>70</v>
      </c>
      <c r="AA730" s="46"/>
      <c r="AG730"/>
      <c r="AL730">
        <f>N777</f>
        <v>0</v>
      </c>
      <c r="AM730">
        <f>O825</f>
        <v>0</v>
      </c>
      <c r="AN730">
        <f>P825</f>
        <v>0</v>
      </c>
      <c r="AO730">
        <f>Q825</f>
        <v>0</v>
      </c>
      <c r="AP730">
        <f>R825</f>
        <v>0</v>
      </c>
      <c r="AQ730">
        <f>S825</f>
        <v>0</v>
      </c>
      <c r="AR730">
        <f>T825</f>
        <v>0</v>
      </c>
      <c r="AT730">
        <f>SUM(table_2[[#This Row],[First dose, less than 21 days ago]:[Third dose or booster, at least 21 days ago]])</f>
        <v>0</v>
      </c>
      <c r="AU730">
        <f>SUM(table_2[[#This Row],[Second dose, less than 21 days ago]:[Third dose or booster, at least 21 days ago]])</f>
        <v>0</v>
      </c>
      <c r="AV730">
        <f>table_2[[#This Row],[Third dose or booster, less than 21 days ago]]+table_2[[#This Row],[Third dose or booster, at least 21 days ago]]</f>
        <v>0</v>
      </c>
    </row>
    <row r="731" spans="1:48" ht="45" x14ac:dyDescent="0.25">
      <c r="A731" s="1" t="s">
        <v>60</v>
      </c>
      <c r="B731" s="4">
        <v>2022</v>
      </c>
      <c r="C731" s="1" t="s">
        <v>109</v>
      </c>
      <c r="D731" s="1" t="s">
        <v>1162</v>
      </c>
      <c r="E731" s="1" t="s">
        <v>84</v>
      </c>
      <c r="F731" s="4" t="s">
        <v>2955</v>
      </c>
      <c r="G731" s="4">
        <v>201</v>
      </c>
      <c r="H731" s="4" t="s">
        <v>2956</v>
      </c>
      <c r="I731" s="1"/>
      <c r="J731" s="4" t="s">
        <v>2957</v>
      </c>
      <c r="K731" s="4" t="s">
        <v>2958</v>
      </c>
      <c r="L731" s="22" t="str">
        <f t="shared" si="28"/>
        <v>27</v>
      </c>
      <c r="M731" s="26">
        <f>IF(table_2[[#This Row],[Count of deaths2]]=1,(M730+1),M730)</f>
        <v>70</v>
      </c>
      <c r="AA731" s="46"/>
      <c r="AG731"/>
      <c r="AL731">
        <f>N778</f>
        <v>0</v>
      </c>
      <c r="AM731">
        <f>O826</f>
        <v>0</v>
      </c>
      <c r="AN731">
        <f>P826</f>
        <v>0</v>
      </c>
      <c r="AO731">
        <f>Q826</f>
        <v>0</v>
      </c>
      <c r="AP731">
        <f>R826</f>
        <v>0</v>
      </c>
      <c r="AQ731">
        <f>S826</f>
        <v>0</v>
      </c>
      <c r="AR731">
        <f>T826</f>
        <v>0</v>
      </c>
      <c r="AT731">
        <f>SUM(table_2[[#This Row],[First dose, less than 21 days ago]:[Third dose or booster, at least 21 days ago]])</f>
        <v>0</v>
      </c>
      <c r="AU731">
        <f>SUM(table_2[[#This Row],[Second dose, less than 21 days ago]:[Third dose or booster, at least 21 days ago]])</f>
        <v>0</v>
      </c>
      <c r="AV731">
        <f>table_2[[#This Row],[Third dose or booster, less than 21 days ago]]+table_2[[#This Row],[Third dose or booster, at least 21 days ago]]</f>
        <v>0</v>
      </c>
    </row>
    <row r="732" spans="1:48" ht="45" x14ac:dyDescent="0.25">
      <c r="A732" s="1" t="s">
        <v>60</v>
      </c>
      <c r="B732" s="4">
        <v>2022</v>
      </c>
      <c r="C732" s="1" t="s">
        <v>109</v>
      </c>
      <c r="D732" s="1" t="s">
        <v>1162</v>
      </c>
      <c r="E732" s="1" t="s">
        <v>85</v>
      </c>
      <c r="F732" s="4" t="s">
        <v>2959</v>
      </c>
      <c r="G732" s="4">
        <v>165320</v>
      </c>
      <c r="H732" s="4" t="s">
        <v>2960</v>
      </c>
      <c r="I732" s="1"/>
      <c r="J732" s="4" t="s">
        <v>2961</v>
      </c>
      <c r="K732" s="4" t="s">
        <v>2962</v>
      </c>
      <c r="L732" s="22" t="str">
        <f t="shared" si="28"/>
        <v>11657</v>
      </c>
      <c r="M732" s="26">
        <f>IF(table_2[[#This Row],[Count of deaths2]]=1,(M731+1),M731)</f>
        <v>70</v>
      </c>
      <c r="AA732" s="46"/>
      <c r="AG732"/>
      <c r="AL732">
        <f>N779</f>
        <v>0</v>
      </c>
      <c r="AM732">
        <f>O827</f>
        <v>0</v>
      </c>
      <c r="AN732">
        <f>P827</f>
        <v>0</v>
      </c>
      <c r="AO732">
        <f>Q827</f>
        <v>0</v>
      </c>
      <c r="AP732">
        <f>R827</f>
        <v>0</v>
      </c>
      <c r="AQ732">
        <f>S827</f>
        <v>0</v>
      </c>
      <c r="AR732">
        <f>T827</f>
        <v>0</v>
      </c>
      <c r="AT732">
        <f>SUM(table_2[[#This Row],[First dose, less than 21 days ago]:[Third dose or booster, at least 21 days ago]])</f>
        <v>0</v>
      </c>
      <c r="AU732">
        <f>SUM(table_2[[#This Row],[Second dose, less than 21 days ago]:[Third dose or booster, at least 21 days ago]])</f>
        <v>0</v>
      </c>
      <c r="AV732">
        <f>table_2[[#This Row],[Third dose or booster, less than 21 days ago]]+table_2[[#This Row],[Third dose or booster, at least 21 days ago]]</f>
        <v>0</v>
      </c>
    </row>
    <row r="733" spans="1:48" x14ac:dyDescent="0.25">
      <c r="A733" s="1" t="s">
        <v>60</v>
      </c>
      <c r="B733" s="4">
        <v>2022</v>
      </c>
      <c r="C733" s="1" t="s">
        <v>109</v>
      </c>
      <c r="D733" s="1" t="s">
        <v>1183</v>
      </c>
      <c r="E733" s="1" t="s">
        <v>62</v>
      </c>
      <c r="F733" s="4" t="s">
        <v>2963</v>
      </c>
      <c r="G733" s="4">
        <v>1135</v>
      </c>
      <c r="H733" s="4" t="s">
        <v>2964</v>
      </c>
      <c r="I733" s="1"/>
      <c r="J733" s="4" t="s">
        <v>2965</v>
      </c>
      <c r="K733" s="4" t="s">
        <v>2966</v>
      </c>
      <c r="L733" s="22" t="str">
        <f t="shared" si="28"/>
        <v>235</v>
      </c>
      <c r="M733" s="26">
        <f>IF(table_2[[#This Row],[Count of deaths2]]=1,(M732+1),M732)</f>
        <v>70</v>
      </c>
      <c r="AA733" s="46"/>
      <c r="AG733"/>
      <c r="AL733">
        <f>N780</f>
        <v>0</v>
      </c>
      <c r="AM733">
        <f>O828</f>
        <v>0</v>
      </c>
      <c r="AN733">
        <f>P828</f>
        <v>0</v>
      </c>
      <c r="AO733">
        <f>Q828</f>
        <v>0</v>
      </c>
      <c r="AP733">
        <f>R828</f>
        <v>0</v>
      </c>
      <c r="AQ733">
        <f>S828</f>
        <v>0</v>
      </c>
      <c r="AR733">
        <f>T828</f>
        <v>0</v>
      </c>
      <c r="AT733">
        <f>SUM(table_2[[#This Row],[First dose, less than 21 days ago]:[Third dose or booster, at least 21 days ago]])</f>
        <v>0</v>
      </c>
      <c r="AU733">
        <f>SUM(table_2[[#This Row],[Second dose, less than 21 days ago]:[Third dose or booster, at least 21 days ago]])</f>
        <v>0</v>
      </c>
      <c r="AV733">
        <f>table_2[[#This Row],[Third dose or booster, less than 21 days ago]]+table_2[[#This Row],[Third dose or booster, at least 21 days ago]]</f>
        <v>0</v>
      </c>
    </row>
    <row r="734" spans="1:48" ht="30" x14ac:dyDescent="0.25">
      <c r="A734" s="1" t="s">
        <v>60</v>
      </c>
      <c r="B734" s="4">
        <v>2022</v>
      </c>
      <c r="C734" s="1" t="s">
        <v>109</v>
      </c>
      <c r="D734" s="1" t="s">
        <v>1183</v>
      </c>
      <c r="E734" s="1" t="s">
        <v>66</v>
      </c>
      <c r="F734" s="4" t="s">
        <v>1101</v>
      </c>
      <c r="G734" s="4">
        <v>2</v>
      </c>
      <c r="H734" s="4" t="s">
        <v>83</v>
      </c>
      <c r="I734" s="1"/>
      <c r="J734" s="4" t="s">
        <v>83</v>
      </c>
      <c r="K734" s="4" t="s">
        <v>83</v>
      </c>
      <c r="L734" s="22">
        <f t="shared" si="28"/>
        <v>1</v>
      </c>
      <c r="M734" s="26">
        <f>IF(table_2[[#This Row],[Count of deaths2]]=1,(M733+1),M733)</f>
        <v>71</v>
      </c>
      <c r="AA734" s="46"/>
      <c r="AG734"/>
      <c r="AL734">
        <f>N781</f>
        <v>0</v>
      </c>
      <c r="AM734">
        <f>O829</f>
        <v>0</v>
      </c>
      <c r="AN734">
        <f>P829</f>
        <v>0</v>
      </c>
      <c r="AO734">
        <f>Q829</f>
        <v>0</v>
      </c>
      <c r="AP734">
        <f>R829</f>
        <v>0</v>
      </c>
      <c r="AQ734">
        <f>S829</f>
        <v>0</v>
      </c>
      <c r="AR734">
        <f>T829</f>
        <v>0</v>
      </c>
      <c r="AT734">
        <f>SUM(table_2[[#This Row],[First dose, less than 21 days ago]:[Third dose or booster, at least 21 days ago]])</f>
        <v>0</v>
      </c>
      <c r="AU734">
        <f>SUM(table_2[[#This Row],[Second dose, less than 21 days ago]:[Third dose or booster, at least 21 days ago]])</f>
        <v>0</v>
      </c>
      <c r="AV734">
        <f>table_2[[#This Row],[Third dose or booster, less than 21 days ago]]+table_2[[#This Row],[Third dose or booster, at least 21 days ago]]</f>
        <v>0</v>
      </c>
    </row>
    <row r="735" spans="1:48" ht="30" x14ac:dyDescent="0.25">
      <c r="A735" s="1" t="s">
        <v>60</v>
      </c>
      <c r="B735" s="4">
        <v>2022</v>
      </c>
      <c r="C735" s="1" t="s">
        <v>109</v>
      </c>
      <c r="D735" s="1" t="s">
        <v>1183</v>
      </c>
      <c r="E735" s="1" t="s">
        <v>70</v>
      </c>
      <c r="F735" s="4" t="s">
        <v>1507</v>
      </c>
      <c r="G735" s="4">
        <v>187</v>
      </c>
      <c r="H735" s="4" t="s">
        <v>2967</v>
      </c>
      <c r="I735" s="1"/>
      <c r="J735" s="4" t="s">
        <v>2968</v>
      </c>
      <c r="K735" s="4" t="s">
        <v>2969</v>
      </c>
      <c r="L735" s="22" t="str">
        <f t="shared" si="28"/>
        <v>65</v>
      </c>
      <c r="M735" s="26">
        <f>IF(table_2[[#This Row],[Count of deaths2]]=1,(M734+1),M734)</f>
        <v>71</v>
      </c>
      <c r="AA735" s="46"/>
      <c r="AG735"/>
      <c r="AL735">
        <f>N782</f>
        <v>0</v>
      </c>
      <c r="AM735">
        <f>O830</f>
        <v>0</v>
      </c>
      <c r="AN735">
        <f>P830</f>
        <v>0</v>
      </c>
      <c r="AO735">
        <f>Q830</f>
        <v>0</v>
      </c>
      <c r="AP735">
        <f>R830</f>
        <v>0</v>
      </c>
      <c r="AQ735">
        <f>S830</f>
        <v>0</v>
      </c>
      <c r="AR735">
        <f>T830</f>
        <v>0</v>
      </c>
      <c r="AT735">
        <f>SUM(table_2[[#This Row],[First dose, less than 21 days ago]:[Third dose or booster, at least 21 days ago]])</f>
        <v>0</v>
      </c>
      <c r="AU735">
        <f>SUM(table_2[[#This Row],[Second dose, less than 21 days ago]:[Third dose or booster, at least 21 days ago]])</f>
        <v>0</v>
      </c>
      <c r="AV735">
        <f>table_2[[#This Row],[Third dose or booster, less than 21 days ago]]+table_2[[#This Row],[Third dose or booster, at least 21 days ago]]</f>
        <v>0</v>
      </c>
    </row>
    <row r="736" spans="1:48" ht="30" x14ac:dyDescent="0.25">
      <c r="A736" s="1" t="s">
        <v>60</v>
      </c>
      <c r="B736" s="4">
        <v>2022</v>
      </c>
      <c r="C736" s="1" t="s">
        <v>109</v>
      </c>
      <c r="D736" s="1" t="s">
        <v>1183</v>
      </c>
      <c r="E736" s="1" t="s">
        <v>74</v>
      </c>
      <c r="F736" s="4" t="s">
        <v>1101</v>
      </c>
      <c r="G736" s="4">
        <v>7</v>
      </c>
      <c r="H736" s="4" t="s">
        <v>83</v>
      </c>
      <c r="I736" s="1"/>
      <c r="J736" s="4" t="s">
        <v>83</v>
      </c>
      <c r="K736" s="4" t="s">
        <v>83</v>
      </c>
      <c r="L736" s="22">
        <f t="shared" si="28"/>
        <v>1</v>
      </c>
      <c r="M736" s="26">
        <f>IF(table_2[[#This Row],[Count of deaths2]]=1,(M735+1),M735)</f>
        <v>72</v>
      </c>
      <c r="AA736" s="46"/>
      <c r="AG736"/>
      <c r="AL736">
        <f>N783</f>
        <v>0</v>
      </c>
      <c r="AM736">
        <f>O831</f>
        <v>0</v>
      </c>
      <c r="AN736">
        <f>P831</f>
        <v>0</v>
      </c>
      <c r="AO736">
        <f>Q831</f>
        <v>0</v>
      </c>
      <c r="AP736">
        <f>R831</f>
        <v>0</v>
      </c>
      <c r="AQ736">
        <f>S831</f>
        <v>0</v>
      </c>
      <c r="AR736">
        <f>T831</f>
        <v>0</v>
      </c>
      <c r="AT736">
        <f>SUM(table_2[[#This Row],[First dose, less than 21 days ago]:[Third dose or booster, at least 21 days ago]])</f>
        <v>0</v>
      </c>
      <c r="AU736">
        <f>SUM(table_2[[#This Row],[Second dose, less than 21 days ago]:[Third dose or booster, at least 21 days ago]])</f>
        <v>0</v>
      </c>
      <c r="AV736">
        <f>table_2[[#This Row],[Third dose or booster, less than 21 days ago]]+table_2[[#This Row],[Third dose or booster, at least 21 days ago]]</f>
        <v>0</v>
      </c>
    </row>
    <row r="737" spans="1:48" ht="60" x14ac:dyDescent="0.25">
      <c r="A737" s="1" t="s">
        <v>60</v>
      </c>
      <c r="B737" s="4">
        <v>2022</v>
      </c>
      <c r="C737" s="1" t="s">
        <v>109</v>
      </c>
      <c r="D737" s="1" t="s">
        <v>1183</v>
      </c>
      <c r="E737" s="1" t="s">
        <v>1102</v>
      </c>
      <c r="F737" s="4" t="s">
        <v>2970</v>
      </c>
      <c r="G737" s="4">
        <v>1402</v>
      </c>
      <c r="H737" s="4" t="s">
        <v>2971</v>
      </c>
      <c r="I737" s="1"/>
      <c r="J737" s="4" t="s">
        <v>2972</v>
      </c>
      <c r="K737" s="4" t="s">
        <v>2973</v>
      </c>
      <c r="L737" s="22" t="str">
        <f t="shared" si="28"/>
        <v>581</v>
      </c>
      <c r="M737" s="26">
        <f>IF(table_2[[#This Row],[Count of deaths2]]=1,(M736+1),M736)</f>
        <v>72</v>
      </c>
      <c r="N737" s="23" t="s">
        <v>11464</v>
      </c>
      <c r="O737" s="24" t="s">
        <v>66</v>
      </c>
      <c r="P737" s="24" t="s">
        <v>70</v>
      </c>
      <c r="Q737" s="24" t="s">
        <v>74</v>
      </c>
      <c r="R737" s="24" t="s">
        <v>1102</v>
      </c>
      <c r="S737" s="24" t="s">
        <v>84</v>
      </c>
      <c r="T737" s="24" t="s">
        <v>85</v>
      </c>
      <c r="U737" s="24" t="s">
        <v>11475</v>
      </c>
      <c r="V737" s="24" t="s">
        <v>11475</v>
      </c>
      <c r="W737" s="24" t="s">
        <v>11482</v>
      </c>
      <c r="AA737" s="46"/>
      <c r="AG737"/>
      <c r="AL737">
        <f>N784</f>
        <v>0</v>
      </c>
      <c r="AM737">
        <f>O832</f>
        <v>0</v>
      </c>
      <c r="AN737">
        <f>P832</f>
        <v>0</v>
      </c>
      <c r="AO737">
        <f>Q832</f>
        <v>0</v>
      </c>
      <c r="AP737">
        <f>R832</f>
        <v>0</v>
      </c>
      <c r="AQ737">
        <f>S832</f>
        <v>0</v>
      </c>
      <c r="AR737">
        <f>T832</f>
        <v>0</v>
      </c>
      <c r="AT737">
        <f>SUM(table_2[[#This Row],[First dose, less than 21 days ago]:[Third dose or booster, at least 21 days ago]])</f>
        <v>0</v>
      </c>
      <c r="AU737">
        <f>SUM(table_2[[#This Row],[Second dose, less than 21 days ago]:[Third dose or booster, at least 21 days ago]])</f>
        <v>0</v>
      </c>
      <c r="AV737">
        <f>table_2[[#This Row],[Third dose or booster, less than 21 days ago]]+table_2[[#This Row],[Third dose or booster, at least 21 days ago]]</f>
        <v>0</v>
      </c>
    </row>
    <row r="738" spans="1:48" ht="45" x14ac:dyDescent="0.25">
      <c r="A738" s="1" t="s">
        <v>60</v>
      </c>
      <c r="B738" s="4">
        <v>2022</v>
      </c>
      <c r="C738" s="1" t="s">
        <v>109</v>
      </c>
      <c r="D738" s="1" t="s">
        <v>1183</v>
      </c>
      <c r="E738" s="1" t="s">
        <v>84</v>
      </c>
      <c r="F738" s="4" t="s">
        <v>1691</v>
      </c>
      <c r="G738" s="4">
        <v>67</v>
      </c>
      <c r="H738" s="4" t="s">
        <v>2974</v>
      </c>
      <c r="I738" s="1"/>
      <c r="J738" s="4" t="s">
        <v>2975</v>
      </c>
      <c r="K738" s="4" t="s">
        <v>2976</v>
      </c>
      <c r="L738" s="22" t="str">
        <f t="shared" si="28"/>
        <v>22</v>
      </c>
      <c r="M738" s="26">
        <f>IF(table_2[[#This Row],[Count of deaths2]]=1,(M737+1),M737)</f>
        <v>72</v>
      </c>
      <c r="N738" s="23" t="s">
        <v>11465</v>
      </c>
      <c r="O738" s="23" t="s">
        <v>11465</v>
      </c>
      <c r="P738" s="23" t="s">
        <v>11465</v>
      </c>
      <c r="Q738" s="23" t="s">
        <v>11465</v>
      </c>
      <c r="R738" s="23" t="s">
        <v>11465</v>
      </c>
      <c r="S738" s="23" t="s">
        <v>11465</v>
      </c>
      <c r="T738" s="23" t="s">
        <v>11465</v>
      </c>
      <c r="U738" s="23" t="s">
        <v>11476</v>
      </c>
      <c r="V738" s="23" t="s">
        <v>11477</v>
      </c>
      <c r="W738" s="23" t="s">
        <v>11465</v>
      </c>
      <c r="AA738" s="46"/>
      <c r="AG738"/>
      <c r="AL738">
        <f>N785</f>
        <v>0</v>
      </c>
      <c r="AM738">
        <f>O833</f>
        <v>0</v>
      </c>
      <c r="AN738">
        <f>P833</f>
        <v>0</v>
      </c>
      <c r="AO738">
        <f>Q833</f>
        <v>0</v>
      </c>
      <c r="AP738">
        <f>R833</f>
        <v>0</v>
      </c>
      <c r="AQ738">
        <f>S833</f>
        <v>0</v>
      </c>
      <c r="AR738">
        <f>T833</f>
        <v>0</v>
      </c>
      <c r="AT738">
        <f>SUM(table_2[[#This Row],[First dose, less than 21 days ago]:[Third dose or booster, at least 21 days ago]])</f>
        <v>0</v>
      </c>
      <c r="AU738">
        <f>SUM(table_2[[#This Row],[Second dose, less than 21 days ago]:[Third dose or booster, at least 21 days ago]])</f>
        <v>0</v>
      </c>
      <c r="AV738">
        <f>table_2[[#This Row],[Third dose or booster, less than 21 days ago]]+table_2[[#This Row],[Third dose or booster, at least 21 days ago]]</f>
        <v>0</v>
      </c>
    </row>
    <row r="739" spans="1:48" ht="45" x14ac:dyDescent="0.25">
      <c r="A739" s="1" t="s">
        <v>60</v>
      </c>
      <c r="B739" s="4">
        <v>2022</v>
      </c>
      <c r="C739" s="1" t="s">
        <v>109</v>
      </c>
      <c r="D739" s="1" t="s">
        <v>1183</v>
      </c>
      <c r="E739" s="1" t="s">
        <v>85</v>
      </c>
      <c r="F739" s="4" t="s">
        <v>2977</v>
      </c>
      <c r="G739" s="4">
        <v>36163</v>
      </c>
      <c r="H739" s="4" t="s">
        <v>2978</v>
      </c>
      <c r="I739" s="1"/>
      <c r="J739" s="4" t="s">
        <v>2979</v>
      </c>
      <c r="K739" s="4" t="s">
        <v>2980</v>
      </c>
      <c r="L739" s="22" t="str">
        <f t="shared" si="28"/>
        <v>7845</v>
      </c>
      <c r="M739" s="26">
        <f>IF(table_2[[#This Row],[Count of deaths2]]=1,(M738+1),M738)</f>
        <v>72</v>
      </c>
      <c r="N739">
        <f>$L691+$L698+$L705+$L712+$L719+$L726+$L733</f>
        <v>1428</v>
      </c>
      <c r="O739">
        <f>$L692+$L699+$L706+$L713+$L720+$L727+$L734</f>
        <v>9</v>
      </c>
      <c r="P739">
        <f>$L693+$L700+$L707+$L714+$L721+$L728+$L735</f>
        <v>407</v>
      </c>
      <c r="Q739">
        <f>$L694+$L701+$L708+$L715+$L722+$L729+$L736</f>
        <v>7</v>
      </c>
      <c r="R739">
        <f>$L695+$L702+$L709+$L716+$L723+$L730+$L737</f>
        <v>3306</v>
      </c>
      <c r="S739">
        <f>$L696+$L703+$L710+$L717+$L724+$L731+$L738</f>
        <v>94</v>
      </c>
      <c r="T739">
        <f>$L697+$L704+$L711+$L718+$L725+$L732+$L739</f>
        <v>31516</v>
      </c>
      <c r="U739">
        <f>SUM(table_2[[#This Row],[Column1]:[Column7]])</f>
        <v>36767</v>
      </c>
      <c r="V739" s="21">
        <f>table_2[[#This Row],[Count of deaths2]]+L738+L737+L736+L735+L734+L733+L732+L731+L730+L729+L728+L727+L726+L725+L724+L723+L722+L721+L720+L719+L718+L717+L716+L715+L714+L713+L712+L711+L710+L709+L708+L707+L706+L705+L704+L703+L702+L701+L700+L699+L698+L697+L696+L695+L694+L693+L692+L691</f>
        <v>36767</v>
      </c>
      <c r="W739">
        <f>'Table 8'!G214</f>
        <v>42529</v>
      </c>
      <c r="X739">
        <f>X690+14</f>
        <v>214</v>
      </c>
      <c r="AA739" s="46"/>
      <c r="AG739"/>
      <c r="AL739" t="str">
        <f>N786</f>
        <v xml:space="preserve">Unvaccinated </v>
      </c>
      <c r="AM739">
        <f>O834</f>
        <v>0</v>
      </c>
      <c r="AN739">
        <f>P834</f>
        <v>0</v>
      </c>
      <c r="AO739">
        <f>Q834</f>
        <v>0</v>
      </c>
      <c r="AP739">
        <f>R834</f>
        <v>0</v>
      </c>
      <c r="AQ739">
        <f>S834</f>
        <v>0</v>
      </c>
      <c r="AR739">
        <f>T834</f>
        <v>0</v>
      </c>
      <c r="AT739">
        <f>SUM(table_2[[#This Row],[First dose, less than 21 days ago]:[Third dose or booster, at least 21 days ago]])</f>
        <v>0</v>
      </c>
      <c r="AU739">
        <f>SUM(table_2[[#This Row],[Second dose, less than 21 days ago]:[Third dose or booster, at least 21 days ago]])</f>
        <v>0</v>
      </c>
      <c r="AV739">
        <f>table_2[[#This Row],[Third dose or booster, less than 21 days ago]]+table_2[[#This Row],[Third dose or booster, at least 21 days ago]]</f>
        <v>0</v>
      </c>
    </row>
    <row r="740" spans="1:48" s="32" customFormat="1" x14ac:dyDescent="0.25">
      <c r="A740" s="35" t="s">
        <v>60</v>
      </c>
      <c r="B740" s="33">
        <v>2022</v>
      </c>
      <c r="C740" s="35" t="s">
        <v>128</v>
      </c>
      <c r="D740" s="35" t="s">
        <v>1089</v>
      </c>
      <c r="E740" s="35" t="s">
        <v>62</v>
      </c>
      <c r="F740" s="33" t="s">
        <v>2302</v>
      </c>
      <c r="G740" s="33">
        <v>175810</v>
      </c>
      <c r="H740" s="33" t="s">
        <v>2981</v>
      </c>
      <c r="I740" s="35"/>
      <c r="J740" s="33" t="s">
        <v>2982</v>
      </c>
      <c r="K740" s="33" t="s">
        <v>2983</v>
      </c>
      <c r="L740" s="27" t="str">
        <f t="shared" si="28"/>
        <v>34</v>
      </c>
      <c r="M740" s="26">
        <f>IF(table_2[[#This Row],[Count of deaths2]]=1,(M739+1),M739)</f>
        <v>72</v>
      </c>
      <c r="Z740" s="45"/>
      <c r="AA740" s="51"/>
      <c r="AB740" s="51"/>
      <c r="AC740" s="51"/>
      <c r="AD740" s="51"/>
      <c r="AE740" s="51"/>
      <c r="AF740" s="51"/>
      <c r="AL740" s="32" t="str">
        <f>N787</f>
        <v>Total</v>
      </c>
      <c r="AM740" s="32" t="str">
        <f>O835</f>
        <v>First dose, less than 21 days ago</v>
      </c>
      <c r="AN740" s="32" t="str">
        <f>P835</f>
        <v>First dose, at least 21 days ago</v>
      </c>
      <c r="AO740" s="32" t="str">
        <f>Q835</f>
        <v>Second dose, less than 21 days ago</v>
      </c>
      <c r="AP740" s="32" t="str">
        <f>R835</f>
        <v>Second dose, at least 21 days ago</v>
      </c>
      <c r="AQ740" s="32" t="str">
        <f>S835</f>
        <v>Third dose or booster, less than 21 days ago</v>
      </c>
      <c r="AR740" s="32" t="str">
        <f>T835</f>
        <v>Third dose or booster, at least 21 days ago</v>
      </c>
      <c r="AT740" s="32">
        <f>SUM(table_2[[#This Row],[First dose, less than 21 days ago]:[Third dose or booster, at least 21 days ago]])</f>
        <v>0</v>
      </c>
      <c r="AU740" s="32">
        <f>SUM(table_2[[#This Row],[Second dose, less than 21 days ago]:[Third dose or booster, at least 21 days ago]])</f>
        <v>0</v>
      </c>
      <c r="AV740" s="32" t="e">
        <f>table_2[[#This Row],[Third dose or booster, less than 21 days ago]]+table_2[[#This Row],[Third dose or booster, at least 21 days ago]]</f>
        <v>#VALUE!</v>
      </c>
    </row>
    <row r="741" spans="1:48" ht="30" x14ac:dyDescent="0.25">
      <c r="A741" s="1" t="s">
        <v>60</v>
      </c>
      <c r="B741" s="4">
        <v>2022</v>
      </c>
      <c r="C741" s="1" t="s">
        <v>128</v>
      </c>
      <c r="D741" s="1" t="s">
        <v>1089</v>
      </c>
      <c r="E741" s="1" t="s">
        <v>66</v>
      </c>
      <c r="F741" s="4" t="s">
        <v>1101</v>
      </c>
      <c r="G741" s="4">
        <v>933</v>
      </c>
      <c r="H741" s="4" t="s">
        <v>83</v>
      </c>
      <c r="I741" s="1"/>
      <c r="J741" s="4" t="s">
        <v>83</v>
      </c>
      <c r="K741" s="4" t="s">
        <v>83</v>
      </c>
      <c r="L741" s="22">
        <f t="shared" si="28"/>
        <v>1</v>
      </c>
      <c r="M741" s="26">
        <f>IF(table_2[[#This Row],[Count of deaths2]]=1,(M740+1),M740)</f>
        <v>73</v>
      </c>
      <c r="AA741" s="46"/>
      <c r="AG741"/>
      <c r="AL741">
        <f>N788</f>
        <v>1338</v>
      </c>
      <c r="AM741" t="str">
        <f>O836</f>
        <v>Total</v>
      </c>
      <c r="AN741" t="str">
        <f>P836</f>
        <v>Total</v>
      </c>
      <c r="AO741" t="str">
        <f>Q836</f>
        <v>Total</v>
      </c>
      <c r="AP741" t="str">
        <f>R836</f>
        <v>Total</v>
      </c>
      <c r="AQ741" t="str">
        <f>S836</f>
        <v>Total</v>
      </c>
      <c r="AR741" t="str">
        <f>T836</f>
        <v>Total</v>
      </c>
      <c r="AT741">
        <f>SUM(table_2[[#This Row],[First dose, less than 21 days ago]:[Third dose or booster, at least 21 days ago]])</f>
        <v>0</v>
      </c>
      <c r="AU741">
        <f>SUM(table_2[[#This Row],[Second dose, less than 21 days ago]:[Third dose or booster, at least 21 days ago]])</f>
        <v>0</v>
      </c>
      <c r="AV741" t="e">
        <f>table_2[[#This Row],[Third dose or booster, less than 21 days ago]]+table_2[[#This Row],[Third dose or booster, at least 21 days ago]]</f>
        <v>#VALUE!</v>
      </c>
    </row>
    <row r="742" spans="1:48" ht="30" x14ac:dyDescent="0.25">
      <c r="A742" s="1" t="s">
        <v>60</v>
      </c>
      <c r="B742" s="4">
        <v>2022</v>
      </c>
      <c r="C742" s="1" t="s">
        <v>128</v>
      </c>
      <c r="D742" s="1" t="s">
        <v>1089</v>
      </c>
      <c r="E742" s="1" t="s">
        <v>70</v>
      </c>
      <c r="F742" s="4" t="s">
        <v>1981</v>
      </c>
      <c r="G742" s="4">
        <v>39111</v>
      </c>
      <c r="H742" s="4" t="s">
        <v>2984</v>
      </c>
      <c r="I742" s="1" t="s">
        <v>234</v>
      </c>
      <c r="J742" s="4" t="s">
        <v>2985</v>
      </c>
      <c r="K742" s="4" t="s">
        <v>510</v>
      </c>
      <c r="L742" s="22" t="str">
        <f t="shared" si="28"/>
        <v>11</v>
      </c>
      <c r="M742" s="26">
        <f>IF(table_2[[#This Row],[Count of deaths2]]=1,(M741+1),M741)</f>
        <v>73</v>
      </c>
      <c r="AA742" s="46"/>
      <c r="AG742"/>
      <c r="AL742">
        <f>N789</f>
        <v>0</v>
      </c>
      <c r="AM742">
        <f>O837</f>
        <v>7</v>
      </c>
      <c r="AN742">
        <f>P837</f>
        <v>295</v>
      </c>
      <c r="AO742">
        <f>Q837</f>
        <v>11</v>
      </c>
      <c r="AP742">
        <f>R837</f>
        <v>1915</v>
      </c>
      <c r="AQ742">
        <f>S837</f>
        <v>97</v>
      </c>
      <c r="AR742">
        <f>T837</f>
        <v>27137</v>
      </c>
      <c r="AT742">
        <f>SUM(table_2[[#This Row],[First dose, less than 21 days ago]:[Third dose or booster, at least 21 days ago]])</f>
        <v>29462</v>
      </c>
      <c r="AU742">
        <f>SUM(table_2[[#This Row],[Second dose, less than 21 days ago]:[Third dose or booster, at least 21 days ago]])</f>
        <v>29160</v>
      </c>
      <c r="AV742">
        <f>table_2[[#This Row],[Third dose or booster, less than 21 days ago]]+table_2[[#This Row],[Third dose or booster, at least 21 days ago]]</f>
        <v>27234</v>
      </c>
    </row>
    <row r="743" spans="1:48" ht="30" x14ac:dyDescent="0.25">
      <c r="A743" s="1" t="s">
        <v>60</v>
      </c>
      <c r="B743" s="4">
        <v>2022</v>
      </c>
      <c r="C743" s="1" t="s">
        <v>128</v>
      </c>
      <c r="D743" s="1" t="s">
        <v>1089</v>
      </c>
      <c r="E743" s="1" t="s">
        <v>74</v>
      </c>
      <c r="F743" s="4" t="s">
        <v>1101</v>
      </c>
      <c r="G743" s="4">
        <v>2835</v>
      </c>
      <c r="H743" s="4" t="s">
        <v>83</v>
      </c>
      <c r="I743" s="1"/>
      <c r="J743" s="4" t="s">
        <v>83</v>
      </c>
      <c r="K743" s="4" t="s">
        <v>83</v>
      </c>
      <c r="L743" s="22">
        <f t="shared" si="28"/>
        <v>1</v>
      </c>
      <c r="M743" s="26">
        <f>IF(table_2[[#This Row],[Count of deaths2]]=1,(M742+1),M742)</f>
        <v>74</v>
      </c>
      <c r="AA743" s="46"/>
      <c r="AG743"/>
      <c r="AL743">
        <f>N790</f>
        <v>0</v>
      </c>
      <c r="AM743">
        <f>O838</f>
        <v>0</v>
      </c>
      <c r="AN743">
        <f>P838</f>
        <v>0</v>
      </c>
      <c r="AO743">
        <f>Q838</f>
        <v>0</v>
      </c>
      <c r="AP743">
        <f>R838</f>
        <v>0</v>
      </c>
      <c r="AQ743">
        <f>S838</f>
        <v>0</v>
      </c>
      <c r="AR743">
        <f>T838</f>
        <v>0</v>
      </c>
      <c r="AT743">
        <f>SUM(table_2[[#This Row],[First dose, less than 21 days ago]:[Third dose or booster, at least 21 days ago]])</f>
        <v>0</v>
      </c>
      <c r="AU743">
        <f>SUM(table_2[[#This Row],[Second dose, less than 21 days ago]:[Third dose or booster, at least 21 days ago]])</f>
        <v>0</v>
      </c>
      <c r="AV743">
        <f>table_2[[#This Row],[Third dose or booster, less than 21 days ago]]+table_2[[#This Row],[Third dose or booster, at least 21 days ago]]</f>
        <v>0</v>
      </c>
    </row>
    <row r="744" spans="1:48" ht="30" x14ac:dyDescent="0.25">
      <c r="A744" s="1" t="s">
        <v>60</v>
      </c>
      <c r="B744" s="4">
        <v>2022</v>
      </c>
      <c r="C744" s="1" t="s">
        <v>128</v>
      </c>
      <c r="D744" s="1" t="s">
        <v>1089</v>
      </c>
      <c r="E744" s="1" t="s">
        <v>1102</v>
      </c>
      <c r="F744" s="4" t="s">
        <v>2986</v>
      </c>
      <c r="G744" s="4">
        <v>236715</v>
      </c>
      <c r="H744" s="4" t="s">
        <v>2752</v>
      </c>
      <c r="I744" s="1"/>
      <c r="J744" s="4" t="s">
        <v>625</v>
      </c>
      <c r="K744" s="4" t="s">
        <v>2987</v>
      </c>
      <c r="L744" s="22" t="str">
        <f t="shared" si="28"/>
        <v>55</v>
      </c>
      <c r="M744" s="26">
        <f>IF(table_2[[#This Row],[Count of deaths2]]=1,(M743+1),M743)</f>
        <v>74</v>
      </c>
      <c r="AA744" s="46"/>
      <c r="AG744"/>
      <c r="AL744">
        <f>N791</f>
        <v>0</v>
      </c>
      <c r="AM744">
        <f>O839</f>
        <v>0</v>
      </c>
      <c r="AN744">
        <f>P839</f>
        <v>0</v>
      </c>
      <c r="AO744">
        <f>Q839</f>
        <v>0</v>
      </c>
      <c r="AP744">
        <f>R839</f>
        <v>0</v>
      </c>
      <c r="AQ744">
        <f>S839</f>
        <v>0</v>
      </c>
      <c r="AR744">
        <f>T839</f>
        <v>0</v>
      </c>
      <c r="AT744">
        <f>SUM(table_2[[#This Row],[First dose, less than 21 days ago]:[Third dose or booster, at least 21 days ago]])</f>
        <v>0</v>
      </c>
      <c r="AU744">
        <f>SUM(table_2[[#This Row],[Second dose, less than 21 days ago]:[Third dose or booster, at least 21 days ago]])</f>
        <v>0</v>
      </c>
      <c r="AV744">
        <f>table_2[[#This Row],[Third dose or booster, less than 21 days ago]]+table_2[[#This Row],[Third dose or booster, at least 21 days ago]]</f>
        <v>0</v>
      </c>
    </row>
    <row r="745" spans="1:48" ht="45" x14ac:dyDescent="0.25">
      <c r="A745" s="1" t="s">
        <v>60</v>
      </c>
      <c r="B745" s="4">
        <v>2022</v>
      </c>
      <c r="C745" s="1" t="s">
        <v>128</v>
      </c>
      <c r="D745" s="1" t="s">
        <v>1089</v>
      </c>
      <c r="E745" s="1" t="s">
        <v>84</v>
      </c>
      <c r="F745" s="4" t="s">
        <v>1101</v>
      </c>
      <c r="G745" s="4">
        <v>7414</v>
      </c>
      <c r="H745" s="4" t="s">
        <v>83</v>
      </c>
      <c r="I745" s="1"/>
      <c r="J745" s="4" t="s">
        <v>83</v>
      </c>
      <c r="K745" s="4" t="s">
        <v>83</v>
      </c>
      <c r="L745" s="22">
        <f t="shared" si="28"/>
        <v>1</v>
      </c>
      <c r="M745" s="26">
        <f>IF(table_2[[#This Row],[Count of deaths2]]=1,(M744+1),M744)</f>
        <v>75</v>
      </c>
      <c r="AA745" s="46"/>
      <c r="AG745"/>
      <c r="AL745">
        <f>N792</f>
        <v>0</v>
      </c>
      <c r="AM745">
        <f>O840</f>
        <v>17700</v>
      </c>
      <c r="AN745">
        <f>P840</f>
        <v>77148</v>
      </c>
      <c r="AO745">
        <f>Q840</f>
        <v>11998</v>
      </c>
      <c r="AP745">
        <f>R840</f>
        <v>228280</v>
      </c>
      <c r="AQ745">
        <f>S840</f>
        <v>12869</v>
      </c>
      <c r="AR745">
        <f>T840</f>
        <v>183019</v>
      </c>
      <c r="AT745">
        <f>SUM(table_2[[#This Row],[First dose, less than 21 days ago]:[Third dose or booster, at least 21 days ago]])</f>
        <v>531014</v>
      </c>
      <c r="AU745">
        <f>SUM(table_2[[#This Row],[Second dose, less than 21 days ago]:[Third dose or booster, at least 21 days ago]])</f>
        <v>436166</v>
      </c>
      <c r="AV745">
        <f>table_2[[#This Row],[Third dose or booster, less than 21 days ago]]+table_2[[#This Row],[Third dose or booster, at least 21 days ago]]</f>
        <v>195888</v>
      </c>
    </row>
    <row r="746" spans="1:48" ht="45" x14ac:dyDescent="0.25">
      <c r="A746" s="1" t="s">
        <v>60</v>
      </c>
      <c r="B746" s="4">
        <v>2022</v>
      </c>
      <c r="C746" s="1" t="s">
        <v>128</v>
      </c>
      <c r="D746" s="1" t="s">
        <v>1089</v>
      </c>
      <c r="E746" s="1" t="s">
        <v>85</v>
      </c>
      <c r="F746" s="4" t="s">
        <v>2042</v>
      </c>
      <c r="G746" s="4">
        <v>451823</v>
      </c>
      <c r="H746" s="4" t="s">
        <v>2988</v>
      </c>
      <c r="I746" s="1"/>
      <c r="J746" s="4" t="s">
        <v>2989</v>
      </c>
      <c r="K746" s="4" t="s">
        <v>2990</v>
      </c>
      <c r="L746" s="22" t="str">
        <f t="shared" si="28"/>
        <v>118</v>
      </c>
      <c r="M746" s="26">
        <f>IF(table_2[[#This Row],[Count of deaths2]]=1,(M745+1),M745)</f>
        <v>75</v>
      </c>
      <c r="AA746" s="46"/>
      <c r="AG746"/>
      <c r="AL746">
        <f>N793</f>
        <v>0</v>
      </c>
      <c r="AM746">
        <f>O841</f>
        <v>0</v>
      </c>
      <c r="AN746">
        <f>P841</f>
        <v>0</v>
      </c>
      <c r="AO746">
        <f>Q841</f>
        <v>0</v>
      </c>
      <c r="AP746">
        <f>R841</f>
        <v>0</v>
      </c>
      <c r="AQ746">
        <f>S841</f>
        <v>0</v>
      </c>
      <c r="AR746">
        <f>T841</f>
        <v>0</v>
      </c>
      <c r="AT746">
        <f>SUM(table_2[[#This Row],[First dose, less than 21 days ago]:[Third dose or booster, at least 21 days ago]])</f>
        <v>0</v>
      </c>
      <c r="AU746">
        <f>SUM(table_2[[#This Row],[Second dose, less than 21 days ago]:[Third dose or booster, at least 21 days ago]])</f>
        <v>0</v>
      </c>
      <c r="AV746">
        <f>table_2[[#This Row],[Third dose or booster, less than 21 days ago]]+table_2[[#This Row],[Third dose or booster, at least 21 days ago]]</f>
        <v>0</v>
      </c>
    </row>
    <row r="747" spans="1:48" x14ac:dyDescent="0.25">
      <c r="A747" s="1" t="s">
        <v>60</v>
      </c>
      <c r="B747" s="4">
        <v>2022</v>
      </c>
      <c r="C747" s="1" t="s">
        <v>128</v>
      </c>
      <c r="D747" s="1" t="s">
        <v>1104</v>
      </c>
      <c r="E747" s="1" t="s">
        <v>62</v>
      </c>
      <c r="F747" s="4" t="s">
        <v>2778</v>
      </c>
      <c r="G747" s="4">
        <v>54593</v>
      </c>
      <c r="H747" s="4" t="s">
        <v>2991</v>
      </c>
      <c r="I747" s="1"/>
      <c r="J747" s="4" t="s">
        <v>2755</v>
      </c>
      <c r="K747" s="4" t="s">
        <v>2992</v>
      </c>
      <c r="L747" s="22" t="str">
        <f t="shared" si="28"/>
        <v>51</v>
      </c>
      <c r="M747" s="26">
        <f>IF(table_2[[#This Row],[Count of deaths2]]=1,(M746+1),M746)</f>
        <v>75</v>
      </c>
      <c r="AA747" s="46"/>
      <c r="AG747"/>
      <c r="AL747">
        <f>N794</f>
        <v>0</v>
      </c>
      <c r="AM747">
        <f>O842</f>
        <v>0</v>
      </c>
      <c r="AN747">
        <f>P842</f>
        <v>0</v>
      </c>
      <c r="AO747">
        <f>Q842</f>
        <v>0</v>
      </c>
      <c r="AP747">
        <f>R842</f>
        <v>0</v>
      </c>
      <c r="AQ747">
        <f>S842</f>
        <v>0</v>
      </c>
      <c r="AR747">
        <f>T842</f>
        <v>0</v>
      </c>
      <c r="AT747">
        <f>SUM(table_2[[#This Row],[First dose, less than 21 days ago]:[Third dose or booster, at least 21 days ago]])</f>
        <v>0</v>
      </c>
      <c r="AU747">
        <f>SUM(table_2[[#This Row],[Second dose, less than 21 days ago]:[Third dose or booster, at least 21 days ago]])</f>
        <v>0</v>
      </c>
      <c r="AV747">
        <f>table_2[[#This Row],[Third dose or booster, less than 21 days ago]]+table_2[[#This Row],[Third dose or booster, at least 21 days ago]]</f>
        <v>0</v>
      </c>
    </row>
    <row r="748" spans="1:48" ht="30" x14ac:dyDescent="0.25">
      <c r="A748" s="1" t="s">
        <v>60</v>
      </c>
      <c r="B748" s="4">
        <v>2022</v>
      </c>
      <c r="C748" s="1" t="s">
        <v>128</v>
      </c>
      <c r="D748" s="1" t="s">
        <v>1104</v>
      </c>
      <c r="E748" s="1" t="s">
        <v>66</v>
      </c>
      <c r="F748" s="4" t="s">
        <v>1101</v>
      </c>
      <c r="G748" s="4">
        <v>99</v>
      </c>
      <c r="H748" s="4" t="s">
        <v>83</v>
      </c>
      <c r="I748" s="1"/>
      <c r="J748" s="4" t="s">
        <v>83</v>
      </c>
      <c r="K748" s="4" t="s">
        <v>83</v>
      </c>
      <c r="L748" s="22">
        <f t="shared" si="28"/>
        <v>1</v>
      </c>
      <c r="M748" s="26">
        <f>IF(table_2[[#This Row],[Count of deaths2]]=1,(M747+1),M747)</f>
        <v>76</v>
      </c>
      <c r="AA748" s="46"/>
      <c r="AG748"/>
      <c r="AL748">
        <f>N795</f>
        <v>0</v>
      </c>
      <c r="AM748">
        <f>O843</f>
        <v>0</v>
      </c>
      <c r="AN748">
        <f>P843</f>
        <v>0</v>
      </c>
      <c r="AO748">
        <f>Q843</f>
        <v>0</v>
      </c>
      <c r="AP748">
        <f>R843</f>
        <v>0</v>
      </c>
      <c r="AQ748">
        <f>S843</f>
        <v>0</v>
      </c>
      <c r="AR748">
        <f>T843</f>
        <v>0</v>
      </c>
      <c r="AT748">
        <f>SUM(table_2[[#This Row],[First dose, less than 21 days ago]:[Third dose or booster, at least 21 days ago]])</f>
        <v>0</v>
      </c>
      <c r="AU748">
        <f>SUM(table_2[[#This Row],[Second dose, less than 21 days ago]:[Third dose or booster, at least 21 days ago]])</f>
        <v>0</v>
      </c>
      <c r="AV748">
        <f>table_2[[#This Row],[Third dose or booster, less than 21 days ago]]+table_2[[#This Row],[Third dose or booster, at least 21 days ago]]</f>
        <v>0</v>
      </c>
    </row>
    <row r="749" spans="1:48" ht="30" x14ac:dyDescent="0.25">
      <c r="A749" s="1" t="s">
        <v>60</v>
      </c>
      <c r="B749" s="4">
        <v>2022</v>
      </c>
      <c r="C749" s="1" t="s">
        <v>128</v>
      </c>
      <c r="D749" s="1" t="s">
        <v>1104</v>
      </c>
      <c r="E749" s="1" t="s">
        <v>70</v>
      </c>
      <c r="F749" s="4" t="s">
        <v>1286</v>
      </c>
      <c r="G749" s="4">
        <v>8087</v>
      </c>
      <c r="H749" s="4" t="s">
        <v>2993</v>
      </c>
      <c r="I749" s="1"/>
      <c r="J749" s="4" t="s">
        <v>2994</v>
      </c>
      <c r="K749" s="4" t="s">
        <v>2995</v>
      </c>
      <c r="L749" s="22" t="str">
        <f t="shared" si="28"/>
        <v>25</v>
      </c>
      <c r="M749" s="26">
        <f>IF(table_2[[#This Row],[Count of deaths2]]=1,(M748+1),M748)</f>
        <v>76</v>
      </c>
      <c r="AA749" s="46"/>
      <c r="AG749"/>
      <c r="AL749">
        <f>N796</f>
        <v>0</v>
      </c>
      <c r="AM749">
        <f>O844</f>
        <v>0</v>
      </c>
      <c r="AN749">
        <f>P844</f>
        <v>0</v>
      </c>
      <c r="AO749">
        <f>Q844</f>
        <v>0</v>
      </c>
      <c r="AP749">
        <f>R844</f>
        <v>0</v>
      </c>
      <c r="AQ749">
        <f>S844</f>
        <v>0</v>
      </c>
      <c r="AR749">
        <f>T844</f>
        <v>0</v>
      </c>
      <c r="AT749">
        <f>SUM(table_2[[#This Row],[First dose, less than 21 days ago]:[Third dose or booster, at least 21 days ago]])</f>
        <v>0</v>
      </c>
      <c r="AU749">
        <f>SUM(table_2[[#This Row],[Second dose, less than 21 days ago]:[Third dose or booster, at least 21 days ago]])</f>
        <v>0</v>
      </c>
      <c r="AV749">
        <f>table_2[[#This Row],[Third dose or booster, less than 21 days ago]]+table_2[[#This Row],[Third dose or booster, at least 21 days ago]]</f>
        <v>0</v>
      </c>
    </row>
    <row r="750" spans="1:48" ht="30" x14ac:dyDescent="0.25">
      <c r="A750" s="1" t="s">
        <v>60</v>
      </c>
      <c r="B750" s="4">
        <v>2022</v>
      </c>
      <c r="C750" s="1" t="s">
        <v>128</v>
      </c>
      <c r="D750" s="1" t="s">
        <v>1104</v>
      </c>
      <c r="E750" s="1" t="s">
        <v>74</v>
      </c>
      <c r="F750" s="4" t="s">
        <v>1101</v>
      </c>
      <c r="G750" s="4">
        <v>359</v>
      </c>
      <c r="H750" s="4" t="s">
        <v>83</v>
      </c>
      <c r="I750" s="1"/>
      <c r="J750" s="4" t="s">
        <v>83</v>
      </c>
      <c r="K750" s="4" t="s">
        <v>83</v>
      </c>
      <c r="L750" s="22">
        <f t="shared" si="28"/>
        <v>1</v>
      </c>
      <c r="M750" s="26">
        <f>IF(table_2[[#This Row],[Count of deaths2]]=1,(M749+1),M749)</f>
        <v>77</v>
      </c>
      <c r="AA750" s="46"/>
      <c r="AG750"/>
      <c r="AL750">
        <f>N797</f>
        <v>0</v>
      </c>
      <c r="AM750">
        <f>O845</f>
        <v>0</v>
      </c>
      <c r="AN750">
        <f>P845</f>
        <v>0</v>
      </c>
      <c r="AO750">
        <f>Q845</f>
        <v>0</v>
      </c>
      <c r="AP750">
        <f>R845</f>
        <v>0</v>
      </c>
      <c r="AQ750">
        <f>S845</f>
        <v>0</v>
      </c>
      <c r="AR750">
        <f>T845</f>
        <v>0</v>
      </c>
      <c r="AT750">
        <f>SUM(table_2[[#This Row],[First dose, less than 21 days ago]:[Third dose or booster, at least 21 days ago]])</f>
        <v>0</v>
      </c>
      <c r="AU750">
        <f>SUM(table_2[[#This Row],[Second dose, less than 21 days ago]:[Third dose or booster, at least 21 days ago]])</f>
        <v>0</v>
      </c>
      <c r="AV750">
        <f>table_2[[#This Row],[Third dose or booster, less than 21 days ago]]+table_2[[#This Row],[Third dose or booster, at least 21 days ago]]</f>
        <v>0</v>
      </c>
    </row>
    <row r="751" spans="1:48" ht="30" x14ac:dyDescent="0.25">
      <c r="A751" s="1" t="s">
        <v>60</v>
      </c>
      <c r="B751" s="4">
        <v>2022</v>
      </c>
      <c r="C751" s="1" t="s">
        <v>128</v>
      </c>
      <c r="D751" s="1" t="s">
        <v>1104</v>
      </c>
      <c r="E751" s="1" t="s">
        <v>1102</v>
      </c>
      <c r="F751" s="4" t="s">
        <v>2996</v>
      </c>
      <c r="G751" s="4">
        <v>68890</v>
      </c>
      <c r="H751" s="4" t="s">
        <v>2997</v>
      </c>
      <c r="I751" s="1"/>
      <c r="J751" s="4" t="s">
        <v>2998</v>
      </c>
      <c r="K751" s="4" t="s">
        <v>2999</v>
      </c>
      <c r="L751" s="22" t="str">
        <f t="shared" si="28"/>
        <v>97</v>
      </c>
      <c r="M751" s="26">
        <f>IF(table_2[[#This Row],[Count of deaths2]]=1,(M750+1),M750)</f>
        <v>77</v>
      </c>
      <c r="AA751" s="46"/>
      <c r="AG751"/>
      <c r="AL751">
        <f>N798</f>
        <v>0</v>
      </c>
      <c r="AM751">
        <f>O846</f>
        <v>0</v>
      </c>
      <c r="AN751">
        <f>P846</f>
        <v>0</v>
      </c>
      <c r="AO751">
        <f>Q846</f>
        <v>0</v>
      </c>
      <c r="AP751">
        <f>R846</f>
        <v>0</v>
      </c>
      <c r="AQ751">
        <f>S846</f>
        <v>0</v>
      </c>
      <c r="AR751">
        <f>T846</f>
        <v>0</v>
      </c>
      <c r="AT751">
        <f>SUM(table_2[[#This Row],[First dose, less than 21 days ago]:[Third dose or booster, at least 21 days ago]])</f>
        <v>0</v>
      </c>
      <c r="AU751">
        <f>SUM(table_2[[#This Row],[Second dose, less than 21 days ago]:[Third dose or booster, at least 21 days ago]])</f>
        <v>0</v>
      </c>
      <c r="AV751">
        <f>table_2[[#This Row],[Third dose or booster, less than 21 days ago]]+table_2[[#This Row],[Third dose or booster, at least 21 days ago]]</f>
        <v>0</v>
      </c>
    </row>
    <row r="752" spans="1:48" ht="45" x14ac:dyDescent="0.25">
      <c r="A752" s="1" t="s">
        <v>60</v>
      </c>
      <c r="B752" s="4">
        <v>2022</v>
      </c>
      <c r="C752" s="1" t="s">
        <v>128</v>
      </c>
      <c r="D752" s="1" t="s">
        <v>1104</v>
      </c>
      <c r="E752" s="1" t="s">
        <v>84</v>
      </c>
      <c r="F752" s="4" t="s">
        <v>1112</v>
      </c>
      <c r="G752" s="4">
        <v>1746</v>
      </c>
      <c r="H752" s="4" t="s">
        <v>3000</v>
      </c>
      <c r="I752" s="1" t="s">
        <v>234</v>
      </c>
      <c r="J752" s="4" t="s">
        <v>3001</v>
      </c>
      <c r="K752" s="4" t="s">
        <v>3002</v>
      </c>
      <c r="L752" s="22" t="str">
        <f t="shared" si="28"/>
        <v>3</v>
      </c>
      <c r="M752" s="26">
        <f>IF(table_2[[#This Row],[Count of deaths2]]=1,(M751+1),M751)</f>
        <v>77</v>
      </c>
      <c r="AA752" s="46"/>
      <c r="AG752"/>
      <c r="AL752">
        <f>N799</f>
        <v>0</v>
      </c>
      <c r="AM752">
        <f>O847</f>
        <v>0</v>
      </c>
      <c r="AN752">
        <f>P847</f>
        <v>0</v>
      </c>
      <c r="AO752">
        <f>Q847</f>
        <v>0</v>
      </c>
      <c r="AP752">
        <f>R847</f>
        <v>0</v>
      </c>
      <c r="AQ752">
        <f>S847</f>
        <v>0</v>
      </c>
      <c r="AR752">
        <f>T847</f>
        <v>0</v>
      </c>
      <c r="AT752">
        <f>SUM(table_2[[#This Row],[First dose, less than 21 days ago]:[Third dose or booster, at least 21 days ago]])</f>
        <v>0</v>
      </c>
      <c r="AU752">
        <f>SUM(table_2[[#This Row],[Second dose, less than 21 days ago]:[Third dose or booster, at least 21 days ago]])</f>
        <v>0</v>
      </c>
      <c r="AV752">
        <f>table_2[[#This Row],[Third dose or booster, less than 21 days ago]]+table_2[[#This Row],[Third dose or booster, at least 21 days ago]]</f>
        <v>0</v>
      </c>
    </row>
    <row r="753" spans="1:48" ht="45" x14ac:dyDescent="0.25">
      <c r="A753" s="1" t="s">
        <v>60</v>
      </c>
      <c r="B753" s="4">
        <v>2022</v>
      </c>
      <c r="C753" s="1" t="s">
        <v>128</v>
      </c>
      <c r="D753" s="1" t="s">
        <v>1104</v>
      </c>
      <c r="E753" s="1" t="s">
        <v>85</v>
      </c>
      <c r="F753" s="4" t="s">
        <v>3003</v>
      </c>
      <c r="G753" s="4">
        <v>313419</v>
      </c>
      <c r="H753" s="4" t="s">
        <v>3004</v>
      </c>
      <c r="I753" s="1"/>
      <c r="J753" s="4" t="s">
        <v>1816</v>
      </c>
      <c r="K753" s="4" t="s">
        <v>3005</v>
      </c>
      <c r="L753" s="22" t="str">
        <f t="shared" si="28"/>
        <v>276</v>
      </c>
      <c r="M753" s="26">
        <f>IF(table_2[[#This Row],[Count of deaths2]]=1,(M752+1),M752)</f>
        <v>77</v>
      </c>
      <c r="AA753" s="46"/>
      <c r="AG753"/>
      <c r="AL753">
        <f>N800</f>
        <v>0</v>
      </c>
      <c r="AM753">
        <f>O848</f>
        <v>0</v>
      </c>
      <c r="AN753">
        <f>P848</f>
        <v>0</v>
      </c>
      <c r="AO753">
        <f>Q848</f>
        <v>0</v>
      </c>
      <c r="AP753">
        <f>R848</f>
        <v>0</v>
      </c>
      <c r="AQ753">
        <f>S848</f>
        <v>0</v>
      </c>
      <c r="AR753">
        <f>T848</f>
        <v>0</v>
      </c>
      <c r="AT753">
        <f>SUM(table_2[[#This Row],[First dose, less than 21 days ago]:[Third dose or booster, at least 21 days ago]])</f>
        <v>0</v>
      </c>
      <c r="AU753">
        <f>SUM(table_2[[#This Row],[Second dose, less than 21 days ago]:[Third dose or booster, at least 21 days ago]])</f>
        <v>0</v>
      </c>
      <c r="AV753">
        <f>table_2[[#This Row],[Third dose or booster, less than 21 days ago]]+table_2[[#This Row],[Third dose or booster, at least 21 days ago]]</f>
        <v>0</v>
      </c>
    </row>
    <row r="754" spans="1:48" x14ac:dyDescent="0.25">
      <c r="A754" s="1" t="s">
        <v>60</v>
      </c>
      <c r="B754" s="4">
        <v>2022</v>
      </c>
      <c r="C754" s="1" t="s">
        <v>128</v>
      </c>
      <c r="D754" s="1" t="s">
        <v>1116</v>
      </c>
      <c r="E754" s="1" t="s">
        <v>62</v>
      </c>
      <c r="F754" s="4" t="s">
        <v>1499</v>
      </c>
      <c r="G754" s="4">
        <v>36115</v>
      </c>
      <c r="H754" s="4" t="s">
        <v>3006</v>
      </c>
      <c r="I754" s="1"/>
      <c r="J754" s="4" t="s">
        <v>3007</v>
      </c>
      <c r="K754" s="4" t="s">
        <v>3008</v>
      </c>
      <c r="L754" s="22" t="str">
        <f t="shared" si="28"/>
        <v>139</v>
      </c>
      <c r="M754" s="26">
        <f>IF(table_2[[#This Row],[Count of deaths2]]=1,(M753+1),M753)</f>
        <v>77</v>
      </c>
      <c r="AA754" s="46"/>
      <c r="AG754"/>
      <c r="AL754">
        <f>N801</f>
        <v>0</v>
      </c>
      <c r="AM754">
        <f>O849</f>
        <v>0</v>
      </c>
      <c r="AN754">
        <f>P849</f>
        <v>0</v>
      </c>
      <c r="AO754">
        <f>Q849</f>
        <v>0</v>
      </c>
      <c r="AP754">
        <f>R849</f>
        <v>0</v>
      </c>
      <c r="AQ754">
        <f>S849</f>
        <v>0</v>
      </c>
      <c r="AR754">
        <f>T849</f>
        <v>0</v>
      </c>
      <c r="AT754">
        <f>SUM(table_2[[#This Row],[First dose, less than 21 days ago]:[Third dose or booster, at least 21 days ago]])</f>
        <v>0</v>
      </c>
      <c r="AU754">
        <f>SUM(table_2[[#This Row],[Second dose, less than 21 days ago]:[Third dose or booster, at least 21 days ago]])</f>
        <v>0</v>
      </c>
      <c r="AV754">
        <f>table_2[[#This Row],[Third dose or booster, less than 21 days ago]]+table_2[[#This Row],[Third dose or booster, at least 21 days ago]]</f>
        <v>0</v>
      </c>
    </row>
    <row r="755" spans="1:48" ht="30" x14ac:dyDescent="0.25">
      <c r="A755" s="1" t="s">
        <v>60</v>
      </c>
      <c r="B755" s="4">
        <v>2022</v>
      </c>
      <c r="C755" s="1" t="s">
        <v>128</v>
      </c>
      <c r="D755" s="1" t="s">
        <v>1116</v>
      </c>
      <c r="E755" s="1" t="s">
        <v>66</v>
      </c>
      <c r="F755" s="4" t="s">
        <v>1101</v>
      </c>
      <c r="G755" s="4">
        <v>50</v>
      </c>
      <c r="H755" s="4" t="s">
        <v>83</v>
      </c>
      <c r="I755" s="1"/>
      <c r="J755" s="4" t="s">
        <v>83</v>
      </c>
      <c r="K755" s="4" t="s">
        <v>83</v>
      </c>
      <c r="L755" s="22">
        <f t="shared" si="28"/>
        <v>1</v>
      </c>
      <c r="M755" s="26">
        <f>IF(table_2[[#This Row],[Count of deaths2]]=1,(M754+1),M754)</f>
        <v>78</v>
      </c>
      <c r="AA755" s="46"/>
      <c r="AG755"/>
      <c r="AL755">
        <f>N802</f>
        <v>0</v>
      </c>
      <c r="AM755">
        <f>O850</f>
        <v>0</v>
      </c>
      <c r="AN755">
        <f>P850</f>
        <v>0</v>
      </c>
      <c r="AO755">
        <f>Q850</f>
        <v>0</v>
      </c>
      <c r="AP755">
        <f>R850</f>
        <v>0</v>
      </c>
      <c r="AQ755">
        <f>S850</f>
        <v>0</v>
      </c>
      <c r="AR755">
        <f>T850</f>
        <v>0</v>
      </c>
      <c r="AT755">
        <f>SUM(table_2[[#This Row],[First dose, less than 21 days ago]:[Third dose or booster, at least 21 days ago]])</f>
        <v>0</v>
      </c>
      <c r="AU755">
        <f>SUM(table_2[[#This Row],[Second dose, less than 21 days ago]:[Third dose or booster, at least 21 days ago]])</f>
        <v>0</v>
      </c>
      <c r="AV755">
        <f>table_2[[#This Row],[Third dose or booster, less than 21 days ago]]+table_2[[#This Row],[Third dose or booster, at least 21 days ago]]</f>
        <v>0</v>
      </c>
    </row>
    <row r="756" spans="1:48" ht="30" x14ac:dyDescent="0.25">
      <c r="A756" s="1" t="s">
        <v>60</v>
      </c>
      <c r="B756" s="4">
        <v>2022</v>
      </c>
      <c r="C756" s="1" t="s">
        <v>128</v>
      </c>
      <c r="D756" s="1" t="s">
        <v>1116</v>
      </c>
      <c r="E756" s="1" t="s">
        <v>70</v>
      </c>
      <c r="F756" s="4" t="s">
        <v>3009</v>
      </c>
      <c r="G756" s="4">
        <v>5271</v>
      </c>
      <c r="H756" s="4" t="s">
        <v>3010</v>
      </c>
      <c r="I756" s="1"/>
      <c r="J756" s="4" t="s">
        <v>3011</v>
      </c>
      <c r="K756" s="4" t="s">
        <v>3012</v>
      </c>
      <c r="L756" s="22" t="str">
        <f t="shared" si="28"/>
        <v>38</v>
      </c>
      <c r="M756" s="26">
        <f>IF(table_2[[#This Row],[Count of deaths2]]=1,(M755+1),M755)</f>
        <v>78</v>
      </c>
      <c r="AA756" s="46"/>
      <c r="AG756"/>
      <c r="AL756">
        <f>N803</f>
        <v>0</v>
      </c>
      <c r="AM756">
        <f>O851</f>
        <v>0</v>
      </c>
      <c r="AN756">
        <f>P851</f>
        <v>0</v>
      </c>
      <c r="AO756">
        <f>Q851</f>
        <v>0</v>
      </c>
      <c r="AP756">
        <f>R851</f>
        <v>0</v>
      </c>
      <c r="AQ756">
        <f>S851</f>
        <v>0</v>
      </c>
      <c r="AR756">
        <f>T851</f>
        <v>0</v>
      </c>
      <c r="AT756">
        <f>SUM(table_2[[#This Row],[First dose, less than 21 days ago]:[Third dose or booster, at least 21 days ago]])</f>
        <v>0</v>
      </c>
      <c r="AU756">
        <f>SUM(table_2[[#This Row],[Second dose, less than 21 days ago]:[Third dose or booster, at least 21 days ago]])</f>
        <v>0</v>
      </c>
      <c r="AV756">
        <f>table_2[[#This Row],[Third dose or booster, less than 21 days ago]]+table_2[[#This Row],[Third dose or booster, at least 21 days ago]]</f>
        <v>0</v>
      </c>
    </row>
    <row r="757" spans="1:48" ht="30" x14ac:dyDescent="0.25">
      <c r="A757" s="1" t="s">
        <v>60</v>
      </c>
      <c r="B757" s="4">
        <v>2022</v>
      </c>
      <c r="C757" s="1" t="s">
        <v>128</v>
      </c>
      <c r="D757" s="1" t="s">
        <v>1116</v>
      </c>
      <c r="E757" s="1" t="s">
        <v>74</v>
      </c>
      <c r="F757" s="4" t="s">
        <v>1101</v>
      </c>
      <c r="G757" s="4">
        <v>196</v>
      </c>
      <c r="H757" s="4" t="s">
        <v>83</v>
      </c>
      <c r="I757" s="1"/>
      <c r="J757" s="4" t="s">
        <v>83</v>
      </c>
      <c r="K757" s="4" t="s">
        <v>83</v>
      </c>
      <c r="L757" s="22">
        <f t="shared" si="28"/>
        <v>1</v>
      </c>
      <c r="M757" s="26">
        <f>IF(table_2[[#This Row],[Count of deaths2]]=1,(M756+1),M756)</f>
        <v>79</v>
      </c>
      <c r="AA757" s="46"/>
      <c r="AG757"/>
      <c r="AL757">
        <f>N804</f>
        <v>0</v>
      </c>
      <c r="AM757">
        <f>O852</f>
        <v>0</v>
      </c>
      <c r="AN757">
        <f>P852</f>
        <v>0</v>
      </c>
      <c r="AO757">
        <f>Q852</f>
        <v>0</v>
      </c>
      <c r="AP757">
        <f>R852</f>
        <v>0</v>
      </c>
      <c r="AQ757">
        <f>S852</f>
        <v>0</v>
      </c>
      <c r="AR757">
        <f>T852</f>
        <v>0</v>
      </c>
      <c r="AT757">
        <f>SUM(table_2[[#This Row],[First dose, less than 21 days ago]:[Third dose or booster, at least 21 days ago]])</f>
        <v>0</v>
      </c>
      <c r="AU757">
        <f>SUM(table_2[[#This Row],[Second dose, less than 21 days ago]:[Third dose or booster, at least 21 days ago]])</f>
        <v>0</v>
      </c>
      <c r="AV757">
        <f>table_2[[#This Row],[Third dose or booster, less than 21 days ago]]+table_2[[#This Row],[Third dose or booster, at least 21 days ago]]</f>
        <v>0</v>
      </c>
    </row>
    <row r="758" spans="1:48" ht="30" x14ac:dyDescent="0.25">
      <c r="A758" s="1" t="s">
        <v>60</v>
      </c>
      <c r="B758" s="4">
        <v>2022</v>
      </c>
      <c r="C758" s="1" t="s">
        <v>128</v>
      </c>
      <c r="D758" s="1" t="s">
        <v>1116</v>
      </c>
      <c r="E758" s="1" t="s">
        <v>1102</v>
      </c>
      <c r="F758" s="4" t="s">
        <v>3013</v>
      </c>
      <c r="G758" s="4">
        <v>47657</v>
      </c>
      <c r="H758" s="4" t="s">
        <v>3014</v>
      </c>
      <c r="I758" s="1"/>
      <c r="J758" s="4" t="s">
        <v>3015</v>
      </c>
      <c r="K758" s="4" t="s">
        <v>3016</v>
      </c>
      <c r="L758" s="22" t="str">
        <f t="shared" si="28"/>
        <v>271</v>
      </c>
      <c r="M758" s="26">
        <f>IF(table_2[[#This Row],[Count of deaths2]]=1,(M757+1),M757)</f>
        <v>79</v>
      </c>
      <c r="AA758" s="46"/>
      <c r="AG758"/>
      <c r="AL758">
        <f>N805</f>
        <v>0</v>
      </c>
      <c r="AM758">
        <f>O853</f>
        <v>0</v>
      </c>
      <c r="AN758">
        <f>P853</f>
        <v>0</v>
      </c>
      <c r="AO758">
        <f>Q853</f>
        <v>0</v>
      </c>
      <c r="AP758">
        <f>R853</f>
        <v>0</v>
      </c>
      <c r="AQ758">
        <f>S853</f>
        <v>0</v>
      </c>
      <c r="AR758">
        <f>T853</f>
        <v>0</v>
      </c>
      <c r="AT758">
        <f>SUM(table_2[[#This Row],[First dose, less than 21 days ago]:[Third dose or booster, at least 21 days ago]])</f>
        <v>0</v>
      </c>
      <c r="AU758">
        <f>SUM(table_2[[#This Row],[Second dose, less than 21 days ago]:[Third dose or booster, at least 21 days ago]])</f>
        <v>0</v>
      </c>
      <c r="AV758">
        <f>table_2[[#This Row],[Third dose or booster, less than 21 days ago]]+table_2[[#This Row],[Third dose or booster, at least 21 days ago]]</f>
        <v>0</v>
      </c>
    </row>
    <row r="759" spans="1:48" ht="45" x14ac:dyDescent="0.25">
      <c r="A759" s="1" t="s">
        <v>60</v>
      </c>
      <c r="B759" s="4">
        <v>2022</v>
      </c>
      <c r="C759" s="1" t="s">
        <v>128</v>
      </c>
      <c r="D759" s="1" t="s">
        <v>1116</v>
      </c>
      <c r="E759" s="1" t="s">
        <v>84</v>
      </c>
      <c r="F759" s="4" t="s">
        <v>1112</v>
      </c>
      <c r="G759" s="4">
        <v>1168</v>
      </c>
      <c r="H759" s="4" t="s">
        <v>3017</v>
      </c>
      <c r="I759" s="1" t="s">
        <v>234</v>
      </c>
      <c r="J759" s="4" t="s">
        <v>3018</v>
      </c>
      <c r="K759" s="4" t="s">
        <v>3019</v>
      </c>
      <c r="L759" s="22" t="str">
        <f t="shared" si="28"/>
        <v>3</v>
      </c>
      <c r="M759" s="26">
        <f>IF(table_2[[#This Row],[Count of deaths2]]=1,(M758+1),M758)</f>
        <v>79</v>
      </c>
      <c r="AA759" s="46"/>
      <c r="AG759"/>
      <c r="AL759">
        <f>N806</f>
        <v>0</v>
      </c>
      <c r="AM759">
        <f>O854</f>
        <v>0</v>
      </c>
      <c r="AN759">
        <f>P854</f>
        <v>0</v>
      </c>
      <c r="AO759">
        <f>Q854</f>
        <v>0</v>
      </c>
      <c r="AP759">
        <f>R854</f>
        <v>0</v>
      </c>
      <c r="AQ759">
        <f>S854</f>
        <v>0</v>
      </c>
      <c r="AR759">
        <f>T854</f>
        <v>0</v>
      </c>
      <c r="AT759">
        <f>SUM(table_2[[#This Row],[First dose, less than 21 days ago]:[Third dose or booster, at least 21 days ago]])</f>
        <v>0</v>
      </c>
      <c r="AU759">
        <f>SUM(table_2[[#This Row],[Second dose, less than 21 days ago]:[Third dose or booster, at least 21 days ago]])</f>
        <v>0</v>
      </c>
      <c r="AV759">
        <f>table_2[[#This Row],[Third dose or booster, less than 21 days ago]]+table_2[[#This Row],[Third dose or booster, at least 21 days ago]]</f>
        <v>0</v>
      </c>
    </row>
    <row r="760" spans="1:48" ht="45" x14ac:dyDescent="0.25">
      <c r="A760" s="1" t="s">
        <v>60</v>
      </c>
      <c r="B760" s="4">
        <v>2022</v>
      </c>
      <c r="C760" s="1" t="s">
        <v>128</v>
      </c>
      <c r="D760" s="1" t="s">
        <v>1116</v>
      </c>
      <c r="E760" s="1" t="s">
        <v>85</v>
      </c>
      <c r="F760" s="4" t="s">
        <v>3020</v>
      </c>
      <c r="G760" s="4">
        <v>435493</v>
      </c>
      <c r="H760" s="4" t="s">
        <v>3021</v>
      </c>
      <c r="I760" s="1"/>
      <c r="J760" s="4" t="s">
        <v>717</v>
      </c>
      <c r="K760" s="4" t="s">
        <v>3022</v>
      </c>
      <c r="L760" s="22" t="str">
        <f t="shared" si="28"/>
        <v>1144</v>
      </c>
      <c r="M760" s="26">
        <f>IF(table_2[[#This Row],[Count of deaths2]]=1,(M759+1),M759)</f>
        <v>79</v>
      </c>
      <c r="AA760" s="46"/>
      <c r="AG760"/>
      <c r="AL760">
        <f>N807</f>
        <v>0</v>
      </c>
      <c r="AM760">
        <f>O855</f>
        <v>0</v>
      </c>
      <c r="AN760">
        <f>P855</f>
        <v>0</v>
      </c>
      <c r="AO760">
        <f>Q855</f>
        <v>0</v>
      </c>
      <c r="AP760">
        <f>R855</f>
        <v>0</v>
      </c>
      <c r="AQ760">
        <f>S855</f>
        <v>0</v>
      </c>
      <c r="AR760">
        <f>T855</f>
        <v>0</v>
      </c>
      <c r="AT760">
        <f>SUM(table_2[[#This Row],[First dose, less than 21 days ago]:[Third dose or booster, at least 21 days ago]])</f>
        <v>0</v>
      </c>
      <c r="AU760">
        <f>SUM(table_2[[#This Row],[Second dose, less than 21 days ago]:[Third dose or booster, at least 21 days ago]])</f>
        <v>0</v>
      </c>
      <c r="AV760">
        <f>table_2[[#This Row],[Third dose or booster, less than 21 days ago]]+table_2[[#This Row],[Third dose or booster, at least 21 days ago]]</f>
        <v>0</v>
      </c>
    </row>
    <row r="761" spans="1:48" x14ac:dyDescent="0.25">
      <c r="A761" s="1" t="s">
        <v>60</v>
      </c>
      <c r="B761" s="4">
        <v>2022</v>
      </c>
      <c r="C761" s="1" t="s">
        <v>128</v>
      </c>
      <c r="D761" s="1" t="s">
        <v>1132</v>
      </c>
      <c r="E761" s="1" t="s">
        <v>62</v>
      </c>
      <c r="F761" s="4" t="s">
        <v>3023</v>
      </c>
      <c r="G761" s="4">
        <v>20677</v>
      </c>
      <c r="H761" s="4" t="s">
        <v>3024</v>
      </c>
      <c r="I761" s="1"/>
      <c r="J761" s="4" t="s">
        <v>3025</v>
      </c>
      <c r="K761" s="4" t="s">
        <v>3026</v>
      </c>
      <c r="L761" s="22" t="str">
        <f t="shared" si="28"/>
        <v>213</v>
      </c>
      <c r="M761" s="26">
        <f>IF(table_2[[#This Row],[Count of deaths2]]=1,(M760+1),M760)</f>
        <v>79</v>
      </c>
      <c r="AA761" s="46"/>
      <c r="AG761"/>
      <c r="AL761">
        <f>N808</f>
        <v>0</v>
      </c>
      <c r="AM761">
        <f>O856</f>
        <v>0</v>
      </c>
      <c r="AN761">
        <f>P856</f>
        <v>0</v>
      </c>
      <c r="AO761">
        <f>Q856</f>
        <v>0</v>
      </c>
      <c r="AP761">
        <f>R856</f>
        <v>0</v>
      </c>
      <c r="AQ761">
        <f>S856</f>
        <v>0</v>
      </c>
      <c r="AR761">
        <f>T856</f>
        <v>0</v>
      </c>
      <c r="AT761">
        <f>SUM(table_2[[#This Row],[First dose, less than 21 days ago]:[Third dose or booster, at least 21 days ago]])</f>
        <v>0</v>
      </c>
      <c r="AU761">
        <f>SUM(table_2[[#This Row],[Second dose, less than 21 days ago]:[Third dose or booster, at least 21 days ago]])</f>
        <v>0</v>
      </c>
      <c r="AV761">
        <f>table_2[[#This Row],[Third dose or booster, less than 21 days ago]]+table_2[[#This Row],[Third dose or booster, at least 21 days ago]]</f>
        <v>0</v>
      </c>
    </row>
    <row r="762" spans="1:48" ht="30" x14ac:dyDescent="0.25">
      <c r="A762" s="1" t="s">
        <v>60</v>
      </c>
      <c r="B762" s="4">
        <v>2022</v>
      </c>
      <c r="C762" s="1" t="s">
        <v>128</v>
      </c>
      <c r="D762" s="1" t="s">
        <v>1132</v>
      </c>
      <c r="E762" s="1" t="s">
        <v>66</v>
      </c>
      <c r="F762" s="4" t="s">
        <v>1101</v>
      </c>
      <c r="G762" s="4">
        <v>21</v>
      </c>
      <c r="H762" s="4" t="s">
        <v>83</v>
      </c>
      <c r="I762" s="1"/>
      <c r="J762" s="4" t="s">
        <v>83</v>
      </c>
      <c r="K762" s="4" t="s">
        <v>83</v>
      </c>
      <c r="L762" s="22">
        <f t="shared" si="28"/>
        <v>1</v>
      </c>
      <c r="M762" s="26">
        <f>IF(table_2[[#This Row],[Count of deaths2]]=1,(M761+1),M761)</f>
        <v>80</v>
      </c>
      <c r="AA762" s="46"/>
      <c r="AG762"/>
      <c r="AL762">
        <f>N809</f>
        <v>0</v>
      </c>
      <c r="AM762">
        <f>O857</f>
        <v>0</v>
      </c>
      <c r="AN762">
        <f>P857</f>
        <v>0</v>
      </c>
      <c r="AO762">
        <f>Q857</f>
        <v>0</v>
      </c>
      <c r="AP762">
        <f>R857</f>
        <v>0</v>
      </c>
      <c r="AQ762">
        <f>S857</f>
        <v>0</v>
      </c>
      <c r="AR762">
        <f>T857</f>
        <v>0</v>
      </c>
      <c r="AT762">
        <f>SUM(table_2[[#This Row],[First dose, less than 21 days ago]:[Third dose or booster, at least 21 days ago]])</f>
        <v>0</v>
      </c>
      <c r="AU762">
        <f>SUM(table_2[[#This Row],[Second dose, less than 21 days ago]:[Third dose or booster, at least 21 days ago]])</f>
        <v>0</v>
      </c>
      <c r="AV762">
        <f>table_2[[#This Row],[Third dose or booster, less than 21 days ago]]+table_2[[#This Row],[Third dose or booster, at least 21 days ago]]</f>
        <v>0</v>
      </c>
    </row>
    <row r="763" spans="1:48" ht="30" x14ac:dyDescent="0.25">
      <c r="A763" s="1" t="s">
        <v>60</v>
      </c>
      <c r="B763" s="4">
        <v>2022</v>
      </c>
      <c r="C763" s="1" t="s">
        <v>128</v>
      </c>
      <c r="D763" s="1" t="s">
        <v>1132</v>
      </c>
      <c r="E763" s="1" t="s">
        <v>70</v>
      </c>
      <c r="F763" s="4" t="s">
        <v>2909</v>
      </c>
      <c r="G763" s="4">
        <v>2535</v>
      </c>
      <c r="H763" s="4" t="s">
        <v>3027</v>
      </c>
      <c r="I763" s="1"/>
      <c r="J763" s="4" t="s">
        <v>3028</v>
      </c>
      <c r="K763" s="4" t="s">
        <v>3029</v>
      </c>
      <c r="L763" s="22" t="str">
        <f t="shared" si="28"/>
        <v>63</v>
      </c>
      <c r="M763" s="26">
        <f>IF(table_2[[#This Row],[Count of deaths2]]=1,(M762+1),M762)</f>
        <v>80</v>
      </c>
      <c r="AA763" s="46"/>
      <c r="AG763"/>
      <c r="AL763">
        <f>N810</f>
        <v>0</v>
      </c>
      <c r="AM763">
        <f>O858</f>
        <v>0</v>
      </c>
      <c r="AN763">
        <f>P858</f>
        <v>0</v>
      </c>
      <c r="AO763">
        <f>Q858</f>
        <v>0</v>
      </c>
      <c r="AP763">
        <f>R858</f>
        <v>0</v>
      </c>
      <c r="AQ763">
        <f>S858</f>
        <v>0</v>
      </c>
      <c r="AR763">
        <f>T858</f>
        <v>0</v>
      </c>
      <c r="AT763">
        <f>SUM(table_2[[#This Row],[First dose, less than 21 days ago]:[Third dose or booster, at least 21 days ago]])</f>
        <v>0</v>
      </c>
      <c r="AU763">
        <f>SUM(table_2[[#This Row],[Second dose, less than 21 days ago]:[Third dose or booster, at least 21 days ago]])</f>
        <v>0</v>
      </c>
      <c r="AV763">
        <f>table_2[[#This Row],[Third dose or booster, less than 21 days ago]]+table_2[[#This Row],[Third dose or booster, at least 21 days ago]]</f>
        <v>0</v>
      </c>
    </row>
    <row r="764" spans="1:48" ht="30" x14ac:dyDescent="0.25">
      <c r="A764" s="1" t="s">
        <v>60</v>
      </c>
      <c r="B764" s="4">
        <v>2022</v>
      </c>
      <c r="C764" s="1" t="s">
        <v>128</v>
      </c>
      <c r="D764" s="1" t="s">
        <v>1132</v>
      </c>
      <c r="E764" s="1" t="s">
        <v>74</v>
      </c>
      <c r="F764" s="4" t="s">
        <v>1101</v>
      </c>
      <c r="G764" s="4">
        <v>79</v>
      </c>
      <c r="H764" s="4" t="s">
        <v>83</v>
      </c>
      <c r="I764" s="1"/>
      <c r="J764" s="4" t="s">
        <v>83</v>
      </c>
      <c r="K764" s="4" t="s">
        <v>83</v>
      </c>
      <c r="L764" s="22">
        <f t="shared" si="28"/>
        <v>1</v>
      </c>
      <c r="M764" s="26">
        <f>IF(table_2[[#This Row],[Count of deaths2]]=1,(M763+1),M763)</f>
        <v>81</v>
      </c>
      <c r="AA764" s="46"/>
      <c r="AG764"/>
      <c r="AL764">
        <f>N811</f>
        <v>0</v>
      </c>
      <c r="AM764">
        <f>O859</f>
        <v>0</v>
      </c>
      <c r="AN764">
        <f>P859</f>
        <v>0</v>
      </c>
      <c r="AO764">
        <f>Q859</f>
        <v>0</v>
      </c>
      <c r="AP764">
        <f>R859</f>
        <v>0</v>
      </c>
      <c r="AQ764">
        <f>S859</f>
        <v>0</v>
      </c>
      <c r="AR764">
        <f>T859</f>
        <v>0</v>
      </c>
      <c r="AT764">
        <f>SUM(table_2[[#This Row],[First dose, less than 21 days ago]:[Third dose or booster, at least 21 days ago]])</f>
        <v>0</v>
      </c>
      <c r="AU764">
        <f>SUM(table_2[[#This Row],[Second dose, less than 21 days ago]:[Third dose or booster, at least 21 days ago]])</f>
        <v>0</v>
      </c>
      <c r="AV764">
        <f>table_2[[#This Row],[Third dose or booster, less than 21 days ago]]+table_2[[#This Row],[Third dose or booster, at least 21 days ago]]</f>
        <v>0</v>
      </c>
    </row>
    <row r="765" spans="1:48" ht="30" x14ac:dyDescent="0.25">
      <c r="A765" s="1" t="s">
        <v>60</v>
      </c>
      <c r="B765" s="4">
        <v>2022</v>
      </c>
      <c r="C765" s="1" t="s">
        <v>128</v>
      </c>
      <c r="D765" s="1" t="s">
        <v>1132</v>
      </c>
      <c r="E765" s="1" t="s">
        <v>1102</v>
      </c>
      <c r="F765" s="4" t="s">
        <v>3030</v>
      </c>
      <c r="G765" s="4">
        <v>21964</v>
      </c>
      <c r="H765" s="4" t="s">
        <v>3031</v>
      </c>
      <c r="I765" s="1"/>
      <c r="J765" s="4" t="s">
        <v>3032</v>
      </c>
      <c r="K765" s="4" t="s">
        <v>3033</v>
      </c>
      <c r="L765" s="22" t="str">
        <f t="shared" si="28"/>
        <v>418</v>
      </c>
      <c r="M765" s="26">
        <f>IF(table_2[[#This Row],[Count of deaths2]]=1,(M764+1),M764)</f>
        <v>81</v>
      </c>
      <c r="AA765" s="46"/>
      <c r="AG765"/>
      <c r="AL765">
        <f>N812</f>
        <v>0</v>
      </c>
      <c r="AM765">
        <f>O860</f>
        <v>0</v>
      </c>
      <c r="AN765">
        <f>P860</f>
        <v>0</v>
      </c>
      <c r="AO765">
        <f>Q860</f>
        <v>0</v>
      </c>
      <c r="AP765">
        <f>R860</f>
        <v>0</v>
      </c>
      <c r="AQ765">
        <f>S860</f>
        <v>0</v>
      </c>
      <c r="AR765">
        <f>T860</f>
        <v>0</v>
      </c>
      <c r="AT765">
        <f>SUM(table_2[[#This Row],[First dose, less than 21 days ago]:[Third dose or booster, at least 21 days ago]])</f>
        <v>0</v>
      </c>
      <c r="AU765">
        <f>SUM(table_2[[#This Row],[Second dose, less than 21 days ago]:[Third dose or booster, at least 21 days ago]])</f>
        <v>0</v>
      </c>
      <c r="AV765">
        <f>table_2[[#This Row],[Third dose or booster, less than 21 days ago]]+table_2[[#This Row],[Third dose or booster, at least 21 days ago]]</f>
        <v>0</v>
      </c>
    </row>
    <row r="766" spans="1:48" ht="45" x14ac:dyDescent="0.25">
      <c r="A766" s="1" t="s">
        <v>60</v>
      </c>
      <c r="B766" s="4">
        <v>2022</v>
      </c>
      <c r="C766" s="1" t="s">
        <v>128</v>
      </c>
      <c r="D766" s="1" t="s">
        <v>1132</v>
      </c>
      <c r="E766" s="1" t="s">
        <v>84</v>
      </c>
      <c r="F766" s="4" t="s">
        <v>1743</v>
      </c>
      <c r="G766" s="4">
        <v>494</v>
      </c>
      <c r="H766" s="4" t="s">
        <v>3034</v>
      </c>
      <c r="I766" s="1" t="s">
        <v>234</v>
      </c>
      <c r="J766" s="4" t="s">
        <v>3035</v>
      </c>
      <c r="K766" s="4" t="s">
        <v>3036</v>
      </c>
      <c r="L766" s="22" t="str">
        <f t="shared" si="28"/>
        <v>8</v>
      </c>
      <c r="M766" s="26">
        <f>IF(table_2[[#This Row],[Count of deaths2]]=1,(M765+1),M765)</f>
        <v>81</v>
      </c>
      <c r="AA766" s="46"/>
      <c r="AG766"/>
      <c r="AL766">
        <f>N813</f>
        <v>0</v>
      </c>
      <c r="AM766">
        <f>O861</f>
        <v>0</v>
      </c>
      <c r="AN766">
        <f>P861</f>
        <v>0</v>
      </c>
      <c r="AO766">
        <f>Q861</f>
        <v>0</v>
      </c>
      <c r="AP766">
        <f>R861</f>
        <v>0</v>
      </c>
      <c r="AQ766">
        <f>S861</f>
        <v>0</v>
      </c>
      <c r="AR766">
        <f>T861</f>
        <v>0</v>
      </c>
      <c r="AT766">
        <f>SUM(table_2[[#This Row],[First dose, less than 21 days ago]:[Third dose or booster, at least 21 days ago]])</f>
        <v>0</v>
      </c>
      <c r="AU766">
        <f>SUM(table_2[[#This Row],[Second dose, less than 21 days ago]:[Third dose or booster, at least 21 days ago]])</f>
        <v>0</v>
      </c>
      <c r="AV766">
        <f>table_2[[#This Row],[Third dose or booster, less than 21 days ago]]+table_2[[#This Row],[Third dose or booster, at least 21 days ago]]</f>
        <v>0</v>
      </c>
    </row>
    <row r="767" spans="1:48" ht="45" x14ac:dyDescent="0.25">
      <c r="A767" s="1" t="s">
        <v>60</v>
      </c>
      <c r="B767" s="4">
        <v>2022</v>
      </c>
      <c r="C767" s="1" t="s">
        <v>128</v>
      </c>
      <c r="D767" s="1" t="s">
        <v>1132</v>
      </c>
      <c r="E767" s="1" t="s">
        <v>85</v>
      </c>
      <c r="F767" s="4" t="s">
        <v>3037</v>
      </c>
      <c r="G767" s="4">
        <v>393938</v>
      </c>
      <c r="H767" s="4" t="s">
        <v>3038</v>
      </c>
      <c r="I767" s="1"/>
      <c r="J767" s="4" t="s">
        <v>3039</v>
      </c>
      <c r="K767" s="4" t="s">
        <v>3040</v>
      </c>
      <c r="L767" s="22" t="str">
        <f t="shared" si="28"/>
        <v>2879</v>
      </c>
      <c r="M767" s="26">
        <f>IF(table_2[[#This Row],[Count of deaths2]]=1,(M766+1),M766)</f>
        <v>81</v>
      </c>
      <c r="AA767" s="46"/>
      <c r="AG767"/>
      <c r="AL767">
        <f>N814</f>
        <v>0</v>
      </c>
      <c r="AM767">
        <f>O862</f>
        <v>0</v>
      </c>
      <c r="AN767">
        <f>P862</f>
        <v>0</v>
      </c>
      <c r="AO767">
        <f>Q862</f>
        <v>0</v>
      </c>
      <c r="AP767">
        <f>R862</f>
        <v>0</v>
      </c>
      <c r="AQ767">
        <f>S862</f>
        <v>0</v>
      </c>
      <c r="AR767">
        <f>T862</f>
        <v>0</v>
      </c>
      <c r="AT767">
        <f>SUM(table_2[[#This Row],[First dose, less than 21 days ago]:[Third dose or booster, at least 21 days ago]])</f>
        <v>0</v>
      </c>
      <c r="AU767">
        <f>SUM(table_2[[#This Row],[Second dose, less than 21 days ago]:[Third dose or booster, at least 21 days ago]])</f>
        <v>0</v>
      </c>
      <c r="AV767">
        <f>table_2[[#This Row],[Third dose or booster, less than 21 days ago]]+table_2[[#This Row],[Third dose or booster, at least 21 days ago]]</f>
        <v>0</v>
      </c>
    </row>
    <row r="768" spans="1:48" x14ac:dyDescent="0.25">
      <c r="A768" s="1" t="s">
        <v>60</v>
      </c>
      <c r="B768" s="4">
        <v>2022</v>
      </c>
      <c r="C768" s="1" t="s">
        <v>128</v>
      </c>
      <c r="D768" s="1" t="s">
        <v>1147</v>
      </c>
      <c r="E768" s="1" t="s">
        <v>62</v>
      </c>
      <c r="F768" s="4" t="s">
        <v>1580</v>
      </c>
      <c r="G768" s="4">
        <v>9845</v>
      </c>
      <c r="H768" s="4" t="s">
        <v>3041</v>
      </c>
      <c r="I768" s="1"/>
      <c r="J768" s="4" t="s">
        <v>3042</v>
      </c>
      <c r="K768" s="4" t="s">
        <v>3043</v>
      </c>
      <c r="L768" s="22" t="str">
        <f t="shared" si="28"/>
        <v>285</v>
      </c>
      <c r="M768" s="26">
        <f>IF(table_2[[#This Row],[Count of deaths2]]=1,(M767+1),M767)</f>
        <v>81</v>
      </c>
      <c r="AA768" s="46"/>
      <c r="AG768"/>
      <c r="AL768">
        <f>N815</f>
        <v>0</v>
      </c>
      <c r="AM768">
        <f>O863</f>
        <v>0</v>
      </c>
      <c r="AN768">
        <f>P863</f>
        <v>0</v>
      </c>
      <c r="AO768">
        <f>Q863</f>
        <v>0</v>
      </c>
      <c r="AP768">
        <f>R863</f>
        <v>0</v>
      </c>
      <c r="AQ768">
        <f>S863</f>
        <v>0</v>
      </c>
      <c r="AR768">
        <f>T863</f>
        <v>0</v>
      </c>
      <c r="AT768">
        <f>SUM(table_2[[#This Row],[First dose, less than 21 days ago]:[Third dose or booster, at least 21 days ago]])</f>
        <v>0</v>
      </c>
      <c r="AU768">
        <f>SUM(table_2[[#This Row],[Second dose, less than 21 days ago]:[Third dose or booster, at least 21 days ago]])</f>
        <v>0</v>
      </c>
      <c r="AV768">
        <f>table_2[[#This Row],[Third dose or booster, less than 21 days ago]]+table_2[[#This Row],[Third dose or booster, at least 21 days ago]]</f>
        <v>0</v>
      </c>
    </row>
    <row r="769" spans="1:48" ht="30" x14ac:dyDescent="0.25">
      <c r="A769" s="1" t="s">
        <v>60</v>
      </c>
      <c r="B769" s="4">
        <v>2022</v>
      </c>
      <c r="C769" s="1" t="s">
        <v>128</v>
      </c>
      <c r="D769" s="1" t="s">
        <v>1147</v>
      </c>
      <c r="E769" s="1" t="s">
        <v>66</v>
      </c>
      <c r="F769" s="4" t="s">
        <v>1101</v>
      </c>
      <c r="G769" s="4">
        <v>11</v>
      </c>
      <c r="H769" s="4" t="s">
        <v>83</v>
      </c>
      <c r="I769" s="1"/>
      <c r="J769" s="4" t="s">
        <v>83</v>
      </c>
      <c r="K769" s="4" t="s">
        <v>83</v>
      </c>
      <c r="L769" s="22">
        <f t="shared" si="28"/>
        <v>1</v>
      </c>
      <c r="M769" s="26">
        <f>IF(table_2[[#This Row],[Count of deaths2]]=1,(M768+1),M768)</f>
        <v>82</v>
      </c>
      <c r="AA769" s="46"/>
      <c r="AG769"/>
      <c r="AL769">
        <f>N816</f>
        <v>0</v>
      </c>
      <c r="AM769">
        <f>O864</f>
        <v>0</v>
      </c>
      <c r="AN769">
        <f>P864</f>
        <v>0</v>
      </c>
      <c r="AO769">
        <f>Q864</f>
        <v>0</v>
      </c>
      <c r="AP769">
        <f>R864</f>
        <v>0</v>
      </c>
      <c r="AQ769">
        <f>S864</f>
        <v>0</v>
      </c>
      <c r="AR769">
        <f>T864</f>
        <v>0</v>
      </c>
      <c r="AT769">
        <f>SUM(table_2[[#This Row],[First dose, less than 21 days ago]:[Third dose or booster, at least 21 days ago]])</f>
        <v>0</v>
      </c>
      <c r="AU769">
        <f>SUM(table_2[[#This Row],[Second dose, less than 21 days ago]:[Third dose or booster, at least 21 days ago]])</f>
        <v>0</v>
      </c>
      <c r="AV769">
        <f>table_2[[#This Row],[Third dose or booster, less than 21 days ago]]+table_2[[#This Row],[Third dose or booster, at least 21 days ago]]</f>
        <v>0</v>
      </c>
    </row>
    <row r="770" spans="1:48" ht="30" x14ac:dyDescent="0.25">
      <c r="A770" s="1" t="s">
        <v>60</v>
      </c>
      <c r="B770" s="4">
        <v>2022</v>
      </c>
      <c r="C770" s="1" t="s">
        <v>128</v>
      </c>
      <c r="D770" s="1" t="s">
        <v>1147</v>
      </c>
      <c r="E770" s="1" t="s">
        <v>70</v>
      </c>
      <c r="F770" s="4" t="s">
        <v>3044</v>
      </c>
      <c r="G770" s="4">
        <v>1140</v>
      </c>
      <c r="H770" s="4" t="s">
        <v>3045</v>
      </c>
      <c r="I770" s="1"/>
      <c r="J770" s="4" t="s">
        <v>3046</v>
      </c>
      <c r="K770" s="4" t="s">
        <v>3047</v>
      </c>
      <c r="L770" s="22" t="str">
        <f t="shared" si="28"/>
        <v>92</v>
      </c>
      <c r="M770" s="26">
        <f>IF(table_2[[#This Row],[Count of deaths2]]=1,(M769+1),M769)</f>
        <v>82</v>
      </c>
      <c r="AA770" s="46"/>
      <c r="AG770"/>
      <c r="AL770">
        <f>N817</f>
        <v>0</v>
      </c>
      <c r="AM770">
        <f>O865</f>
        <v>0</v>
      </c>
      <c r="AN770">
        <f>P865</f>
        <v>0</v>
      </c>
      <c r="AO770">
        <f>Q865</f>
        <v>0</v>
      </c>
      <c r="AP770">
        <f>R865</f>
        <v>0</v>
      </c>
      <c r="AQ770">
        <f>S865</f>
        <v>0</v>
      </c>
      <c r="AR770">
        <f>T865</f>
        <v>0</v>
      </c>
      <c r="AT770">
        <f>SUM(table_2[[#This Row],[First dose, less than 21 days ago]:[Third dose or booster, at least 21 days ago]])</f>
        <v>0</v>
      </c>
      <c r="AU770">
        <f>SUM(table_2[[#This Row],[Second dose, less than 21 days ago]:[Third dose or booster, at least 21 days ago]])</f>
        <v>0</v>
      </c>
      <c r="AV770">
        <f>table_2[[#This Row],[Third dose or booster, less than 21 days ago]]+table_2[[#This Row],[Third dose or booster, at least 21 days ago]]</f>
        <v>0</v>
      </c>
    </row>
    <row r="771" spans="1:48" ht="30" x14ac:dyDescent="0.25">
      <c r="A771" s="1" t="s">
        <v>60</v>
      </c>
      <c r="B771" s="4">
        <v>2022</v>
      </c>
      <c r="C771" s="1" t="s">
        <v>128</v>
      </c>
      <c r="D771" s="1" t="s">
        <v>1147</v>
      </c>
      <c r="E771" s="1" t="s">
        <v>74</v>
      </c>
      <c r="F771" s="4" t="s">
        <v>1112</v>
      </c>
      <c r="G771" s="4">
        <v>31</v>
      </c>
      <c r="H771" s="4" t="s">
        <v>3048</v>
      </c>
      <c r="I771" s="1" t="s">
        <v>234</v>
      </c>
      <c r="J771" s="4" t="s">
        <v>3049</v>
      </c>
      <c r="K771" s="4" t="s">
        <v>3050</v>
      </c>
      <c r="L771" s="22" t="str">
        <f t="shared" si="28"/>
        <v>3</v>
      </c>
      <c r="M771" s="26">
        <f>IF(table_2[[#This Row],[Count of deaths2]]=1,(M770+1),M770)</f>
        <v>82</v>
      </c>
      <c r="AA771" s="46"/>
      <c r="AG771"/>
      <c r="AL771">
        <f>N818</f>
        <v>0</v>
      </c>
      <c r="AM771">
        <f>O866</f>
        <v>0</v>
      </c>
      <c r="AN771">
        <f>P866</f>
        <v>0</v>
      </c>
      <c r="AO771">
        <f>Q866</f>
        <v>0</v>
      </c>
      <c r="AP771">
        <f>R866</f>
        <v>0</v>
      </c>
      <c r="AQ771">
        <f>S866</f>
        <v>0</v>
      </c>
      <c r="AR771">
        <f>T866</f>
        <v>0</v>
      </c>
      <c r="AT771">
        <f>SUM(table_2[[#This Row],[First dose, less than 21 days ago]:[Third dose or booster, at least 21 days ago]])</f>
        <v>0</v>
      </c>
      <c r="AU771">
        <f>SUM(table_2[[#This Row],[Second dose, less than 21 days ago]:[Third dose or booster, at least 21 days ago]])</f>
        <v>0</v>
      </c>
      <c r="AV771">
        <f>table_2[[#This Row],[Third dose or booster, less than 21 days ago]]+table_2[[#This Row],[Third dose or booster, at least 21 days ago]]</f>
        <v>0</v>
      </c>
    </row>
    <row r="772" spans="1:48" ht="30" x14ac:dyDescent="0.25">
      <c r="A772" s="1" t="s">
        <v>60</v>
      </c>
      <c r="B772" s="4">
        <v>2022</v>
      </c>
      <c r="C772" s="1" t="s">
        <v>128</v>
      </c>
      <c r="D772" s="1" t="s">
        <v>1147</v>
      </c>
      <c r="E772" s="1" t="s">
        <v>1102</v>
      </c>
      <c r="F772" s="4" t="s">
        <v>3051</v>
      </c>
      <c r="G772" s="4">
        <v>8844</v>
      </c>
      <c r="H772" s="4" t="s">
        <v>3052</v>
      </c>
      <c r="I772" s="1"/>
      <c r="J772" s="4" t="s">
        <v>3053</v>
      </c>
      <c r="K772" s="4" t="s">
        <v>3054</v>
      </c>
      <c r="L772" s="22" t="str">
        <f t="shared" si="28"/>
        <v>645</v>
      </c>
      <c r="M772" s="26">
        <f>IF(table_2[[#This Row],[Count of deaths2]]=1,(M771+1),M771)</f>
        <v>82</v>
      </c>
      <c r="AA772" s="46"/>
      <c r="AG772"/>
      <c r="AL772">
        <f>N819</f>
        <v>0</v>
      </c>
      <c r="AM772">
        <f>O867</f>
        <v>0</v>
      </c>
      <c r="AN772">
        <f>P867</f>
        <v>0</v>
      </c>
      <c r="AO772">
        <f>Q867</f>
        <v>0</v>
      </c>
      <c r="AP772">
        <f>R867</f>
        <v>0</v>
      </c>
      <c r="AQ772">
        <f>S867</f>
        <v>0</v>
      </c>
      <c r="AR772">
        <f>T867</f>
        <v>0</v>
      </c>
      <c r="AT772">
        <f>SUM(table_2[[#This Row],[First dose, less than 21 days ago]:[Third dose or booster, at least 21 days ago]])</f>
        <v>0</v>
      </c>
      <c r="AU772">
        <f>SUM(table_2[[#This Row],[Second dose, less than 21 days ago]:[Third dose or booster, at least 21 days ago]])</f>
        <v>0</v>
      </c>
      <c r="AV772">
        <f>table_2[[#This Row],[Third dose or booster, less than 21 days ago]]+table_2[[#This Row],[Third dose or booster, at least 21 days ago]]</f>
        <v>0</v>
      </c>
    </row>
    <row r="773" spans="1:48" ht="45" x14ac:dyDescent="0.25">
      <c r="A773" s="1" t="s">
        <v>60</v>
      </c>
      <c r="B773" s="4">
        <v>2022</v>
      </c>
      <c r="C773" s="1" t="s">
        <v>128</v>
      </c>
      <c r="D773" s="1" t="s">
        <v>1147</v>
      </c>
      <c r="E773" s="1" t="s">
        <v>84</v>
      </c>
      <c r="F773" s="4" t="s">
        <v>1350</v>
      </c>
      <c r="G773" s="4">
        <v>331</v>
      </c>
      <c r="H773" s="4" t="s">
        <v>3055</v>
      </c>
      <c r="I773" s="1" t="s">
        <v>234</v>
      </c>
      <c r="J773" s="4" t="s">
        <v>3056</v>
      </c>
      <c r="K773" s="4" t="s">
        <v>3057</v>
      </c>
      <c r="L773" s="22" t="str">
        <f t="shared" ref="L773:L836" si="29">IF(F773="&lt;3",1,F773)</f>
        <v>10</v>
      </c>
      <c r="M773" s="26">
        <f>IF(table_2[[#This Row],[Count of deaths2]]=1,(M772+1),M772)</f>
        <v>82</v>
      </c>
      <c r="AA773" s="46"/>
      <c r="AG773"/>
      <c r="AL773">
        <f>N820</f>
        <v>0</v>
      </c>
      <c r="AM773">
        <f>O868</f>
        <v>0</v>
      </c>
      <c r="AN773">
        <f>P868</f>
        <v>0</v>
      </c>
      <c r="AO773">
        <f>Q868</f>
        <v>0</v>
      </c>
      <c r="AP773">
        <f>R868</f>
        <v>0</v>
      </c>
      <c r="AQ773">
        <f>S868</f>
        <v>0</v>
      </c>
      <c r="AR773">
        <f>T868</f>
        <v>0</v>
      </c>
      <c r="AT773">
        <f>SUM(table_2[[#This Row],[First dose, less than 21 days ago]:[Third dose or booster, at least 21 days ago]])</f>
        <v>0</v>
      </c>
      <c r="AU773">
        <f>SUM(table_2[[#This Row],[Second dose, less than 21 days ago]:[Third dose or booster, at least 21 days ago]])</f>
        <v>0</v>
      </c>
      <c r="AV773">
        <f>table_2[[#This Row],[Third dose or booster, less than 21 days ago]]+table_2[[#This Row],[Third dose or booster, at least 21 days ago]]</f>
        <v>0</v>
      </c>
    </row>
    <row r="774" spans="1:48" ht="45" x14ac:dyDescent="0.25">
      <c r="A774" s="1" t="s">
        <v>60</v>
      </c>
      <c r="B774" s="4">
        <v>2022</v>
      </c>
      <c r="C774" s="1" t="s">
        <v>128</v>
      </c>
      <c r="D774" s="1" t="s">
        <v>1147</v>
      </c>
      <c r="E774" s="1" t="s">
        <v>85</v>
      </c>
      <c r="F774" s="4" t="s">
        <v>3058</v>
      </c>
      <c r="G774" s="4">
        <v>336955</v>
      </c>
      <c r="H774" s="4" t="s">
        <v>3059</v>
      </c>
      <c r="I774" s="1"/>
      <c r="J774" s="4" t="s">
        <v>3060</v>
      </c>
      <c r="K774" s="4" t="s">
        <v>3061</v>
      </c>
      <c r="L774" s="22" t="str">
        <f t="shared" si="29"/>
        <v>7496</v>
      </c>
      <c r="M774" s="26">
        <f>IF(table_2[[#This Row],[Count of deaths2]]=1,(M773+1),M773)</f>
        <v>82</v>
      </c>
      <c r="AA774" s="46"/>
      <c r="AG774"/>
      <c r="AL774">
        <f>N821</f>
        <v>0</v>
      </c>
      <c r="AM774">
        <f>O869</f>
        <v>0</v>
      </c>
      <c r="AN774">
        <f>P869</f>
        <v>0</v>
      </c>
      <c r="AO774">
        <f>Q869</f>
        <v>0</v>
      </c>
      <c r="AP774">
        <f>R869</f>
        <v>0</v>
      </c>
      <c r="AQ774">
        <f>S869</f>
        <v>0</v>
      </c>
      <c r="AR774">
        <f>T869</f>
        <v>0</v>
      </c>
      <c r="AT774">
        <f>SUM(table_2[[#This Row],[First dose, less than 21 days ago]:[Third dose or booster, at least 21 days ago]])</f>
        <v>0</v>
      </c>
      <c r="AU774">
        <f>SUM(table_2[[#This Row],[Second dose, less than 21 days ago]:[Third dose or booster, at least 21 days ago]])</f>
        <v>0</v>
      </c>
      <c r="AV774">
        <f>table_2[[#This Row],[Third dose or booster, less than 21 days ago]]+table_2[[#This Row],[Third dose or booster, at least 21 days ago]]</f>
        <v>0</v>
      </c>
    </row>
    <row r="775" spans="1:48" x14ac:dyDescent="0.25">
      <c r="A775" s="1" t="s">
        <v>60</v>
      </c>
      <c r="B775" s="4">
        <v>2022</v>
      </c>
      <c r="C775" s="1" t="s">
        <v>128</v>
      </c>
      <c r="D775" s="1" t="s">
        <v>1162</v>
      </c>
      <c r="E775" s="1" t="s">
        <v>62</v>
      </c>
      <c r="F775" s="4" t="s">
        <v>3062</v>
      </c>
      <c r="G775" s="4">
        <v>3803</v>
      </c>
      <c r="H775" s="4" t="s">
        <v>3063</v>
      </c>
      <c r="I775" s="1"/>
      <c r="J775" s="4" t="s">
        <v>3064</v>
      </c>
      <c r="K775" s="4" t="s">
        <v>3065</v>
      </c>
      <c r="L775" s="22" t="str">
        <f t="shared" si="29"/>
        <v>369</v>
      </c>
      <c r="M775" s="26">
        <f>IF(table_2[[#This Row],[Count of deaths2]]=1,(M774+1),M774)</f>
        <v>82</v>
      </c>
      <c r="AA775" s="46"/>
      <c r="AG775"/>
      <c r="AL775">
        <f>N822</f>
        <v>0</v>
      </c>
      <c r="AM775">
        <f>O870</f>
        <v>0</v>
      </c>
      <c r="AN775">
        <f>P870</f>
        <v>0</v>
      </c>
      <c r="AO775">
        <f>Q870</f>
        <v>0</v>
      </c>
      <c r="AP775">
        <f>R870</f>
        <v>0</v>
      </c>
      <c r="AQ775">
        <f>S870</f>
        <v>0</v>
      </c>
      <c r="AR775">
        <f>T870</f>
        <v>0</v>
      </c>
      <c r="AT775">
        <f>SUM(table_2[[#This Row],[First dose, less than 21 days ago]:[Third dose or booster, at least 21 days ago]])</f>
        <v>0</v>
      </c>
      <c r="AU775">
        <f>SUM(table_2[[#This Row],[Second dose, less than 21 days ago]:[Third dose or booster, at least 21 days ago]])</f>
        <v>0</v>
      </c>
      <c r="AV775">
        <f>table_2[[#This Row],[Third dose or booster, less than 21 days ago]]+table_2[[#This Row],[Third dose or booster, at least 21 days ago]]</f>
        <v>0</v>
      </c>
    </row>
    <row r="776" spans="1:48" ht="30" x14ac:dyDescent="0.25">
      <c r="A776" s="1" t="s">
        <v>60</v>
      </c>
      <c r="B776" s="4">
        <v>2022</v>
      </c>
      <c r="C776" s="1" t="s">
        <v>128</v>
      </c>
      <c r="D776" s="1" t="s">
        <v>1162</v>
      </c>
      <c r="E776" s="1" t="s">
        <v>66</v>
      </c>
      <c r="F776" s="4" t="s">
        <v>1671</v>
      </c>
      <c r="G776" s="4">
        <v>7</v>
      </c>
      <c r="H776" s="4" t="s">
        <v>3066</v>
      </c>
      <c r="I776" s="1" t="s">
        <v>234</v>
      </c>
      <c r="J776" s="4" t="s">
        <v>3067</v>
      </c>
      <c r="K776" s="4" t="s">
        <v>3068</v>
      </c>
      <c r="L776" s="22" t="str">
        <f t="shared" si="29"/>
        <v>5</v>
      </c>
      <c r="M776" s="26">
        <f>IF(table_2[[#This Row],[Count of deaths2]]=1,(M775+1),M775)</f>
        <v>82</v>
      </c>
      <c r="AA776" s="46"/>
      <c r="AG776"/>
      <c r="AL776">
        <f>N823</f>
        <v>0</v>
      </c>
      <c r="AM776">
        <f>O871</f>
        <v>0</v>
      </c>
      <c r="AN776">
        <f>P871</f>
        <v>0</v>
      </c>
      <c r="AO776">
        <f>Q871</f>
        <v>0</v>
      </c>
      <c r="AP776">
        <f>R871</f>
        <v>0</v>
      </c>
      <c r="AQ776">
        <f>S871</f>
        <v>0</v>
      </c>
      <c r="AR776">
        <f>T871</f>
        <v>0</v>
      </c>
      <c r="AT776">
        <f>SUM(table_2[[#This Row],[First dose, less than 21 days ago]:[Third dose or booster, at least 21 days ago]])</f>
        <v>0</v>
      </c>
      <c r="AU776">
        <f>SUM(table_2[[#This Row],[Second dose, less than 21 days ago]:[Third dose or booster, at least 21 days ago]])</f>
        <v>0</v>
      </c>
      <c r="AV776">
        <f>table_2[[#This Row],[Third dose or booster, less than 21 days ago]]+table_2[[#This Row],[Third dose or booster, at least 21 days ago]]</f>
        <v>0</v>
      </c>
    </row>
    <row r="777" spans="1:48" ht="30" x14ac:dyDescent="0.25">
      <c r="A777" s="1" t="s">
        <v>60</v>
      </c>
      <c r="B777" s="4">
        <v>2022</v>
      </c>
      <c r="C777" s="1" t="s">
        <v>128</v>
      </c>
      <c r="D777" s="1" t="s">
        <v>1162</v>
      </c>
      <c r="E777" s="1" t="s">
        <v>70</v>
      </c>
      <c r="F777" s="4" t="s">
        <v>1328</v>
      </c>
      <c r="G777" s="4">
        <v>528</v>
      </c>
      <c r="H777" s="4" t="s">
        <v>3069</v>
      </c>
      <c r="I777" s="1"/>
      <c r="J777" s="4" t="s">
        <v>3070</v>
      </c>
      <c r="K777" s="4" t="s">
        <v>3071</v>
      </c>
      <c r="L777" s="22" t="str">
        <f t="shared" si="29"/>
        <v>85</v>
      </c>
      <c r="M777" s="26">
        <f>IF(table_2[[#This Row],[Count of deaths2]]=1,(M776+1),M776)</f>
        <v>82</v>
      </c>
      <c r="AA777" s="46"/>
      <c r="AG777"/>
      <c r="AL777">
        <f>N824</f>
        <v>0</v>
      </c>
      <c r="AM777">
        <f>O872</f>
        <v>0</v>
      </c>
      <c r="AN777">
        <f>P872</f>
        <v>0</v>
      </c>
      <c r="AO777">
        <f>Q872</f>
        <v>0</v>
      </c>
      <c r="AP777">
        <f>R872</f>
        <v>0</v>
      </c>
      <c r="AQ777">
        <f>S872</f>
        <v>0</v>
      </c>
      <c r="AR777">
        <f>T872</f>
        <v>0</v>
      </c>
      <c r="AT777">
        <f>SUM(table_2[[#This Row],[First dose, less than 21 days ago]:[Third dose or booster, at least 21 days ago]])</f>
        <v>0</v>
      </c>
      <c r="AU777">
        <f>SUM(table_2[[#This Row],[Second dose, less than 21 days ago]:[Third dose or booster, at least 21 days ago]])</f>
        <v>0</v>
      </c>
      <c r="AV777">
        <f>table_2[[#This Row],[Third dose or booster, less than 21 days ago]]+table_2[[#This Row],[Third dose or booster, at least 21 days ago]]</f>
        <v>0</v>
      </c>
    </row>
    <row r="778" spans="1:48" ht="30" x14ac:dyDescent="0.25">
      <c r="A778" s="1" t="s">
        <v>60</v>
      </c>
      <c r="B778" s="4">
        <v>2022</v>
      </c>
      <c r="C778" s="1" t="s">
        <v>128</v>
      </c>
      <c r="D778" s="1" t="s">
        <v>1162</v>
      </c>
      <c r="E778" s="1" t="s">
        <v>74</v>
      </c>
      <c r="F778" s="4" t="s">
        <v>1097</v>
      </c>
      <c r="G778" s="4">
        <v>15</v>
      </c>
      <c r="H778" s="4" t="s">
        <v>3072</v>
      </c>
      <c r="I778" s="1" t="s">
        <v>234</v>
      </c>
      <c r="J778" s="4" t="s">
        <v>3073</v>
      </c>
      <c r="K778" s="4" t="s">
        <v>3074</v>
      </c>
      <c r="L778" s="22" t="str">
        <f t="shared" si="29"/>
        <v>4</v>
      </c>
      <c r="M778" s="26">
        <f>IF(table_2[[#This Row],[Count of deaths2]]=1,(M777+1),M777)</f>
        <v>82</v>
      </c>
      <c r="AA778" s="46"/>
      <c r="AG778"/>
      <c r="AL778">
        <f>N825</f>
        <v>0</v>
      </c>
      <c r="AM778">
        <f>O873</f>
        <v>0</v>
      </c>
      <c r="AN778">
        <f>P873</f>
        <v>0</v>
      </c>
      <c r="AO778">
        <f>Q873</f>
        <v>0</v>
      </c>
      <c r="AP778">
        <f>R873</f>
        <v>0</v>
      </c>
      <c r="AQ778">
        <f>S873</f>
        <v>0</v>
      </c>
      <c r="AR778">
        <f>T873</f>
        <v>0</v>
      </c>
      <c r="AT778">
        <f>SUM(table_2[[#This Row],[First dose, less than 21 days ago]:[Third dose or booster, at least 21 days ago]])</f>
        <v>0</v>
      </c>
      <c r="AU778">
        <f>SUM(table_2[[#This Row],[Second dose, less than 21 days ago]:[Third dose or booster, at least 21 days ago]])</f>
        <v>0</v>
      </c>
      <c r="AV778">
        <f>table_2[[#This Row],[Third dose or booster, less than 21 days ago]]+table_2[[#This Row],[Third dose or booster, at least 21 days ago]]</f>
        <v>0</v>
      </c>
    </row>
    <row r="779" spans="1:48" ht="30" x14ac:dyDescent="0.25">
      <c r="A779" s="1" t="s">
        <v>60</v>
      </c>
      <c r="B779" s="4">
        <v>2022</v>
      </c>
      <c r="C779" s="1" t="s">
        <v>128</v>
      </c>
      <c r="D779" s="1" t="s">
        <v>1162</v>
      </c>
      <c r="E779" s="1" t="s">
        <v>1102</v>
      </c>
      <c r="F779" s="4" t="s">
        <v>3075</v>
      </c>
      <c r="G779" s="4">
        <v>4227</v>
      </c>
      <c r="H779" s="4" t="s">
        <v>3076</v>
      </c>
      <c r="I779" s="1"/>
      <c r="J779" s="4" t="s">
        <v>3077</v>
      </c>
      <c r="K779" s="4" t="s">
        <v>3078</v>
      </c>
      <c r="L779" s="22" t="str">
        <f t="shared" si="29"/>
        <v>747</v>
      </c>
      <c r="M779" s="26">
        <f>IF(table_2[[#This Row],[Count of deaths2]]=1,(M778+1),M778)</f>
        <v>82</v>
      </c>
      <c r="AA779" s="46"/>
      <c r="AG779"/>
      <c r="AL779">
        <f>N826</f>
        <v>0</v>
      </c>
      <c r="AM779">
        <f>O874</f>
        <v>0</v>
      </c>
      <c r="AN779">
        <f>P874</f>
        <v>0</v>
      </c>
      <c r="AO779">
        <f>Q874</f>
        <v>0</v>
      </c>
      <c r="AP779">
        <f>R874</f>
        <v>0</v>
      </c>
      <c r="AQ779">
        <f>S874</f>
        <v>0</v>
      </c>
      <c r="AR779">
        <f>T874</f>
        <v>0</v>
      </c>
      <c r="AT779">
        <f>SUM(table_2[[#This Row],[First dose, less than 21 days ago]:[Third dose or booster, at least 21 days ago]])</f>
        <v>0</v>
      </c>
      <c r="AU779">
        <f>SUM(table_2[[#This Row],[Second dose, less than 21 days ago]:[Third dose or booster, at least 21 days ago]])</f>
        <v>0</v>
      </c>
      <c r="AV779">
        <f>table_2[[#This Row],[Third dose or booster, less than 21 days ago]]+table_2[[#This Row],[Third dose or booster, at least 21 days ago]]</f>
        <v>0</v>
      </c>
    </row>
    <row r="780" spans="1:48" ht="45" x14ac:dyDescent="0.25">
      <c r="A780" s="1" t="s">
        <v>60</v>
      </c>
      <c r="B780" s="4">
        <v>2022</v>
      </c>
      <c r="C780" s="1" t="s">
        <v>128</v>
      </c>
      <c r="D780" s="1" t="s">
        <v>1162</v>
      </c>
      <c r="E780" s="1" t="s">
        <v>84</v>
      </c>
      <c r="F780" s="4" t="s">
        <v>1221</v>
      </c>
      <c r="G780" s="4">
        <v>262</v>
      </c>
      <c r="H780" s="4" t="s">
        <v>3079</v>
      </c>
      <c r="I780" s="1"/>
      <c r="J780" s="4" t="s">
        <v>3080</v>
      </c>
      <c r="K780" s="4" t="s">
        <v>3081</v>
      </c>
      <c r="L780" s="22" t="str">
        <f t="shared" si="29"/>
        <v>39</v>
      </c>
      <c r="M780" s="26">
        <f>IF(table_2[[#This Row],[Count of deaths2]]=1,(M779+1),M779)</f>
        <v>82</v>
      </c>
      <c r="AA780" s="46"/>
      <c r="AG780"/>
      <c r="AL780">
        <f>N827</f>
        <v>0</v>
      </c>
      <c r="AM780">
        <f>O875</f>
        <v>0</v>
      </c>
      <c r="AN780">
        <f>P875</f>
        <v>0</v>
      </c>
      <c r="AO780">
        <f>Q875</f>
        <v>0</v>
      </c>
      <c r="AP780">
        <f>R875</f>
        <v>0</v>
      </c>
      <c r="AQ780">
        <f>S875</f>
        <v>0</v>
      </c>
      <c r="AR780">
        <f>T875</f>
        <v>0</v>
      </c>
      <c r="AT780">
        <f>SUM(table_2[[#This Row],[First dose, less than 21 days ago]:[Third dose or booster, at least 21 days ago]])</f>
        <v>0</v>
      </c>
      <c r="AU780">
        <f>SUM(table_2[[#This Row],[Second dose, less than 21 days ago]:[Third dose or booster, at least 21 days ago]])</f>
        <v>0</v>
      </c>
      <c r="AV780">
        <f>table_2[[#This Row],[Third dose or booster, less than 21 days ago]]+table_2[[#This Row],[Third dose or booster, at least 21 days ago]]</f>
        <v>0</v>
      </c>
    </row>
    <row r="781" spans="1:48" ht="45" x14ac:dyDescent="0.25">
      <c r="A781" s="1" t="s">
        <v>60</v>
      </c>
      <c r="B781" s="4">
        <v>2022</v>
      </c>
      <c r="C781" s="1" t="s">
        <v>128</v>
      </c>
      <c r="D781" s="1" t="s">
        <v>1162</v>
      </c>
      <c r="E781" s="1" t="s">
        <v>85</v>
      </c>
      <c r="F781" s="4" t="s">
        <v>3082</v>
      </c>
      <c r="G781" s="4">
        <v>160660</v>
      </c>
      <c r="H781" s="4" t="s">
        <v>3083</v>
      </c>
      <c r="I781" s="1"/>
      <c r="J781" s="4" t="s">
        <v>3084</v>
      </c>
      <c r="K781" s="4" t="s">
        <v>3085</v>
      </c>
      <c r="L781" s="22" t="str">
        <f t="shared" si="29"/>
        <v>11910</v>
      </c>
      <c r="M781" s="26">
        <f>IF(table_2[[#This Row],[Count of deaths2]]=1,(M780+1),M780)</f>
        <v>82</v>
      </c>
      <c r="AA781" s="46"/>
      <c r="AG781"/>
      <c r="AL781">
        <f>N828</f>
        <v>0</v>
      </c>
      <c r="AM781">
        <f>O876</f>
        <v>0</v>
      </c>
      <c r="AN781">
        <f>P876</f>
        <v>0</v>
      </c>
      <c r="AO781">
        <f>Q876</f>
        <v>0</v>
      </c>
      <c r="AP781">
        <f>R876</f>
        <v>0</v>
      </c>
      <c r="AQ781">
        <f>S876</f>
        <v>0</v>
      </c>
      <c r="AR781">
        <f>T876</f>
        <v>0</v>
      </c>
      <c r="AT781">
        <f>SUM(table_2[[#This Row],[First dose, less than 21 days ago]:[Third dose or booster, at least 21 days ago]])</f>
        <v>0</v>
      </c>
      <c r="AU781">
        <f>SUM(table_2[[#This Row],[Second dose, less than 21 days ago]:[Third dose or booster, at least 21 days ago]])</f>
        <v>0</v>
      </c>
      <c r="AV781">
        <f>table_2[[#This Row],[Third dose or booster, less than 21 days ago]]+table_2[[#This Row],[Third dose or booster, at least 21 days ago]]</f>
        <v>0</v>
      </c>
    </row>
    <row r="782" spans="1:48" x14ac:dyDescent="0.25">
      <c r="A782" s="1" t="s">
        <v>60</v>
      </c>
      <c r="B782" s="4">
        <v>2022</v>
      </c>
      <c r="C782" s="1" t="s">
        <v>128</v>
      </c>
      <c r="D782" s="1" t="s">
        <v>1183</v>
      </c>
      <c r="E782" s="1" t="s">
        <v>62</v>
      </c>
      <c r="F782" s="4" t="s">
        <v>3086</v>
      </c>
      <c r="G782" s="4">
        <v>1094</v>
      </c>
      <c r="H782" s="4" t="s">
        <v>3087</v>
      </c>
      <c r="I782" s="1"/>
      <c r="J782" s="4" t="s">
        <v>3088</v>
      </c>
      <c r="K782" s="4" t="s">
        <v>3089</v>
      </c>
      <c r="L782" s="22" t="str">
        <f t="shared" si="29"/>
        <v>247</v>
      </c>
      <c r="M782" s="26">
        <f>IF(table_2[[#This Row],[Count of deaths2]]=1,(M781+1),M781)</f>
        <v>82</v>
      </c>
      <c r="AA782" s="46"/>
      <c r="AG782"/>
      <c r="AL782">
        <f>N829</f>
        <v>0</v>
      </c>
      <c r="AM782">
        <f>O877</f>
        <v>0</v>
      </c>
      <c r="AN782">
        <f>P877</f>
        <v>0</v>
      </c>
      <c r="AO782">
        <f>Q877</f>
        <v>0</v>
      </c>
      <c r="AP782">
        <f>R877</f>
        <v>0</v>
      </c>
      <c r="AQ782">
        <f>S877</f>
        <v>0</v>
      </c>
      <c r="AR782">
        <f>T877</f>
        <v>0</v>
      </c>
      <c r="AT782">
        <f>SUM(table_2[[#This Row],[First dose, less than 21 days ago]:[Third dose or booster, at least 21 days ago]])</f>
        <v>0</v>
      </c>
      <c r="AU782">
        <f>SUM(table_2[[#This Row],[Second dose, less than 21 days ago]:[Third dose or booster, at least 21 days ago]])</f>
        <v>0</v>
      </c>
      <c r="AV782">
        <f>table_2[[#This Row],[Third dose or booster, less than 21 days ago]]+table_2[[#This Row],[Third dose or booster, at least 21 days ago]]</f>
        <v>0</v>
      </c>
    </row>
    <row r="783" spans="1:48" ht="30" x14ac:dyDescent="0.25">
      <c r="A783" s="1" t="s">
        <v>60</v>
      </c>
      <c r="B783" s="4">
        <v>2022</v>
      </c>
      <c r="C783" s="1" t="s">
        <v>128</v>
      </c>
      <c r="D783" s="1" t="s">
        <v>1183</v>
      </c>
      <c r="E783" s="1" t="s">
        <v>66</v>
      </c>
      <c r="F783" s="4" t="s">
        <v>1112</v>
      </c>
      <c r="G783" s="4">
        <v>2</v>
      </c>
      <c r="H783" s="4" t="s">
        <v>3090</v>
      </c>
      <c r="I783" s="1" t="s">
        <v>234</v>
      </c>
      <c r="J783" s="4" t="s">
        <v>3091</v>
      </c>
      <c r="K783" s="4" t="s">
        <v>3092</v>
      </c>
      <c r="L783" s="22" t="str">
        <f t="shared" si="29"/>
        <v>3</v>
      </c>
      <c r="M783" s="26">
        <f>IF(table_2[[#This Row],[Count of deaths2]]=1,(M782+1),M782)</f>
        <v>82</v>
      </c>
      <c r="AA783" s="46"/>
      <c r="AG783"/>
      <c r="AL783">
        <f>N830</f>
        <v>0</v>
      </c>
      <c r="AM783">
        <f>O878</f>
        <v>0</v>
      </c>
      <c r="AN783">
        <f>P878</f>
        <v>0</v>
      </c>
      <c r="AO783">
        <f>Q878</f>
        <v>0</v>
      </c>
      <c r="AP783">
        <f>R878</f>
        <v>0</v>
      </c>
      <c r="AQ783">
        <f>S878</f>
        <v>0</v>
      </c>
      <c r="AR783">
        <f>T878</f>
        <v>0</v>
      </c>
      <c r="AT783">
        <f>SUM(table_2[[#This Row],[First dose, less than 21 days ago]:[Third dose or booster, at least 21 days ago]])</f>
        <v>0</v>
      </c>
      <c r="AU783">
        <f>SUM(table_2[[#This Row],[Second dose, less than 21 days ago]:[Third dose or booster, at least 21 days ago]])</f>
        <v>0</v>
      </c>
      <c r="AV783">
        <f>table_2[[#This Row],[Third dose or booster, less than 21 days ago]]+table_2[[#This Row],[Third dose or booster, at least 21 days ago]]</f>
        <v>0</v>
      </c>
    </row>
    <row r="784" spans="1:48" ht="30" x14ac:dyDescent="0.25">
      <c r="A784" s="1" t="s">
        <v>60</v>
      </c>
      <c r="B784" s="4">
        <v>2022</v>
      </c>
      <c r="C784" s="1" t="s">
        <v>128</v>
      </c>
      <c r="D784" s="1" t="s">
        <v>1183</v>
      </c>
      <c r="E784" s="1" t="s">
        <v>70</v>
      </c>
      <c r="F784" s="4" t="s">
        <v>2063</v>
      </c>
      <c r="G784" s="4">
        <v>172</v>
      </c>
      <c r="H784" s="4" t="s">
        <v>3093</v>
      </c>
      <c r="I784" s="1"/>
      <c r="J784" s="4" t="s">
        <v>3094</v>
      </c>
      <c r="K784" s="4" t="s">
        <v>3095</v>
      </c>
      <c r="L784" s="22" t="str">
        <f t="shared" si="29"/>
        <v>71</v>
      </c>
      <c r="M784" s="26">
        <f>IF(table_2[[#This Row],[Count of deaths2]]=1,(M783+1),M783)</f>
        <v>82</v>
      </c>
      <c r="AA784" s="46"/>
      <c r="AG784"/>
      <c r="AL784">
        <f>N831</f>
        <v>0</v>
      </c>
      <c r="AM784">
        <f>O879</f>
        <v>0</v>
      </c>
      <c r="AN784">
        <f>P879</f>
        <v>0</v>
      </c>
      <c r="AO784">
        <f>Q879</f>
        <v>0</v>
      </c>
      <c r="AP784">
        <f>R879</f>
        <v>0</v>
      </c>
      <c r="AQ784">
        <f>S879</f>
        <v>0</v>
      </c>
      <c r="AR784">
        <f>T879</f>
        <v>0</v>
      </c>
      <c r="AT784">
        <f>SUM(table_2[[#This Row],[First dose, less than 21 days ago]:[Third dose or booster, at least 21 days ago]])</f>
        <v>0</v>
      </c>
      <c r="AU784">
        <f>SUM(table_2[[#This Row],[Second dose, less than 21 days ago]:[Third dose or booster, at least 21 days ago]])</f>
        <v>0</v>
      </c>
      <c r="AV784">
        <f>table_2[[#This Row],[Third dose or booster, less than 21 days ago]]+table_2[[#This Row],[Third dose or booster, at least 21 days ago]]</f>
        <v>0</v>
      </c>
    </row>
    <row r="785" spans="1:48" ht="30" x14ac:dyDescent="0.25">
      <c r="A785" s="1" t="s">
        <v>60</v>
      </c>
      <c r="B785" s="4">
        <v>2022</v>
      </c>
      <c r="C785" s="1" t="s">
        <v>128</v>
      </c>
      <c r="D785" s="1" t="s">
        <v>1183</v>
      </c>
      <c r="E785" s="1" t="s">
        <v>74</v>
      </c>
      <c r="F785" s="4" t="s">
        <v>1097</v>
      </c>
      <c r="G785" s="4">
        <v>6</v>
      </c>
      <c r="H785" s="4" t="s">
        <v>3096</v>
      </c>
      <c r="I785" s="1" t="s">
        <v>234</v>
      </c>
      <c r="J785" s="4" t="s">
        <v>3097</v>
      </c>
      <c r="K785" s="4" t="s">
        <v>3098</v>
      </c>
      <c r="L785" s="22" t="str">
        <f t="shared" si="29"/>
        <v>4</v>
      </c>
      <c r="M785" s="26">
        <f>IF(table_2[[#This Row],[Count of deaths2]]=1,(M784+1),M784)</f>
        <v>82</v>
      </c>
      <c r="AA785" s="46"/>
      <c r="AG785"/>
      <c r="AL785">
        <f>N832</f>
        <v>0</v>
      </c>
      <c r="AM785">
        <f>O880</f>
        <v>0</v>
      </c>
      <c r="AN785">
        <f>P880</f>
        <v>0</v>
      </c>
      <c r="AO785">
        <f>Q880</f>
        <v>0</v>
      </c>
      <c r="AP785">
        <f>R880</f>
        <v>0</v>
      </c>
      <c r="AQ785">
        <f>S880</f>
        <v>0</v>
      </c>
      <c r="AR785">
        <f>T880</f>
        <v>0</v>
      </c>
      <c r="AT785">
        <f>SUM(table_2[[#This Row],[First dose, less than 21 days ago]:[Third dose or booster, at least 21 days ago]])</f>
        <v>0</v>
      </c>
      <c r="AU785">
        <f>SUM(table_2[[#This Row],[Second dose, less than 21 days ago]:[Third dose or booster, at least 21 days ago]])</f>
        <v>0</v>
      </c>
      <c r="AV785">
        <f>table_2[[#This Row],[Third dose or booster, less than 21 days ago]]+table_2[[#This Row],[Third dose or booster, at least 21 days ago]]</f>
        <v>0</v>
      </c>
    </row>
    <row r="786" spans="1:48" ht="60" x14ac:dyDescent="0.25">
      <c r="A786" s="1" t="s">
        <v>60</v>
      </c>
      <c r="B786" s="4">
        <v>2022</v>
      </c>
      <c r="C786" s="1" t="s">
        <v>128</v>
      </c>
      <c r="D786" s="1" t="s">
        <v>1183</v>
      </c>
      <c r="E786" s="1" t="s">
        <v>1102</v>
      </c>
      <c r="F786" s="4" t="s">
        <v>2676</v>
      </c>
      <c r="G786" s="4">
        <v>1227</v>
      </c>
      <c r="H786" s="4" t="s">
        <v>3099</v>
      </c>
      <c r="I786" s="1"/>
      <c r="J786" s="4" t="s">
        <v>3100</v>
      </c>
      <c r="K786" s="4" t="s">
        <v>3101</v>
      </c>
      <c r="L786" s="22" t="str">
        <f t="shared" si="29"/>
        <v>485</v>
      </c>
      <c r="M786" s="26">
        <f>IF(table_2[[#This Row],[Count of deaths2]]=1,(M785+1),M785)</f>
        <v>82</v>
      </c>
      <c r="N786" s="23" t="s">
        <v>11464</v>
      </c>
      <c r="O786" s="24" t="s">
        <v>66</v>
      </c>
      <c r="P786" s="24" t="s">
        <v>70</v>
      </c>
      <c r="Q786" s="24" t="s">
        <v>74</v>
      </c>
      <c r="R786" s="24" t="s">
        <v>1102</v>
      </c>
      <c r="S786" s="24" t="s">
        <v>84</v>
      </c>
      <c r="T786" s="24" t="s">
        <v>85</v>
      </c>
      <c r="U786" s="24" t="s">
        <v>11475</v>
      </c>
      <c r="V786" s="24" t="s">
        <v>11475</v>
      </c>
      <c r="W786" s="24" t="s">
        <v>11482</v>
      </c>
      <c r="AA786" s="46"/>
      <c r="AG786"/>
      <c r="AL786">
        <f>N833</f>
        <v>0</v>
      </c>
      <c r="AM786">
        <f>O881</f>
        <v>0</v>
      </c>
      <c r="AN786">
        <f>P881</f>
        <v>0</v>
      </c>
      <c r="AO786">
        <f>Q881</f>
        <v>0</v>
      </c>
      <c r="AP786">
        <f>R881</f>
        <v>0</v>
      </c>
      <c r="AQ786">
        <f>S881</f>
        <v>0</v>
      </c>
      <c r="AR786">
        <f>T881</f>
        <v>0</v>
      </c>
      <c r="AT786">
        <f>SUM(table_2[[#This Row],[First dose, less than 21 days ago]:[Third dose or booster, at least 21 days ago]])</f>
        <v>0</v>
      </c>
      <c r="AU786">
        <f>SUM(table_2[[#This Row],[Second dose, less than 21 days ago]:[Third dose or booster, at least 21 days ago]])</f>
        <v>0</v>
      </c>
      <c r="AV786">
        <f>table_2[[#This Row],[Third dose or booster, less than 21 days ago]]+table_2[[#This Row],[Third dose or booster, at least 21 days ago]]</f>
        <v>0</v>
      </c>
    </row>
    <row r="787" spans="1:48" ht="45" x14ac:dyDescent="0.25">
      <c r="A787" s="1" t="s">
        <v>60</v>
      </c>
      <c r="B787" s="4">
        <v>2022</v>
      </c>
      <c r="C787" s="1" t="s">
        <v>128</v>
      </c>
      <c r="D787" s="1" t="s">
        <v>1183</v>
      </c>
      <c r="E787" s="1" t="s">
        <v>84</v>
      </c>
      <c r="F787" s="4" t="s">
        <v>2456</v>
      </c>
      <c r="G787" s="4">
        <v>93</v>
      </c>
      <c r="H787" s="4" t="s">
        <v>3102</v>
      </c>
      <c r="I787" s="1"/>
      <c r="J787" s="4" t="s">
        <v>3103</v>
      </c>
      <c r="K787" s="4" t="s">
        <v>3104</v>
      </c>
      <c r="L787" s="22" t="str">
        <f t="shared" si="29"/>
        <v>23</v>
      </c>
      <c r="M787" s="26">
        <f>IF(table_2[[#This Row],[Count of deaths2]]=1,(M786+1),M786)</f>
        <v>82</v>
      </c>
      <c r="N787" s="23" t="s">
        <v>11465</v>
      </c>
      <c r="O787" s="23" t="s">
        <v>11465</v>
      </c>
      <c r="P787" s="23" t="s">
        <v>11465</v>
      </c>
      <c r="Q787" s="23" t="s">
        <v>11465</v>
      </c>
      <c r="R787" s="23" t="s">
        <v>11465</v>
      </c>
      <c r="S787" s="23" t="s">
        <v>11465</v>
      </c>
      <c r="T787" s="23" t="s">
        <v>11465</v>
      </c>
      <c r="U787" s="23" t="s">
        <v>11476</v>
      </c>
      <c r="V787" s="23" t="s">
        <v>11477</v>
      </c>
      <c r="W787" s="23" t="s">
        <v>11465</v>
      </c>
      <c r="AA787" s="46"/>
      <c r="AG787"/>
      <c r="AL787">
        <f>N834</f>
        <v>0</v>
      </c>
      <c r="AM787">
        <f>O882</f>
        <v>0</v>
      </c>
      <c r="AN787">
        <f>P882</f>
        <v>0</v>
      </c>
      <c r="AO787">
        <f>Q882</f>
        <v>0</v>
      </c>
      <c r="AP787">
        <f>R882</f>
        <v>0</v>
      </c>
      <c r="AQ787">
        <f>S882</f>
        <v>0</v>
      </c>
      <c r="AR787">
        <f>T882</f>
        <v>0</v>
      </c>
      <c r="AT787">
        <f>SUM(table_2[[#This Row],[First dose, less than 21 days ago]:[Third dose or booster, at least 21 days ago]])</f>
        <v>0</v>
      </c>
      <c r="AU787">
        <f>SUM(table_2[[#This Row],[Second dose, less than 21 days ago]:[Third dose or booster, at least 21 days ago]])</f>
        <v>0</v>
      </c>
      <c r="AV787">
        <f>table_2[[#This Row],[Third dose or booster, less than 21 days ago]]+table_2[[#This Row],[Third dose or booster, at least 21 days ago]]</f>
        <v>0</v>
      </c>
    </row>
    <row r="788" spans="1:48" ht="45" x14ac:dyDescent="0.25">
      <c r="A788" s="1" t="s">
        <v>60</v>
      </c>
      <c r="B788" s="4">
        <v>2022</v>
      </c>
      <c r="C788" s="1" t="s">
        <v>128</v>
      </c>
      <c r="D788" s="1" t="s">
        <v>1183</v>
      </c>
      <c r="E788" s="1" t="s">
        <v>85</v>
      </c>
      <c r="F788" s="4" t="s">
        <v>3105</v>
      </c>
      <c r="G788" s="4">
        <v>35211</v>
      </c>
      <c r="H788" s="4" t="s">
        <v>3106</v>
      </c>
      <c r="I788" s="1"/>
      <c r="J788" s="4" t="s">
        <v>3107</v>
      </c>
      <c r="K788" s="4" t="s">
        <v>3108</v>
      </c>
      <c r="L788" s="22" t="str">
        <f t="shared" si="29"/>
        <v>7841</v>
      </c>
      <c r="M788" s="26">
        <f>IF(table_2[[#This Row],[Count of deaths2]]=1,(M787+1),M787)</f>
        <v>82</v>
      </c>
      <c r="N788">
        <f>$L740+$L747+$L754+$L761+$L768+$L775+$L782</f>
        <v>1338</v>
      </c>
      <c r="O788">
        <f>$L741+$L748+$L755+$L762+$L769+$L776+$L783</f>
        <v>13</v>
      </c>
      <c r="P788">
        <f>$L742+$L749+$L756+$L763+$L770+$L777+$L784</f>
        <v>385</v>
      </c>
      <c r="Q788">
        <f>$L743+$L750+$L757+$L764+$L771+$L778+$L785</f>
        <v>15</v>
      </c>
      <c r="R788">
        <f>$L744+$L751+$L758+$L765+$L772+$L779+$L786</f>
        <v>2718</v>
      </c>
      <c r="S788">
        <f>$L745+$L752+$L759+$L766+$L773+$L780+$L787</f>
        <v>87</v>
      </c>
      <c r="T788">
        <f>$L746+$L753+$L760+$L767+$L774+$L781+$L788</f>
        <v>31664</v>
      </c>
      <c r="U788">
        <f>SUM(table_2[[#This Row],[Column1]:[Column7]])</f>
        <v>36220</v>
      </c>
      <c r="V788" s="21">
        <f>table_2[[#This Row],[Count of deaths2]]+L787+L786+L785+L784+L783+L782+L781+L780+L779+L778+L777+L776+L775+L774+L773+L772+L771+L770+L769+L768+L767+L766+L765+L764+L763+L762+L761+L760+L759+L758+L757+L756+L755+L754+L753+L752+L751+L750+L749+L748+L747+L746+L745+L744+L743+L742+L741+L740</f>
        <v>36220</v>
      </c>
      <c r="W788">
        <f>'Table 8'!G228</f>
        <v>41667</v>
      </c>
      <c r="X788">
        <f>X739+14</f>
        <v>228</v>
      </c>
      <c r="AA788" s="46"/>
      <c r="AG788"/>
      <c r="AL788" t="str">
        <f>N835</f>
        <v xml:space="preserve">Unvaccinated </v>
      </c>
      <c r="AM788">
        <f>O883</f>
        <v>0</v>
      </c>
      <c r="AN788">
        <f>P883</f>
        <v>0</v>
      </c>
      <c r="AO788">
        <f>Q883</f>
        <v>0</v>
      </c>
      <c r="AP788">
        <f>R883</f>
        <v>0</v>
      </c>
      <c r="AQ788">
        <f>S883</f>
        <v>0</v>
      </c>
      <c r="AR788">
        <f>T883</f>
        <v>0</v>
      </c>
      <c r="AT788">
        <f>SUM(table_2[[#This Row],[First dose, less than 21 days ago]:[Third dose or booster, at least 21 days ago]])</f>
        <v>0</v>
      </c>
      <c r="AU788">
        <f>SUM(table_2[[#This Row],[Second dose, less than 21 days ago]:[Third dose or booster, at least 21 days ago]])</f>
        <v>0</v>
      </c>
      <c r="AV788">
        <f>table_2[[#This Row],[Third dose or booster, less than 21 days ago]]+table_2[[#This Row],[Third dose or booster, at least 21 days ago]]</f>
        <v>0</v>
      </c>
    </row>
    <row r="789" spans="1:48" s="32" customFormat="1" x14ac:dyDescent="0.25">
      <c r="A789" s="35" t="s">
        <v>60</v>
      </c>
      <c r="B789" s="33">
        <v>2022</v>
      </c>
      <c r="C789" s="35" t="s">
        <v>147</v>
      </c>
      <c r="D789" s="35" t="s">
        <v>1089</v>
      </c>
      <c r="E789" s="35" t="s">
        <v>62</v>
      </c>
      <c r="F789" s="33" t="s">
        <v>2156</v>
      </c>
      <c r="G789" s="33">
        <v>180720</v>
      </c>
      <c r="H789" s="33" t="s">
        <v>3109</v>
      </c>
      <c r="I789" s="35"/>
      <c r="J789" s="33" t="s">
        <v>3110</v>
      </c>
      <c r="K789" s="33" t="s">
        <v>564</v>
      </c>
      <c r="L789" s="27" t="str">
        <f t="shared" si="29"/>
        <v>26</v>
      </c>
      <c r="M789" s="26">
        <f>IF(table_2[[#This Row],[Count of deaths2]]=1,(M788+1),M788)</f>
        <v>82</v>
      </c>
      <c r="Z789" s="45"/>
      <c r="AA789" s="51"/>
      <c r="AB789" s="51"/>
      <c r="AC789" s="51"/>
      <c r="AD789" s="51"/>
      <c r="AE789" s="51"/>
      <c r="AF789" s="51"/>
      <c r="AL789" s="32" t="str">
        <f>N836</f>
        <v>Total</v>
      </c>
      <c r="AM789" s="32">
        <f>O884</f>
        <v>0</v>
      </c>
      <c r="AN789" s="32">
        <f>P884</f>
        <v>0</v>
      </c>
      <c r="AO789" s="32">
        <f>Q884</f>
        <v>0</v>
      </c>
      <c r="AP789" s="32">
        <f>R884</f>
        <v>0</v>
      </c>
      <c r="AQ789" s="32">
        <f>S884</f>
        <v>0</v>
      </c>
      <c r="AR789" s="32">
        <f>T884</f>
        <v>0</v>
      </c>
      <c r="AT789" s="32">
        <f>SUM(table_2[[#This Row],[First dose, less than 21 days ago]:[Third dose or booster, at least 21 days ago]])</f>
        <v>0</v>
      </c>
      <c r="AU789" s="32">
        <f>SUM(table_2[[#This Row],[Second dose, less than 21 days ago]:[Third dose or booster, at least 21 days ago]])</f>
        <v>0</v>
      </c>
      <c r="AV789" s="32">
        <f>table_2[[#This Row],[Third dose or booster, less than 21 days ago]]+table_2[[#This Row],[Third dose or booster, at least 21 days ago]]</f>
        <v>0</v>
      </c>
    </row>
    <row r="790" spans="1:48" ht="30" x14ac:dyDescent="0.25">
      <c r="A790" s="1" t="s">
        <v>60</v>
      </c>
      <c r="B790" s="4">
        <v>2022</v>
      </c>
      <c r="C790" s="1" t="s">
        <v>147</v>
      </c>
      <c r="D790" s="1" t="s">
        <v>1089</v>
      </c>
      <c r="E790" s="1" t="s">
        <v>66</v>
      </c>
      <c r="F790" s="4" t="s">
        <v>1101</v>
      </c>
      <c r="G790" s="4">
        <v>760</v>
      </c>
      <c r="H790" s="4" t="s">
        <v>83</v>
      </c>
      <c r="I790" s="1"/>
      <c r="J790" s="4" t="s">
        <v>83</v>
      </c>
      <c r="K790" s="4" t="s">
        <v>83</v>
      </c>
      <c r="L790" s="22">
        <f t="shared" si="29"/>
        <v>1</v>
      </c>
      <c r="M790" s="26">
        <f>IF(table_2[[#This Row],[Count of deaths2]]=1,(M789+1),M789)</f>
        <v>83</v>
      </c>
      <c r="AA790" s="46"/>
      <c r="AG790"/>
      <c r="AL790">
        <f>N837</f>
        <v>1011</v>
      </c>
      <c r="AM790">
        <f>O885</f>
        <v>0</v>
      </c>
      <c r="AN790">
        <f>P885</f>
        <v>0</v>
      </c>
      <c r="AO790">
        <f>Q885</f>
        <v>0</v>
      </c>
      <c r="AP790">
        <f>R885</f>
        <v>0</v>
      </c>
      <c r="AQ790">
        <f>S885</f>
        <v>0</v>
      </c>
      <c r="AR790">
        <f>T885</f>
        <v>0</v>
      </c>
      <c r="AT790">
        <f>SUM(table_2[[#This Row],[First dose, less than 21 days ago]:[Third dose or booster, at least 21 days ago]])</f>
        <v>0</v>
      </c>
      <c r="AU790">
        <f>SUM(table_2[[#This Row],[Second dose, less than 21 days ago]:[Third dose or booster, at least 21 days ago]])</f>
        <v>0</v>
      </c>
      <c r="AV790">
        <f>table_2[[#This Row],[Third dose or booster, less than 21 days ago]]+table_2[[#This Row],[Third dose or booster, at least 21 days ago]]</f>
        <v>0</v>
      </c>
    </row>
    <row r="791" spans="1:48" ht="30" x14ac:dyDescent="0.25">
      <c r="A791" s="1" t="s">
        <v>60</v>
      </c>
      <c r="B791" s="4">
        <v>2022</v>
      </c>
      <c r="C791" s="1" t="s">
        <v>147</v>
      </c>
      <c r="D791" s="1" t="s">
        <v>1089</v>
      </c>
      <c r="E791" s="1" t="s">
        <v>70</v>
      </c>
      <c r="F791" s="4" t="s">
        <v>1270</v>
      </c>
      <c r="G791" s="4">
        <v>38827</v>
      </c>
      <c r="H791" s="4" t="s">
        <v>1697</v>
      </c>
      <c r="I791" s="1" t="s">
        <v>234</v>
      </c>
      <c r="J791" s="4" t="s">
        <v>3111</v>
      </c>
      <c r="K791" s="4" t="s">
        <v>3112</v>
      </c>
      <c r="L791" s="22" t="str">
        <f t="shared" si="29"/>
        <v>12</v>
      </c>
      <c r="M791" s="26">
        <f>IF(table_2[[#This Row],[Count of deaths2]]=1,(M790+1),M790)</f>
        <v>83</v>
      </c>
      <c r="AA791" s="46"/>
      <c r="AG791"/>
      <c r="AL791">
        <f>N838</f>
        <v>0</v>
      </c>
      <c r="AM791">
        <f>O886</f>
        <v>0</v>
      </c>
      <c r="AN791">
        <f>P886</f>
        <v>0</v>
      </c>
      <c r="AO791">
        <f>Q886</f>
        <v>0</v>
      </c>
      <c r="AP791">
        <f>R886</f>
        <v>0</v>
      </c>
      <c r="AQ791">
        <f>S886</f>
        <v>0</v>
      </c>
      <c r="AR791">
        <f>T886</f>
        <v>0</v>
      </c>
      <c r="AT791">
        <f>SUM(table_2[[#This Row],[First dose, less than 21 days ago]:[Third dose or booster, at least 21 days ago]])</f>
        <v>0</v>
      </c>
      <c r="AU791">
        <f>SUM(table_2[[#This Row],[Second dose, less than 21 days ago]:[Third dose or booster, at least 21 days ago]])</f>
        <v>0</v>
      </c>
      <c r="AV791">
        <f>table_2[[#This Row],[Third dose or booster, less than 21 days ago]]+table_2[[#This Row],[Third dose or booster, at least 21 days ago]]</f>
        <v>0</v>
      </c>
    </row>
    <row r="792" spans="1:48" ht="30" x14ac:dyDescent="0.25">
      <c r="A792" s="1" t="s">
        <v>60</v>
      </c>
      <c r="B792" s="4">
        <v>2022</v>
      </c>
      <c r="C792" s="1" t="s">
        <v>147</v>
      </c>
      <c r="D792" s="1" t="s">
        <v>1089</v>
      </c>
      <c r="E792" s="1" t="s">
        <v>74</v>
      </c>
      <c r="F792" s="4" t="s">
        <v>1101</v>
      </c>
      <c r="G792" s="4">
        <v>2289</v>
      </c>
      <c r="H792" s="4" t="s">
        <v>83</v>
      </c>
      <c r="I792" s="1"/>
      <c r="J792" s="4" t="s">
        <v>83</v>
      </c>
      <c r="K792" s="4" t="s">
        <v>83</v>
      </c>
      <c r="L792" s="22">
        <f t="shared" si="29"/>
        <v>1</v>
      </c>
      <c r="M792" s="26">
        <f>IF(table_2[[#This Row],[Count of deaths2]]=1,(M791+1),M791)</f>
        <v>84</v>
      </c>
      <c r="AA792" s="46"/>
      <c r="AG792"/>
      <c r="AL792">
        <f>N839</f>
        <v>0</v>
      </c>
      <c r="AM792">
        <f>O887</f>
        <v>0</v>
      </c>
      <c r="AN792">
        <f>P887</f>
        <v>0</v>
      </c>
      <c r="AO792">
        <f>Q887</f>
        <v>0</v>
      </c>
      <c r="AP792">
        <f>R887</f>
        <v>0</v>
      </c>
      <c r="AQ792">
        <f>S887</f>
        <v>0</v>
      </c>
      <c r="AR792">
        <f>T887</f>
        <v>0</v>
      </c>
      <c r="AT792">
        <f>SUM(table_2[[#This Row],[First dose, less than 21 days ago]:[Third dose or booster, at least 21 days ago]])</f>
        <v>0</v>
      </c>
      <c r="AU792">
        <f>SUM(table_2[[#This Row],[Second dose, less than 21 days ago]:[Third dose or booster, at least 21 days ago]])</f>
        <v>0</v>
      </c>
      <c r="AV792">
        <f>table_2[[#This Row],[Third dose or booster, less than 21 days ago]]+table_2[[#This Row],[Third dose or booster, at least 21 days ago]]</f>
        <v>0</v>
      </c>
    </row>
    <row r="793" spans="1:48" ht="30" x14ac:dyDescent="0.25">
      <c r="A793" s="1" t="s">
        <v>60</v>
      </c>
      <c r="B793" s="4">
        <v>2022</v>
      </c>
      <c r="C793" s="1" t="s">
        <v>147</v>
      </c>
      <c r="D793" s="1" t="s">
        <v>1089</v>
      </c>
      <c r="E793" s="1" t="s">
        <v>1102</v>
      </c>
      <c r="F793" s="4" t="s">
        <v>1221</v>
      </c>
      <c r="G793" s="4">
        <v>238300</v>
      </c>
      <c r="H793" s="4" t="s">
        <v>3113</v>
      </c>
      <c r="I793" s="1"/>
      <c r="J793" s="4" t="s">
        <v>3114</v>
      </c>
      <c r="K793" s="4" t="s">
        <v>1833</v>
      </c>
      <c r="L793" s="22" t="str">
        <f t="shared" si="29"/>
        <v>39</v>
      </c>
      <c r="M793" s="26">
        <f>IF(table_2[[#This Row],[Count of deaths2]]=1,(M792+1),M792)</f>
        <v>84</v>
      </c>
      <c r="AA793" s="46"/>
      <c r="AG793"/>
      <c r="AL793">
        <f>N840</f>
        <v>109548</v>
      </c>
      <c r="AM793">
        <f>O888</f>
        <v>0</v>
      </c>
      <c r="AN793">
        <f>P888</f>
        <v>0</v>
      </c>
      <c r="AO793">
        <f>Q888</f>
        <v>0</v>
      </c>
      <c r="AP793">
        <f>R888</f>
        <v>0</v>
      </c>
      <c r="AQ793">
        <f>S888</f>
        <v>0</v>
      </c>
      <c r="AR793">
        <f>T888</f>
        <v>0</v>
      </c>
      <c r="AT793">
        <f>SUM(table_2[[#This Row],[First dose, less than 21 days ago]:[Third dose or booster, at least 21 days ago]])</f>
        <v>0</v>
      </c>
      <c r="AU793">
        <f>SUM(table_2[[#This Row],[Second dose, less than 21 days ago]:[Third dose or booster, at least 21 days ago]])</f>
        <v>0</v>
      </c>
      <c r="AV793">
        <f>table_2[[#This Row],[Third dose or booster, less than 21 days ago]]+table_2[[#This Row],[Third dose or booster, at least 21 days ago]]</f>
        <v>0</v>
      </c>
    </row>
    <row r="794" spans="1:48" ht="45" x14ac:dyDescent="0.25">
      <c r="A794" s="1" t="s">
        <v>60</v>
      </c>
      <c r="B794" s="4">
        <v>2022</v>
      </c>
      <c r="C794" s="1" t="s">
        <v>147</v>
      </c>
      <c r="D794" s="1" t="s">
        <v>1089</v>
      </c>
      <c r="E794" s="1" t="s">
        <v>84</v>
      </c>
      <c r="F794" s="4" t="s">
        <v>1101</v>
      </c>
      <c r="G794" s="4">
        <v>7718</v>
      </c>
      <c r="H794" s="4" t="s">
        <v>83</v>
      </c>
      <c r="I794" s="1"/>
      <c r="J794" s="4" t="s">
        <v>83</v>
      </c>
      <c r="K794" s="4" t="s">
        <v>83</v>
      </c>
      <c r="L794" s="22">
        <f t="shared" si="29"/>
        <v>1</v>
      </c>
      <c r="M794" s="26">
        <f>IF(table_2[[#This Row],[Count of deaths2]]=1,(M793+1),M793)</f>
        <v>85</v>
      </c>
      <c r="AA794" s="46"/>
      <c r="AG794"/>
      <c r="AL794">
        <f>N841</f>
        <v>0</v>
      </c>
      <c r="AM794">
        <f>O889</f>
        <v>0</v>
      </c>
      <c r="AN794">
        <f>P889</f>
        <v>0</v>
      </c>
      <c r="AO794">
        <f>Q889</f>
        <v>0</v>
      </c>
      <c r="AP794">
        <f>R889</f>
        <v>0</v>
      </c>
      <c r="AQ794">
        <f>S889</f>
        <v>0</v>
      </c>
      <c r="AR794">
        <f>T889</f>
        <v>0</v>
      </c>
      <c r="AT794">
        <f>SUM(table_2[[#This Row],[First dose, less than 21 days ago]:[Third dose or booster, at least 21 days ago]])</f>
        <v>0</v>
      </c>
      <c r="AU794">
        <f>SUM(table_2[[#This Row],[Second dose, less than 21 days ago]:[Third dose or booster, at least 21 days ago]])</f>
        <v>0</v>
      </c>
      <c r="AV794">
        <f>table_2[[#This Row],[Third dose or booster, less than 21 days ago]]+table_2[[#This Row],[Third dose or booster, at least 21 days ago]]</f>
        <v>0</v>
      </c>
    </row>
    <row r="795" spans="1:48" ht="45" x14ac:dyDescent="0.25">
      <c r="A795" s="1" t="s">
        <v>60</v>
      </c>
      <c r="B795" s="4">
        <v>2022</v>
      </c>
      <c r="C795" s="1" t="s">
        <v>147</v>
      </c>
      <c r="D795" s="1" t="s">
        <v>1089</v>
      </c>
      <c r="E795" s="1" t="s">
        <v>85</v>
      </c>
      <c r="F795" s="4" t="s">
        <v>3115</v>
      </c>
      <c r="G795" s="4">
        <v>476178</v>
      </c>
      <c r="H795" s="4" t="s">
        <v>2462</v>
      </c>
      <c r="I795" s="1"/>
      <c r="J795" s="4" t="s">
        <v>1932</v>
      </c>
      <c r="K795" s="4" t="s">
        <v>3116</v>
      </c>
      <c r="L795" s="22" t="str">
        <f t="shared" si="29"/>
        <v>106</v>
      </c>
      <c r="M795" s="26">
        <f>IF(table_2[[#This Row],[Count of deaths2]]=1,(M794+1),M794)</f>
        <v>85</v>
      </c>
      <c r="AA795" s="46"/>
      <c r="AG795"/>
      <c r="AL795">
        <f>N842</f>
        <v>0</v>
      </c>
      <c r="AM795">
        <f>O890</f>
        <v>0</v>
      </c>
      <c r="AN795">
        <f>P890</f>
        <v>0</v>
      </c>
      <c r="AO795">
        <f>Q890</f>
        <v>0</v>
      </c>
      <c r="AP795">
        <f>R890</f>
        <v>0</v>
      </c>
      <c r="AQ795">
        <f>S890</f>
        <v>0</v>
      </c>
      <c r="AR795">
        <f>T890</f>
        <v>0</v>
      </c>
      <c r="AT795">
        <f>SUM(table_2[[#This Row],[First dose, less than 21 days ago]:[Third dose or booster, at least 21 days ago]])</f>
        <v>0</v>
      </c>
      <c r="AU795">
        <f>SUM(table_2[[#This Row],[Second dose, less than 21 days ago]:[Third dose or booster, at least 21 days ago]])</f>
        <v>0</v>
      </c>
      <c r="AV795">
        <f>table_2[[#This Row],[Third dose or booster, less than 21 days ago]]+table_2[[#This Row],[Third dose or booster, at least 21 days ago]]</f>
        <v>0</v>
      </c>
    </row>
    <row r="796" spans="1:48" x14ac:dyDescent="0.25">
      <c r="A796" s="1" t="s">
        <v>60</v>
      </c>
      <c r="B796" s="4">
        <v>2022</v>
      </c>
      <c r="C796" s="1" t="s">
        <v>147</v>
      </c>
      <c r="D796" s="1" t="s">
        <v>1104</v>
      </c>
      <c r="E796" s="1" t="s">
        <v>62</v>
      </c>
      <c r="F796" s="4" t="s">
        <v>2302</v>
      </c>
      <c r="G796" s="4">
        <v>56504</v>
      </c>
      <c r="H796" s="4" t="s">
        <v>3117</v>
      </c>
      <c r="I796" s="1"/>
      <c r="J796" s="4" t="s">
        <v>3118</v>
      </c>
      <c r="K796" s="4" t="s">
        <v>3119</v>
      </c>
      <c r="L796" s="22" t="str">
        <f t="shared" si="29"/>
        <v>34</v>
      </c>
      <c r="M796" s="26">
        <f>IF(table_2[[#This Row],[Count of deaths2]]=1,(M795+1),M795)</f>
        <v>85</v>
      </c>
      <c r="AA796" s="46"/>
      <c r="AG796"/>
      <c r="AL796">
        <f>N843</f>
        <v>0</v>
      </c>
      <c r="AM796">
        <f>O891</f>
        <v>0</v>
      </c>
      <c r="AN796">
        <f>P891</f>
        <v>0</v>
      </c>
      <c r="AO796">
        <f>Q891</f>
        <v>0</v>
      </c>
      <c r="AP796">
        <f>R891</f>
        <v>0</v>
      </c>
      <c r="AQ796">
        <f>S891</f>
        <v>0</v>
      </c>
      <c r="AR796">
        <f>T891</f>
        <v>0</v>
      </c>
      <c r="AT796">
        <f>SUM(table_2[[#This Row],[First dose, less than 21 days ago]:[Third dose or booster, at least 21 days ago]])</f>
        <v>0</v>
      </c>
      <c r="AU796">
        <f>SUM(table_2[[#This Row],[Second dose, less than 21 days ago]:[Third dose or booster, at least 21 days ago]])</f>
        <v>0</v>
      </c>
      <c r="AV796">
        <f>table_2[[#This Row],[Third dose or booster, less than 21 days ago]]+table_2[[#This Row],[Third dose or booster, at least 21 days ago]]</f>
        <v>0</v>
      </c>
    </row>
    <row r="797" spans="1:48" ht="30" x14ac:dyDescent="0.25">
      <c r="A797" s="1" t="s">
        <v>60</v>
      </c>
      <c r="B797" s="4">
        <v>2022</v>
      </c>
      <c r="C797" s="1" t="s">
        <v>147</v>
      </c>
      <c r="D797" s="1" t="s">
        <v>1104</v>
      </c>
      <c r="E797" s="1" t="s">
        <v>66</v>
      </c>
      <c r="F797" s="4" t="s">
        <v>1101</v>
      </c>
      <c r="G797" s="4">
        <v>83</v>
      </c>
      <c r="H797" s="4" t="s">
        <v>83</v>
      </c>
      <c r="I797" s="1"/>
      <c r="J797" s="4" t="s">
        <v>83</v>
      </c>
      <c r="K797" s="4" t="s">
        <v>83</v>
      </c>
      <c r="L797" s="22">
        <f t="shared" si="29"/>
        <v>1</v>
      </c>
      <c r="M797" s="26">
        <f>IF(table_2[[#This Row],[Count of deaths2]]=1,(M796+1),M796)</f>
        <v>86</v>
      </c>
      <c r="AA797" s="46"/>
      <c r="AG797"/>
      <c r="AL797">
        <f>N844</f>
        <v>0</v>
      </c>
      <c r="AM797">
        <f>O892</f>
        <v>0</v>
      </c>
      <c r="AN797">
        <f>P892</f>
        <v>0</v>
      </c>
      <c r="AO797">
        <f>Q892</f>
        <v>0</v>
      </c>
      <c r="AP797">
        <f>R892</f>
        <v>0</v>
      </c>
      <c r="AQ797">
        <f>S892</f>
        <v>0</v>
      </c>
      <c r="AR797">
        <f>T892</f>
        <v>0</v>
      </c>
      <c r="AT797">
        <f>SUM(table_2[[#This Row],[First dose, less than 21 days ago]:[Third dose or booster, at least 21 days ago]])</f>
        <v>0</v>
      </c>
      <c r="AU797">
        <f>SUM(table_2[[#This Row],[Second dose, less than 21 days ago]:[Third dose or booster, at least 21 days ago]])</f>
        <v>0</v>
      </c>
      <c r="AV797">
        <f>table_2[[#This Row],[Third dose or booster, less than 21 days ago]]+table_2[[#This Row],[Third dose or booster, at least 21 days ago]]</f>
        <v>0</v>
      </c>
    </row>
    <row r="798" spans="1:48" ht="30" x14ac:dyDescent="0.25">
      <c r="A798" s="1" t="s">
        <v>60</v>
      </c>
      <c r="B798" s="4">
        <v>2022</v>
      </c>
      <c r="C798" s="1" t="s">
        <v>147</v>
      </c>
      <c r="D798" s="1" t="s">
        <v>1104</v>
      </c>
      <c r="E798" s="1" t="s">
        <v>70</v>
      </c>
      <c r="F798" s="4" t="s">
        <v>1270</v>
      </c>
      <c r="G798" s="4">
        <v>8161</v>
      </c>
      <c r="H798" s="4" t="s">
        <v>3120</v>
      </c>
      <c r="I798" s="1" t="s">
        <v>234</v>
      </c>
      <c r="J798" s="4" t="s">
        <v>3121</v>
      </c>
      <c r="K798" s="4" t="s">
        <v>3122</v>
      </c>
      <c r="L798" s="22" t="str">
        <f t="shared" si="29"/>
        <v>12</v>
      </c>
      <c r="M798" s="26">
        <f>IF(table_2[[#This Row],[Count of deaths2]]=1,(M797+1),M797)</f>
        <v>86</v>
      </c>
      <c r="AA798" s="46"/>
      <c r="AG798"/>
      <c r="AL798">
        <f>N845</f>
        <v>0</v>
      </c>
      <c r="AM798">
        <f>O893</f>
        <v>0</v>
      </c>
      <c r="AN798">
        <f>P893</f>
        <v>0</v>
      </c>
      <c r="AO798">
        <f>Q893</f>
        <v>0</v>
      </c>
      <c r="AP798">
        <f>R893</f>
        <v>0</v>
      </c>
      <c r="AQ798">
        <f>S893</f>
        <v>0</v>
      </c>
      <c r="AR798">
        <f>T893</f>
        <v>0</v>
      </c>
      <c r="AT798">
        <f>SUM(table_2[[#This Row],[First dose, less than 21 days ago]:[Third dose or booster, at least 21 days ago]])</f>
        <v>0</v>
      </c>
      <c r="AU798">
        <f>SUM(table_2[[#This Row],[Second dose, less than 21 days ago]:[Third dose or booster, at least 21 days ago]])</f>
        <v>0</v>
      </c>
      <c r="AV798">
        <f>table_2[[#This Row],[Third dose or booster, less than 21 days ago]]+table_2[[#This Row],[Third dose or booster, at least 21 days ago]]</f>
        <v>0</v>
      </c>
    </row>
    <row r="799" spans="1:48" ht="30" x14ac:dyDescent="0.25">
      <c r="A799" s="1" t="s">
        <v>60</v>
      </c>
      <c r="B799" s="4">
        <v>2022</v>
      </c>
      <c r="C799" s="1" t="s">
        <v>147</v>
      </c>
      <c r="D799" s="1" t="s">
        <v>1104</v>
      </c>
      <c r="E799" s="1" t="s">
        <v>74</v>
      </c>
      <c r="F799" s="4" t="s">
        <v>1101</v>
      </c>
      <c r="G799" s="4">
        <v>245</v>
      </c>
      <c r="H799" s="4" t="s">
        <v>83</v>
      </c>
      <c r="I799" s="1"/>
      <c r="J799" s="4" t="s">
        <v>83</v>
      </c>
      <c r="K799" s="4" t="s">
        <v>83</v>
      </c>
      <c r="L799" s="22">
        <f t="shared" si="29"/>
        <v>1</v>
      </c>
      <c r="M799" s="26">
        <f>IF(table_2[[#This Row],[Count of deaths2]]=1,(M798+1),M798)</f>
        <v>87</v>
      </c>
      <c r="AA799" s="46"/>
      <c r="AG799"/>
      <c r="AL799">
        <f>N846</f>
        <v>0</v>
      </c>
      <c r="AM799">
        <f>O894</f>
        <v>0</v>
      </c>
      <c r="AN799">
        <f>P894</f>
        <v>0</v>
      </c>
      <c r="AO799">
        <f>Q894</f>
        <v>0</v>
      </c>
      <c r="AP799">
        <f>R894</f>
        <v>0</v>
      </c>
      <c r="AQ799">
        <f>S894</f>
        <v>0</v>
      </c>
      <c r="AR799">
        <f>T894</f>
        <v>0</v>
      </c>
      <c r="AT799">
        <f>SUM(table_2[[#This Row],[First dose, less than 21 days ago]:[Third dose or booster, at least 21 days ago]])</f>
        <v>0</v>
      </c>
      <c r="AU799">
        <f>SUM(table_2[[#This Row],[Second dose, less than 21 days ago]:[Third dose or booster, at least 21 days ago]])</f>
        <v>0</v>
      </c>
      <c r="AV799">
        <f>table_2[[#This Row],[Third dose or booster, less than 21 days ago]]+table_2[[#This Row],[Third dose or booster, at least 21 days ago]]</f>
        <v>0</v>
      </c>
    </row>
    <row r="800" spans="1:48" ht="30" x14ac:dyDescent="0.25">
      <c r="A800" s="1" t="s">
        <v>60</v>
      </c>
      <c r="B800" s="4">
        <v>2022</v>
      </c>
      <c r="C800" s="1" t="s">
        <v>147</v>
      </c>
      <c r="D800" s="1" t="s">
        <v>1104</v>
      </c>
      <c r="E800" s="1" t="s">
        <v>1102</v>
      </c>
      <c r="F800" s="4" t="s">
        <v>3123</v>
      </c>
      <c r="G800" s="4">
        <v>69537</v>
      </c>
      <c r="H800" s="4" t="s">
        <v>670</v>
      </c>
      <c r="I800" s="1"/>
      <c r="J800" s="4" t="s">
        <v>3124</v>
      </c>
      <c r="K800" s="4" t="s">
        <v>3125</v>
      </c>
      <c r="L800" s="22" t="str">
        <f t="shared" si="29"/>
        <v>72</v>
      </c>
      <c r="M800" s="26">
        <f>IF(table_2[[#This Row],[Count of deaths2]]=1,(M799+1),M799)</f>
        <v>87</v>
      </c>
      <c r="AA800" s="46"/>
      <c r="AG800"/>
      <c r="AL800">
        <f>N847</f>
        <v>0</v>
      </c>
      <c r="AM800">
        <f>O895</f>
        <v>0</v>
      </c>
      <c r="AN800">
        <f>P895</f>
        <v>0</v>
      </c>
      <c r="AO800">
        <f>Q895</f>
        <v>0</v>
      </c>
      <c r="AP800">
        <f>R895</f>
        <v>0</v>
      </c>
      <c r="AQ800">
        <f>S895</f>
        <v>0</v>
      </c>
      <c r="AR800">
        <f>T895</f>
        <v>0</v>
      </c>
      <c r="AT800">
        <f>SUM(table_2[[#This Row],[First dose, less than 21 days ago]:[Third dose or booster, at least 21 days ago]])</f>
        <v>0</v>
      </c>
      <c r="AU800">
        <f>SUM(table_2[[#This Row],[Second dose, less than 21 days ago]:[Third dose or booster, at least 21 days ago]])</f>
        <v>0</v>
      </c>
      <c r="AV800">
        <f>table_2[[#This Row],[Third dose or booster, less than 21 days ago]]+table_2[[#This Row],[Third dose or booster, at least 21 days ago]]</f>
        <v>0</v>
      </c>
    </row>
    <row r="801" spans="1:48" ht="45" x14ac:dyDescent="0.25">
      <c r="A801" s="1" t="s">
        <v>60</v>
      </c>
      <c r="B801" s="4">
        <v>2022</v>
      </c>
      <c r="C801" s="1" t="s">
        <v>147</v>
      </c>
      <c r="D801" s="1" t="s">
        <v>1104</v>
      </c>
      <c r="E801" s="1" t="s">
        <v>84</v>
      </c>
      <c r="F801" s="4" t="s">
        <v>1101</v>
      </c>
      <c r="G801" s="4">
        <v>1583</v>
      </c>
      <c r="H801" s="4" t="s">
        <v>83</v>
      </c>
      <c r="I801" s="1"/>
      <c r="J801" s="4" t="s">
        <v>83</v>
      </c>
      <c r="K801" s="4" t="s">
        <v>83</v>
      </c>
      <c r="L801" s="22">
        <f t="shared" si="29"/>
        <v>1</v>
      </c>
      <c r="M801" s="26">
        <f>IF(table_2[[#This Row],[Count of deaths2]]=1,(M800+1),M800)</f>
        <v>88</v>
      </c>
      <c r="AA801" s="46"/>
      <c r="AG801"/>
      <c r="AL801">
        <f>N848</f>
        <v>0</v>
      </c>
      <c r="AM801">
        <f>O896</f>
        <v>0</v>
      </c>
      <c r="AN801">
        <f>P896</f>
        <v>0</v>
      </c>
      <c r="AO801">
        <f>Q896</f>
        <v>0</v>
      </c>
      <c r="AP801">
        <f>R896</f>
        <v>0</v>
      </c>
      <c r="AQ801">
        <f>S896</f>
        <v>0</v>
      </c>
      <c r="AR801">
        <f>T896</f>
        <v>0</v>
      </c>
      <c r="AT801">
        <f>SUM(table_2[[#This Row],[First dose, less than 21 days ago]:[Third dose or booster, at least 21 days ago]])</f>
        <v>0</v>
      </c>
      <c r="AU801">
        <f>SUM(table_2[[#This Row],[Second dose, less than 21 days ago]:[Third dose or booster, at least 21 days ago]])</f>
        <v>0</v>
      </c>
      <c r="AV801">
        <f>table_2[[#This Row],[Third dose or booster, less than 21 days ago]]+table_2[[#This Row],[Third dose or booster, at least 21 days ago]]</f>
        <v>0</v>
      </c>
    </row>
    <row r="802" spans="1:48" ht="45" x14ac:dyDescent="0.25">
      <c r="A802" s="1" t="s">
        <v>60</v>
      </c>
      <c r="B802" s="4">
        <v>2022</v>
      </c>
      <c r="C802" s="1" t="s">
        <v>147</v>
      </c>
      <c r="D802" s="1" t="s">
        <v>1104</v>
      </c>
      <c r="E802" s="1" t="s">
        <v>85</v>
      </c>
      <c r="F802" s="4" t="s">
        <v>3126</v>
      </c>
      <c r="G802" s="4">
        <v>325485</v>
      </c>
      <c r="H802" s="4" t="s">
        <v>2875</v>
      </c>
      <c r="I802" s="1"/>
      <c r="J802" s="4" t="s">
        <v>2755</v>
      </c>
      <c r="K802" s="4" t="s">
        <v>1351</v>
      </c>
      <c r="L802" s="22" t="str">
        <f t="shared" si="29"/>
        <v>275</v>
      </c>
      <c r="M802" s="26">
        <f>IF(table_2[[#This Row],[Count of deaths2]]=1,(M801+1),M801)</f>
        <v>88</v>
      </c>
      <c r="AA802" s="46"/>
      <c r="AG802"/>
      <c r="AL802">
        <f>N849</f>
        <v>0</v>
      </c>
      <c r="AM802">
        <f>O897</f>
        <v>0</v>
      </c>
      <c r="AN802">
        <f>P897</f>
        <v>0</v>
      </c>
      <c r="AO802">
        <f>Q897</f>
        <v>0</v>
      </c>
      <c r="AP802">
        <f>R897</f>
        <v>0</v>
      </c>
      <c r="AQ802">
        <f>S897</f>
        <v>0</v>
      </c>
      <c r="AR802">
        <f>T897</f>
        <v>0</v>
      </c>
      <c r="AT802">
        <f>SUM(table_2[[#This Row],[First dose, less than 21 days ago]:[Third dose or booster, at least 21 days ago]])</f>
        <v>0</v>
      </c>
      <c r="AU802">
        <f>SUM(table_2[[#This Row],[Second dose, less than 21 days ago]:[Third dose or booster, at least 21 days ago]])</f>
        <v>0</v>
      </c>
      <c r="AV802">
        <f>table_2[[#This Row],[Third dose or booster, less than 21 days ago]]+table_2[[#This Row],[Third dose or booster, at least 21 days ago]]</f>
        <v>0</v>
      </c>
    </row>
    <row r="803" spans="1:48" x14ac:dyDescent="0.25">
      <c r="A803" s="1" t="s">
        <v>60</v>
      </c>
      <c r="B803" s="4">
        <v>2022</v>
      </c>
      <c r="C803" s="1" t="s">
        <v>147</v>
      </c>
      <c r="D803" s="1" t="s">
        <v>1116</v>
      </c>
      <c r="E803" s="1" t="s">
        <v>62</v>
      </c>
      <c r="F803" s="4" t="s">
        <v>1820</v>
      </c>
      <c r="G803" s="4">
        <v>37361</v>
      </c>
      <c r="H803" s="4" t="s">
        <v>3127</v>
      </c>
      <c r="I803" s="1"/>
      <c r="J803" s="4" t="s">
        <v>3128</v>
      </c>
      <c r="K803" s="4" t="s">
        <v>3129</v>
      </c>
      <c r="L803" s="22" t="str">
        <f t="shared" si="29"/>
        <v>108</v>
      </c>
      <c r="M803" s="26">
        <f>IF(table_2[[#This Row],[Count of deaths2]]=1,(M802+1),M802)</f>
        <v>88</v>
      </c>
      <c r="AA803" s="46"/>
      <c r="AG803"/>
      <c r="AL803">
        <f>N850</f>
        <v>0</v>
      </c>
      <c r="AM803">
        <f>O898</f>
        <v>0</v>
      </c>
      <c r="AN803">
        <f>P898</f>
        <v>0</v>
      </c>
      <c r="AO803">
        <f>Q898</f>
        <v>0</v>
      </c>
      <c r="AP803">
        <f>R898</f>
        <v>0</v>
      </c>
      <c r="AQ803">
        <f>S898</f>
        <v>0</v>
      </c>
      <c r="AR803">
        <f>T898</f>
        <v>0</v>
      </c>
      <c r="AT803">
        <f>SUM(table_2[[#This Row],[First dose, less than 21 days ago]:[Third dose or booster, at least 21 days ago]])</f>
        <v>0</v>
      </c>
      <c r="AU803">
        <f>SUM(table_2[[#This Row],[Second dose, less than 21 days ago]:[Third dose or booster, at least 21 days ago]])</f>
        <v>0</v>
      </c>
      <c r="AV803">
        <f>table_2[[#This Row],[Third dose or booster, less than 21 days ago]]+table_2[[#This Row],[Third dose or booster, at least 21 days ago]]</f>
        <v>0</v>
      </c>
    </row>
    <row r="804" spans="1:48" ht="30" x14ac:dyDescent="0.25">
      <c r="A804" s="1" t="s">
        <v>60</v>
      </c>
      <c r="B804" s="4">
        <v>2022</v>
      </c>
      <c r="C804" s="1" t="s">
        <v>147</v>
      </c>
      <c r="D804" s="1" t="s">
        <v>1116</v>
      </c>
      <c r="E804" s="1" t="s">
        <v>66</v>
      </c>
      <c r="F804" s="4" t="s">
        <v>1101</v>
      </c>
      <c r="G804" s="4">
        <v>41</v>
      </c>
      <c r="H804" s="4" t="s">
        <v>83</v>
      </c>
      <c r="I804" s="1"/>
      <c r="J804" s="4" t="s">
        <v>83</v>
      </c>
      <c r="K804" s="4" t="s">
        <v>83</v>
      </c>
      <c r="L804" s="22">
        <f t="shared" si="29"/>
        <v>1</v>
      </c>
      <c r="M804" s="26">
        <f>IF(table_2[[#This Row],[Count of deaths2]]=1,(M803+1),M803)</f>
        <v>89</v>
      </c>
      <c r="AA804" s="46"/>
      <c r="AG804"/>
      <c r="AL804">
        <f>N851</f>
        <v>0</v>
      </c>
      <c r="AM804">
        <f>O899</f>
        <v>0</v>
      </c>
      <c r="AN804">
        <f>P899</f>
        <v>0</v>
      </c>
      <c r="AO804">
        <f>Q899</f>
        <v>0</v>
      </c>
      <c r="AP804">
        <f>R899</f>
        <v>0</v>
      </c>
      <c r="AQ804">
        <f>S899</f>
        <v>0</v>
      </c>
      <c r="AR804">
        <f>T899</f>
        <v>0</v>
      </c>
      <c r="AT804">
        <f>SUM(table_2[[#This Row],[First dose, less than 21 days ago]:[Third dose or booster, at least 21 days ago]])</f>
        <v>0</v>
      </c>
      <c r="AU804">
        <f>SUM(table_2[[#This Row],[Second dose, less than 21 days ago]:[Third dose or booster, at least 21 days ago]])</f>
        <v>0</v>
      </c>
      <c r="AV804">
        <f>table_2[[#This Row],[Third dose or booster, less than 21 days ago]]+table_2[[#This Row],[Third dose or booster, at least 21 days ago]]</f>
        <v>0</v>
      </c>
    </row>
    <row r="805" spans="1:48" ht="30" x14ac:dyDescent="0.25">
      <c r="A805" s="1" t="s">
        <v>60</v>
      </c>
      <c r="B805" s="4">
        <v>2022</v>
      </c>
      <c r="C805" s="1" t="s">
        <v>147</v>
      </c>
      <c r="D805" s="1" t="s">
        <v>1116</v>
      </c>
      <c r="E805" s="1" t="s">
        <v>70</v>
      </c>
      <c r="F805" s="4" t="s">
        <v>2471</v>
      </c>
      <c r="G805" s="4">
        <v>5355</v>
      </c>
      <c r="H805" s="4" t="s">
        <v>3130</v>
      </c>
      <c r="I805" s="1"/>
      <c r="J805" s="4" t="s">
        <v>3131</v>
      </c>
      <c r="K805" s="4" t="s">
        <v>3132</v>
      </c>
      <c r="L805" s="22" t="str">
        <f t="shared" si="29"/>
        <v>42</v>
      </c>
      <c r="M805" s="26">
        <f>IF(table_2[[#This Row],[Count of deaths2]]=1,(M804+1),M804)</f>
        <v>89</v>
      </c>
      <c r="AA805" s="46"/>
      <c r="AG805"/>
      <c r="AL805">
        <f>N852</f>
        <v>0</v>
      </c>
      <c r="AM805">
        <f>O900</f>
        <v>0</v>
      </c>
      <c r="AN805">
        <f>P900</f>
        <v>0</v>
      </c>
      <c r="AO805">
        <f>Q900</f>
        <v>0</v>
      </c>
      <c r="AP805">
        <f>R900</f>
        <v>0</v>
      </c>
      <c r="AQ805">
        <f>S900</f>
        <v>0</v>
      </c>
      <c r="AR805">
        <f>T900</f>
        <v>0</v>
      </c>
      <c r="AT805">
        <f>SUM(table_2[[#This Row],[First dose, less than 21 days ago]:[Third dose or booster, at least 21 days ago]])</f>
        <v>0</v>
      </c>
      <c r="AU805">
        <f>SUM(table_2[[#This Row],[Second dose, less than 21 days ago]:[Third dose or booster, at least 21 days ago]])</f>
        <v>0</v>
      </c>
      <c r="AV805">
        <f>table_2[[#This Row],[Third dose or booster, less than 21 days ago]]+table_2[[#This Row],[Third dose or booster, at least 21 days ago]]</f>
        <v>0</v>
      </c>
    </row>
    <row r="806" spans="1:48" ht="30" x14ac:dyDescent="0.25">
      <c r="A806" s="1" t="s">
        <v>60</v>
      </c>
      <c r="B806" s="4">
        <v>2022</v>
      </c>
      <c r="C806" s="1" t="s">
        <v>147</v>
      </c>
      <c r="D806" s="1" t="s">
        <v>1116</v>
      </c>
      <c r="E806" s="1" t="s">
        <v>74</v>
      </c>
      <c r="F806" s="4" t="s">
        <v>1101</v>
      </c>
      <c r="G806" s="4">
        <v>120</v>
      </c>
      <c r="H806" s="4" t="s">
        <v>83</v>
      </c>
      <c r="I806" s="1"/>
      <c r="J806" s="4" t="s">
        <v>83</v>
      </c>
      <c r="K806" s="4" t="s">
        <v>83</v>
      </c>
      <c r="L806" s="22">
        <f t="shared" si="29"/>
        <v>1</v>
      </c>
      <c r="M806" s="26">
        <f>IF(table_2[[#This Row],[Count of deaths2]]=1,(M805+1),M805)</f>
        <v>90</v>
      </c>
      <c r="AA806" s="46"/>
      <c r="AG806"/>
      <c r="AL806">
        <f>N853</f>
        <v>0</v>
      </c>
      <c r="AM806">
        <f>O901</f>
        <v>0</v>
      </c>
      <c r="AN806">
        <f>P901</f>
        <v>0</v>
      </c>
      <c r="AO806">
        <f>Q901</f>
        <v>0</v>
      </c>
      <c r="AP806">
        <f>R901</f>
        <v>0</v>
      </c>
      <c r="AQ806">
        <f>S901</f>
        <v>0</v>
      </c>
      <c r="AR806">
        <f>T901</f>
        <v>0</v>
      </c>
      <c r="AT806">
        <f>SUM(table_2[[#This Row],[First dose, less than 21 days ago]:[Third dose or booster, at least 21 days ago]])</f>
        <v>0</v>
      </c>
      <c r="AU806">
        <f>SUM(table_2[[#This Row],[Second dose, less than 21 days ago]:[Third dose or booster, at least 21 days ago]])</f>
        <v>0</v>
      </c>
      <c r="AV806">
        <f>table_2[[#This Row],[Third dose or booster, less than 21 days ago]]+table_2[[#This Row],[Third dose or booster, at least 21 days ago]]</f>
        <v>0</v>
      </c>
    </row>
    <row r="807" spans="1:48" ht="30" x14ac:dyDescent="0.25">
      <c r="A807" s="1" t="s">
        <v>60</v>
      </c>
      <c r="B807" s="4">
        <v>2022</v>
      </c>
      <c r="C807" s="1" t="s">
        <v>147</v>
      </c>
      <c r="D807" s="1" t="s">
        <v>1116</v>
      </c>
      <c r="E807" s="1" t="s">
        <v>1102</v>
      </c>
      <c r="F807" s="4" t="s">
        <v>3133</v>
      </c>
      <c r="G807" s="4">
        <v>48202</v>
      </c>
      <c r="H807" s="4" t="s">
        <v>3134</v>
      </c>
      <c r="I807" s="1"/>
      <c r="J807" s="4" t="s">
        <v>3135</v>
      </c>
      <c r="K807" s="4" t="s">
        <v>3136</v>
      </c>
      <c r="L807" s="22" t="str">
        <f t="shared" si="29"/>
        <v>195</v>
      </c>
      <c r="M807" s="26">
        <f>IF(table_2[[#This Row],[Count of deaths2]]=1,(M806+1),M806)</f>
        <v>90</v>
      </c>
      <c r="AA807" s="46"/>
      <c r="AG807"/>
      <c r="AL807">
        <f>N854</f>
        <v>0</v>
      </c>
      <c r="AM807">
        <f>O902</f>
        <v>0</v>
      </c>
      <c r="AN807">
        <f>P902</f>
        <v>0</v>
      </c>
      <c r="AO807">
        <f>Q902</f>
        <v>0</v>
      </c>
      <c r="AP807">
        <f>R902</f>
        <v>0</v>
      </c>
      <c r="AQ807">
        <f>S902</f>
        <v>0</v>
      </c>
      <c r="AR807">
        <f>T902</f>
        <v>0</v>
      </c>
      <c r="AT807">
        <f>SUM(table_2[[#This Row],[First dose, less than 21 days ago]:[Third dose or booster, at least 21 days ago]])</f>
        <v>0</v>
      </c>
      <c r="AU807">
        <f>SUM(table_2[[#This Row],[Second dose, less than 21 days ago]:[Third dose or booster, at least 21 days ago]])</f>
        <v>0</v>
      </c>
      <c r="AV807">
        <f>table_2[[#This Row],[Third dose or booster, less than 21 days ago]]+table_2[[#This Row],[Third dose or booster, at least 21 days ago]]</f>
        <v>0</v>
      </c>
    </row>
    <row r="808" spans="1:48" ht="45" x14ac:dyDescent="0.25">
      <c r="A808" s="1" t="s">
        <v>60</v>
      </c>
      <c r="B808" s="4">
        <v>2022</v>
      </c>
      <c r="C808" s="1" t="s">
        <v>147</v>
      </c>
      <c r="D808" s="1" t="s">
        <v>1116</v>
      </c>
      <c r="E808" s="1" t="s">
        <v>84</v>
      </c>
      <c r="F808" s="4" t="s">
        <v>1112</v>
      </c>
      <c r="G808" s="4">
        <v>1000</v>
      </c>
      <c r="H808" s="4" t="s">
        <v>3137</v>
      </c>
      <c r="I808" s="1" t="s">
        <v>234</v>
      </c>
      <c r="J808" s="4" t="s">
        <v>514</v>
      </c>
      <c r="K808" s="4" t="s">
        <v>3138</v>
      </c>
      <c r="L808" s="22" t="str">
        <f t="shared" si="29"/>
        <v>3</v>
      </c>
      <c r="M808" s="26">
        <f>IF(table_2[[#This Row],[Count of deaths2]]=1,(M807+1),M807)</f>
        <v>90</v>
      </c>
      <c r="AA808" s="46"/>
      <c r="AG808"/>
      <c r="AL808">
        <f>N855</f>
        <v>0</v>
      </c>
      <c r="AM808">
        <f>O903</f>
        <v>0</v>
      </c>
      <c r="AN808">
        <f>P903</f>
        <v>0</v>
      </c>
      <c r="AO808">
        <f>Q903</f>
        <v>0</v>
      </c>
      <c r="AP808">
        <f>R903</f>
        <v>0</v>
      </c>
      <c r="AQ808">
        <f>S903</f>
        <v>0</v>
      </c>
      <c r="AR808">
        <f>T903</f>
        <v>0</v>
      </c>
      <c r="AT808">
        <f>SUM(table_2[[#This Row],[First dose, less than 21 days ago]:[Third dose or booster, at least 21 days ago]])</f>
        <v>0</v>
      </c>
      <c r="AU808">
        <f>SUM(table_2[[#This Row],[Second dose, less than 21 days ago]:[Third dose or booster, at least 21 days ago]])</f>
        <v>0</v>
      </c>
      <c r="AV808">
        <f>table_2[[#This Row],[Third dose or booster, less than 21 days ago]]+table_2[[#This Row],[Third dose or booster, at least 21 days ago]]</f>
        <v>0</v>
      </c>
    </row>
    <row r="809" spans="1:48" ht="45" x14ac:dyDescent="0.25">
      <c r="A809" s="1" t="s">
        <v>60</v>
      </c>
      <c r="B809" s="4">
        <v>2022</v>
      </c>
      <c r="C809" s="1" t="s">
        <v>147</v>
      </c>
      <c r="D809" s="1" t="s">
        <v>1116</v>
      </c>
      <c r="E809" s="1" t="s">
        <v>85</v>
      </c>
      <c r="F809" s="4" t="s">
        <v>3139</v>
      </c>
      <c r="G809" s="4">
        <v>450969</v>
      </c>
      <c r="H809" s="4" t="s">
        <v>3140</v>
      </c>
      <c r="I809" s="1"/>
      <c r="J809" s="4" t="s">
        <v>3141</v>
      </c>
      <c r="K809" s="4" t="s">
        <v>3142</v>
      </c>
      <c r="L809" s="22" t="str">
        <f t="shared" si="29"/>
        <v>1082</v>
      </c>
      <c r="M809" s="26">
        <f>IF(table_2[[#This Row],[Count of deaths2]]=1,(M808+1),M808)</f>
        <v>90</v>
      </c>
      <c r="AA809" s="46"/>
      <c r="AG809"/>
      <c r="AL809">
        <f>N856</f>
        <v>0</v>
      </c>
      <c r="AM809">
        <f>O904</f>
        <v>0</v>
      </c>
      <c r="AN809">
        <f>P904</f>
        <v>0</v>
      </c>
      <c r="AO809">
        <f>Q904</f>
        <v>0</v>
      </c>
      <c r="AP809">
        <f>R904</f>
        <v>0</v>
      </c>
      <c r="AQ809">
        <f>S904</f>
        <v>0</v>
      </c>
      <c r="AR809">
        <f>T904</f>
        <v>0</v>
      </c>
      <c r="AT809">
        <f>SUM(table_2[[#This Row],[First dose, less than 21 days ago]:[Third dose or booster, at least 21 days ago]])</f>
        <v>0</v>
      </c>
      <c r="AU809">
        <f>SUM(table_2[[#This Row],[Second dose, less than 21 days ago]:[Third dose or booster, at least 21 days ago]])</f>
        <v>0</v>
      </c>
      <c r="AV809">
        <f>table_2[[#This Row],[Third dose or booster, less than 21 days ago]]+table_2[[#This Row],[Third dose or booster, at least 21 days ago]]</f>
        <v>0</v>
      </c>
    </row>
    <row r="810" spans="1:48" x14ac:dyDescent="0.25">
      <c r="A810" s="1" t="s">
        <v>60</v>
      </c>
      <c r="B810" s="4">
        <v>2022</v>
      </c>
      <c r="C810" s="1" t="s">
        <v>147</v>
      </c>
      <c r="D810" s="1" t="s">
        <v>1132</v>
      </c>
      <c r="E810" s="1" t="s">
        <v>62</v>
      </c>
      <c r="F810" s="4" t="s">
        <v>3143</v>
      </c>
      <c r="G810" s="4">
        <v>21452</v>
      </c>
      <c r="H810" s="4" t="s">
        <v>3144</v>
      </c>
      <c r="I810" s="1"/>
      <c r="J810" s="4" t="s">
        <v>3145</v>
      </c>
      <c r="K810" s="4" t="s">
        <v>3146</v>
      </c>
      <c r="L810" s="22" t="str">
        <f t="shared" si="29"/>
        <v>175</v>
      </c>
      <c r="M810" s="26">
        <f>IF(table_2[[#This Row],[Count of deaths2]]=1,(M809+1),M809)</f>
        <v>90</v>
      </c>
      <c r="AA810" s="46"/>
      <c r="AG810"/>
      <c r="AL810">
        <f>N857</f>
        <v>0</v>
      </c>
      <c r="AM810">
        <f>O905</f>
        <v>0</v>
      </c>
      <c r="AN810">
        <f>P905</f>
        <v>0</v>
      </c>
      <c r="AO810">
        <f>Q905</f>
        <v>0</v>
      </c>
      <c r="AP810">
        <f>R905</f>
        <v>0</v>
      </c>
      <c r="AQ810">
        <f>S905</f>
        <v>0</v>
      </c>
      <c r="AR810">
        <f>T905</f>
        <v>0</v>
      </c>
      <c r="AT810">
        <f>SUM(table_2[[#This Row],[First dose, less than 21 days ago]:[Third dose or booster, at least 21 days ago]])</f>
        <v>0</v>
      </c>
      <c r="AU810">
        <f>SUM(table_2[[#This Row],[Second dose, less than 21 days ago]:[Third dose or booster, at least 21 days ago]])</f>
        <v>0</v>
      </c>
      <c r="AV810">
        <f>table_2[[#This Row],[Third dose or booster, less than 21 days ago]]+table_2[[#This Row],[Third dose or booster, at least 21 days ago]]</f>
        <v>0</v>
      </c>
    </row>
    <row r="811" spans="1:48" ht="30" x14ac:dyDescent="0.25">
      <c r="A811" s="1" t="s">
        <v>60</v>
      </c>
      <c r="B811" s="4">
        <v>2022</v>
      </c>
      <c r="C811" s="1" t="s">
        <v>147</v>
      </c>
      <c r="D811" s="1" t="s">
        <v>1132</v>
      </c>
      <c r="E811" s="1" t="s">
        <v>66</v>
      </c>
      <c r="F811" s="4" t="s">
        <v>1101</v>
      </c>
      <c r="G811" s="4">
        <v>17</v>
      </c>
      <c r="H811" s="4" t="s">
        <v>83</v>
      </c>
      <c r="I811" s="1"/>
      <c r="J811" s="4" t="s">
        <v>83</v>
      </c>
      <c r="K811" s="4" t="s">
        <v>83</v>
      </c>
      <c r="L811" s="22">
        <f t="shared" si="29"/>
        <v>1</v>
      </c>
      <c r="M811" s="26">
        <f>IF(table_2[[#This Row],[Count of deaths2]]=1,(M810+1),M810)</f>
        <v>91</v>
      </c>
      <c r="AA811" s="46"/>
      <c r="AG811"/>
      <c r="AL811">
        <f>N858</f>
        <v>0</v>
      </c>
      <c r="AM811">
        <f>O906</f>
        <v>0</v>
      </c>
      <c r="AN811">
        <f>P906</f>
        <v>0</v>
      </c>
      <c r="AO811">
        <f>Q906</f>
        <v>0</v>
      </c>
      <c r="AP811">
        <f>R906</f>
        <v>0</v>
      </c>
      <c r="AQ811">
        <f>S906</f>
        <v>0</v>
      </c>
      <c r="AR811">
        <f>T906</f>
        <v>0</v>
      </c>
      <c r="AT811">
        <f>SUM(table_2[[#This Row],[First dose, less than 21 days ago]:[Third dose or booster, at least 21 days ago]])</f>
        <v>0</v>
      </c>
      <c r="AU811">
        <f>SUM(table_2[[#This Row],[Second dose, less than 21 days ago]:[Third dose or booster, at least 21 days ago]])</f>
        <v>0</v>
      </c>
      <c r="AV811">
        <f>table_2[[#This Row],[Third dose or booster, less than 21 days ago]]+table_2[[#This Row],[Third dose or booster, at least 21 days ago]]</f>
        <v>0</v>
      </c>
    </row>
    <row r="812" spans="1:48" ht="30" x14ac:dyDescent="0.25">
      <c r="A812" s="1" t="s">
        <v>60</v>
      </c>
      <c r="B812" s="4">
        <v>2022</v>
      </c>
      <c r="C812" s="1" t="s">
        <v>147</v>
      </c>
      <c r="D812" s="1" t="s">
        <v>1132</v>
      </c>
      <c r="E812" s="1" t="s">
        <v>70</v>
      </c>
      <c r="F812" s="4" t="s">
        <v>1545</v>
      </c>
      <c r="G812" s="4">
        <v>2585</v>
      </c>
      <c r="H812" s="4" t="s">
        <v>3147</v>
      </c>
      <c r="I812" s="1"/>
      <c r="J812" s="4" t="s">
        <v>3148</v>
      </c>
      <c r="K812" s="4" t="s">
        <v>3149</v>
      </c>
      <c r="L812" s="22" t="str">
        <f t="shared" si="29"/>
        <v>52</v>
      </c>
      <c r="M812" s="26">
        <f>IF(table_2[[#This Row],[Count of deaths2]]=1,(M811+1),M811)</f>
        <v>91</v>
      </c>
      <c r="AA812" s="46"/>
      <c r="AG812"/>
      <c r="AL812">
        <f>N859</f>
        <v>0</v>
      </c>
      <c r="AM812">
        <f>O907</f>
        <v>0</v>
      </c>
      <c r="AN812">
        <f>P907</f>
        <v>0</v>
      </c>
      <c r="AO812">
        <f>Q907</f>
        <v>0</v>
      </c>
      <c r="AP812">
        <f>R907</f>
        <v>0</v>
      </c>
      <c r="AQ812">
        <f>S907</f>
        <v>0</v>
      </c>
      <c r="AR812">
        <f>T907</f>
        <v>0</v>
      </c>
      <c r="AT812">
        <f>SUM(table_2[[#This Row],[First dose, less than 21 days ago]:[Third dose or booster, at least 21 days ago]])</f>
        <v>0</v>
      </c>
      <c r="AU812">
        <f>SUM(table_2[[#This Row],[Second dose, less than 21 days ago]:[Third dose or booster, at least 21 days ago]])</f>
        <v>0</v>
      </c>
      <c r="AV812">
        <f>table_2[[#This Row],[Third dose or booster, less than 21 days ago]]+table_2[[#This Row],[Third dose or booster, at least 21 days ago]]</f>
        <v>0</v>
      </c>
    </row>
    <row r="813" spans="1:48" ht="30" x14ac:dyDescent="0.25">
      <c r="A813" s="1" t="s">
        <v>60</v>
      </c>
      <c r="B813" s="4">
        <v>2022</v>
      </c>
      <c r="C813" s="1" t="s">
        <v>147</v>
      </c>
      <c r="D813" s="1" t="s">
        <v>1132</v>
      </c>
      <c r="E813" s="1" t="s">
        <v>74</v>
      </c>
      <c r="F813" s="4" t="s">
        <v>1101</v>
      </c>
      <c r="G813" s="4">
        <v>51</v>
      </c>
      <c r="H813" s="4" t="s">
        <v>83</v>
      </c>
      <c r="I813" s="1"/>
      <c r="J813" s="4" t="s">
        <v>83</v>
      </c>
      <c r="K813" s="4" t="s">
        <v>83</v>
      </c>
      <c r="L813" s="22">
        <f t="shared" si="29"/>
        <v>1</v>
      </c>
      <c r="M813" s="26">
        <f>IF(table_2[[#This Row],[Count of deaths2]]=1,(M812+1),M812)</f>
        <v>92</v>
      </c>
      <c r="AA813" s="46"/>
      <c r="AG813"/>
      <c r="AL813">
        <f>N860</f>
        <v>0</v>
      </c>
      <c r="AM813">
        <f>O908</f>
        <v>0</v>
      </c>
      <c r="AN813">
        <f>P908</f>
        <v>0</v>
      </c>
      <c r="AO813">
        <f>Q908</f>
        <v>0</v>
      </c>
      <c r="AP813">
        <f>R908</f>
        <v>0</v>
      </c>
      <c r="AQ813">
        <f>S908</f>
        <v>0</v>
      </c>
      <c r="AR813">
        <f>T908</f>
        <v>0</v>
      </c>
      <c r="AT813">
        <f>SUM(table_2[[#This Row],[First dose, less than 21 days ago]:[Third dose or booster, at least 21 days ago]])</f>
        <v>0</v>
      </c>
      <c r="AU813">
        <f>SUM(table_2[[#This Row],[Second dose, less than 21 days ago]:[Third dose or booster, at least 21 days ago]])</f>
        <v>0</v>
      </c>
      <c r="AV813">
        <f>table_2[[#This Row],[Third dose or booster, less than 21 days ago]]+table_2[[#This Row],[Third dose or booster, at least 21 days ago]]</f>
        <v>0</v>
      </c>
    </row>
    <row r="814" spans="1:48" ht="30" x14ac:dyDescent="0.25">
      <c r="A814" s="1" t="s">
        <v>60</v>
      </c>
      <c r="B814" s="4">
        <v>2022</v>
      </c>
      <c r="C814" s="1" t="s">
        <v>147</v>
      </c>
      <c r="D814" s="1" t="s">
        <v>1132</v>
      </c>
      <c r="E814" s="1" t="s">
        <v>1102</v>
      </c>
      <c r="F814" s="4" t="s">
        <v>3150</v>
      </c>
      <c r="G814" s="4">
        <v>22352</v>
      </c>
      <c r="H814" s="4" t="s">
        <v>3151</v>
      </c>
      <c r="I814" s="1"/>
      <c r="J814" s="4" t="s">
        <v>3152</v>
      </c>
      <c r="K814" s="4" t="s">
        <v>3153</v>
      </c>
      <c r="L814" s="22" t="str">
        <f t="shared" si="29"/>
        <v>327</v>
      </c>
      <c r="M814" s="26">
        <f>IF(table_2[[#This Row],[Count of deaths2]]=1,(M813+1),M813)</f>
        <v>92</v>
      </c>
      <c r="AA814" s="46"/>
      <c r="AG814"/>
      <c r="AL814">
        <f>N861</f>
        <v>0</v>
      </c>
      <c r="AM814">
        <f>O909</f>
        <v>0</v>
      </c>
      <c r="AN814">
        <f>P909</f>
        <v>0</v>
      </c>
      <c r="AO814">
        <f>Q909</f>
        <v>0</v>
      </c>
      <c r="AP814">
        <f>R909</f>
        <v>0</v>
      </c>
      <c r="AQ814">
        <f>S909</f>
        <v>0</v>
      </c>
      <c r="AR814">
        <f>T909</f>
        <v>0</v>
      </c>
      <c r="AT814">
        <f>SUM(table_2[[#This Row],[First dose, less than 21 days ago]:[Third dose or booster, at least 21 days ago]])</f>
        <v>0</v>
      </c>
      <c r="AU814">
        <f>SUM(table_2[[#This Row],[Second dose, less than 21 days ago]:[Third dose or booster, at least 21 days ago]])</f>
        <v>0</v>
      </c>
      <c r="AV814">
        <f>table_2[[#This Row],[Third dose or booster, less than 21 days ago]]+table_2[[#This Row],[Third dose or booster, at least 21 days ago]]</f>
        <v>0</v>
      </c>
    </row>
    <row r="815" spans="1:48" ht="45" x14ac:dyDescent="0.25">
      <c r="A815" s="1" t="s">
        <v>60</v>
      </c>
      <c r="B815" s="4">
        <v>2022</v>
      </c>
      <c r="C815" s="1" t="s">
        <v>147</v>
      </c>
      <c r="D815" s="1" t="s">
        <v>1132</v>
      </c>
      <c r="E815" s="1" t="s">
        <v>84</v>
      </c>
      <c r="F815" s="4" t="s">
        <v>2008</v>
      </c>
      <c r="G815" s="4">
        <v>404</v>
      </c>
      <c r="H815" s="4" t="s">
        <v>3154</v>
      </c>
      <c r="I815" s="1" t="s">
        <v>234</v>
      </c>
      <c r="J815" s="4" t="s">
        <v>2498</v>
      </c>
      <c r="K815" s="4" t="s">
        <v>3155</v>
      </c>
      <c r="L815" s="22" t="str">
        <f t="shared" si="29"/>
        <v>7</v>
      </c>
      <c r="M815" s="26">
        <f>IF(table_2[[#This Row],[Count of deaths2]]=1,(M814+1),M814)</f>
        <v>92</v>
      </c>
      <c r="AA815" s="46"/>
      <c r="AG815"/>
      <c r="AL815">
        <f>N862</f>
        <v>0</v>
      </c>
      <c r="AM815">
        <f>O910</f>
        <v>0</v>
      </c>
      <c r="AN815">
        <f>P910</f>
        <v>0</v>
      </c>
      <c r="AO815">
        <f>Q910</f>
        <v>0</v>
      </c>
      <c r="AP815">
        <f>R910</f>
        <v>0</v>
      </c>
      <c r="AQ815">
        <f>S910</f>
        <v>0</v>
      </c>
      <c r="AR815">
        <f>T910</f>
        <v>0</v>
      </c>
      <c r="AT815">
        <f>SUM(table_2[[#This Row],[First dose, less than 21 days ago]:[Third dose or booster, at least 21 days ago]])</f>
        <v>0</v>
      </c>
      <c r="AU815">
        <f>SUM(table_2[[#This Row],[Second dose, less than 21 days ago]:[Third dose or booster, at least 21 days ago]])</f>
        <v>0</v>
      </c>
      <c r="AV815">
        <f>table_2[[#This Row],[Third dose or booster, less than 21 days ago]]+table_2[[#This Row],[Third dose or booster, at least 21 days ago]]</f>
        <v>0</v>
      </c>
    </row>
    <row r="816" spans="1:48" ht="45" x14ac:dyDescent="0.25">
      <c r="A816" s="1" t="s">
        <v>60</v>
      </c>
      <c r="B816" s="4">
        <v>2022</v>
      </c>
      <c r="C816" s="1" t="s">
        <v>147</v>
      </c>
      <c r="D816" s="1" t="s">
        <v>1132</v>
      </c>
      <c r="E816" s="1" t="s">
        <v>85</v>
      </c>
      <c r="F816" s="4" t="s">
        <v>3156</v>
      </c>
      <c r="G816" s="4">
        <v>408279</v>
      </c>
      <c r="H816" s="4" t="s">
        <v>3157</v>
      </c>
      <c r="I816" s="1"/>
      <c r="J816" s="4" t="s">
        <v>3158</v>
      </c>
      <c r="K816" s="4" t="s">
        <v>3159</v>
      </c>
      <c r="L816" s="22" t="str">
        <f t="shared" si="29"/>
        <v>2625</v>
      </c>
      <c r="M816" s="26">
        <f>IF(table_2[[#This Row],[Count of deaths2]]=1,(M815+1),M815)</f>
        <v>92</v>
      </c>
      <c r="AA816" s="46"/>
      <c r="AG816"/>
      <c r="AL816">
        <f>N863</f>
        <v>0</v>
      </c>
      <c r="AM816">
        <f>O911</f>
        <v>0</v>
      </c>
      <c r="AN816">
        <f>P911</f>
        <v>0</v>
      </c>
      <c r="AO816">
        <f>Q911</f>
        <v>0</v>
      </c>
      <c r="AP816">
        <f>R911</f>
        <v>0</v>
      </c>
      <c r="AQ816">
        <f>S911</f>
        <v>0</v>
      </c>
      <c r="AR816">
        <f>T911</f>
        <v>0</v>
      </c>
      <c r="AT816">
        <f>SUM(table_2[[#This Row],[First dose, less than 21 days ago]:[Third dose or booster, at least 21 days ago]])</f>
        <v>0</v>
      </c>
      <c r="AU816">
        <f>SUM(table_2[[#This Row],[Second dose, less than 21 days ago]:[Third dose or booster, at least 21 days ago]])</f>
        <v>0</v>
      </c>
      <c r="AV816">
        <f>table_2[[#This Row],[Third dose or booster, less than 21 days ago]]+table_2[[#This Row],[Third dose or booster, at least 21 days ago]]</f>
        <v>0</v>
      </c>
    </row>
    <row r="817" spans="1:48" x14ac:dyDescent="0.25">
      <c r="A817" s="1" t="s">
        <v>60</v>
      </c>
      <c r="B817" s="4">
        <v>2022</v>
      </c>
      <c r="C817" s="1" t="s">
        <v>147</v>
      </c>
      <c r="D817" s="1" t="s">
        <v>1147</v>
      </c>
      <c r="E817" s="1" t="s">
        <v>62</v>
      </c>
      <c r="F817" s="4" t="s">
        <v>3160</v>
      </c>
      <c r="G817" s="4">
        <v>10216</v>
      </c>
      <c r="H817" s="4" t="s">
        <v>3161</v>
      </c>
      <c r="I817" s="1"/>
      <c r="J817" s="4" t="s">
        <v>3162</v>
      </c>
      <c r="K817" s="4" t="s">
        <v>427</v>
      </c>
      <c r="L817" s="22" t="str">
        <f t="shared" si="29"/>
        <v>236</v>
      </c>
      <c r="M817" s="26">
        <f>IF(table_2[[#This Row],[Count of deaths2]]=1,(M816+1),M816)</f>
        <v>92</v>
      </c>
      <c r="AA817" s="46"/>
      <c r="AG817"/>
      <c r="AL817">
        <f>N864</f>
        <v>0</v>
      </c>
      <c r="AM817">
        <f>O912</f>
        <v>0</v>
      </c>
      <c r="AN817">
        <f>P912</f>
        <v>0</v>
      </c>
      <c r="AO817">
        <f>Q912</f>
        <v>0</v>
      </c>
      <c r="AP817">
        <f>R912</f>
        <v>0</v>
      </c>
      <c r="AQ817">
        <f>S912</f>
        <v>0</v>
      </c>
      <c r="AR817">
        <f>T912</f>
        <v>0</v>
      </c>
      <c r="AT817">
        <f>SUM(table_2[[#This Row],[First dose, less than 21 days ago]:[Third dose or booster, at least 21 days ago]])</f>
        <v>0</v>
      </c>
      <c r="AU817">
        <f>SUM(table_2[[#This Row],[Second dose, less than 21 days ago]:[Third dose or booster, at least 21 days ago]])</f>
        <v>0</v>
      </c>
      <c r="AV817">
        <f>table_2[[#This Row],[Third dose or booster, less than 21 days ago]]+table_2[[#This Row],[Third dose or booster, at least 21 days ago]]</f>
        <v>0</v>
      </c>
    </row>
    <row r="818" spans="1:48" ht="30" x14ac:dyDescent="0.25">
      <c r="A818" s="1" t="s">
        <v>60</v>
      </c>
      <c r="B818" s="4">
        <v>2022</v>
      </c>
      <c r="C818" s="1" t="s">
        <v>147</v>
      </c>
      <c r="D818" s="1" t="s">
        <v>1147</v>
      </c>
      <c r="E818" s="1" t="s">
        <v>66</v>
      </c>
      <c r="F818" s="4" t="s">
        <v>1101</v>
      </c>
      <c r="G818" s="4">
        <v>11</v>
      </c>
      <c r="H818" s="4" t="s">
        <v>83</v>
      </c>
      <c r="I818" s="1"/>
      <c r="J818" s="4" t="s">
        <v>83</v>
      </c>
      <c r="K818" s="4" t="s">
        <v>83</v>
      </c>
      <c r="L818" s="22">
        <f t="shared" si="29"/>
        <v>1</v>
      </c>
      <c r="M818" s="26">
        <f>IF(table_2[[#This Row],[Count of deaths2]]=1,(M817+1),M817)</f>
        <v>93</v>
      </c>
      <c r="AA818" s="46"/>
      <c r="AG818"/>
      <c r="AL818">
        <f>N865</f>
        <v>0</v>
      </c>
      <c r="AM818">
        <f>O913</f>
        <v>0</v>
      </c>
      <c r="AN818">
        <f>P913</f>
        <v>0</v>
      </c>
      <c r="AO818">
        <f>Q913</f>
        <v>0</v>
      </c>
      <c r="AP818">
        <f>R913</f>
        <v>0</v>
      </c>
      <c r="AQ818">
        <f>S913</f>
        <v>0</v>
      </c>
      <c r="AR818">
        <f>T913</f>
        <v>0</v>
      </c>
      <c r="AT818">
        <f>SUM(table_2[[#This Row],[First dose, less than 21 days ago]:[Third dose or booster, at least 21 days ago]])</f>
        <v>0</v>
      </c>
      <c r="AU818">
        <f>SUM(table_2[[#This Row],[Second dose, less than 21 days ago]:[Third dose or booster, at least 21 days ago]])</f>
        <v>0</v>
      </c>
      <c r="AV818">
        <f>table_2[[#This Row],[Third dose or booster, less than 21 days ago]]+table_2[[#This Row],[Third dose or booster, at least 21 days ago]]</f>
        <v>0</v>
      </c>
    </row>
    <row r="819" spans="1:48" ht="30" x14ac:dyDescent="0.25">
      <c r="A819" s="1" t="s">
        <v>60</v>
      </c>
      <c r="B819" s="4">
        <v>2022</v>
      </c>
      <c r="C819" s="1" t="s">
        <v>147</v>
      </c>
      <c r="D819" s="1" t="s">
        <v>1147</v>
      </c>
      <c r="E819" s="1" t="s">
        <v>70</v>
      </c>
      <c r="F819" s="4" t="s">
        <v>2046</v>
      </c>
      <c r="G819" s="4">
        <v>1163</v>
      </c>
      <c r="H819" s="4" t="s">
        <v>3163</v>
      </c>
      <c r="I819" s="1"/>
      <c r="J819" s="4" t="s">
        <v>3164</v>
      </c>
      <c r="K819" s="4" t="s">
        <v>3165</v>
      </c>
      <c r="L819" s="22" t="str">
        <f t="shared" si="29"/>
        <v>49</v>
      </c>
      <c r="M819" s="26">
        <f>IF(table_2[[#This Row],[Count of deaths2]]=1,(M818+1),M818)</f>
        <v>93</v>
      </c>
      <c r="AA819" s="46"/>
      <c r="AG819"/>
      <c r="AL819">
        <f>N866</f>
        <v>0</v>
      </c>
      <c r="AM819">
        <f>O914</f>
        <v>0</v>
      </c>
      <c r="AN819">
        <f>P914</f>
        <v>0</v>
      </c>
      <c r="AO819">
        <f>Q914</f>
        <v>0</v>
      </c>
      <c r="AP819">
        <f>R914</f>
        <v>0</v>
      </c>
      <c r="AQ819">
        <f>S914</f>
        <v>0</v>
      </c>
      <c r="AR819">
        <f>T914</f>
        <v>0</v>
      </c>
      <c r="AT819">
        <f>SUM(table_2[[#This Row],[First dose, less than 21 days ago]:[Third dose or booster, at least 21 days ago]])</f>
        <v>0</v>
      </c>
      <c r="AU819">
        <f>SUM(table_2[[#This Row],[Second dose, less than 21 days ago]:[Third dose or booster, at least 21 days ago]])</f>
        <v>0</v>
      </c>
      <c r="AV819">
        <f>table_2[[#This Row],[Third dose or booster, less than 21 days ago]]+table_2[[#This Row],[Third dose or booster, at least 21 days ago]]</f>
        <v>0</v>
      </c>
    </row>
    <row r="820" spans="1:48" ht="30" x14ac:dyDescent="0.25">
      <c r="A820" s="1" t="s">
        <v>60</v>
      </c>
      <c r="B820" s="4">
        <v>2022</v>
      </c>
      <c r="C820" s="1" t="s">
        <v>147</v>
      </c>
      <c r="D820" s="1" t="s">
        <v>1147</v>
      </c>
      <c r="E820" s="1" t="s">
        <v>74</v>
      </c>
      <c r="F820" s="4" t="s">
        <v>1101</v>
      </c>
      <c r="G820" s="4">
        <v>23</v>
      </c>
      <c r="H820" s="4" t="s">
        <v>83</v>
      </c>
      <c r="I820" s="1"/>
      <c r="J820" s="4" t="s">
        <v>83</v>
      </c>
      <c r="K820" s="4" t="s">
        <v>83</v>
      </c>
      <c r="L820" s="22">
        <f t="shared" si="29"/>
        <v>1</v>
      </c>
      <c r="M820" s="26">
        <f>IF(table_2[[#This Row],[Count of deaths2]]=1,(M819+1),M819)</f>
        <v>94</v>
      </c>
      <c r="AA820" s="46"/>
      <c r="AG820"/>
      <c r="AL820">
        <f>N867</f>
        <v>0</v>
      </c>
      <c r="AM820">
        <f>O915</f>
        <v>0</v>
      </c>
      <c r="AN820">
        <f>P915</f>
        <v>0</v>
      </c>
      <c r="AO820">
        <f>Q915</f>
        <v>0</v>
      </c>
      <c r="AP820">
        <f>R915</f>
        <v>0</v>
      </c>
      <c r="AQ820">
        <f>S915</f>
        <v>0</v>
      </c>
      <c r="AR820">
        <f>T915</f>
        <v>0</v>
      </c>
      <c r="AT820">
        <f>SUM(table_2[[#This Row],[First dose, less than 21 days ago]:[Third dose or booster, at least 21 days ago]])</f>
        <v>0</v>
      </c>
      <c r="AU820">
        <f>SUM(table_2[[#This Row],[Second dose, less than 21 days ago]:[Third dose or booster, at least 21 days ago]])</f>
        <v>0</v>
      </c>
      <c r="AV820">
        <f>table_2[[#This Row],[Third dose or booster, less than 21 days ago]]+table_2[[#This Row],[Third dose or booster, at least 21 days ago]]</f>
        <v>0</v>
      </c>
    </row>
    <row r="821" spans="1:48" ht="30" x14ac:dyDescent="0.25">
      <c r="A821" s="1" t="s">
        <v>60</v>
      </c>
      <c r="B821" s="4">
        <v>2022</v>
      </c>
      <c r="C821" s="1" t="s">
        <v>147</v>
      </c>
      <c r="D821" s="1" t="s">
        <v>1147</v>
      </c>
      <c r="E821" s="1" t="s">
        <v>1102</v>
      </c>
      <c r="F821" s="4" t="s">
        <v>3166</v>
      </c>
      <c r="G821" s="4">
        <v>8790</v>
      </c>
      <c r="H821" s="4" t="s">
        <v>3167</v>
      </c>
      <c r="I821" s="1"/>
      <c r="J821" s="4" t="s">
        <v>3168</v>
      </c>
      <c r="K821" s="4" t="s">
        <v>3169</v>
      </c>
      <c r="L821" s="22" t="str">
        <f t="shared" si="29"/>
        <v>445</v>
      </c>
      <c r="M821" s="26">
        <f>IF(table_2[[#This Row],[Count of deaths2]]=1,(M820+1),M820)</f>
        <v>94</v>
      </c>
      <c r="AA821" s="46"/>
      <c r="AG821"/>
      <c r="AL821">
        <f>N868</f>
        <v>0</v>
      </c>
      <c r="AM821">
        <f>O916</f>
        <v>0</v>
      </c>
      <c r="AN821">
        <f>P916</f>
        <v>0</v>
      </c>
      <c r="AO821">
        <f>Q916</f>
        <v>0</v>
      </c>
      <c r="AP821">
        <f>R916</f>
        <v>0</v>
      </c>
      <c r="AQ821">
        <f>S916</f>
        <v>0</v>
      </c>
      <c r="AR821">
        <f>T916</f>
        <v>0</v>
      </c>
      <c r="AT821">
        <f>SUM(table_2[[#This Row],[First dose, less than 21 days ago]:[Third dose or booster, at least 21 days ago]])</f>
        <v>0</v>
      </c>
      <c r="AU821">
        <f>SUM(table_2[[#This Row],[Second dose, less than 21 days ago]:[Third dose or booster, at least 21 days ago]])</f>
        <v>0</v>
      </c>
      <c r="AV821">
        <f>table_2[[#This Row],[Third dose or booster, less than 21 days ago]]+table_2[[#This Row],[Third dose or booster, at least 21 days ago]]</f>
        <v>0</v>
      </c>
    </row>
    <row r="822" spans="1:48" ht="45" x14ac:dyDescent="0.25">
      <c r="A822" s="1" t="s">
        <v>60</v>
      </c>
      <c r="B822" s="4">
        <v>2022</v>
      </c>
      <c r="C822" s="1" t="s">
        <v>147</v>
      </c>
      <c r="D822" s="1" t="s">
        <v>1147</v>
      </c>
      <c r="E822" s="1" t="s">
        <v>84</v>
      </c>
      <c r="F822" s="4" t="s">
        <v>1286</v>
      </c>
      <c r="G822" s="4">
        <v>273</v>
      </c>
      <c r="H822" s="4" t="s">
        <v>3170</v>
      </c>
      <c r="I822" s="1"/>
      <c r="J822" s="4" t="s">
        <v>3171</v>
      </c>
      <c r="K822" s="4" t="s">
        <v>3172</v>
      </c>
      <c r="L822" s="22" t="str">
        <f t="shared" si="29"/>
        <v>25</v>
      </c>
      <c r="M822" s="26">
        <f>IF(table_2[[#This Row],[Count of deaths2]]=1,(M821+1),M821)</f>
        <v>94</v>
      </c>
      <c r="AA822" s="46"/>
      <c r="AG822"/>
      <c r="AL822">
        <f>N869</f>
        <v>0</v>
      </c>
      <c r="AM822">
        <f>O917</f>
        <v>0</v>
      </c>
      <c r="AN822">
        <f>P917</f>
        <v>0</v>
      </c>
      <c r="AO822">
        <f>Q917</f>
        <v>0</v>
      </c>
      <c r="AP822">
        <f>R917</f>
        <v>0</v>
      </c>
      <c r="AQ822">
        <f>S917</f>
        <v>0</v>
      </c>
      <c r="AR822">
        <f>T917</f>
        <v>0</v>
      </c>
      <c r="AT822">
        <f>SUM(table_2[[#This Row],[First dose, less than 21 days ago]:[Third dose or booster, at least 21 days ago]])</f>
        <v>0</v>
      </c>
      <c r="AU822">
        <f>SUM(table_2[[#This Row],[Second dose, less than 21 days ago]:[Third dose or booster, at least 21 days ago]])</f>
        <v>0</v>
      </c>
      <c r="AV822">
        <f>table_2[[#This Row],[Third dose or booster, less than 21 days ago]]+table_2[[#This Row],[Third dose or booster, at least 21 days ago]]</f>
        <v>0</v>
      </c>
    </row>
    <row r="823" spans="1:48" ht="45" x14ac:dyDescent="0.25">
      <c r="A823" s="1" t="s">
        <v>60</v>
      </c>
      <c r="B823" s="4">
        <v>2022</v>
      </c>
      <c r="C823" s="1" t="s">
        <v>147</v>
      </c>
      <c r="D823" s="1" t="s">
        <v>1147</v>
      </c>
      <c r="E823" s="1" t="s">
        <v>85</v>
      </c>
      <c r="F823" s="4" t="s">
        <v>3173</v>
      </c>
      <c r="G823" s="4">
        <v>349100</v>
      </c>
      <c r="H823" s="4" t="s">
        <v>3174</v>
      </c>
      <c r="I823" s="1"/>
      <c r="J823" s="4" t="s">
        <v>3175</v>
      </c>
      <c r="K823" s="4" t="s">
        <v>3176</v>
      </c>
      <c r="L823" s="22" t="str">
        <f t="shared" si="29"/>
        <v>6380</v>
      </c>
      <c r="M823" s="26">
        <f>IF(table_2[[#This Row],[Count of deaths2]]=1,(M822+1),M822)</f>
        <v>94</v>
      </c>
      <c r="AA823" s="46"/>
      <c r="AG823"/>
      <c r="AL823">
        <f>N870</f>
        <v>0</v>
      </c>
      <c r="AM823">
        <f>O918</f>
        <v>0</v>
      </c>
      <c r="AN823">
        <f>P918</f>
        <v>0</v>
      </c>
      <c r="AO823">
        <f>Q918</f>
        <v>0</v>
      </c>
      <c r="AP823">
        <f>R918</f>
        <v>0</v>
      </c>
      <c r="AQ823">
        <f>S918</f>
        <v>0</v>
      </c>
      <c r="AR823">
        <f>T918</f>
        <v>0</v>
      </c>
      <c r="AT823">
        <f>SUM(table_2[[#This Row],[First dose, less than 21 days ago]:[Third dose or booster, at least 21 days ago]])</f>
        <v>0</v>
      </c>
      <c r="AU823">
        <f>SUM(table_2[[#This Row],[Second dose, less than 21 days ago]:[Third dose or booster, at least 21 days ago]])</f>
        <v>0</v>
      </c>
      <c r="AV823">
        <f>table_2[[#This Row],[Third dose or booster, less than 21 days ago]]+table_2[[#This Row],[Third dose or booster, at least 21 days ago]]</f>
        <v>0</v>
      </c>
    </row>
    <row r="824" spans="1:48" x14ac:dyDescent="0.25">
      <c r="A824" s="1" t="s">
        <v>60</v>
      </c>
      <c r="B824" s="4">
        <v>2022</v>
      </c>
      <c r="C824" s="1" t="s">
        <v>147</v>
      </c>
      <c r="D824" s="1" t="s">
        <v>1162</v>
      </c>
      <c r="E824" s="1" t="s">
        <v>62</v>
      </c>
      <c r="F824" s="4" t="s">
        <v>2110</v>
      </c>
      <c r="G824" s="4">
        <v>3918</v>
      </c>
      <c r="H824" s="4" t="s">
        <v>3177</v>
      </c>
      <c r="I824" s="1"/>
      <c r="J824" s="4" t="s">
        <v>3178</v>
      </c>
      <c r="K824" s="4" t="s">
        <v>3179</v>
      </c>
      <c r="L824" s="22" t="str">
        <f t="shared" si="29"/>
        <v>258</v>
      </c>
      <c r="M824" s="26">
        <f>IF(table_2[[#This Row],[Count of deaths2]]=1,(M823+1),M823)</f>
        <v>94</v>
      </c>
      <c r="AA824" s="46"/>
      <c r="AG824"/>
      <c r="AL824">
        <f>N871</f>
        <v>0</v>
      </c>
      <c r="AM824">
        <f>O919</f>
        <v>0</v>
      </c>
      <c r="AN824">
        <f>P919</f>
        <v>0</v>
      </c>
      <c r="AO824">
        <f>Q919</f>
        <v>0</v>
      </c>
      <c r="AP824">
        <f>R919</f>
        <v>0</v>
      </c>
      <c r="AQ824">
        <f>S919</f>
        <v>0</v>
      </c>
      <c r="AR824">
        <f>T919</f>
        <v>0</v>
      </c>
      <c r="AT824">
        <f>SUM(table_2[[#This Row],[First dose, less than 21 days ago]:[Third dose or booster, at least 21 days ago]])</f>
        <v>0</v>
      </c>
      <c r="AU824">
        <f>SUM(table_2[[#This Row],[Second dose, less than 21 days ago]:[Third dose or booster, at least 21 days ago]])</f>
        <v>0</v>
      </c>
      <c r="AV824">
        <f>table_2[[#This Row],[Third dose or booster, less than 21 days ago]]+table_2[[#This Row],[Third dose or booster, at least 21 days ago]]</f>
        <v>0</v>
      </c>
    </row>
    <row r="825" spans="1:48" ht="30" x14ac:dyDescent="0.25">
      <c r="A825" s="1" t="s">
        <v>60</v>
      </c>
      <c r="B825" s="4">
        <v>2022</v>
      </c>
      <c r="C825" s="1" t="s">
        <v>147</v>
      </c>
      <c r="D825" s="1" t="s">
        <v>1162</v>
      </c>
      <c r="E825" s="1" t="s">
        <v>66</v>
      </c>
      <c r="F825" s="4" t="s">
        <v>1101</v>
      </c>
      <c r="G825" s="4">
        <v>8</v>
      </c>
      <c r="H825" s="4" t="s">
        <v>83</v>
      </c>
      <c r="I825" s="1"/>
      <c r="J825" s="4" t="s">
        <v>83</v>
      </c>
      <c r="K825" s="4" t="s">
        <v>83</v>
      </c>
      <c r="L825" s="22">
        <f t="shared" si="29"/>
        <v>1</v>
      </c>
      <c r="M825" s="26">
        <f>IF(table_2[[#This Row],[Count of deaths2]]=1,(M824+1),M824)</f>
        <v>95</v>
      </c>
      <c r="AA825" s="46"/>
      <c r="AG825"/>
      <c r="AL825">
        <f>N872</f>
        <v>0</v>
      </c>
      <c r="AM825">
        <f>O920</f>
        <v>0</v>
      </c>
      <c r="AN825">
        <f>P920</f>
        <v>0</v>
      </c>
      <c r="AO825">
        <f>Q920</f>
        <v>0</v>
      </c>
      <c r="AP825">
        <f>R920</f>
        <v>0</v>
      </c>
      <c r="AQ825">
        <f>S920</f>
        <v>0</v>
      </c>
      <c r="AR825">
        <f>T920</f>
        <v>0</v>
      </c>
      <c r="AT825">
        <f>SUM(table_2[[#This Row],[First dose, less than 21 days ago]:[Third dose or booster, at least 21 days ago]])</f>
        <v>0</v>
      </c>
      <c r="AU825">
        <f>SUM(table_2[[#This Row],[Second dose, less than 21 days ago]:[Third dose or booster, at least 21 days ago]])</f>
        <v>0</v>
      </c>
      <c r="AV825">
        <f>table_2[[#This Row],[Third dose or booster, less than 21 days ago]]+table_2[[#This Row],[Third dose or booster, at least 21 days ago]]</f>
        <v>0</v>
      </c>
    </row>
    <row r="826" spans="1:48" ht="30" x14ac:dyDescent="0.25">
      <c r="A826" s="1" t="s">
        <v>60</v>
      </c>
      <c r="B826" s="4">
        <v>2022</v>
      </c>
      <c r="C826" s="1" t="s">
        <v>147</v>
      </c>
      <c r="D826" s="1" t="s">
        <v>1162</v>
      </c>
      <c r="E826" s="1" t="s">
        <v>70</v>
      </c>
      <c r="F826" s="4" t="s">
        <v>1475</v>
      </c>
      <c r="G826" s="4">
        <v>528</v>
      </c>
      <c r="H826" s="4" t="s">
        <v>3180</v>
      </c>
      <c r="I826" s="1"/>
      <c r="J826" s="4" t="s">
        <v>3181</v>
      </c>
      <c r="K826" s="4" t="s">
        <v>3182</v>
      </c>
      <c r="L826" s="22" t="str">
        <f t="shared" si="29"/>
        <v>88</v>
      </c>
      <c r="M826" s="26">
        <f>IF(table_2[[#This Row],[Count of deaths2]]=1,(M825+1),M825)</f>
        <v>95</v>
      </c>
      <c r="AA826" s="46"/>
      <c r="AG826"/>
      <c r="AL826">
        <f>N873</f>
        <v>0</v>
      </c>
      <c r="AM826">
        <f>O921</f>
        <v>0</v>
      </c>
      <c r="AN826">
        <f>P921</f>
        <v>0</v>
      </c>
      <c r="AO826">
        <f>Q921</f>
        <v>0</v>
      </c>
      <c r="AP826">
        <f>R921</f>
        <v>0</v>
      </c>
      <c r="AQ826">
        <f>S921</f>
        <v>0</v>
      </c>
      <c r="AR826">
        <f>T921</f>
        <v>0</v>
      </c>
      <c r="AT826">
        <f>SUM(table_2[[#This Row],[First dose, less than 21 days ago]:[Third dose or booster, at least 21 days ago]])</f>
        <v>0</v>
      </c>
      <c r="AU826">
        <f>SUM(table_2[[#This Row],[Second dose, less than 21 days ago]:[Third dose or booster, at least 21 days ago]])</f>
        <v>0</v>
      </c>
      <c r="AV826">
        <f>table_2[[#This Row],[Third dose or booster, less than 21 days ago]]+table_2[[#This Row],[Third dose or booster, at least 21 days ago]]</f>
        <v>0</v>
      </c>
    </row>
    <row r="827" spans="1:48" ht="30" x14ac:dyDescent="0.25">
      <c r="A827" s="1" t="s">
        <v>60</v>
      </c>
      <c r="B827" s="4">
        <v>2022</v>
      </c>
      <c r="C827" s="1" t="s">
        <v>147</v>
      </c>
      <c r="D827" s="1" t="s">
        <v>1162</v>
      </c>
      <c r="E827" s="1" t="s">
        <v>74</v>
      </c>
      <c r="F827" s="4" t="s">
        <v>1671</v>
      </c>
      <c r="G827" s="4">
        <v>17</v>
      </c>
      <c r="H827" s="4" t="s">
        <v>3183</v>
      </c>
      <c r="I827" s="1" t="s">
        <v>234</v>
      </c>
      <c r="J827" s="4" t="s">
        <v>3184</v>
      </c>
      <c r="K827" s="4" t="s">
        <v>3185</v>
      </c>
      <c r="L827" s="22" t="str">
        <f t="shared" si="29"/>
        <v>5</v>
      </c>
      <c r="M827" s="26">
        <f>IF(table_2[[#This Row],[Count of deaths2]]=1,(M826+1),M826)</f>
        <v>95</v>
      </c>
      <c r="AA827" s="46"/>
      <c r="AG827"/>
      <c r="AL827">
        <f>N874</f>
        <v>0</v>
      </c>
      <c r="AM827">
        <f>O922</f>
        <v>0</v>
      </c>
      <c r="AN827">
        <f>P922</f>
        <v>0</v>
      </c>
      <c r="AO827">
        <f>Q922</f>
        <v>0</v>
      </c>
      <c r="AP827">
        <f>R922</f>
        <v>0</v>
      </c>
      <c r="AQ827">
        <f>S922</f>
        <v>0</v>
      </c>
      <c r="AR827">
        <f>T922</f>
        <v>0</v>
      </c>
      <c r="AT827">
        <f>SUM(table_2[[#This Row],[First dose, less than 21 days ago]:[Third dose or booster, at least 21 days ago]])</f>
        <v>0</v>
      </c>
      <c r="AU827">
        <f>SUM(table_2[[#This Row],[Second dose, less than 21 days ago]:[Third dose or booster, at least 21 days ago]])</f>
        <v>0</v>
      </c>
      <c r="AV827">
        <f>table_2[[#This Row],[Third dose or booster, less than 21 days ago]]+table_2[[#This Row],[Third dose or booster, at least 21 days ago]]</f>
        <v>0</v>
      </c>
    </row>
    <row r="828" spans="1:48" ht="30" x14ac:dyDescent="0.25">
      <c r="A828" s="1" t="s">
        <v>60</v>
      </c>
      <c r="B828" s="4">
        <v>2022</v>
      </c>
      <c r="C828" s="1" t="s">
        <v>147</v>
      </c>
      <c r="D828" s="1" t="s">
        <v>1162</v>
      </c>
      <c r="E828" s="1" t="s">
        <v>1102</v>
      </c>
      <c r="F828" s="4" t="s">
        <v>3186</v>
      </c>
      <c r="G828" s="4">
        <v>3965</v>
      </c>
      <c r="H828" s="4" t="s">
        <v>3187</v>
      </c>
      <c r="I828" s="1"/>
      <c r="J828" s="4" t="s">
        <v>3188</v>
      </c>
      <c r="K828" s="4" t="s">
        <v>3189</v>
      </c>
      <c r="L828" s="22" t="str">
        <f t="shared" si="29"/>
        <v>534</v>
      </c>
      <c r="M828" s="26">
        <f>IF(table_2[[#This Row],[Count of deaths2]]=1,(M827+1),M827)</f>
        <v>95</v>
      </c>
      <c r="AA828" s="46"/>
      <c r="AG828"/>
      <c r="AL828">
        <f>N875</f>
        <v>0</v>
      </c>
      <c r="AM828">
        <f>O923</f>
        <v>0</v>
      </c>
      <c r="AN828">
        <f>P923</f>
        <v>0</v>
      </c>
      <c r="AO828">
        <f>Q923</f>
        <v>0</v>
      </c>
      <c r="AP828">
        <f>R923</f>
        <v>0</v>
      </c>
      <c r="AQ828">
        <f>S923</f>
        <v>0</v>
      </c>
      <c r="AR828">
        <f>T923</f>
        <v>0</v>
      </c>
      <c r="AT828">
        <f>SUM(table_2[[#This Row],[First dose, less than 21 days ago]:[Third dose or booster, at least 21 days ago]])</f>
        <v>0</v>
      </c>
      <c r="AU828">
        <f>SUM(table_2[[#This Row],[Second dose, less than 21 days ago]:[Third dose or booster, at least 21 days ago]])</f>
        <v>0</v>
      </c>
      <c r="AV828">
        <f>table_2[[#This Row],[Third dose or booster, less than 21 days ago]]+table_2[[#This Row],[Third dose or booster, at least 21 days ago]]</f>
        <v>0</v>
      </c>
    </row>
    <row r="829" spans="1:48" ht="45" x14ac:dyDescent="0.25">
      <c r="A829" s="1" t="s">
        <v>60</v>
      </c>
      <c r="B829" s="4">
        <v>2022</v>
      </c>
      <c r="C829" s="1" t="s">
        <v>147</v>
      </c>
      <c r="D829" s="1" t="s">
        <v>1162</v>
      </c>
      <c r="E829" s="1" t="s">
        <v>84</v>
      </c>
      <c r="F829" s="4" t="s">
        <v>1221</v>
      </c>
      <c r="G829" s="4">
        <v>269</v>
      </c>
      <c r="H829" s="4" t="s">
        <v>3190</v>
      </c>
      <c r="I829" s="1"/>
      <c r="J829" s="4" t="s">
        <v>3191</v>
      </c>
      <c r="K829" s="4" t="s">
        <v>3192</v>
      </c>
      <c r="L829" s="22" t="str">
        <f t="shared" si="29"/>
        <v>39</v>
      </c>
      <c r="M829" s="26">
        <f>IF(table_2[[#This Row],[Count of deaths2]]=1,(M828+1),M828)</f>
        <v>95</v>
      </c>
      <c r="AA829" s="46"/>
      <c r="AG829"/>
      <c r="AL829">
        <f>N876</f>
        <v>0</v>
      </c>
      <c r="AM829">
        <f>O924</f>
        <v>0</v>
      </c>
      <c r="AN829">
        <f>P924</f>
        <v>0</v>
      </c>
      <c r="AO829">
        <f>Q924</f>
        <v>0</v>
      </c>
      <c r="AP829">
        <f>R924</f>
        <v>0</v>
      </c>
      <c r="AQ829">
        <f>S924</f>
        <v>0</v>
      </c>
      <c r="AR829">
        <f>T924</f>
        <v>0</v>
      </c>
      <c r="AT829">
        <f>SUM(table_2[[#This Row],[First dose, less than 21 days ago]:[Third dose or booster, at least 21 days ago]])</f>
        <v>0</v>
      </c>
      <c r="AU829">
        <f>SUM(table_2[[#This Row],[Second dose, less than 21 days ago]:[Third dose or booster, at least 21 days ago]])</f>
        <v>0</v>
      </c>
      <c r="AV829">
        <f>table_2[[#This Row],[Third dose or booster, less than 21 days ago]]+table_2[[#This Row],[Third dose or booster, at least 21 days ago]]</f>
        <v>0</v>
      </c>
    </row>
    <row r="830" spans="1:48" ht="45" x14ac:dyDescent="0.25">
      <c r="A830" s="1" t="s">
        <v>60</v>
      </c>
      <c r="B830" s="4">
        <v>2022</v>
      </c>
      <c r="C830" s="1" t="s">
        <v>147</v>
      </c>
      <c r="D830" s="1" t="s">
        <v>1162</v>
      </c>
      <c r="E830" s="1" t="s">
        <v>85</v>
      </c>
      <c r="F830" s="4" t="s">
        <v>3193</v>
      </c>
      <c r="G830" s="4">
        <v>166832</v>
      </c>
      <c r="H830" s="4" t="s">
        <v>3194</v>
      </c>
      <c r="I830" s="1"/>
      <c r="J830" s="4" t="s">
        <v>3195</v>
      </c>
      <c r="K830" s="4" t="s">
        <v>3196</v>
      </c>
      <c r="L830" s="22" t="str">
        <f t="shared" si="29"/>
        <v>10249</v>
      </c>
      <c r="M830" s="26">
        <f>IF(table_2[[#This Row],[Count of deaths2]]=1,(M829+1),M829)</f>
        <v>95</v>
      </c>
      <c r="AA830" s="46"/>
      <c r="AG830"/>
      <c r="AL830">
        <f>N877</f>
        <v>0</v>
      </c>
      <c r="AM830">
        <f>O925</f>
        <v>0</v>
      </c>
      <c r="AN830">
        <f>P925</f>
        <v>0</v>
      </c>
      <c r="AO830">
        <f>Q925</f>
        <v>0</v>
      </c>
      <c r="AP830">
        <f>R925</f>
        <v>0</v>
      </c>
      <c r="AQ830">
        <f>S925</f>
        <v>0</v>
      </c>
      <c r="AR830">
        <f>T925</f>
        <v>0</v>
      </c>
      <c r="AT830">
        <f>SUM(table_2[[#This Row],[First dose, less than 21 days ago]:[Third dose or booster, at least 21 days ago]])</f>
        <v>0</v>
      </c>
      <c r="AU830">
        <f>SUM(table_2[[#This Row],[Second dose, less than 21 days ago]:[Third dose or booster, at least 21 days ago]])</f>
        <v>0</v>
      </c>
      <c r="AV830">
        <f>table_2[[#This Row],[Third dose or booster, less than 21 days ago]]+table_2[[#This Row],[Third dose or booster, at least 21 days ago]]</f>
        <v>0</v>
      </c>
    </row>
    <row r="831" spans="1:48" x14ac:dyDescent="0.25">
      <c r="A831" s="1" t="s">
        <v>60</v>
      </c>
      <c r="B831" s="4">
        <v>2022</v>
      </c>
      <c r="C831" s="1" t="s">
        <v>147</v>
      </c>
      <c r="D831" s="1" t="s">
        <v>1183</v>
      </c>
      <c r="E831" s="1" t="s">
        <v>62</v>
      </c>
      <c r="F831" s="4" t="s">
        <v>1731</v>
      </c>
      <c r="G831" s="4">
        <v>1126</v>
      </c>
      <c r="H831" s="4" t="s">
        <v>3197</v>
      </c>
      <c r="I831" s="1"/>
      <c r="J831" s="4" t="s">
        <v>3198</v>
      </c>
      <c r="K831" s="4" t="s">
        <v>3199</v>
      </c>
      <c r="L831" s="22" t="str">
        <f t="shared" si="29"/>
        <v>174</v>
      </c>
      <c r="M831" s="26">
        <f>IF(table_2[[#This Row],[Count of deaths2]]=1,(M830+1),M830)</f>
        <v>95</v>
      </c>
      <c r="AA831" s="46"/>
      <c r="AG831"/>
      <c r="AL831">
        <f>N878</f>
        <v>0</v>
      </c>
      <c r="AM831">
        <f>O926</f>
        <v>0</v>
      </c>
      <c r="AN831">
        <f>P926</f>
        <v>0</v>
      </c>
      <c r="AO831">
        <f>Q926</f>
        <v>0</v>
      </c>
      <c r="AP831">
        <f>R926</f>
        <v>0</v>
      </c>
      <c r="AQ831">
        <f>S926</f>
        <v>0</v>
      </c>
      <c r="AR831">
        <f>T926</f>
        <v>0</v>
      </c>
      <c r="AT831">
        <f>SUM(table_2[[#This Row],[First dose, less than 21 days ago]:[Third dose or booster, at least 21 days ago]])</f>
        <v>0</v>
      </c>
      <c r="AU831">
        <f>SUM(table_2[[#This Row],[Second dose, less than 21 days ago]:[Third dose or booster, at least 21 days ago]])</f>
        <v>0</v>
      </c>
      <c r="AV831">
        <f>table_2[[#This Row],[Third dose or booster, less than 21 days ago]]+table_2[[#This Row],[Third dose or booster, at least 21 days ago]]</f>
        <v>0</v>
      </c>
    </row>
    <row r="832" spans="1:48" ht="30" x14ac:dyDescent="0.25">
      <c r="A832" s="1" t="s">
        <v>60</v>
      </c>
      <c r="B832" s="4">
        <v>2022</v>
      </c>
      <c r="C832" s="1" t="s">
        <v>147</v>
      </c>
      <c r="D832" s="1" t="s">
        <v>1183</v>
      </c>
      <c r="E832" s="1" t="s">
        <v>66</v>
      </c>
      <c r="F832" s="4" t="s">
        <v>1101</v>
      </c>
      <c r="G832" s="4">
        <v>4</v>
      </c>
      <c r="H832" s="4" t="s">
        <v>83</v>
      </c>
      <c r="I832" s="1"/>
      <c r="J832" s="4" t="s">
        <v>83</v>
      </c>
      <c r="K832" s="4" t="s">
        <v>83</v>
      </c>
      <c r="L832" s="22">
        <f t="shared" si="29"/>
        <v>1</v>
      </c>
      <c r="M832" s="26">
        <f>IF(table_2[[#This Row],[Count of deaths2]]=1,(M831+1),M831)</f>
        <v>96</v>
      </c>
      <c r="AA832" s="46"/>
      <c r="AG832"/>
      <c r="AL832">
        <f>N879</f>
        <v>0</v>
      </c>
      <c r="AM832">
        <f>O927</f>
        <v>0</v>
      </c>
      <c r="AN832">
        <f>P927</f>
        <v>0</v>
      </c>
      <c r="AO832">
        <f>Q927</f>
        <v>0</v>
      </c>
      <c r="AP832">
        <f>R927</f>
        <v>0</v>
      </c>
      <c r="AQ832">
        <f>S927</f>
        <v>0</v>
      </c>
      <c r="AR832">
        <f>T927</f>
        <v>0</v>
      </c>
      <c r="AT832">
        <f>SUM(table_2[[#This Row],[First dose, less than 21 days ago]:[Third dose or booster, at least 21 days ago]])</f>
        <v>0</v>
      </c>
      <c r="AU832">
        <f>SUM(table_2[[#This Row],[Second dose, less than 21 days ago]:[Third dose or booster, at least 21 days ago]])</f>
        <v>0</v>
      </c>
      <c r="AV832">
        <f>table_2[[#This Row],[Third dose or booster, less than 21 days ago]]+table_2[[#This Row],[Third dose or booster, at least 21 days ago]]</f>
        <v>0</v>
      </c>
    </row>
    <row r="833" spans="1:48" ht="30" x14ac:dyDescent="0.25">
      <c r="A833" s="1" t="s">
        <v>60</v>
      </c>
      <c r="B833" s="4">
        <v>2022</v>
      </c>
      <c r="C833" s="1" t="s">
        <v>147</v>
      </c>
      <c r="D833" s="1" t="s">
        <v>1183</v>
      </c>
      <c r="E833" s="1" t="s">
        <v>70</v>
      </c>
      <c r="F833" s="4" t="s">
        <v>2751</v>
      </c>
      <c r="G833" s="4">
        <v>168</v>
      </c>
      <c r="H833" s="4" t="s">
        <v>3200</v>
      </c>
      <c r="I833" s="1"/>
      <c r="J833" s="4" t="s">
        <v>3201</v>
      </c>
      <c r="K833" s="4" t="s">
        <v>3202</v>
      </c>
      <c r="L833" s="22" t="str">
        <f t="shared" si="29"/>
        <v>40</v>
      </c>
      <c r="M833" s="26">
        <f>IF(table_2[[#This Row],[Count of deaths2]]=1,(M832+1),M832)</f>
        <v>96</v>
      </c>
      <c r="AA833" s="46"/>
      <c r="AG833"/>
      <c r="AL833">
        <f>N880</f>
        <v>0</v>
      </c>
      <c r="AM833">
        <f>O928</f>
        <v>0</v>
      </c>
      <c r="AN833">
        <f>P928</f>
        <v>0</v>
      </c>
      <c r="AO833">
        <f>Q928</f>
        <v>0</v>
      </c>
      <c r="AP833">
        <f>R928</f>
        <v>0</v>
      </c>
      <c r="AQ833">
        <f>S928</f>
        <v>0</v>
      </c>
      <c r="AR833">
        <f>T928</f>
        <v>0</v>
      </c>
      <c r="AT833">
        <f>SUM(table_2[[#This Row],[First dose, less than 21 days ago]:[Third dose or booster, at least 21 days ago]])</f>
        <v>0</v>
      </c>
      <c r="AU833">
        <f>SUM(table_2[[#This Row],[Second dose, less than 21 days ago]:[Third dose or booster, at least 21 days ago]])</f>
        <v>0</v>
      </c>
      <c r="AV833">
        <f>table_2[[#This Row],[Third dose or booster, less than 21 days ago]]+table_2[[#This Row],[Third dose or booster, at least 21 days ago]]</f>
        <v>0</v>
      </c>
    </row>
    <row r="834" spans="1:48" ht="30" x14ac:dyDescent="0.25">
      <c r="A834" s="1" t="s">
        <v>60</v>
      </c>
      <c r="B834" s="4">
        <v>2022</v>
      </c>
      <c r="C834" s="1" t="s">
        <v>147</v>
      </c>
      <c r="D834" s="1" t="s">
        <v>1183</v>
      </c>
      <c r="E834" s="1" t="s">
        <v>74</v>
      </c>
      <c r="F834" s="4" t="s">
        <v>1101</v>
      </c>
      <c r="G834" s="4">
        <v>8</v>
      </c>
      <c r="H834" s="4" t="s">
        <v>83</v>
      </c>
      <c r="I834" s="1"/>
      <c r="J834" s="4" t="s">
        <v>83</v>
      </c>
      <c r="K834" s="4" t="s">
        <v>83</v>
      </c>
      <c r="L834" s="22">
        <f t="shared" si="29"/>
        <v>1</v>
      </c>
      <c r="M834" s="26">
        <f>IF(table_2[[#This Row],[Count of deaths2]]=1,(M833+1),M833)</f>
        <v>97</v>
      </c>
      <c r="AA834" s="46"/>
      <c r="AG834"/>
      <c r="AL834">
        <f>N881</f>
        <v>0</v>
      </c>
      <c r="AM834">
        <f>O929</f>
        <v>0</v>
      </c>
      <c r="AN834">
        <f>P929</f>
        <v>0</v>
      </c>
      <c r="AO834">
        <f>Q929</f>
        <v>0</v>
      </c>
      <c r="AP834">
        <f>R929</f>
        <v>0</v>
      </c>
      <c r="AQ834">
        <f>S929</f>
        <v>0</v>
      </c>
      <c r="AR834">
        <f>T929</f>
        <v>0</v>
      </c>
      <c r="AT834">
        <f>SUM(table_2[[#This Row],[First dose, less than 21 days ago]:[Third dose or booster, at least 21 days ago]])</f>
        <v>0</v>
      </c>
      <c r="AU834">
        <f>SUM(table_2[[#This Row],[Second dose, less than 21 days ago]:[Third dose or booster, at least 21 days ago]])</f>
        <v>0</v>
      </c>
      <c r="AV834">
        <f>table_2[[#This Row],[Third dose or booster, less than 21 days ago]]+table_2[[#This Row],[Third dose or booster, at least 21 days ago]]</f>
        <v>0</v>
      </c>
    </row>
    <row r="835" spans="1:48" ht="60" x14ac:dyDescent="0.25">
      <c r="A835" s="1" t="s">
        <v>60</v>
      </c>
      <c r="B835" s="4">
        <v>2022</v>
      </c>
      <c r="C835" s="1" t="s">
        <v>147</v>
      </c>
      <c r="D835" s="1" t="s">
        <v>1183</v>
      </c>
      <c r="E835" s="1" t="s">
        <v>1102</v>
      </c>
      <c r="F835" s="4" t="s">
        <v>3203</v>
      </c>
      <c r="G835" s="4">
        <v>1095</v>
      </c>
      <c r="H835" s="4" t="s">
        <v>3204</v>
      </c>
      <c r="I835" s="1"/>
      <c r="J835" s="4" t="s">
        <v>3205</v>
      </c>
      <c r="K835" s="4" t="s">
        <v>3206</v>
      </c>
      <c r="L835" s="22" t="str">
        <f t="shared" si="29"/>
        <v>303</v>
      </c>
      <c r="M835" s="26">
        <f>IF(table_2[[#This Row],[Count of deaths2]]=1,(M834+1),M834)</f>
        <v>97</v>
      </c>
      <c r="N835" s="23" t="s">
        <v>11464</v>
      </c>
      <c r="O835" s="24" t="s">
        <v>66</v>
      </c>
      <c r="P835" s="24" t="s">
        <v>70</v>
      </c>
      <c r="Q835" s="24" t="s">
        <v>74</v>
      </c>
      <c r="R835" s="24" t="s">
        <v>1102</v>
      </c>
      <c r="S835" s="24" t="s">
        <v>84</v>
      </c>
      <c r="T835" s="24" t="s">
        <v>85</v>
      </c>
      <c r="U835" s="24" t="s">
        <v>11475</v>
      </c>
      <c r="V835" s="24" t="s">
        <v>11475</v>
      </c>
      <c r="W835" s="24" t="s">
        <v>11482</v>
      </c>
      <c r="AA835" s="46"/>
      <c r="AG835"/>
      <c r="AL835">
        <f>N882</f>
        <v>0</v>
      </c>
      <c r="AM835">
        <f>O930</f>
        <v>0</v>
      </c>
      <c r="AN835">
        <f>P930</f>
        <v>0</v>
      </c>
      <c r="AO835">
        <f>Q930</f>
        <v>0</v>
      </c>
      <c r="AP835">
        <f>R930</f>
        <v>0</v>
      </c>
      <c r="AQ835">
        <f>S930</f>
        <v>0</v>
      </c>
      <c r="AR835">
        <f>T930</f>
        <v>0</v>
      </c>
      <c r="AT835">
        <f>SUM(table_2[[#This Row],[First dose, less than 21 days ago]:[Third dose or booster, at least 21 days ago]])</f>
        <v>0</v>
      </c>
      <c r="AU835">
        <f>SUM(table_2[[#This Row],[Second dose, less than 21 days ago]:[Third dose or booster, at least 21 days ago]])</f>
        <v>0</v>
      </c>
      <c r="AV835">
        <f>table_2[[#This Row],[Third dose or booster, less than 21 days ago]]+table_2[[#This Row],[Third dose or booster, at least 21 days ago]]</f>
        <v>0</v>
      </c>
    </row>
    <row r="836" spans="1:48" ht="45" x14ac:dyDescent="0.25">
      <c r="A836" s="1" t="s">
        <v>60</v>
      </c>
      <c r="B836" s="4">
        <v>2022</v>
      </c>
      <c r="C836" s="1" t="s">
        <v>147</v>
      </c>
      <c r="D836" s="1" t="s">
        <v>1183</v>
      </c>
      <c r="E836" s="1" t="s">
        <v>84</v>
      </c>
      <c r="F836" s="4" t="s">
        <v>2016</v>
      </c>
      <c r="G836" s="4">
        <v>122</v>
      </c>
      <c r="H836" s="4" t="s">
        <v>3207</v>
      </c>
      <c r="I836" s="1"/>
      <c r="J836" s="4" t="s">
        <v>3208</v>
      </c>
      <c r="K836" s="4" t="s">
        <v>3209</v>
      </c>
      <c r="L836" s="22" t="str">
        <f t="shared" si="29"/>
        <v>21</v>
      </c>
      <c r="M836" s="26">
        <f>IF(table_2[[#This Row],[Count of deaths2]]=1,(M835+1),M835)</f>
        <v>97</v>
      </c>
      <c r="N836" s="23" t="s">
        <v>11465</v>
      </c>
      <c r="O836" s="23" t="s">
        <v>11465</v>
      </c>
      <c r="P836" s="23" t="s">
        <v>11465</v>
      </c>
      <c r="Q836" s="23" t="s">
        <v>11465</v>
      </c>
      <c r="R836" s="23" t="s">
        <v>11465</v>
      </c>
      <c r="S836" s="23" t="s">
        <v>11465</v>
      </c>
      <c r="T836" s="23" t="s">
        <v>11465</v>
      </c>
      <c r="U836" s="23" t="s">
        <v>11476</v>
      </c>
      <c r="V836" s="23" t="s">
        <v>11477</v>
      </c>
      <c r="W836" s="23" t="s">
        <v>11465</v>
      </c>
      <c r="AA836" s="46"/>
      <c r="AG836"/>
      <c r="AL836">
        <f>N883</f>
        <v>0</v>
      </c>
      <c r="AM836">
        <f>O931</f>
        <v>0</v>
      </c>
      <c r="AN836">
        <f>P931</f>
        <v>0</v>
      </c>
      <c r="AO836">
        <f>Q931</f>
        <v>0</v>
      </c>
      <c r="AP836">
        <f>R931</f>
        <v>0</v>
      </c>
      <c r="AQ836">
        <f>S931</f>
        <v>0</v>
      </c>
      <c r="AR836">
        <f>T931</f>
        <v>0</v>
      </c>
      <c r="AT836">
        <f>SUM(table_2[[#This Row],[First dose, less than 21 days ago]:[Third dose or booster, at least 21 days ago]])</f>
        <v>0</v>
      </c>
      <c r="AU836">
        <f>SUM(table_2[[#This Row],[Second dose, less than 21 days ago]:[Third dose or booster, at least 21 days ago]])</f>
        <v>0</v>
      </c>
      <c r="AV836">
        <f>table_2[[#This Row],[Third dose or booster, less than 21 days ago]]+table_2[[#This Row],[Third dose or booster, at least 21 days ago]]</f>
        <v>0</v>
      </c>
    </row>
    <row r="837" spans="1:48" ht="45" x14ac:dyDescent="0.25">
      <c r="A837" s="1" t="s">
        <v>60</v>
      </c>
      <c r="B837" s="4">
        <v>2022</v>
      </c>
      <c r="C837" s="1" t="s">
        <v>147</v>
      </c>
      <c r="D837" s="1" t="s">
        <v>1183</v>
      </c>
      <c r="E837" s="1" t="s">
        <v>85</v>
      </c>
      <c r="F837" s="4" t="s">
        <v>3210</v>
      </c>
      <c r="G837" s="4">
        <v>36690</v>
      </c>
      <c r="H837" s="4" t="s">
        <v>3211</v>
      </c>
      <c r="I837" s="1"/>
      <c r="J837" s="4" t="s">
        <v>3212</v>
      </c>
      <c r="K837" s="4" t="s">
        <v>3213</v>
      </c>
      <c r="L837" s="22" t="str">
        <f t="shared" ref="L837:L900" si="30">IF(F837="&lt;3",1,F837)</f>
        <v>6420</v>
      </c>
      <c r="M837" s="26">
        <f>IF(table_2[[#This Row],[Count of deaths2]]=1,(M836+1),M836)</f>
        <v>97</v>
      </c>
      <c r="N837">
        <f>$L789+$L796+$L803+$L810+$L817+$L824+$L831</f>
        <v>1011</v>
      </c>
      <c r="O837">
        <f>$L790+$L797+$L804+$L811+$L818+$L825+$L832</f>
        <v>7</v>
      </c>
      <c r="P837">
        <f>$L791+$L798+$L805+$L812+$L819+$L826+$L833</f>
        <v>295</v>
      </c>
      <c r="Q837">
        <f>$L792+$L799+$L806+$L813+$L820+$L827+$L834</f>
        <v>11</v>
      </c>
      <c r="R837">
        <f>$L793+$L800+$L807+$L814+$L821+$L828+$L835</f>
        <v>1915</v>
      </c>
      <c r="S837">
        <f>$L794+$L801+$L808+$L815+$L822+$L829+$L836</f>
        <v>97</v>
      </c>
      <c r="T837">
        <f>$L795+$L802+$L809+$L816+$L823+$L830+$L837</f>
        <v>27137</v>
      </c>
      <c r="U837">
        <f>SUM(table_2[[#This Row],[Column1]:[Column7]])</f>
        <v>30473</v>
      </c>
      <c r="V837" s="21">
        <f>table_2[[#This Row],[Count of deaths2]]+L836+L835+L834+L833+L832+L831+L830+L829+L828+L827+L826+L825+L824+L823+L822+L821+L820+L819+L818+L817+L816+L815+L814+L813+L812+L811+L810+L809+L808+L807+L806+L805+L804+L803+L802+L801+L800+L799+L798+L797+L796+L795+L794+L793+L792+L791+L790+L789</f>
        <v>30473</v>
      </c>
      <c r="W837">
        <f>'Table 8'!G242</f>
        <v>35114</v>
      </c>
      <c r="X837">
        <f>X788+14</f>
        <v>242</v>
      </c>
      <c r="AA837" s="46"/>
      <c r="AG837"/>
      <c r="AL837">
        <f>N884</f>
        <v>0</v>
      </c>
      <c r="AM837">
        <f>O932</f>
        <v>0</v>
      </c>
      <c r="AN837">
        <f>P932</f>
        <v>0</v>
      </c>
      <c r="AO837">
        <f>Q932</f>
        <v>0</v>
      </c>
      <c r="AP837">
        <f>R932</f>
        <v>0</v>
      </c>
      <c r="AQ837">
        <f>S932</f>
        <v>0</v>
      </c>
      <c r="AR837">
        <f>T932</f>
        <v>0</v>
      </c>
      <c r="AT837">
        <f>SUM(table_2[[#This Row],[First dose, less than 21 days ago]:[Third dose or booster, at least 21 days ago]])</f>
        <v>0</v>
      </c>
      <c r="AU837">
        <f>SUM(table_2[[#This Row],[Second dose, less than 21 days ago]:[Third dose or booster, at least 21 days ago]])</f>
        <v>0</v>
      </c>
      <c r="AV837">
        <f>table_2[[#This Row],[Third dose or booster, less than 21 days ago]]+table_2[[#This Row],[Third dose or booster, at least 21 days ago]]</f>
        <v>0</v>
      </c>
    </row>
    <row r="838" spans="1:48" s="28" customFormat="1" ht="30" x14ac:dyDescent="0.25">
      <c r="A838" s="31" t="s">
        <v>460</v>
      </c>
      <c r="B838" s="30">
        <v>2021</v>
      </c>
      <c r="C838" s="31" t="s">
        <v>61</v>
      </c>
      <c r="D838" s="31" t="s">
        <v>1089</v>
      </c>
      <c r="E838" s="31" t="s">
        <v>62</v>
      </c>
      <c r="F838" s="30" t="s">
        <v>3143</v>
      </c>
      <c r="G838" s="30">
        <v>919697</v>
      </c>
      <c r="H838" s="30" t="s">
        <v>3214</v>
      </c>
      <c r="I838" s="31"/>
      <c r="J838" s="30" t="s">
        <v>3215</v>
      </c>
      <c r="K838" s="30" t="s">
        <v>3216</v>
      </c>
      <c r="L838" s="29" t="str">
        <f t="shared" si="30"/>
        <v>175</v>
      </c>
      <c r="M838" s="29"/>
      <c r="Z838" s="48"/>
      <c r="AA838" s="52"/>
      <c r="AB838" s="52"/>
      <c r="AC838" s="52"/>
      <c r="AD838" s="52"/>
      <c r="AE838" s="52"/>
      <c r="AF838" s="52"/>
      <c r="AL838" s="28">
        <f>N885</f>
        <v>0</v>
      </c>
      <c r="AM838" s="28">
        <f>O933</f>
        <v>0</v>
      </c>
      <c r="AN838" s="28">
        <f>P933</f>
        <v>0</v>
      </c>
      <c r="AO838" s="28">
        <f>Q933</f>
        <v>0</v>
      </c>
      <c r="AP838" s="28">
        <f>R933</f>
        <v>0</v>
      </c>
      <c r="AQ838" s="28">
        <f>S933</f>
        <v>0</v>
      </c>
      <c r="AR838" s="28">
        <f>T933</f>
        <v>0</v>
      </c>
      <c r="AT838" s="28">
        <f>SUM(table_2[[#This Row],[First dose, less than 21 days ago]:[Third dose or booster, at least 21 days ago]])</f>
        <v>0</v>
      </c>
      <c r="AU838" s="28">
        <f>SUM(table_2[[#This Row],[Second dose, less than 21 days ago]:[Third dose or booster, at least 21 days ago]])</f>
        <v>0</v>
      </c>
      <c r="AV838" s="28">
        <f>table_2[[#This Row],[Third dose or booster, less than 21 days ago]]+table_2[[#This Row],[Third dose or booster, at least 21 days ago]]</f>
        <v>0</v>
      </c>
    </row>
    <row r="839" spans="1:48" ht="30" x14ac:dyDescent="0.25">
      <c r="A839" s="1" t="s">
        <v>460</v>
      </c>
      <c r="B839" s="4">
        <v>2021</v>
      </c>
      <c r="C839" s="1" t="s">
        <v>61</v>
      </c>
      <c r="D839" s="1" t="s">
        <v>1089</v>
      </c>
      <c r="E839" s="1" t="s">
        <v>66</v>
      </c>
      <c r="F839" s="4" t="s">
        <v>1671</v>
      </c>
      <c r="G839" s="4">
        <v>26534</v>
      </c>
      <c r="H839" s="4" t="s">
        <v>3217</v>
      </c>
      <c r="I839" s="1" t="s">
        <v>234</v>
      </c>
      <c r="J839" s="4" t="s">
        <v>3218</v>
      </c>
      <c r="K839" s="4" t="s">
        <v>3219</v>
      </c>
      <c r="L839" s="22" t="str">
        <f t="shared" si="30"/>
        <v>5</v>
      </c>
      <c r="M839" s="22"/>
      <c r="U839" s="36" t="s">
        <v>11484</v>
      </c>
      <c r="AA839" s="46"/>
      <c r="AG839"/>
      <c r="AL839">
        <f>N886</f>
        <v>0</v>
      </c>
      <c r="AM839">
        <f>O934</f>
        <v>0</v>
      </c>
      <c r="AN839">
        <f>P934</f>
        <v>0</v>
      </c>
      <c r="AO839">
        <f>Q934</f>
        <v>0</v>
      </c>
      <c r="AP839">
        <f>R934</f>
        <v>0</v>
      </c>
      <c r="AQ839">
        <f>S934</f>
        <v>0</v>
      </c>
      <c r="AR839">
        <f>T934</f>
        <v>0</v>
      </c>
      <c r="AT839">
        <f>SUM(table_2[[#This Row],[First dose, less than 21 days ago]:[Third dose or booster, at least 21 days ago]])</f>
        <v>0</v>
      </c>
      <c r="AU839">
        <f>SUM(table_2[[#This Row],[Second dose, less than 21 days ago]:[Third dose or booster, at least 21 days ago]])</f>
        <v>0</v>
      </c>
      <c r="AV839">
        <f>table_2[[#This Row],[Third dose or booster, less than 21 days ago]]+table_2[[#This Row],[Third dose or booster, at least 21 days ago]]</f>
        <v>0</v>
      </c>
    </row>
    <row r="840" spans="1:48" ht="30.6" x14ac:dyDescent="0.3">
      <c r="A840" s="1" t="s">
        <v>460</v>
      </c>
      <c r="B840" s="4">
        <v>2021</v>
      </c>
      <c r="C840" s="1" t="s">
        <v>61</v>
      </c>
      <c r="D840" s="1" t="s">
        <v>1089</v>
      </c>
      <c r="E840" s="1" t="s">
        <v>70</v>
      </c>
      <c r="F840" s="4" t="s">
        <v>1101</v>
      </c>
      <c r="G840" s="4">
        <v>4653</v>
      </c>
      <c r="H840" s="4" t="s">
        <v>83</v>
      </c>
      <c r="I840" s="1"/>
      <c r="J840" s="4" t="s">
        <v>83</v>
      </c>
      <c r="K840" s="4" t="s">
        <v>83</v>
      </c>
      <c r="L840" s="22">
        <f t="shared" si="30"/>
        <v>1</v>
      </c>
      <c r="M840" s="22"/>
      <c r="N840">
        <f t="shared" ref="N840:U840" si="31">N837+N788+N739+N690+N641+N592+N543+N494+N445+N396+N347+N298+N249+N200+N151+N102+N53</f>
        <v>109548</v>
      </c>
      <c r="O840">
        <f t="shared" si="31"/>
        <v>17700</v>
      </c>
      <c r="P840">
        <f t="shared" si="31"/>
        <v>77148</v>
      </c>
      <c r="Q840">
        <f t="shared" si="31"/>
        <v>11998</v>
      </c>
      <c r="R840">
        <f t="shared" si="31"/>
        <v>228280</v>
      </c>
      <c r="S840">
        <f t="shared" si="31"/>
        <v>12869</v>
      </c>
      <c r="T840">
        <f t="shared" si="31"/>
        <v>183019</v>
      </c>
      <c r="U840" s="39">
        <f t="shared" si="31"/>
        <v>640562</v>
      </c>
      <c r="W840" s="28">
        <f>W837+W788+W739+W690+W641+W592+W543+W494+W445+W396+W347+W298+W249+W200+W151+W102+W53</f>
        <v>675551</v>
      </c>
      <c r="X840">
        <f>table_2[[#This Row],[Column10]]-table_2[[#This Row],[Column8]]</f>
        <v>34989</v>
      </c>
      <c r="AA840" s="46"/>
      <c r="AG840"/>
      <c r="AL840">
        <f>N887</f>
        <v>0</v>
      </c>
      <c r="AM840">
        <f>O935</f>
        <v>0</v>
      </c>
      <c r="AN840">
        <f>P935</f>
        <v>0</v>
      </c>
      <c r="AO840">
        <f>Q935</f>
        <v>0</v>
      </c>
      <c r="AP840">
        <f>R935</f>
        <v>0</v>
      </c>
      <c r="AQ840">
        <f>S935</f>
        <v>0</v>
      </c>
      <c r="AR840">
        <f>T935</f>
        <v>0</v>
      </c>
      <c r="AT840">
        <f>SUM(table_2[[#This Row],[First dose, less than 21 days ago]:[Third dose or booster, at least 21 days ago]])</f>
        <v>0</v>
      </c>
      <c r="AU840">
        <f>SUM(table_2[[#This Row],[Second dose, less than 21 days ago]:[Third dose or booster, at least 21 days ago]])</f>
        <v>0</v>
      </c>
      <c r="AV840">
        <f>table_2[[#This Row],[Third dose or booster, less than 21 days ago]]+table_2[[#This Row],[Third dose or booster, at least 21 days ago]]</f>
        <v>0</v>
      </c>
    </row>
    <row r="841" spans="1:48" ht="30" x14ac:dyDescent="0.25">
      <c r="A841" s="1" t="s">
        <v>460</v>
      </c>
      <c r="B841" s="4">
        <v>2021</v>
      </c>
      <c r="C841" s="1" t="s">
        <v>61</v>
      </c>
      <c r="D841" s="1" t="s">
        <v>1089</v>
      </c>
      <c r="E841" s="1" t="s">
        <v>74</v>
      </c>
      <c r="F841" s="4" t="s">
        <v>1101</v>
      </c>
      <c r="G841" s="4">
        <v>1298</v>
      </c>
      <c r="H841" s="4" t="s">
        <v>83</v>
      </c>
      <c r="I841" s="1"/>
      <c r="J841" s="4" t="s">
        <v>83</v>
      </c>
      <c r="K841" s="4" t="s">
        <v>83</v>
      </c>
      <c r="L841" s="22">
        <f t="shared" si="30"/>
        <v>1</v>
      </c>
      <c r="M841" s="22"/>
      <c r="X841" s="36" t="s">
        <v>11485</v>
      </c>
      <c r="AA841" s="46"/>
      <c r="AG841"/>
      <c r="AL841">
        <f>N888</f>
        <v>0</v>
      </c>
      <c r="AM841">
        <f>O936</f>
        <v>0</v>
      </c>
      <c r="AN841">
        <f>P936</f>
        <v>0</v>
      </c>
      <c r="AO841">
        <f>Q936</f>
        <v>0</v>
      </c>
      <c r="AP841">
        <f>R936</f>
        <v>0</v>
      </c>
      <c r="AQ841">
        <f>S936</f>
        <v>0</v>
      </c>
      <c r="AR841">
        <f>T936</f>
        <v>0</v>
      </c>
      <c r="AT841">
        <f>SUM(table_2[[#This Row],[First dose, less than 21 days ago]:[Third dose or booster, at least 21 days ago]])</f>
        <v>0</v>
      </c>
      <c r="AU841">
        <f>SUM(table_2[[#This Row],[Second dose, less than 21 days ago]:[Third dose or booster, at least 21 days ago]])</f>
        <v>0</v>
      </c>
      <c r="AV841">
        <f>table_2[[#This Row],[Third dose or booster, less than 21 days ago]]+table_2[[#This Row],[Third dose or booster, at least 21 days ago]]</f>
        <v>0</v>
      </c>
    </row>
    <row r="842" spans="1:48" ht="30" x14ac:dyDescent="0.25">
      <c r="A842" s="1" t="s">
        <v>460</v>
      </c>
      <c r="B842" s="4">
        <v>2021</v>
      </c>
      <c r="C842" s="1" t="s">
        <v>61</v>
      </c>
      <c r="D842" s="1" t="s">
        <v>1089</v>
      </c>
      <c r="E842" s="1" t="s">
        <v>1102</v>
      </c>
      <c r="F842" s="4" t="s">
        <v>1101</v>
      </c>
      <c r="G842" s="4">
        <v>245</v>
      </c>
      <c r="H842" s="4" t="s">
        <v>83</v>
      </c>
      <c r="I842" s="1"/>
      <c r="J842" s="4" t="s">
        <v>83</v>
      </c>
      <c r="K842" s="4" t="s">
        <v>83</v>
      </c>
      <c r="L842" s="22">
        <f t="shared" si="30"/>
        <v>1</v>
      </c>
      <c r="M842" s="22"/>
      <c r="P842" s="21"/>
      <c r="X842" s="36" t="s">
        <v>20</v>
      </c>
      <c r="AA842" s="46"/>
      <c r="AG842"/>
      <c r="AL842">
        <f>N889</f>
        <v>0</v>
      </c>
      <c r="AM842">
        <f>O937</f>
        <v>0</v>
      </c>
      <c r="AN842">
        <f>P937</f>
        <v>0</v>
      </c>
      <c r="AO842">
        <f>Q937</f>
        <v>0</v>
      </c>
      <c r="AP842">
        <f>R937</f>
        <v>0</v>
      </c>
      <c r="AQ842">
        <f>S937</f>
        <v>0</v>
      </c>
      <c r="AR842">
        <f>T937</f>
        <v>0</v>
      </c>
      <c r="AT842">
        <f>SUM(table_2[[#This Row],[First dose, less than 21 days ago]:[Third dose or booster, at least 21 days ago]])</f>
        <v>0</v>
      </c>
      <c r="AU842">
        <f>SUM(table_2[[#This Row],[Second dose, less than 21 days ago]:[Third dose or booster, at least 21 days ago]])</f>
        <v>0</v>
      </c>
      <c r="AV842">
        <f>table_2[[#This Row],[Third dose or booster, less than 21 days ago]]+table_2[[#This Row],[Third dose or booster, at least 21 days ago]]</f>
        <v>0</v>
      </c>
    </row>
    <row r="843" spans="1:48" ht="45" x14ac:dyDescent="0.25">
      <c r="A843" s="1" t="s">
        <v>460</v>
      </c>
      <c r="B843" s="4">
        <v>2021</v>
      </c>
      <c r="C843" s="1" t="s">
        <v>61</v>
      </c>
      <c r="D843" s="1" t="s">
        <v>1089</v>
      </c>
      <c r="E843" s="1" t="s">
        <v>84</v>
      </c>
      <c r="F843" s="4" t="s">
        <v>1103</v>
      </c>
      <c r="G843" s="4">
        <v>0</v>
      </c>
      <c r="H843" s="4" t="s">
        <v>83</v>
      </c>
      <c r="I843" s="1"/>
      <c r="J843" s="4" t="s">
        <v>83</v>
      </c>
      <c r="K843" s="4" t="s">
        <v>83</v>
      </c>
      <c r="L843" s="22" t="str">
        <f t="shared" si="30"/>
        <v>0</v>
      </c>
      <c r="M843" s="22"/>
      <c r="X843" s="36" t="s">
        <v>11486</v>
      </c>
      <c r="AA843" s="46"/>
      <c r="AG843"/>
      <c r="AL843">
        <f>N890</f>
        <v>0</v>
      </c>
      <c r="AM843">
        <f>O938</f>
        <v>0</v>
      </c>
      <c r="AN843">
        <f>P938</f>
        <v>0</v>
      </c>
      <c r="AO843">
        <f>Q938</f>
        <v>0</v>
      </c>
      <c r="AP843">
        <f>R938</f>
        <v>0</v>
      </c>
      <c r="AQ843">
        <f>S938</f>
        <v>0</v>
      </c>
      <c r="AR843">
        <f>T938</f>
        <v>0</v>
      </c>
      <c r="AT843">
        <f>SUM(table_2[[#This Row],[First dose, less than 21 days ago]:[Third dose or booster, at least 21 days ago]])</f>
        <v>0</v>
      </c>
      <c r="AU843">
        <f>SUM(table_2[[#This Row],[Second dose, less than 21 days ago]:[Third dose or booster, at least 21 days ago]])</f>
        <v>0</v>
      </c>
      <c r="AV843">
        <f>table_2[[#This Row],[Third dose or booster, less than 21 days ago]]+table_2[[#This Row],[Third dose or booster, at least 21 days ago]]</f>
        <v>0</v>
      </c>
    </row>
    <row r="844" spans="1:48" ht="45" x14ac:dyDescent="0.25">
      <c r="A844" s="1" t="s">
        <v>460</v>
      </c>
      <c r="B844" s="4">
        <v>2021</v>
      </c>
      <c r="C844" s="1" t="s">
        <v>61</v>
      </c>
      <c r="D844" s="1" t="s">
        <v>1089</v>
      </c>
      <c r="E844" s="1" t="s">
        <v>85</v>
      </c>
      <c r="F844" s="4" t="s">
        <v>1103</v>
      </c>
      <c r="G844" s="4">
        <v>0</v>
      </c>
      <c r="H844" s="4" t="s">
        <v>83</v>
      </c>
      <c r="I844" s="1"/>
      <c r="J844" s="4" t="s">
        <v>83</v>
      </c>
      <c r="K844" s="4" t="s">
        <v>83</v>
      </c>
      <c r="L844" s="22" t="str">
        <f t="shared" si="30"/>
        <v>0</v>
      </c>
      <c r="M844" s="22"/>
      <c r="AA844" s="46"/>
      <c r="AG844"/>
      <c r="AL844">
        <f>N891</f>
        <v>0</v>
      </c>
      <c r="AM844">
        <f>O939</f>
        <v>0</v>
      </c>
      <c r="AN844">
        <f>P939</f>
        <v>0</v>
      </c>
      <c r="AO844">
        <f>Q939</f>
        <v>0</v>
      </c>
      <c r="AP844">
        <f>R939</f>
        <v>0</v>
      </c>
      <c r="AQ844">
        <f>S939</f>
        <v>0</v>
      </c>
      <c r="AR844">
        <f>T939</f>
        <v>0</v>
      </c>
      <c r="AT844">
        <f>SUM(table_2[[#This Row],[First dose, less than 21 days ago]:[Third dose or booster, at least 21 days ago]])</f>
        <v>0</v>
      </c>
      <c r="AU844">
        <f>SUM(table_2[[#This Row],[Second dose, less than 21 days ago]:[Third dose or booster, at least 21 days ago]])</f>
        <v>0</v>
      </c>
      <c r="AV844">
        <f>table_2[[#This Row],[Third dose or booster, less than 21 days ago]]+table_2[[#This Row],[Third dose or booster, at least 21 days ago]]</f>
        <v>0</v>
      </c>
    </row>
    <row r="845" spans="1:48" ht="30" x14ac:dyDescent="0.25">
      <c r="A845" s="1" t="s">
        <v>460</v>
      </c>
      <c r="B845" s="4">
        <v>2021</v>
      </c>
      <c r="C845" s="1" t="s">
        <v>61</v>
      </c>
      <c r="D845" s="1" t="s">
        <v>1104</v>
      </c>
      <c r="E845" s="1" t="s">
        <v>62</v>
      </c>
      <c r="F845" s="4" t="s">
        <v>3220</v>
      </c>
      <c r="G845" s="4">
        <v>447217</v>
      </c>
      <c r="H845" s="4" t="s">
        <v>3221</v>
      </c>
      <c r="I845" s="1"/>
      <c r="J845" s="4" t="s">
        <v>632</v>
      </c>
      <c r="K845" s="4" t="s">
        <v>3222</v>
      </c>
      <c r="L845" s="22" t="str">
        <f t="shared" si="30"/>
        <v>366</v>
      </c>
      <c r="M845" s="22"/>
      <c r="AA845" s="46"/>
      <c r="AG845"/>
      <c r="AL845">
        <f>N892</f>
        <v>0</v>
      </c>
      <c r="AM845">
        <f>O940</f>
        <v>0</v>
      </c>
      <c r="AN845">
        <f>P940</f>
        <v>0</v>
      </c>
      <c r="AO845">
        <f>Q940</f>
        <v>0</v>
      </c>
      <c r="AP845">
        <f>R940</f>
        <v>0</v>
      </c>
      <c r="AQ845">
        <f>S940</f>
        <v>0</v>
      </c>
      <c r="AR845">
        <f>T940</f>
        <v>0</v>
      </c>
      <c r="AT845">
        <f>SUM(table_2[[#This Row],[First dose, less than 21 days ago]:[Third dose or booster, at least 21 days ago]])</f>
        <v>0</v>
      </c>
      <c r="AU845">
        <f>SUM(table_2[[#This Row],[Second dose, less than 21 days ago]:[Third dose or booster, at least 21 days ago]])</f>
        <v>0</v>
      </c>
      <c r="AV845">
        <f>table_2[[#This Row],[Third dose or booster, less than 21 days ago]]+table_2[[#This Row],[Third dose or booster, at least 21 days ago]]</f>
        <v>0</v>
      </c>
    </row>
    <row r="846" spans="1:48" ht="30" x14ac:dyDescent="0.25">
      <c r="A846" s="1" t="s">
        <v>460</v>
      </c>
      <c r="B846" s="4">
        <v>2021</v>
      </c>
      <c r="C846" s="1" t="s">
        <v>61</v>
      </c>
      <c r="D846" s="1" t="s">
        <v>1104</v>
      </c>
      <c r="E846" s="1" t="s">
        <v>66</v>
      </c>
      <c r="F846" s="4" t="s">
        <v>1097</v>
      </c>
      <c r="G846" s="4">
        <v>19145</v>
      </c>
      <c r="H846" s="4" t="s">
        <v>3223</v>
      </c>
      <c r="I846" s="1" t="s">
        <v>234</v>
      </c>
      <c r="J846" s="4" t="s">
        <v>3224</v>
      </c>
      <c r="K846" s="4" t="s">
        <v>3225</v>
      </c>
      <c r="L846" s="22" t="str">
        <f t="shared" si="30"/>
        <v>4</v>
      </c>
      <c r="M846" s="22"/>
      <c r="AA846" s="46"/>
      <c r="AG846"/>
      <c r="AL846">
        <f>N893</f>
        <v>0</v>
      </c>
      <c r="AM846">
        <f>O941</f>
        <v>0</v>
      </c>
      <c r="AN846">
        <f>P941</f>
        <v>0</v>
      </c>
      <c r="AO846">
        <f>Q941</f>
        <v>0</v>
      </c>
      <c r="AP846">
        <f>R941</f>
        <v>0</v>
      </c>
      <c r="AQ846">
        <f>S941</f>
        <v>0</v>
      </c>
      <c r="AR846">
        <f>T941</f>
        <v>0</v>
      </c>
      <c r="AT846">
        <f>SUM(table_2[[#This Row],[First dose, less than 21 days ago]:[Third dose or booster, at least 21 days ago]])</f>
        <v>0</v>
      </c>
      <c r="AU846">
        <f>SUM(table_2[[#This Row],[Second dose, less than 21 days ago]:[Third dose or booster, at least 21 days ago]])</f>
        <v>0</v>
      </c>
      <c r="AV846">
        <f>table_2[[#This Row],[Third dose or booster, less than 21 days ago]]+table_2[[#This Row],[Third dose or booster, at least 21 days ago]]</f>
        <v>0</v>
      </c>
    </row>
    <row r="847" spans="1:48" ht="30" x14ac:dyDescent="0.25">
      <c r="A847" s="1" t="s">
        <v>460</v>
      </c>
      <c r="B847" s="4">
        <v>2021</v>
      </c>
      <c r="C847" s="1" t="s">
        <v>61</v>
      </c>
      <c r="D847" s="1" t="s">
        <v>1104</v>
      </c>
      <c r="E847" s="1" t="s">
        <v>70</v>
      </c>
      <c r="F847" s="4" t="s">
        <v>1101</v>
      </c>
      <c r="G847" s="4">
        <v>3808</v>
      </c>
      <c r="H847" s="4" t="s">
        <v>83</v>
      </c>
      <c r="I847" s="1"/>
      <c r="J847" s="4" t="s">
        <v>83</v>
      </c>
      <c r="K847" s="4" t="s">
        <v>83</v>
      </c>
      <c r="L847" s="22">
        <f t="shared" si="30"/>
        <v>1</v>
      </c>
      <c r="M847" s="22"/>
      <c r="AA847" s="46"/>
      <c r="AG847"/>
      <c r="AL847">
        <f>N894</f>
        <v>0</v>
      </c>
      <c r="AM847">
        <f>O942</f>
        <v>0</v>
      </c>
      <c r="AN847">
        <f>P942</f>
        <v>0</v>
      </c>
      <c r="AO847">
        <f>Q942</f>
        <v>0</v>
      </c>
      <c r="AP847">
        <f>R942</f>
        <v>0</v>
      </c>
      <c r="AQ847">
        <f>S942</f>
        <v>0</v>
      </c>
      <c r="AR847">
        <f>T942</f>
        <v>0</v>
      </c>
      <c r="AT847">
        <f>SUM(table_2[[#This Row],[First dose, less than 21 days ago]:[Third dose or booster, at least 21 days ago]])</f>
        <v>0</v>
      </c>
      <c r="AU847">
        <f>SUM(table_2[[#This Row],[Second dose, less than 21 days ago]:[Third dose or booster, at least 21 days ago]])</f>
        <v>0</v>
      </c>
      <c r="AV847">
        <f>table_2[[#This Row],[Third dose or booster, less than 21 days ago]]+table_2[[#This Row],[Third dose or booster, at least 21 days ago]]</f>
        <v>0</v>
      </c>
    </row>
    <row r="848" spans="1:48" ht="30" x14ac:dyDescent="0.25">
      <c r="A848" s="1" t="s">
        <v>460</v>
      </c>
      <c r="B848" s="4">
        <v>2021</v>
      </c>
      <c r="C848" s="1" t="s">
        <v>61</v>
      </c>
      <c r="D848" s="1" t="s">
        <v>1104</v>
      </c>
      <c r="E848" s="1" t="s">
        <v>74</v>
      </c>
      <c r="F848" s="4" t="s">
        <v>1101</v>
      </c>
      <c r="G848" s="4">
        <v>1241</v>
      </c>
      <c r="H848" s="4" t="s">
        <v>83</v>
      </c>
      <c r="I848" s="1"/>
      <c r="J848" s="4" t="s">
        <v>83</v>
      </c>
      <c r="K848" s="4" t="s">
        <v>83</v>
      </c>
      <c r="L848" s="22">
        <f t="shared" si="30"/>
        <v>1</v>
      </c>
      <c r="M848" s="22"/>
      <c r="AA848" s="46"/>
      <c r="AG848"/>
      <c r="AL848">
        <f>N895</f>
        <v>0</v>
      </c>
      <c r="AM848">
        <f>O943</f>
        <v>0</v>
      </c>
      <c r="AN848">
        <f>P943</f>
        <v>0</v>
      </c>
      <c r="AO848">
        <f>Q943</f>
        <v>0</v>
      </c>
      <c r="AP848">
        <f>R943</f>
        <v>0</v>
      </c>
      <c r="AQ848">
        <f>S943</f>
        <v>0</v>
      </c>
      <c r="AR848">
        <f>T943</f>
        <v>0</v>
      </c>
      <c r="AT848">
        <f>SUM(table_2[[#This Row],[First dose, less than 21 days ago]:[Third dose or booster, at least 21 days ago]])</f>
        <v>0</v>
      </c>
      <c r="AU848">
        <f>SUM(table_2[[#This Row],[Second dose, less than 21 days ago]:[Third dose or booster, at least 21 days ago]])</f>
        <v>0</v>
      </c>
      <c r="AV848">
        <f>table_2[[#This Row],[Third dose or booster, less than 21 days ago]]+table_2[[#This Row],[Third dose or booster, at least 21 days ago]]</f>
        <v>0</v>
      </c>
    </row>
    <row r="849" spans="1:48" ht="30" x14ac:dyDescent="0.25">
      <c r="A849" s="1" t="s">
        <v>460</v>
      </c>
      <c r="B849" s="4">
        <v>2021</v>
      </c>
      <c r="C849" s="1" t="s">
        <v>61</v>
      </c>
      <c r="D849" s="1" t="s">
        <v>1104</v>
      </c>
      <c r="E849" s="1" t="s">
        <v>1102</v>
      </c>
      <c r="F849" s="4" t="s">
        <v>1101</v>
      </c>
      <c r="G849" s="4">
        <v>230</v>
      </c>
      <c r="H849" s="4" t="s">
        <v>83</v>
      </c>
      <c r="I849" s="1"/>
      <c r="J849" s="4" t="s">
        <v>83</v>
      </c>
      <c r="K849" s="4" t="s">
        <v>83</v>
      </c>
      <c r="L849" s="22">
        <f t="shared" si="30"/>
        <v>1</v>
      </c>
      <c r="M849" s="22"/>
      <c r="AA849" s="46"/>
      <c r="AG849"/>
      <c r="AL849">
        <f>N896</f>
        <v>0</v>
      </c>
      <c r="AM849">
        <f>O944</f>
        <v>0</v>
      </c>
      <c r="AN849">
        <f>P944</f>
        <v>0</v>
      </c>
      <c r="AO849">
        <f>Q944</f>
        <v>0</v>
      </c>
      <c r="AP849">
        <f>R944</f>
        <v>0</v>
      </c>
      <c r="AQ849">
        <f>S944</f>
        <v>0</v>
      </c>
      <c r="AR849">
        <f>T944</f>
        <v>0</v>
      </c>
      <c r="AT849">
        <f>SUM(table_2[[#This Row],[First dose, less than 21 days ago]:[Third dose or booster, at least 21 days ago]])</f>
        <v>0</v>
      </c>
      <c r="AU849">
        <f>SUM(table_2[[#This Row],[Second dose, less than 21 days ago]:[Third dose or booster, at least 21 days ago]])</f>
        <v>0</v>
      </c>
      <c r="AV849">
        <f>table_2[[#This Row],[Third dose or booster, less than 21 days ago]]+table_2[[#This Row],[Third dose or booster, at least 21 days ago]]</f>
        <v>0</v>
      </c>
    </row>
    <row r="850" spans="1:48" ht="45" x14ac:dyDescent="0.25">
      <c r="A850" s="1" t="s">
        <v>460</v>
      </c>
      <c r="B850" s="4">
        <v>2021</v>
      </c>
      <c r="C850" s="1" t="s">
        <v>61</v>
      </c>
      <c r="D850" s="1" t="s">
        <v>1104</v>
      </c>
      <c r="E850" s="1" t="s">
        <v>84</v>
      </c>
      <c r="F850" s="4" t="s">
        <v>1103</v>
      </c>
      <c r="G850" s="4">
        <v>0</v>
      </c>
      <c r="H850" s="4" t="s">
        <v>83</v>
      </c>
      <c r="I850" s="1"/>
      <c r="J850" s="4" t="s">
        <v>83</v>
      </c>
      <c r="K850" s="4" t="s">
        <v>83</v>
      </c>
      <c r="L850" s="22" t="str">
        <f t="shared" si="30"/>
        <v>0</v>
      </c>
      <c r="M850" s="22"/>
      <c r="AA850" s="46"/>
      <c r="AG850"/>
      <c r="AL850">
        <f>N897</f>
        <v>0</v>
      </c>
      <c r="AM850">
        <f>O945</f>
        <v>0</v>
      </c>
      <c r="AN850">
        <f>P945</f>
        <v>0</v>
      </c>
      <c r="AO850">
        <f>Q945</f>
        <v>0</v>
      </c>
      <c r="AP850">
        <f>R945</f>
        <v>0</v>
      </c>
      <c r="AQ850">
        <f>S945</f>
        <v>0</v>
      </c>
      <c r="AR850">
        <f>T945</f>
        <v>0</v>
      </c>
      <c r="AT850">
        <f>SUM(table_2[[#This Row],[First dose, less than 21 days ago]:[Third dose or booster, at least 21 days ago]])</f>
        <v>0</v>
      </c>
      <c r="AU850">
        <f>SUM(table_2[[#This Row],[Second dose, less than 21 days ago]:[Third dose or booster, at least 21 days ago]])</f>
        <v>0</v>
      </c>
      <c r="AV850">
        <f>table_2[[#This Row],[Third dose or booster, less than 21 days ago]]+table_2[[#This Row],[Third dose or booster, at least 21 days ago]]</f>
        <v>0</v>
      </c>
    </row>
    <row r="851" spans="1:48" ht="45" x14ac:dyDescent="0.25">
      <c r="A851" s="1" t="s">
        <v>460</v>
      </c>
      <c r="B851" s="4">
        <v>2021</v>
      </c>
      <c r="C851" s="1" t="s">
        <v>61</v>
      </c>
      <c r="D851" s="1" t="s">
        <v>1104</v>
      </c>
      <c r="E851" s="1" t="s">
        <v>85</v>
      </c>
      <c r="F851" s="4" t="s">
        <v>1103</v>
      </c>
      <c r="G851" s="4">
        <v>0</v>
      </c>
      <c r="H851" s="4" t="s">
        <v>83</v>
      </c>
      <c r="I851" s="1"/>
      <c r="J851" s="4" t="s">
        <v>83</v>
      </c>
      <c r="K851" s="4" t="s">
        <v>83</v>
      </c>
      <c r="L851" s="22" t="str">
        <f t="shared" si="30"/>
        <v>0</v>
      </c>
      <c r="M851" s="22"/>
      <c r="AA851" s="46"/>
      <c r="AG851"/>
      <c r="AL851">
        <f>N898</f>
        <v>0</v>
      </c>
      <c r="AM851">
        <f>O946</f>
        <v>0</v>
      </c>
      <c r="AN851">
        <f>P946</f>
        <v>0</v>
      </c>
      <c r="AO851">
        <f>Q946</f>
        <v>0</v>
      </c>
      <c r="AP851">
        <f>R946</f>
        <v>0</v>
      </c>
      <c r="AQ851">
        <f>S946</f>
        <v>0</v>
      </c>
      <c r="AR851">
        <f>T946</f>
        <v>0</v>
      </c>
      <c r="AT851">
        <f>SUM(table_2[[#This Row],[First dose, less than 21 days ago]:[Third dose or booster, at least 21 days ago]])</f>
        <v>0</v>
      </c>
      <c r="AU851">
        <f>SUM(table_2[[#This Row],[Second dose, less than 21 days ago]:[Third dose or booster, at least 21 days ago]])</f>
        <v>0</v>
      </c>
      <c r="AV851">
        <f>table_2[[#This Row],[Third dose or booster, less than 21 days ago]]+table_2[[#This Row],[Third dose or booster, at least 21 days ago]]</f>
        <v>0</v>
      </c>
    </row>
    <row r="852" spans="1:48" ht="30" x14ac:dyDescent="0.25">
      <c r="A852" s="1" t="s">
        <v>460</v>
      </c>
      <c r="B852" s="4">
        <v>2021</v>
      </c>
      <c r="C852" s="1" t="s">
        <v>61</v>
      </c>
      <c r="D852" s="1" t="s">
        <v>1116</v>
      </c>
      <c r="E852" s="1" t="s">
        <v>62</v>
      </c>
      <c r="F852" s="4" t="s">
        <v>3226</v>
      </c>
      <c r="G852" s="4">
        <v>513202</v>
      </c>
      <c r="H852" s="4" t="s">
        <v>3227</v>
      </c>
      <c r="I852" s="1"/>
      <c r="J852" s="4" t="s">
        <v>3228</v>
      </c>
      <c r="K852" s="4" t="s">
        <v>3229</v>
      </c>
      <c r="L852" s="22" t="str">
        <f t="shared" si="30"/>
        <v>1225</v>
      </c>
      <c r="M852" s="22"/>
      <c r="AA852" s="46"/>
      <c r="AG852"/>
      <c r="AL852">
        <f>N899</f>
        <v>0</v>
      </c>
      <c r="AM852">
        <f>O947</f>
        <v>0</v>
      </c>
      <c r="AN852">
        <f>P947</f>
        <v>0</v>
      </c>
      <c r="AO852">
        <f>Q947</f>
        <v>0</v>
      </c>
      <c r="AP852">
        <f>R947</f>
        <v>0</v>
      </c>
      <c r="AQ852">
        <f>S947</f>
        <v>0</v>
      </c>
      <c r="AR852">
        <f>T947</f>
        <v>0</v>
      </c>
      <c r="AT852">
        <f>SUM(table_2[[#This Row],[First dose, less than 21 days ago]:[Third dose or booster, at least 21 days ago]])</f>
        <v>0</v>
      </c>
      <c r="AU852">
        <f>SUM(table_2[[#This Row],[Second dose, less than 21 days ago]:[Third dose or booster, at least 21 days ago]])</f>
        <v>0</v>
      </c>
      <c r="AV852">
        <f>table_2[[#This Row],[Third dose or booster, less than 21 days ago]]+table_2[[#This Row],[Third dose or booster, at least 21 days ago]]</f>
        <v>0</v>
      </c>
    </row>
    <row r="853" spans="1:48" ht="30" x14ac:dyDescent="0.25">
      <c r="A853" s="1" t="s">
        <v>460</v>
      </c>
      <c r="B853" s="4">
        <v>2021</v>
      </c>
      <c r="C853" s="1" t="s">
        <v>61</v>
      </c>
      <c r="D853" s="1" t="s">
        <v>1116</v>
      </c>
      <c r="E853" s="1" t="s">
        <v>66</v>
      </c>
      <c r="F853" s="4" t="s">
        <v>1691</v>
      </c>
      <c r="G853" s="4">
        <v>25011</v>
      </c>
      <c r="H853" s="4" t="s">
        <v>3230</v>
      </c>
      <c r="I853" s="1"/>
      <c r="J853" s="4" t="s">
        <v>508</v>
      </c>
      <c r="K853" s="4" t="s">
        <v>3231</v>
      </c>
      <c r="L853" s="22" t="str">
        <f t="shared" si="30"/>
        <v>22</v>
      </c>
      <c r="M853" s="22"/>
      <c r="AA853" s="46"/>
      <c r="AG853"/>
      <c r="AL853">
        <f>N900</f>
        <v>0</v>
      </c>
      <c r="AM853">
        <f>O948</f>
        <v>0</v>
      </c>
      <c r="AN853">
        <f>P948</f>
        <v>0</v>
      </c>
      <c r="AO853">
        <f>Q948</f>
        <v>0</v>
      </c>
      <c r="AP853">
        <f>R948</f>
        <v>0</v>
      </c>
      <c r="AQ853">
        <f>S948</f>
        <v>0</v>
      </c>
      <c r="AR853">
        <f>T948</f>
        <v>0</v>
      </c>
      <c r="AT853">
        <f>SUM(table_2[[#This Row],[First dose, less than 21 days ago]:[Third dose or booster, at least 21 days ago]])</f>
        <v>0</v>
      </c>
      <c r="AU853">
        <f>SUM(table_2[[#This Row],[Second dose, less than 21 days ago]:[Third dose or booster, at least 21 days ago]])</f>
        <v>0</v>
      </c>
      <c r="AV853">
        <f>table_2[[#This Row],[Third dose or booster, less than 21 days ago]]+table_2[[#This Row],[Third dose or booster, at least 21 days ago]]</f>
        <v>0</v>
      </c>
    </row>
    <row r="854" spans="1:48" ht="30" x14ac:dyDescent="0.25">
      <c r="A854" s="1" t="s">
        <v>460</v>
      </c>
      <c r="B854" s="4">
        <v>2021</v>
      </c>
      <c r="C854" s="1" t="s">
        <v>61</v>
      </c>
      <c r="D854" s="1" t="s">
        <v>1116</v>
      </c>
      <c r="E854" s="1" t="s">
        <v>70</v>
      </c>
      <c r="F854" s="4" t="s">
        <v>1097</v>
      </c>
      <c r="G854" s="4">
        <v>4933</v>
      </c>
      <c r="H854" s="4" t="s">
        <v>3232</v>
      </c>
      <c r="I854" s="1" t="s">
        <v>234</v>
      </c>
      <c r="J854" s="4" t="s">
        <v>2872</v>
      </c>
      <c r="K854" s="4" t="s">
        <v>3233</v>
      </c>
      <c r="L854" s="22" t="str">
        <f t="shared" si="30"/>
        <v>4</v>
      </c>
      <c r="M854" s="22"/>
      <c r="AA854" s="46"/>
      <c r="AG854"/>
      <c r="AL854">
        <f>N901</f>
        <v>0</v>
      </c>
      <c r="AM854">
        <f>O949</f>
        <v>0</v>
      </c>
      <c r="AN854">
        <f>P949</f>
        <v>0</v>
      </c>
      <c r="AO854">
        <f>Q949</f>
        <v>0</v>
      </c>
      <c r="AP854">
        <f>R949</f>
        <v>0</v>
      </c>
      <c r="AQ854">
        <f>S949</f>
        <v>0</v>
      </c>
      <c r="AR854">
        <f>T949</f>
        <v>0</v>
      </c>
      <c r="AT854">
        <f>SUM(table_2[[#This Row],[First dose, less than 21 days ago]:[Third dose or booster, at least 21 days ago]])</f>
        <v>0</v>
      </c>
      <c r="AU854">
        <f>SUM(table_2[[#This Row],[Second dose, less than 21 days ago]:[Third dose or booster, at least 21 days ago]])</f>
        <v>0</v>
      </c>
      <c r="AV854">
        <f>table_2[[#This Row],[Third dose or booster, less than 21 days ago]]+table_2[[#This Row],[Third dose or booster, at least 21 days ago]]</f>
        <v>0</v>
      </c>
    </row>
    <row r="855" spans="1:48" ht="30" x14ac:dyDescent="0.25">
      <c r="A855" s="1" t="s">
        <v>460</v>
      </c>
      <c r="B855" s="4">
        <v>2021</v>
      </c>
      <c r="C855" s="1" t="s">
        <v>61</v>
      </c>
      <c r="D855" s="1" t="s">
        <v>1116</v>
      </c>
      <c r="E855" s="1" t="s">
        <v>74</v>
      </c>
      <c r="F855" s="4" t="s">
        <v>1101</v>
      </c>
      <c r="G855" s="4">
        <v>1657</v>
      </c>
      <c r="H855" s="4" t="s">
        <v>83</v>
      </c>
      <c r="I855" s="1"/>
      <c r="J855" s="4" t="s">
        <v>83</v>
      </c>
      <c r="K855" s="4" t="s">
        <v>83</v>
      </c>
      <c r="L855" s="22">
        <f t="shared" si="30"/>
        <v>1</v>
      </c>
      <c r="M855" s="22"/>
      <c r="AA855" s="46"/>
      <c r="AG855"/>
      <c r="AL855">
        <f>N902</f>
        <v>0</v>
      </c>
      <c r="AM855">
        <f>O950</f>
        <v>0</v>
      </c>
      <c r="AN855">
        <f>P950</f>
        <v>0</v>
      </c>
      <c r="AO855">
        <f>Q950</f>
        <v>0</v>
      </c>
      <c r="AP855">
        <f>R950</f>
        <v>0</v>
      </c>
      <c r="AQ855">
        <f>S950</f>
        <v>0</v>
      </c>
      <c r="AR855">
        <f>T950</f>
        <v>0</v>
      </c>
      <c r="AT855">
        <f>SUM(table_2[[#This Row],[First dose, less than 21 days ago]:[Third dose or booster, at least 21 days ago]])</f>
        <v>0</v>
      </c>
      <c r="AU855">
        <f>SUM(table_2[[#This Row],[Second dose, less than 21 days ago]:[Third dose or booster, at least 21 days ago]])</f>
        <v>0</v>
      </c>
      <c r="AV855">
        <f>table_2[[#This Row],[Third dose or booster, less than 21 days ago]]+table_2[[#This Row],[Third dose or booster, at least 21 days ago]]</f>
        <v>0</v>
      </c>
    </row>
    <row r="856" spans="1:48" ht="30" x14ac:dyDescent="0.25">
      <c r="A856" s="1" t="s">
        <v>460</v>
      </c>
      <c r="B856" s="4">
        <v>2021</v>
      </c>
      <c r="C856" s="1" t="s">
        <v>61</v>
      </c>
      <c r="D856" s="1" t="s">
        <v>1116</v>
      </c>
      <c r="E856" s="1" t="s">
        <v>1102</v>
      </c>
      <c r="F856" s="4" t="s">
        <v>1101</v>
      </c>
      <c r="G856" s="4">
        <v>309</v>
      </c>
      <c r="H856" s="4" t="s">
        <v>83</v>
      </c>
      <c r="I856" s="1"/>
      <c r="J856" s="4" t="s">
        <v>83</v>
      </c>
      <c r="K856" s="4" t="s">
        <v>83</v>
      </c>
      <c r="L856" s="22">
        <f t="shared" si="30"/>
        <v>1</v>
      </c>
      <c r="M856" s="22"/>
      <c r="AA856" s="46"/>
      <c r="AG856"/>
      <c r="AL856">
        <f>N903</f>
        <v>0</v>
      </c>
      <c r="AM856">
        <f>O951</f>
        <v>0</v>
      </c>
      <c r="AN856">
        <f>P951</f>
        <v>0</v>
      </c>
      <c r="AO856">
        <f>Q951</f>
        <v>0</v>
      </c>
      <c r="AP856">
        <f>R951</f>
        <v>0</v>
      </c>
      <c r="AQ856">
        <f>S951</f>
        <v>0</v>
      </c>
      <c r="AR856">
        <f>T951</f>
        <v>0</v>
      </c>
      <c r="AT856">
        <f>SUM(table_2[[#This Row],[First dose, less than 21 days ago]:[Third dose or booster, at least 21 days ago]])</f>
        <v>0</v>
      </c>
      <c r="AU856">
        <f>SUM(table_2[[#This Row],[Second dose, less than 21 days ago]:[Third dose or booster, at least 21 days ago]])</f>
        <v>0</v>
      </c>
      <c r="AV856">
        <f>table_2[[#This Row],[Third dose or booster, less than 21 days ago]]+table_2[[#This Row],[Third dose or booster, at least 21 days ago]]</f>
        <v>0</v>
      </c>
    </row>
    <row r="857" spans="1:48" ht="45" x14ac:dyDescent="0.25">
      <c r="A857" s="1" t="s">
        <v>460</v>
      </c>
      <c r="B857" s="4">
        <v>2021</v>
      </c>
      <c r="C857" s="1" t="s">
        <v>61</v>
      </c>
      <c r="D857" s="1" t="s">
        <v>1116</v>
      </c>
      <c r="E857" s="1" t="s">
        <v>84</v>
      </c>
      <c r="F857" s="4" t="s">
        <v>1103</v>
      </c>
      <c r="G857" s="4">
        <v>0</v>
      </c>
      <c r="H857" s="4" t="s">
        <v>83</v>
      </c>
      <c r="I857" s="1"/>
      <c r="J857" s="4" t="s">
        <v>83</v>
      </c>
      <c r="K857" s="4" t="s">
        <v>83</v>
      </c>
      <c r="L857" s="22" t="str">
        <f t="shared" si="30"/>
        <v>0</v>
      </c>
      <c r="M857" s="22"/>
      <c r="AA857" s="46"/>
      <c r="AG857"/>
      <c r="AL857">
        <f>N904</f>
        <v>0</v>
      </c>
      <c r="AM857">
        <f>O952</f>
        <v>0</v>
      </c>
      <c r="AN857">
        <f>P952</f>
        <v>0</v>
      </c>
      <c r="AO857">
        <f>Q952</f>
        <v>0</v>
      </c>
      <c r="AP857">
        <f>R952</f>
        <v>0</v>
      </c>
      <c r="AQ857">
        <f>S952</f>
        <v>0</v>
      </c>
      <c r="AR857">
        <f>T952</f>
        <v>0</v>
      </c>
      <c r="AT857">
        <f>SUM(table_2[[#This Row],[First dose, less than 21 days ago]:[Third dose or booster, at least 21 days ago]])</f>
        <v>0</v>
      </c>
      <c r="AU857">
        <f>SUM(table_2[[#This Row],[Second dose, less than 21 days ago]:[Third dose or booster, at least 21 days ago]])</f>
        <v>0</v>
      </c>
      <c r="AV857">
        <f>table_2[[#This Row],[Third dose or booster, less than 21 days ago]]+table_2[[#This Row],[Third dose or booster, at least 21 days ago]]</f>
        <v>0</v>
      </c>
    </row>
    <row r="858" spans="1:48" ht="45" x14ac:dyDescent="0.25">
      <c r="A858" s="1" t="s">
        <v>460</v>
      </c>
      <c r="B858" s="4">
        <v>2021</v>
      </c>
      <c r="C858" s="1" t="s">
        <v>61</v>
      </c>
      <c r="D858" s="1" t="s">
        <v>1116</v>
      </c>
      <c r="E858" s="1" t="s">
        <v>85</v>
      </c>
      <c r="F858" s="4" t="s">
        <v>1103</v>
      </c>
      <c r="G858" s="4">
        <v>0</v>
      </c>
      <c r="H858" s="4" t="s">
        <v>83</v>
      </c>
      <c r="I858" s="1"/>
      <c r="J858" s="4" t="s">
        <v>83</v>
      </c>
      <c r="K858" s="4" t="s">
        <v>83</v>
      </c>
      <c r="L858" s="22" t="str">
        <f t="shared" si="30"/>
        <v>0</v>
      </c>
      <c r="M858" s="22"/>
      <c r="AA858" s="46"/>
      <c r="AG858"/>
      <c r="AL858">
        <f>N905</f>
        <v>0</v>
      </c>
      <c r="AM858">
        <f>O953</f>
        <v>0</v>
      </c>
      <c r="AN858">
        <f>P953</f>
        <v>0</v>
      </c>
      <c r="AO858">
        <f>Q953</f>
        <v>0</v>
      </c>
      <c r="AP858">
        <f>R953</f>
        <v>0</v>
      </c>
      <c r="AQ858">
        <f>S953</f>
        <v>0</v>
      </c>
      <c r="AR858">
        <f>T953</f>
        <v>0</v>
      </c>
      <c r="AT858">
        <f>SUM(table_2[[#This Row],[First dose, less than 21 days ago]:[Third dose or booster, at least 21 days ago]])</f>
        <v>0</v>
      </c>
      <c r="AU858">
        <f>SUM(table_2[[#This Row],[Second dose, less than 21 days ago]:[Third dose or booster, at least 21 days ago]])</f>
        <v>0</v>
      </c>
      <c r="AV858">
        <f>table_2[[#This Row],[Third dose or booster, less than 21 days ago]]+table_2[[#This Row],[Third dose or booster, at least 21 days ago]]</f>
        <v>0</v>
      </c>
    </row>
    <row r="859" spans="1:48" ht="30" x14ac:dyDescent="0.25">
      <c r="A859" s="1" t="s">
        <v>460</v>
      </c>
      <c r="B859" s="4">
        <v>2021</v>
      </c>
      <c r="C859" s="1" t="s">
        <v>61</v>
      </c>
      <c r="D859" s="1" t="s">
        <v>1132</v>
      </c>
      <c r="E859" s="1" t="s">
        <v>62</v>
      </c>
      <c r="F859" s="4" t="s">
        <v>3234</v>
      </c>
      <c r="G859" s="4">
        <v>424476</v>
      </c>
      <c r="H859" s="4" t="s">
        <v>3235</v>
      </c>
      <c r="I859" s="1"/>
      <c r="J859" s="4" t="s">
        <v>3236</v>
      </c>
      <c r="K859" s="4" t="s">
        <v>3237</v>
      </c>
      <c r="L859" s="22" t="str">
        <f t="shared" si="30"/>
        <v>2765</v>
      </c>
      <c r="M859" s="22"/>
      <c r="AA859" s="46"/>
      <c r="AG859"/>
      <c r="AL859">
        <f>N906</f>
        <v>0</v>
      </c>
      <c r="AM859">
        <f>O954</f>
        <v>0</v>
      </c>
      <c r="AN859">
        <f>P954</f>
        <v>0</v>
      </c>
      <c r="AO859">
        <f>Q954</f>
        <v>0</v>
      </c>
      <c r="AP859">
        <f>R954</f>
        <v>0</v>
      </c>
      <c r="AQ859">
        <f>S954</f>
        <v>0</v>
      </c>
      <c r="AR859">
        <f>T954</f>
        <v>0</v>
      </c>
      <c r="AT859">
        <f>SUM(table_2[[#This Row],[First dose, less than 21 days ago]:[Third dose or booster, at least 21 days ago]])</f>
        <v>0</v>
      </c>
      <c r="AU859">
        <f>SUM(table_2[[#This Row],[Second dose, less than 21 days ago]:[Third dose or booster, at least 21 days ago]])</f>
        <v>0</v>
      </c>
      <c r="AV859">
        <f>table_2[[#This Row],[Third dose or booster, less than 21 days ago]]+table_2[[#This Row],[Third dose or booster, at least 21 days ago]]</f>
        <v>0</v>
      </c>
    </row>
    <row r="860" spans="1:48" ht="30" x14ac:dyDescent="0.25">
      <c r="A860" s="1" t="s">
        <v>460</v>
      </c>
      <c r="B860" s="4">
        <v>2021</v>
      </c>
      <c r="C860" s="1" t="s">
        <v>61</v>
      </c>
      <c r="D860" s="1" t="s">
        <v>1132</v>
      </c>
      <c r="E860" s="1" t="s">
        <v>66</v>
      </c>
      <c r="F860" s="4" t="s">
        <v>2880</v>
      </c>
      <c r="G860" s="4">
        <v>15399</v>
      </c>
      <c r="H860" s="4" t="s">
        <v>3238</v>
      </c>
      <c r="I860" s="1"/>
      <c r="J860" s="4" t="s">
        <v>3239</v>
      </c>
      <c r="K860" s="4" t="s">
        <v>3240</v>
      </c>
      <c r="L860" s="22" t="str">
        <f t="shared" si="30"/>
        <v>62</v>
      </c>
      <c r="M860" s="22"/>
      <c r="AA860" s="46"/>
      <c r="AG860"/>
      <c r="AL860">
        <f>N907</f>
        <v>0</v>
      </c>
      <c r="AM860">
        <f>O955</f>
        <v>0</v>
      </c>
      <c r="AN860">
        <f>P955</f>
        <v>0</v>
      </c>
      <c r="AO860">
        <f>Q955</f>
        <v>0</v>
      </c>
      <c r="AP860">
        <f>R955</f>
        <v>0</v>
      </c>
      <c r="AQ860">
        <f>S955</f>
        <v>0</v>
      </c>
      <c r="AR860">
        <f>T955</f>
        <v>0</v>
      </c>
      <c r="AT860">
        <f>SUM(table_2[[#This Row],[First dose, less than 21 days ago]:[Third dose or booster, at least 21 days ago]])</f>
        <v>0</v>
      </c>
      <c r="AU860">
        <f>SUM(table_2[[#This Row],[Second dose, less than 21 days ago]:[Third dose or booster, at least 21 days ago]])</f>
        <v>0</v>
      </c>
      <c r="AV860">
        <f>table_2[[#This Row],[Third dose or booster, less than 21 days ago]]+table_2[[#This Row],[Third dose or booster, at least 21 days ago]]</f>
        <v>0</v>
      </c>
    </row>
    <row r="861" spans="1:48" ht="30" x14ac:dyDescent="0.25">
      <c r="A861" s="1" t="s">
        <v>460</v>
      </c>
      <c r="B861" s="4">
        <v>2021</v>
      </c>
      <c r="C861" s="1" t="s">
        <v>61</v>
      </c>
      <c r="D861" s="1" t="s">
        <v>1132</v>
      </c>
      <c r="E861" s="1" t="s">
        <v>70</v>
      </c>
      <c r="F861" s="4" t="s">
        <v>1350</v>
      </c>
      <c r="G861" s="4">
        <v>2548</v>
      </c>
      <c r="H861" s="4" t="s">
        <v>3241</v>
      </c>
      <c r="I861" s="1" t="s">
        <v>234</v>
      </c>
      <c r="J861" s="4" t="s">
        <v>3242</v>
      </c>
      <c r="K861" s="4" t="s">
        <v>3243</v>
      </c>
      <c r="L861" s="22" t="str">
        <f t="shared" si="30"/>
        <v>10</v>
      </c>
      <c r="M861" s="22"/>
      <c r="AA861" s="46"/>
      <c r="AG861"/>
      <c r="AL861">
        <f>N908</f>
        <v>0</v>
      </c>
      <c r="AM861">
        <f>O956</f>
        <v>0</v>
      </c>
      <c r="AN861">
        <f>P956</f>
        <v>0</v>
      </c>
      <c r="AO861">
        <f>Q956</f>
        <v>0</v>
      </c>
      <c r="AP861">
        <f>R956</f>
        <v>0</v>
      </c>
      <c r="AQ861">
        <f>S956</f>
        <v>0</v>
      </c>
      <c r="AR861">
        <f>T956</f>
        <v>0</v>
      </c>
      <c r="AT861">
        <f>SUM(table_2[[#This Row],[First dose, less than 21 days ago]:[Third dose or booster, at least 21 days ago]])</f>
        <v>0</v>
      </c>
      <c r="AU861">
        <f>SUM(table_2[[#This Row],[Second dose, less than 21 days ago]:[Third dose or booster, at least 21 days ago]])</f>
        <v>0</v>
      </c>
      <c r="AV861">
        <f>table_2[[#This Row],[Third dose or booster, less than 21 days ago]]+table_2[[#This Row],[Third dose or booster, at least 21 days ago]]</f>
        <v>0</v>
      </c>
    </row>
    <row r="862" spans="1:48" ht="30" x14ac:dyDescent="0.25">
      <c r="A862" s="1" t="s">
        <v>460</v>
      </c>
      <c r="B862" s="4">
        <v>2021</v>
      </c>
      <c r="C862" s="1" t="s">
        <v>61</v>
      </c>
      <c r="D862" s="1" t="s">
        <v>1132</v>
      </c>
      <c r="E862" s="1" t="s">
        <v>74</v>
      </c>
      <c r="F862" s="4" t="s">
        <v>1101</v>
      </c>
      <c r="G862" s="4">
        <v>877</v>
      </c>
      <c r="H862" s="4" t="s">
        <v>83</v>
      </c>
      <c r="I862" s="1"/>
      <c r="J862" s="4" t="s">
        <v>83</v>
      </c>
      <c r="K862" s="4" t="s">
        <v>83</v>
      </c>
      <c r="L862" s="22">
        <f t="shared" si="30"/>
        <v>1</v>
      </c>
      <c r="M862" s="22"/>
      <c r="AA862" s="46"/>
      <c r="AG862"/>
      <c r="AL862">
        <f>N909</f>
        <v>0</v>
      </c>
      <c r="AM862">
        <f>O957</f>
        <v>0</v>
      </c>
      <c r="AN862">
        <f>P957</f>
        <v>0</v>
      </c>
      <c r="AO862">
        <f>Q957</f>
        <v>0</v>
      </c>
      <c r="AP862">
        <f>R957</f>
        <v>0</v>
      </c>
      <c r="AQ862">
        <f>S957</f>
        <v>0</v>
      </c>
      <c r="AR862">
        <f>T957</f>
        <v>0</v>
      </c>
      <c r="AT862">
        <f>SUM(table_2[[#This Row],[First dose, less than 21 days ago]:[Third dose or booster, at least 21 days ago]])</f>
        <v>0</v>
      </c>
      <c r="AU862">
        <f>SUM(table_2[[#This Row],[Second dose, less than 21 days ago]:[Third dose or booster, at least 21 days ago]])</f>
        <v>0</v>
      </c>
      <c r="AV862">
        <f>table_2[[#This Row],[Third dose or booster, less than 21 days ago]]+table_2[[#This Row],[Third dose or booster, at least 21 days ago]]</f>
        <v>0</v>
      </c>
    </row>
    <row r="863" spans="1:48" ht="30" x14ac:dyDescent="0.25">
      <c r="A863" s="1" t="s">
        <v>460</v>
      </c>
      <c r="B863" s="4">
        <v>2021</v>
      </c>
      <c r="C863" s="1" t="s">
        <v>61</v>
      </c>
      <c r="D863" s="1" t="s">
        <v>1132</v>
      </c>
      <c r="E863" s="1" t="s">
        <v>1102</v>
      </c>
      <c r="F863" s="4" t="s">
        <v>1101</v>
      </c>
      <c r="G863" s="4">
        <v>157</v>
      </c>
      <c r="H863" s="4" t="s">
        <v>83</v>
      </c>
      <c r="I863" s="1"/>
      <c r="J863" s="4" t="s">
        <v>83</v>
      </c>
      <c r="K863" s="4" t="s">
        <v>83</v>
      </c>
      <c r="L863" s="22">
        <f t="shared" si="30"/>
        <v>1</v>
      </c>
      <c r="M863" s="22"/>
      <c r="AA863" s="46"/>
      <c r="AG863"/>
      <c r="AL863">
        <f>N910</f>
        <v>0</v>
      </c>
      <c r="AM863">
        <f>O958</f>
        <v>0</v>
      </c>
      <c r="AN863">
        <f>P958</f>
        <v>0</v>
      </c>
      <c r="AO863">
        <f>Q958</f>
        <v>0</v>
      </c>
      <c r="AP863">
        <f>R958</f>
        <v>0</v>
      </c>
      <c r="AQ863">
        <f>S958</f>
        <v>0</v>
      </c>
      <c r="AR863">
        <f>T958</f>
        <v>0</v>
      </c>
      <c r="AT863">
        <f>SUM(table_2[[#This Row],[First dose, less than 21 days ago]:[Third dose or booster, at least 21 days ago]])</f>
        <v>0</v>
      </c>
      <c r="AU863">
        <f>SUM(table_2[[#This Row],[Second dose, less than 21 days ago]:[Third dose or booster, at least 21 days ago]])</f>
        <v>0</v>
      </c>
      <c r="AV863">
        <f>table_2[[#This Row],[Third dose or booster, less than 21 days ago]]+table_2[[#This Row],[Third dose or booster, at least 21 days ago]]</f>
        <v>0</v>
      </c>
    </row>
    <row r="864" spans="1:48" ht="45" x14ac:dyDescent="0.25">
      <c r="A864" s="1" t="s">
        <v>460</v>
      </c>
      <c r="B864" s="4">
        <v>2021</v>
      </c>
      <c r="C864" s="1" t="s">
        <v>61</v>
      </c>
      <c r="D864" s="1" t="s">
        <v>1132</v>
      </c>
      <c r="E864" s="1" t="s">
        <v>84</v>
      </c>
      <c r="F864" s="4" t="s">
        <v>1103</v>
      </c>
      <c r="G864" s="4">
        <v>0</v>
      </c>
      <c r="H864" s="4" t="s">
        <v>83</v>
      </c>
      <c r="I864" s="1"/>
      <c r="J864" s="4" t="s">
        <v>83</v>
      </c>
      <c r="K864" s="4" t="s">
        <v>83</v>
      </c>
      <c r="L864" s="22" t="str">
        <f t="shared" si="30"/>
        <v>0</v>
      </c>
      <c r="M864" s="22"/>
      <c r="AA864" s="46"/>
      <c r="AG864"/>
      <c r="AL864">
        <f>N911</f>
        <v>0</v>
      </c>
      <c r="AM864">
        <f>O959</f>
        <v>0</v>
      </c>
      <c r="AN864">
        <f>P959</f>
        <v>0</v>
      </c>
      <c r="AO864">
        <f>Q959</f>
        <v>0</v>
      </c>
      <c r="AP864">
        <f>R959</f>
        <v>0</v>
      </c>
      <c r="AQ864">
        <f>S959</f>
        <v>0</v>
      </c>
      <c r="AR864">
        <f>T959</f>
        <v>0</v>
      </c>
      <c r="AT864">
        <f>SUM(table_2[[#This Row],[First dose, less than 21 days ago]:[Third dose or booster, at least 21 days ago]])</f>
        <v>0</v>
      </c>
      <c r="AU864">
        <f>SUM(table_2[[#This Row],[Second dose, less than 21 days ago]:[Third dose or booster, at least 21 days ago]])</f>
        <v>0</v>
      </c>
      <c r="AV864">
        <f>table_2[[#This Row],[Third dose or booster, less than 21 days ago]]+table_2[[#This Row],[Third dose or booster, at least 21 days ago]]</f>
        <v>0</v>
      </c>
    </row>
    <row r="865" spans="1:48" ht="45" x14ac:dyDescent="0.25">
      <c r="A865" s="1" t="s">
        <v>460</v>
      </c>
      <c r="B865" s="4">
        <v>2021</v>
      </c>
      <c r="C865" s="1" t="s">
        <v>61</v>
      </c>
      <c r="D865" s="1" t="s">
        <v>1132</v>
      </c>
      <c r="E865" s="1" t="s">
        <v>85</v>
      </c>
      <c r="F865" s="4" t="s">
        <v>1103</v>
      </c>
      <c r="G865" s="4">
        <v>0</v>
      </c>
      <c r="H865" s="4" t="s">
        <v>83</v>
      </c>
      <c r="I865" s="1"/>
      <c r="J865" s="4" t="s">
        <v>83</v>
      </c>
      <c r="K865" s="4" t="s">
        <v>83</v>
      </c>
      <c r="L865" s="22" t="str">
        <f t="shared" si="30"/>
        <v>0</v>
      </c>
      <c r="M865" s="22"/>
      <c r="AA865" s="46"/>
      <c r="AG865"/>
      <c r="AL865">
        <f>N912</f>
        <v>0</v>
      </c>
      <c r="AM865">
        <f>O960</f>
        <v>0</v>
      </c>
      <c r="AN865">
        <f>P960</f>
        <v>0</v>
      </c>
      <c r="AO865">
        <f>Q960</f>
        <v>0</v>
      </c>
      <c r="AP865">
        <f>R960</f>
        <v>0</v>
      </c>
      <c r="AQ865">
        <f>S960</f>
        <v>0</v>
      </c>
      <c r="AR865">
        <f>T960</f>
        <v>0</v>
      </c>
      <c r="AT865">
        <f>SUM(table_2[[#This Row],[First dose, less than 21 days ago]:[Third dose or booster, at least 21 days ago]])</f>
        <v>0</v>
      </c>
      <c r="AU865">
        <f>SUM(table_2[[#This Row],[Second dose, less than 21 days ago]:[Third dose or booster, at least 21 days ago]])</f>
        <v>0</v>
      </c>
      <c r="AV865">
        <f>table_2[[#This Row],[Third dose or booster, less than 21 days ago]]+table_2[[#This Row],[Third dose or booster, at least 21 days ago]]</f>
        <v>0</v>
      </c>
    </row>
    <row r="866" spans="1:48" ht="30" x14ac:dyDescent="0.25">
      <c r="A866" s="1" t="s">
        <v>460</v>
      </c>
      <c r="B866" s="4">
        <v>2021</v>
      </c>
      <c r="C866" s="1" t="s">
        <v>61</v>
      </c>
      <c r="D866" s="1" t="s">
        <v>1147</v>
      </c>
      <c r="E866" s="1" t="s">
        <v>62</v>
      </c>
      <c r="F866" s="4" t="s">
        <v>3244</v>
      </c>
      <c r="G866" s="4">
        <v>303782</v>
      </c>
      <c r="H866" s="4" t="s">
        <v>113</v>
      </c>
      <c r="I866" s="1"/>
      <c r="J866" s="4" t="s">
        <v>3245</v>
      </c>
      <c r="K866" s="4" t="s">
        <v>3246</v>
      </c>
      <c r="L866" s="22" t="str">
        <f t="shared" si="30"/>
        <v>5901</v>
      </c>
      <c r="M866" s="22"/>
      <c r="AA866" s="46"/>
      <c r="AG866"/>
      <c r="AL866">
        <f>N913</f>
        <v>0</v>
      </c>
      <c r="AM866">
        <f>O961</f>
        <v>0</v>
      </c>
      <c r="AN866">
        <f>P961</f>
        <v>0</v>
      </c>
      <c r="AO866">
        <f>Q961</f>
        <v>0</v>
      </c>
      <c r="AP866">
        <f>R961</f>
        <v>0</v>
      </c>
      <c r="AQ866">
        <f>S961</f>
        <v>0</v>
      </c>
      <c r="AR866">
        <f>T961</f>
        <v>0</v>
      </c>
      <c r="AT866">
        <f>SUM(table_2[[#This Row],[First dose, less than 21 days ago]:[Third dose or booster, at least 21 days ago]])</f>
        <v>0</v>
      </c>
      <c r="AU866">
        <f>SUM(table_2[[#This Row],[Second dose, less than 21 days ago]:[Third dose or booster, at least 21 days ago]])</f>
        <v>0</v>
      </c>
      <c r="AV866">
        <f>table_2[[#This Row],[Third dose or booster, less than 21 days ago]]+table_2[[#This Row],[Third dose or booster, at least 21 days ago]]</f>
        <v>0</v>
      </c>
    </row>
    <row r="867" spans="1:48" ht="30" x14ac:dyDescent="0.25">
      <c r="A867" s="1" t="s">
        <v>460</v>
      </c>
      <c r="B867" s="4">
        <v>2021</v>
      </c>
      <c r="C867" s="1" t="s">
        <v>61</v>
      </c>
      <c r="D867" s="1" t="s">
        <v>1147</v>
      </c>
      <c r="E867" s="1" t="s">
        <v>66</v>
      </c>
      <c r="F867" s="4" t="s">
        <v>3247</v>
      </c>
      <c r="G867" s="4">
        <v>54364</v>
      </c>
      <c r="H867" s="4" t="s">
        <v>3248</v>
      </c>
      <c r="I867" s="1"/>
      <c r="J867" s="4" t="s">
        <v>3249</v>
      </c>
      <c r="K867" s="4" t="s">
        <v>3250</v>
      </c>
      <c r="L867" s="22" t="str">
        <f t="shared" si="30"/>
        <v>307</v>
      </c>
      <c r="M867" s="22"/>
      <c r="AA867" s="46"/>
      <c r="AG867"/>
      <c r="AL867">
        <f>N914</f>
        <v>0</v>
      </c>
      <c r="AM867">
        <f>O962</f>
        <v>0</v>
      </c>
      <c r="AN867">
        <f>P962</f>
        <v>0</v>
      </c>
      <c r="AO867">
        <f>Q962</f>
        <v>0</v>
      </c>
      <c r="AP867">
        <f>R962</f>
        <v>0</v>
      </c>
      <c r="AQ867">
        <f>S962</f>
        <v>0</v>
      </c>
      <c r="AR867">
        <f>T962</f>
        <v>0</v>
      </c>
      <c r="AT867">
        <f>SUM(table_2[[#This Row],[First dose, less than 21 days ago]:[Third dose or booster, at least 21 days ago]])</f>
        <v>0</v>
      </c>
      <c r="AU867">
        <f>SUM(table_2[[#This Row],[Second dose, less than 21 days ago]:[Third dose or booster, at least 21 days ago]])</f>
        <v>0</v>
      </c>
      <c r="AV867">
        <f>table_2[[#This Row],[Third dose or booster, less than 21 days ago]]+table_2[[#This Row],[Third dose or booster, at least 21 days ago]]</f>
        <v>0</v>
      </c>
    </row>
    <row r="868" spans="1:48" ht="30" x14ac:dyDescent="0.25">
      <c r="A868" s="1" t="s">
        <v>460</v>
      </c>
      <c r="B868" s="4">
        <v>2021</v>
      </c>
      <c r="C868" s="1" t="s">
        <v>61</v>
      </c>
      <c r="D868" s="1" t="s">
        <v>1147</v>
      </c>
      <c r="E868" s="1" t="s">
        <v>70</v>
      </c>
      <c r="F868" s="4" t="s">
        <v>2632</v>
      </c>
      <c r="G868" s="4">
        <v>2143</v>
      </c>
      <c r="H868" s="4" t="s">
        <v>3251</v>
      </c>
      <c r="I868" s="1"/>
      <c r="J868" s="4" t="s">
        <v>3252</v>
      </c>
      <c r="K868" s="4" t="s">
        <v>3253</v>
      </c>
      <c r="L868" s="22" t="str">
        <f t="shared" si="30"/>
        <v>70</v>
      </c>
      <c r="M868" s="22"/>
      <c r="AA868" s="46"/>
      <c r="AG868"/>
      <c r="AL868">
        <f>N915</f>
        <v>0</v>
      </c>
      <c r="AM868">
        <f>O963</f>
        <v>0</v>
      </c>
      <c r="AN868">
        <f>P963</f>
        <v>0</v>
      </c>
      <c r="AO868">
        <f>Q963</f>
        <v>0</v>
      </c>
      <c r="AP868">
        <f>R963</f>
        <v>0</v>
      </c>
      <c r="AQ868">
        <f>S963</f>
        <v>0</v>
      </c>
      <c r="AR868">
        <f>T963</f>
        <v>0</v>
      </c>
      <c r="AT868">
        <f>SUM(table_2[[#This Row],[First dose, less than 21 days ago]:[Third dose or booster, at least 21 days ago]])</f>
        <v>0</v>
      </c>
      <c r="AU868">
        <f>SUM(table_2[[#This Row],[Second dose, less than 21 days ago]:[Third dose or booster, at least 21 days ago]])</f>
        <v>0</v>
      </c>
      <c r="AV868">
        <f>table_2[[#This Row],[Third dose or booster, less than 21 days ago]]+table_2[[#This Row],[Third dose or booster, at least 21 days ago]]</f>
        <v>0</v>
      </c>
    </row>
    <row r="869" spans="1:48" ht="30" x14ac:dyDescent="0.25">
      <c r="A869" s="1" t="s">
        <v>460</v>
      </c>
      <c r="B869" s="4">
        <v>2021</v>
      </c>
      <c r="C869" s="1" t="s">
        <v>61</v>
      </c>
      <c r="D869" s="1" t="s">
        <v>1147</v>
      </c>
      <c r="E869" s="1" t="s">
        <v>74</v>
      </c>
      <c r="F869" s="4" t="s">
        <v>1101</v>
      </c>
      <c r="G869" s="4">
        <v>626</v>
      </c>
      <c r="H869" s="4" t="s">
        <v>83</v>
      </c>
      <c r="I869" s="1"/>
      <c r="J869" s="4" t="s">
        <v>83</v>
      </c>
      <c r="K869" s="4" t="s">
        <v>83</v>
      </c>
      <c r="L869" s="22">
        <f t="shared" si="30"/>
        <v>1</v>
      </c>
      <c r="M869" s="22"/>
      <c r="AA869" s="46"/>
      <c r="AG869"/>
      <c r="AL869">
        <f>N916</f>
        <v>0</v>
      </c>
      <c r="AM869">
        <f>O964</f>
        <v>0</v>
      </c>
      <c r="AN869">
        <f>P964</f>
        <v>0</v>
      </c>
      <c r="AO869">
        <f>Q964</f>
        <v>0</v>
      </c>
      <c r="AP869">
        <f>R964</f>
        <v>0</v>
      </c>
      <c r="AQ869">
        <f>S964</f>
        <v>0</v>
      </c>
      <c r="AR869">
        <f>T964</f>
        <v>0</v>
      </c>
      <c r="AT869">
        <f>SUM(table_2[[#This Row],[First dose, less than 21 days ago]:[Third dose or booster, at least 21 days ago]])</f>
        <v>0</v>
      </c>
      <c r="AU869">
        <f>SUM(table_2[[#This Row],[Second dose, less than 21 days ago]:[Third dose or booster, at least 21 days ago]])</f>
        <v>0</v>
      </c>
      <c r="AV869">
        <f>table_2[[#This Row],[Third dose or booster, less than 21 days ago]]+table_2[[#This Row],[Third dose or booster, at least 21 days ago]]</f>
        <v>0</v>
      </c>
    </row>
    <row r="870" spans="1:48" ht="30" x14ac:dyDescent="0.25">
      <c r="A870" s="1" t="s">
        <v>460</v>
      </c>
      <c r="B870" s="4">
        <v>2021</v>
      </c>
      <c r="C870" s="1" t="s">
        <v>61</v>
      </c>
      <c r="D870" s="1" t="s">
        <v>1147</v>
      </c>
      <c r="E870" s="1" t="s">
        <v>1102</v>
      </c>
      <c r="F870" s="4" t="s">
        <v>1101</v>
      </c>
      <c r="G870" s="4">
        <v>77</v>
      </c>
      <c r="H870" s="4" t="s">
        <v>83</v>
      </c>
      <c r="I870" s="1"/>
      <c r="J870" s="4" t="s">
        <v>83</v>
      </c>
      <c r="K870" s="4" t="s">
        <v>83</v>
      </c>
      <c r="L870" s="22">
        <f t="shared" si="30"/>
        <v>1</v>
      </c>
      <c r="M870" s="22"/>
      <c r="AA870" s="46"/>
      <c r="AG870"/>
      <c r="AL870">
        <f>N917</f>
        <v>0</v>
      </c>
      <c r="AM870">
        <f>O965</f>
        <v>0</v>
      </c>
      <c r="AN870">
        <f>P965</f>
        <v>0</v>
      </c>
      <c r="AO870">
        <f>Q965</f>
        <v>0</v>
      </c>
      <c r="AP870">
        <f>R965</f>
        <v>0</v>
      </c>
      <c r="AQ870">
        <f>S965</f>
        <v>0</v>
      </c>
      <c r="AR870">
        <f>T965</f>
        <v>0</v>
      </c>
      <c r="AT870">
        <f>SUM(table_2[[#This Row],[First dose, less than 21 days ago]:[Third dose or booster, at least 21 days ago]])</f>
        <v>0</v>
      </c>
      <c r="AU870">
        <f>SUM(table_2[[#This Row],[Second dose, less than 21 days ago]:[Third dose or booster, at least 21 days ago]])</f>
        <v>0</v>
      </c>
      <c r="AV870">
        <f>table_2[[#This Row],[Third dose or booster, less than 21 days ago]]+table_2[[#This Row],[Third dose or booster, at least 21 days ago]]</f>
        <v>0</v>
      </c>
    </row>
    <row r="871" spans="1:48" ht="45" x14ac:dyDescent="0.25">
      <c r="A871" s="1" t="s">
        <v>460</v>
      </c>
      <c r="B871" s="4">
        <v>2021</v>
      </c>
      <c r="C871" s="1" t="s">
        <v>61</v>
      </c>
      <c r="D871" s="1" t="s">
        <v>1147</v>
      </c>
      <c r="E871" s="1" t="s">
        <v>84</v>
      </c>
      <c r="F871" s="4" t="s">
        <v>1103</v>
      </c>
      <c r="G871" s="4">
        <v>0</v>
      </c>
      <c r="H871" s="4" t="s">
        <v>83</v>
      </c>
      <c r="I871" s="1"/>
      <c r="J871" s="4" t="s">
        <v>83</v>
      </c>
      <c r="K871" s="4" t="s">
        <v>83</v>
      </c>
      <c r="L871" s="22" t="str">
        <f t="shared" si="30"/>
        <v>0</v>
      </c>
      <c r="M871" s="22"/>
      <c r="AA871" s="46"/>
      <c r="AG871"/>
      <c r="AL871">
        <f>N918</f>
        <v>0</v>
      </c>
      <c r="AM871">
        <f>O966</f>
        <v>0</v>
      </c>
      <c r="AN871">
        <f>P966</f>
        <v>0</v>
      </c>
      <c r="AO871">
        <f>Q966</f>
        <v>0</v>
      </c>
      <c r="AP871">
        <f>R966</f>
        <v>0</v>
      </c>
      <c r="AQ871">
        <f>S966</f>
        <v>0</v>
      </c>
      <c r="AR871">
        <f>T966</f>
        <v>0</v>
      </c>
      <c r="AT871">
        <f>SUM(table_2[[#This Row],[First dose, less than 21 days ago]:[Third dose or booster, at least 21 days ago]])</f>
        <v>0</v>
      </c>
      <c r="AU871">
        <f>SUM(table_2[[#This Row],[Second dose, less than 21 days ago]:[Third dose or booster, at least 21 days ago]])</f>
        <v>0</v>
      </c>
      <c r="AV871">
        <f>table_2[[#This Row],[Third dose or booster, less than 21 days ago]]+table_2[[#This Row],[Third dose or booster, at least 21 days ago]]</f>
        <v>0</v>
      </c>
    </row>
    <row r="872" spans="1:48" ht="45" x14ac:dyDescent="0.25">
      <c r="A872" s="1" t="s">
        <v>460</v>
      </c>
      <c r="B872" s="4">
        <v>2021</v>
      </c>
      <c r="C872" s="1" t="s">
        <v>61</v>
      </c>
      <c r="D872" s="1" t="s">
        <v>1147</v>
      </c>
      <c r="E872" s="1" t="s">
        <v>85</v>
      </c>
      <c r="F872" s="4" t="s">
        <v>1103</v>
      </c>
      <c r="G872" s="4">
        <v>0</v>
      </c>
      <c r="H872" s="4" t="s">
        <v>83</v>
      </c>
      <c r="I872" s="1"/>
      <c r="J872" s="4" t="s">
        <v>83</v>
      </c>
      <c r="K872" s="4" t="s">
        <v>83</v>
      </c>
      <c r="L872" s="22" t="str">
        <f t="shared" si="30"/>
        <v>0</v>
      </c>
      <c r="M872" s="22"/>
      <c r="AA872" s="46"/>
      <c r="AG872"/>
      <c r="AL872">
        <f>N919</f>
        <v>0</v>
      </c>
      <c r="AM872">
        <f>O967</f>
        <v>0</v>
      </c>
      <c r="AN872">
        <f>P967</f>
        <v>0</v>
      </c>
      <c r="AO872">
        <f>Q967</f>
        <v>0</v>
      </c>
      <c r="AP872">
        <f>R967</f>
        <v>0</v>
      </c>
      <c r="AQ872">
        <f>S967</f>
        <v>0</v>
      </c>
      <c r="AR872">
        <f>T967</f>
        <v>0</v>
      </c>
      <c r="AT872">
        <f>SUM(table_2[[#This Row],[First dose, less than 21 days ago]:[Third dose or booster, at least 21 days ago]])</f>
        <v>0</v>
      </c>
      <c r="AU872">
        <f>SUM(table_2[[#This Row],[Second dose, less than 21 days ago]:[Third dose or booster, at least 21 days ago]])</f>
        <v>0</v>
      </c>
      <c r="AV872">
        <f>table_2[[#This Row],[Third dose or booster, less than 21 days ago]]+table_2[[#This Row],[Third dose or booster, at least 21 days ago]]</f>
        <v>0</v>
      </c>
    </row>
    <row r="873" spans="1:48" ht="30" x14ac:dyDescent="0.25">
      <c r="A873" s="1" t="s">
        <v>460</v>
      </c>
      <c r="B873" s="4">
        <v>2021</v>
      </c>
      <c r="C873" s="1" t="s">
        <v>61</v>
      </c>
      <c r="D873" s="1" t="s">
        <v>1162</v>
      </c>
      <c r="E873" s="1" t="s">
        <v>62</v>
      </c>
      <c r="F873" s="4" t="s">
        <v>3254</v>
      </c>
      <c r="G873" s="4">
        <v>73510</v>
      </c>
      <c r="H873" s="4" t="s">
        <v>3255</v>
      </c>
      <c r="I873" s="1"/>
      <c r="J873" s="4" t="s">
        <v>3256</v>
      </c>
      <c r="K873" s="4" t="s">
        <v>3257</v>
      </c>
      <c r="L873" s="22" t="str">
        <f t="shared" si="30"/>
        <v>8679</v>
      </c>
      <c r="M873" s="22"/>
      <c r="AA873" s="46"/>
      <c r="AG873"/>
      <c r="AL873">
        <f>N920</f>
        <v>0</v>
      </c>
      <c r="AM873">
        <f>O968</f>
        <v>0</v>
      </c>
      <c r="AN873">
        <f>P968</f>
        <v>0</v>
      </c>
      <c r="AO873">
        <f>Q968</f>
        <v>0</v>
      </c>
      <c r="AP873">
        <f>R968</f>
        <v>0</v>
      </c>
      <c r="AQ873">
        <f>S968</f>
        <v>0</v>
      </c>
      <c r="AR873">
        <f>T968</f>
        <v>0</v>
      </c>
      <c r="AT873">
        <f>SUM(table_2[[#This Row],[First dose, less than 21 days ago]:[Third dose or booster, at least 21 days ago]])</f>
        <v>0</v>
      </c>
      <c r="AU873">
        <f>SUM(table_2[[#This Row],[Second dose, less than 21 days ago]:[Third dose or booster, at least 21 days ago]])</f>
        <v>0</v>
      </c>
      <c r="AV873">
        <f>table_2[[#This Row],[Third dose or booster, less than 21 days ago]]+table_2[[#This Row],[Third dose or booster, at least 21 days ago]]</f>
        <v>0</v>
      </c>
    </row>
    <row r="874" spans="1:48" ht="30" x14ac:dyDescent="0.25">
      <c r="A874" s="1" t="s">
        <v>460</v>
      </c>
      <c r="B874" s="4">
        <v>2021</v>
      </c>
      <c r="C874" s="1" t="s">
        <v>61</v>
      </c>
      <c r="D874" s="1" t="s">
        <v>1162</v>
      </c>
      <c r="E874" s="1" t="s">
        <v>66</v>
      </c>
      <c r="F874" s="4" t="s">
        <v>3258</v>
      </c>
      <c r="G874" s="4">
        <v>67433</v>
      </c>
      <c r="H874" s="4" t="s">
        <v>3259</v>
      </c>
      <c r="I874" s="1"/>
      <c r="J874" s="4" t="s">
        <v>3260</v>
      </c>
      <c r="K874" s="4" t="s">
        <v>3261</v>
      </c>
      <c r="L874" s="22" t="str">
        <f t="shared" si="30"/>
        <v>1129</v>
      </c>
      <c r="M874" s="22"/>
      <c r="AA874" s="46"/>
      <c r="AG874"/>
      <c r="AL874">
        <f>N921</f>
        <v>0</v>
      </c>
      <c r="AM874">
        <f>O969</f>
        <v>0</v>
      </c>
      <c r="AN874">
        <f>P969</f>
        <v>0</v>
      </c>
      <c r="AO874">
        <f>Q969</f>
        <v>0</v>
      </c>
      <c r="AP874">
        <f>R969</f>
        <v>0</v>
      </c>
      <c r="AQ874">
        <f>S969</f>
        <v>0</v>
      </c>
      <c r="AR874">
        <f>T969</f>
        <v>0</v>
      </c>
      <c r="AT874">
        <f>SUM(table_2[[#This Row],[First dose, less than 21 days ago]:[Third dose or booster, at least 21 days ago]])</f>
        <v>0</v>
      </c>
      <c r="AU874">
        <f>SUM(table_2[[#This Row],[Second dose, less than 21 days ago]:[Third dose or booster, at least 21 days ago]])</f>
        <v>0</v>
      </c>
      <c r="AV874">
        <f>table_2[[#This Row],[Third dose or booster, less than 21 days ago]]+table_2[[#This Row],[Third dose or booster, at least 21 days ago]]</f>
        <v>0</v>
      </c>
    </row>
    <row r="875" spans="1:48" ht="30" x14ac:dyDescent="0.25">
      <c r="A875" s="1" t="s">
        <v>460</v>
      </c>
      <c r="B875" s="4">
        <v>2021</v>
      </c>
      <c r="C875" s="1" t="s">
        <v>61</v>
      </c>
      <c r="D875" s="1" t="s">
        <v>1162</v>
      </c>
      <c r="E875" s="1" t="s">
        <v>70</v>
      </c>
      <c r="F875" s="4" t="s">
        <v>3262</v>
      </c>
      <c r="G875" s="4">
        <v>14946</v>
      </c>
      <c r="H875" s="4" t="s">
        <v>3263</v>
      </c>
      <c r="I875" s="1"/>
      <c r="J875" s="4" t="s">
        <v>3264</v>
      </c>
      <c r="K875" s="4" t="s">
        <v>3265</v>
      </c>
      <c r="L875" s="22" t="str">
        <f t="shared" si="30"/>
        <v>576</v>
      </c>
      <c r="M875" s="22"/>
      <c r="AA875" s="46"/>
      <c r="AG875"/>
      <c r="AL875">
        <f>N922</f>
        <v>0</v>
      </c>
      <c r="AM875">
        <f>O970</f>
        <v>0</v>
      </c>
      <c r="AN875">
        <f>P970</f>
        <v>0</v>
      </c>
      <c r="AO875">
        <f>Q970</f>
        <v>0</v>
      </c>
      <c r="AP875">
        <f>R970</f>
        <v>0</v>
      </c>
      <c r="AQ875">
        <f>S970</f>
        <v>0</v>
      </c>
      <c r="AR875">
        <f>T970</f>
        <v>0</v>
      </c>
      <c r="AT875">
        <f>SUM(table_2[[#This Row],[First dose, less than 21 days ago]:[Third dose or booster, at least 21 days ago]])</f>
        <v>0</v>
      </c>
      <c r="AU875">
        <f>SUM(table_2[[#This Row],[Second dose, less than 21 days ago]:[Third dose or booster, at least 21 days ago]])</f>
        <v>0</v>
      </c>
      <c r="AV875">
        <f>table_2[[#This Row],[Third dose or booster, less than 21 days ago]]+table_2[[#This Row],[Third dose or booster, at least 21 days ago]]</f>
        <v>0</v>
      </c>
    </row>
    <row r="876" spans="1:48" ht="30" x14ac:dyDescent="0.25">
      <c r="A876" s="1" t="s">
        <v>460</v>
      </c>
      <c r="B876" s="4">
        <v>2021</v>
      </c>
      <c r="C876" s="1" t="s">
        <v>61</v>
      </c>
      <c r="D876" s="1" t="s">
        <v>1162</v>
      </c>
      <c r="E876" s="1" t="s">
        <v>74</v>
      </c>
      <c r="F876" s="4" t="s">
        <v>2046</v>
      </c>
      <c r="G876" s="4">
        <v>15116</v>
      </c>
      <c r="H876" s="4" t="s">
        <v>3266</v>
      </c>
      <c r="I876" s="1"/>
      <c r="J876" s="4" t="s">
        <v>3267</v>
      </c>
      <c r="K876" s="4" t="s">
        <v>3268</v>
      </c>
      <c r="L876" s="22" t="str">
        <f t="shared" si="30"/>
        <v>49</v>
      </c>
      <c r="M876" s="22"/>
      <c r="AA876" s="46"/>
      <c r="AG876"/>
      <c r="AL876">
        <f>N923</f>
        <v>0</v>
      </c>
      <c r="AM876">
        <f>O971</f>
        <v>0</v>
      </c>
      <c r="AN876">
        <f>P971</f>
        <v>0</v>
      </c>
      <c r="AO876">
        <f>Q971</f>
        <v>0</v>
      </c>
      <c r="AP876">
        <f>R971</f>
        <v>0</v>
      </c>
      <c r="AQ876">
        <f>S971</f>
        <v>0</v>
      </c>
      <c r="AR876">
        <f>T971</f>
        <v>0</v>
      </c>
      <c r="AT876">
        <f>SUM(table_2[[#This Row],[First dose, less than 21 days ago]:[Third dose or booster, at least 21 days ago]])</f>
        <v>0</v>
      </c>
      <c r="AU876">
        <f>SUM(table_2[[#This Row],[Second dose, less than 21 days ago]:[Third dose or booster, at least 21 days ago]])</f>
        <v>0</v>
      </c>
      <c r="AV876">
        <f>table_2[[#This Row],[Third dose or booster, less than 21 days ago]]+table_2[[#This Row],[Third dose or booster, at least 21 days ago]]</f>
        <v>0</v>
      </c>
    </row>
    <row r="877" spans="1:48" ht="30" x14ac:dyDescent="0.25">
      <c r="A877" s="1" t="s">
        <v>460</v>
      </c>
      <c r="B877" s="4">
        <v>2021</v>
      </c>
      <c r="C877" s="1" t="s">
        <v>61</v>
      </c>
      <c r="D877" s="1" t="s">
        <v>1162</v>
      </c>
      <c r="E877" s="1" t="s">
        <v>1102</v>
      </c>
      <c r="F877" s="4" t="s">
        <v>1800</v>
      </c>
      <c r="G877" s="4">
        <v>2596</v>
      </c>
      <c r="H877" s="4" t="s">
        <v>3269</v>
      </c>
      <c r="I877" s="1" t="s">
        <v>234</v>
      </c>
      <c r="J877" s="4" t="s">
        <v>3270</v>
      </c>
      <c r="K877" s="4" t="s">
        <v>3271</v>
      </c>
      <c r="L877" s="22" t="str">
        <f t="shared" si="30"/>
        <v>6</v>
      </c>
      <c r="M877" s="22"/>
      <c r="AA877" s="46"/>
      <c r="AG877"/>
      <c r="AL877">
        <f>N924</f>
        <v>0</v>
      </c>
      <c r="AM877">
        <f>O972</f>
        <v>0</v>
      </c>
      <c r="AN877">
        <f>P972</f>
        <v>0</v>
      </c>
      <c r="AO877">
        <f>Q972</f>
        <v>0</v>
      </c>
      <c r="AP877">
        <f>R972</f>
        <v>0</v>
      </c>
      <c r="AQ877">
        <f>S972</f>
        <v>0</v>
      </c>
      <c r="AR877">
        <f>T972</f>
        <v>0</v>
      </c>
      <c r="AT877">
        <f>SUM(table_2[[#This Row],[First dose, less than 21 days ago]:[Third dose or booster, at least 21 days ago]])</f>
        <v>0</v>
      </c>
      <c r="AU877">
        <f>SUM(table_2[[#This Row],[Second dose, less than 21 days ago]:[Third dose or booster, at least 21 days ago]])</f>
        <v>0</v>
      </c>
      <c r="AV877">
        <f>table_2[[#This Row],[Third dose or booster, less than 21 days ago]]+table_2[[#This Row],[Third dose or booster, at least 21 days ago]]</f>
        <v>0</v>
      </c>
    </row>
    <row r="878" spans="1:48" ht="45" x14ac:dyDescent="0.25">
      <c r="A878" s="1" t="s">
        <v>460</v>
      </c>
      <c r="B878" s="4">
        <v>2021</v>
      </c>
      <c r="C878" s="1" t="s">
        <v>61</v>
      </c>
      <c r="D878" s="1" t="s">
        <v>1162</v>
      </c>
      <c r="E878" s="1" t="s">
        <v>84</v>
      </c>
      <c r="F878" s="4" t="s">
        <v>1103</v>
      </c>
      <c r="G878" s="4">
        <v>0</v>
      </c>
      <c r="H878" s="4" t="s">
        <v>83</v>
      </c>
      <c r="I878" s="1"/>
      <c r="J878" s="4" t="s">
        <v>83</v>
      </c>
      <c r="K878" s="4" t="s">
        <v>83</v>
      </c>
      <c r="L878" s="22" t="str">
        <f t="shared" si="30"/>
        <v>0</v>
      </c>
      <c r="M878" s="22"/>
      <c r="AA878" s="46"/>
      <c r="AG878"/>
      <c r="AL878">
        <f>N925</f>
        <v>0</v>
      </c>
      <c r="AM878">
        <f>O973</f>
        <v>0</v>
      </c>
      <c r="AN878">
        <f>P973</f>
        <v>0</v>
      </c>
      <c r="AO878">
        <f>Q973</f>
        <v>0</v>
      </c>
      <c r="AP878">
        <f>R973</f>
        <v>0</v>
      </c>
      <c r="AQ878">
        <f>S973</f>
        <v>0</v>
      </c>
      <c r="AR878">
        <f>T973</f>
        <v>0</v>
      </c>
      <c r="AT878">
        <f>SUM(table_2[[#This Row],[First dose, less than 21 days ago]:[Third dose or booster, at least 21 days ago]])</f>
        <v>0</v>
      </c>
      <c r="AU878">
        <f>SUM(table_2[[#This Row],[Second dose, less than 21 days ago]:[Third dose or booster, at least 21 days ago]])</f>
        <v>0</v>
      </c>
      <c r="AV878">
        <f>table_2[[#This Row],[Third dose or booster, less than 21 days ago]]+table_2[[#This Row],[Third dose or booster, at least 21 days ago]]</f>
        <v>0</v>
      </c>
    </row>
    <row r="879" spans="1:48" ht="45" x14ac:dyDescent="0.25">
      <c r="A879" s="1" t="s">
        <v>460</v>
      </c>
      <c r="B879" s="4">
        <v>2021</v>
      </c>
      <c r="C879" s="1" t="s">
        <v>61</v>
      </c>
      <c r="D879" s="1" t="s">
        <v>1162</v>
      </c>
      <c r="E879" s="1" t="s">
        <v>85</v>
      </c>
      <c r="F879" s="4" t="s">
        <v>1103</v>
      </c>
      <c r="G879" s="4">
        <v>0</v>
      </c>
      <c r="H879" s="4" t="s">
        <v>83</v>
      </c>
      <c r="I879" s="1"/>
      <c r="J879" s="4" t="s">
        <v>83</v>
      </c>
      <c r="K879" s="4" t="s">
        <v>83</v>
      </c>
      <c r="L879" s="22" t="str">
        <f t="shared" si="30"/>
        <v>0</v>
      </c>
      <c r="M879" s="22"/>
      <c r="AA879" s="46"/>
      <c r="AG879"/>
      <c r="AL879">
        <f>N926</f>
        <v>0</v>
      </c>
      <c r="AM879">
        <f>O974</f>
        <v>0</v>
      </c>
      <c r="AN879">
        <f>P974</f>
        <v>0</v>
      </c>
      <c r="AO879">
        <f>Q974</f>
        <v>0</v>
      </c>
      <c r="AP879">
        <f>R974</f>
        <v>0</v>
      </c>
      <c r="AQ879">
        <f>S974</f>
        <v>0</v>
      </c>
      <c r="AR879">
        <f>T974</f>
        <v>0</v>
      </c>
      <c r="AT879">
        <f>SUM(table_2[[#This Row],[First dose, less than 21 days ago]:[Third dose or booster, at least 21 days ago]])</f>
        <v>0</v>
      </c>
      <c r="AU879">
        <f>SUM(table_2[[#This Row],[Second dose, less than 21 days ago]:[Third dose or booster, at least 21 days ago]])</f>
        <v>0</v>
      </c>
      <c r="AV879">
        <f>table_2[[#This Row],[Third dose or booster, less than 21 days ago]]+table_2[[#This Row],[Third dose or booster, at least 21 days ago]]</f>
        <v>0</v>
      </c>
    </row>
    <row r="880" spans="1:48" ht="30" x14ac:dyDescent="0.25">
      <c r="A880" s="1" t="s">
        <v>460</v>
      </c>
      <c r="B880" s="4">
        <v>2021</v>
      </c>
      <c r="C880" s="1" t="s">
        <v>61</v>
      </c>
      <c r="D880" s="1" t="s">
        <v>1183</v>
      </c>
      <c r="E880" s="1" t="s">
        <v>62</v>
      </c>
      <c r="F880" s="4" t="s">
        <v>3272</v>
      </c>
      <c r="G880" s="4">
        <v>18496</v>
      </c>
      <c r="H880" s="4" t="s">
        <v>3273</v>
      </c>
      <c r="I880" s="1"/>
      <c r="J880" s="4" t="s">
        <v>3274</v>
      </c>
      <c r="K880" s="4" t="s">
        <v>3275</v>
      </c>
      <c r="L880" s="22" t="str">
        <f t="shared" si="30"/>
        <v>5253</v>
      </c>
      <c r="M880" s="22"/>
      <c r="AA880" s="46"/>
      <c r="AG880"/>
      <c r="AL880">
        <f>N927</f>
        <v>0</v>
      </c>
      <c r="AM880">
        <f>O975</f>
        <v>0</v>
      </c>
      <c r="AN880">
        <f>P975</f>
        <v>0</v>
      </c>
      <c r="AO880">
        <f>Q975</f>
        <v>0</v>
      </c>
      <c r="AP880">
        <f>R975</f>
        <v>0</v>
      </c>
      <c r="AQ880">
        <f>S975</f>
        <v>0</v>
      </c>
      <c r="AR880">
        <f>T975</f>
        <v>0</v>
      </c>
      <c r="AT880">
        <f>SUM(table_2[[#This Row],[First dose, less than 21 days ago]:[Third dose or booster, at least 21 days ago]])</f>
        <v>0</v>
      </c>
      <c r="AU880">
        <f>SUM(table_2[[#This Row],[Second dose, less than 21 days ago]:[Third dose or booster, at least 21 days ago]])</f>
        <v>0</v>
      </c>
      <c r="AV880">
        <f>table_2[[#This Row],[Third dose or booster, less than 21 days ago]]+table_2[[#This Row],[Third dose or booster, at least 21 days ago]]</f>
        <v>0</v>
      </c>
    </row>
    <row r="881" spans="1:48" ht="30" x14ac:dyDescent="0.25">
      <c r="A881" s="1" t="s">
        <v>460</v>
      </c>
      <c r="B881" s="4">
        <v>2021</v>
      </c>
      <c r="C881" s="1" t="s">
        <v>61</v>
      </c>
      <c r="D881" s="1" t="s">
        <v>1183</v>
      </c>
      <c r="E881" s="1" t="s">
        <v>66</v>
      </c>
      <c r="F881" s="4" t="s">
        <v>3276</v>
      </c>
      <c r="G881" s="4">
        <v>13696</v>
      </c>
      <c r="H881" s="4" t="s">
        <v>3277</v>
      </c>
      <c r="I881" s="1"/>
      <c r="J881" s="4" t="s">
        <v>3278</v>
      </c>
      <c r="K881" s="4" t="s">
        <v>3279</v>
      </c>
      <c r="L881" s="22" t="str">
        <f t="shared" si="30"/>
        <v>862</v>
      </c>
      <c r="M881" s="22"/>
      <c r="AA881" s="46"/>
      <c r="AG881"/>
      <c r="AL881">
        <f>N928</f>
        <v>0</v>
      </c>
      <c r="AM881">
        <f>O976</f>
        <v>0</v>
      </c>
      <c r="AN881">
        <f>P976</f>
        <v>0</v>
      </c>
      <c r="AO881">
        <f>Q976</f>
        <v>0</v>
      </c>
      <c r="AP881">
        <f>R976</f>
        <v>0</v>
      </c>
      <c r="AQ881">
        <f>S976</f>
        <v>0</v>
      </c>
      <c r="AR881">
        <f>T976</f>
        <v>0</v>
      </c>
      <c r="AT881">
        <f>SUM(table_2[[#This Row],[First dose, less than 21 days ago]:[Third dose or booster, at least 21 days ago]])</f>
        <v>0</v>
      </c>
      <c r="AU881">
        <f>SUM(table_2[[#This Row],[Second dose, less than 21 days ago]:[Third dose or booster, at least 21 days ago]])</f>
        <v>0</v>
      </c>
      <c r="AV881">
        <f>table_2[[#This Row],[Third dose or booster, less than 21 days ago]]+table_2[[#This Row],[Third dose or booster, at least 21 days ago]]</f>
        <v>0</v>
      </c>
    </row>
    <row r="882" spans="1:48" ht="30" x14ac:dyDescent="0.25">
      <c r="A882" s="1" t="s">
        <v>460</v>
      </c>
      <c r="B882" s="4">
        <v>2021</v>
      </c>
      <c r="C882" s="1" t="s">
        <v>61</v>
      </c>
      <c r="D882" s="1" t="s">
        <v>1183</v>
      </c>
      <c r="E882" s="1" t="s">
        <v>70</v>
      </c>
      <c r="F882" s="4" t="s">
        <v>3280</v>
      </c>
      <c r="G882" s="4">
        <v>2868</v>
      </c>
      <c r="H882" s="4" t="s">
        <v>3281</v>
      </c>
      <c r="I882" s="1"/>
      <c r="J882" s="4" t="s">
        <v>3282</v>
      </c>
      <c r="K882" s="4" t="s">
        <v>3283</v>
      </c>
      <c r="L882" s="22" t="str">
        <f t="shared" si="30"/>
        <v>364</v>
      </c>
      <c r="M882" s="22"/>
      <c r="AA882" s="46"/>
      <c r="AG882"/>
      <c r="AL882">
        <f>N929</f>
        <v>0</v>
      </c>
      <c r="AM882">
        <f>O977</f>
        <v>0</v>
      </c>
      <c r="AN882">
        <f>P977</f>
        <v>0</v>
      </c>
      <c r="AO882">
        <f>Q977</f>
        <v>0</v>
      </c>
      <c r="AP882">
        <f>R977</f>
        <v>0</v>
      </c>
      <c r="AQ882">
        <f>S977</f>
        <v>0</v>
      </c>
      <c r="AR882">
        <f>T977</f>
        <v>0</v>
      </c>
      <c r="AT882">
        <f>SUM(table_2[[#This Row],[First dose, less than 21 days ago]:[Third dose or booster, at least 21 days ago]])</f>
        <v>0</v>
      </c>
      <c r="AU882">
        <f>SUM(table_2[[#This Row],[Second dose, less than 21 days ago]:[Third dose or booster, at least 21 days ago]])</f>
        <v>0</v>
      </c>
      <c r="AV882">
        <f>table_2[[#This Row],[Third dose or booster, less than 21 days ago]]+table_2[[#This Row],[Third dose or booster, at least 21 days ago]]</f>
        <v>0</v>
      </c>
    </row>
    <row r="883" spans="1:48" ht="30" x14ac:dyDescent="0.25">
      <c r="A883" s="1" t="s">
        <v>460</v>
      </c>
      <c r="B883" s="4">
        <v>2021</v>
      </c>
      <c r="C883" s="1" t="s">
        <v>61</v>
      </c>
      <c r="D883" s="1" t="s">
        <v>1183</v>
      </c>
      <c r="E883" s="1" t="s">
        <v>74</v>
      </c>
      <c r="F883" s="4" t="s">
        <v>2258</v>
      </c>
      <c r="G883" s="4">
        <v>2480</v>
      </c>
      <c r="H883" s="4" t="s">
        <v>3284</v>
      </c>
      <c r="I883" s="1" t="s">
        <v>234</v>
      </c>
      <c r="J883" s="4" t="s">
        <v>3285</v>
      </c>
      <c r="K883" s="4" t="s">
        <v>3286</v>
      </c>
      <c r="L883" s="22" t="str">
        <f t="shared" si="30"/>
        <v>16</v>
      </c>
      <c r="M883" s="22"/>
      <c r="AA883" s="46"/>
      <c r="AG883"/>
      <c r="AL883">
        <f>N930</f>
        <v>0</v>
      </c>
      <c r="AM883">
        <f>O978</f>
        <v>0</v>
      </c>
      <c r="AN883">
        <f>P978</f>
        <v>0</v>
      </c>
      <c r="AO883">
        <f>Q978</f>
        <v>0</v>
      </c>
      <c r="AP883">
        <f>R978</f>
        <v>0</v>
      </c>
      <c r="AQ883">
        <f>S978</f>
        <v>0</v>
      </c>
      <c r="AR883">
        <f>T978</f>
        <v>0</v>
      </c>
      <c r="AT883">
        <f>SUM(table_2[[#This Row],[First dose, less than 21 days ago]:[Third dose or booster, at least 21 days ago]])</f>
        <v>0</v>
      </c>
      <c r="AU883">
        <f>SUM(table_2[[#This Row],[Second dose, less than 21 days ago]:[Third dose or booster, at least 21 days ago]])</f>
        <v>0</v>
      </c>
      <c r="AV883">
        <f>table_2[[#This Row],[Third dose or booster, less than 21 days ago]]+table_2[[#This Row],[Third dose or booster, at least 21 days ago]]</f>
        <v>0</v>
      </c>
    </row>
    <row r="884" spans="1:48" ht="30" x14ac:dyDescent="0.25">
      <c r="A884" s="1" t="s">
        <v>460</v>
      </c>
      <c r="B884" s="4">
        <v>2021</v>
      </c>
      <c r="C884" s="1" t="s">
        <v>61</v>
      </c>
      <c r="D884" s="1" t="s">
        <v>1183</v>
      </c>
      <c r="E884" s="1" t="s">
        <v>1102</v>
      </c>
      <c r="F884" s="4" t="s">
        <v>1671</v>
      </c>
      <c r="G884" s="4">
        <v>435</v>
      </c>
      <c r="H884" s="4" t="s">
        <v>3287</v>
      </c>
      <c r="I884" s="1" t="s">
        <v>234</v>
      </c>
      <c r="J884" s="4" t="s">
        <v>3288</v>
      </c>
      <c r="K884" s="4" t="s">
        <v>3289</v>
      </c>
      <c r="L884" s="22" t="str">
        <f t="shared" si="30"/>
        <v>5</v>
      </c>
      <c r="M884" s="22"/>
      <c r="AA884" s="46"/>
      <c r="AG884"/>
      <c r="AL884">
        <f>N931</f>
        <v>0</v>
      </c>
      <c r="AM884">
        <f>O979</f>
        <v>0</v>
      </c>
      <c r="AN884">
        <f>P979</f>
        <v>0</v>
      </c>
      <c r="AO884">
        <f>Q979</f>
        <v>0</v>
      </c>
      <c r="AP884">
        <f>R979</f>
        <v>0</v>
      </c>
      <c r="AQ884">
        <f>S979</f>
        <v>0</v>
      </c>
      <c r="AR884">
        <f>T979</f>
        <v>0</v>
      </c>
      <c r="AT884">
        <f>SUM(table_2[[#This Row],[First dose, less than 21 days ago]:[Third dose or booster, at least 21 days ago]])</f>
        <v>0</v>
      </c>
      <c r="AU884">
        <f>SUM(table_2[[#This Row],[Second dose, less than 21 days ago]:[Third dose or booster, at least 21 days ago]])</f>
        <v>0</v>
      </c>
      <c r="AV884">
        <f>table_2[[#This Row],[Third dose or booster, less than 21 days ago]]+table_2[[#This Row],[Third dose or booster, at least 21 days ago]]</f>
        <v>0</v>
      </c>
    </row>
    <row r="885" spans="1:48" ht="45" x14ac:dyDescent="0.25">
      <c r="A885" s="1" t="s">
        <v>460</v>
      </c>
      <c r="B885" s="4">
        <v>2021</v>
      </c>
      <c r="C885" s="1" t="s">
        <v>61</v>
      </c>
      <c r="D885" s="1" t="s">
        <v>1183</v>
      </c>
      <c r="E885" s="1" t="s">
        <v>84</v>
      </c>
      <c r="F885" s="4" t="s">
        <v>1103</v>
      </c>
      <c r="G885" s="4">
        <v>0</v>
      </c>
      <c r="H885" s="4" t="s">
        <v>83</v>
      </c>
      <c r="I885" s="1"/>
      <c r="J885" s="4" t="s">
        <v>83</v>
      </c>
      <c r="K885" s="4" t="s">
        <v>83</v>
      </c>
      <c r="L885" s="22" t="str">
        <f t="shared" si="30"/>
        <v>0</v>
      </c>
      <c r="M885" s="22"/>
      <c r="AA885" s="46"/>
      <c r="AG885"/>
      <c r="AL885">
        <f>N932</f>
        <v>0</v>
      </c>
      <c r="AM885">
        <f>O980</f>
        <v>0</v>
      </c>
      <c r="AN885">
        <f>P980</f>
        <v>0</v>
      </c>
      <c r="AO885">
        <f>Q980</f>
        <v>0</v>
      </c>
      <c r="AP885">
        <f>R980</f>
        <v>0</v>
      </c>
      <c r="AQ885">
        <f>S980</f>
        <v>0</v>
      </c>
      <c r="AR885">
        <f>T980</f>
        <v>0</v>
      </c>
      <c r="AT885">
        <f>SUM(table_2[[#This Row],[First dose, less than 21 days ago]:[Third dose or booster, at least 21 days ago]])</f>
        <v>0</v>
      </c>
      <c r="AU885">
        <f>SUM(table_2[[#This Row],[Second dose, less than 21 days ago]:[Third dose or booster, at least 21 days ago]])</f>
        <v>0</v>
      </c>
      <c r="AV885">
        <f>table_2[[#This Row],[Third dose or booster, less than 21 days ago]]+table_2[[#This Row],[Third dose or booster, at least 21 days ago]]</f>
        <v>0</v>
      </c>
    </row>
    <row r="886" spans="1:48" ht="45" x14ac:dyDescent="0.25">
      <c r="A886" s="1" t="s">
        <v>460</v>
      </c>
      <c r="B886" s="4">
        <v>2021</v>
      </c>
      <c r="C886" s="1" t="s">
        <v>61</v>
      </c>
      <c r="D886" s="1" t="s">
        <v>1183</v>
      </c>
      <c r="E886" s="1" t="s">
        <v>85</v>
      </c>
      <c r="F886" s="4" t="s">
        <v>1103</v>
      </c>
      <c r="G886" s="4">
        <v>0</v>
      </c>
      <c r="H886" s="4" t="s">
        <v>83</v>
      </c>
      <c r="I886" s="1"/>
      <c r="J886" s="4" t="s">
        <v>83</v>
      </c>
      <c r="K886" s="4" t="s">
        <v>83</v>
      </c>
      <c r="L886" s="22" t="str">
        <f t="shared" si="30"/>
        <v>0</v>
      </c>
      <c r="M886" s="22"/>
      <c r="AA886" s="46"/>
      <c r="AG886"/>
      <c r="AL886">
        <f>N933</f>
        <v>0</v>
      </c>
      <c r="AM886">
        <f>O981</f>
        <v>0</v>
      </c>
      <c r="AN886">
        <f>P981</f>
        <v>0</v>
      </c>
      <c r="AO886">
        <f>Q981</f>
        <v>0</v>
      </c>
      <c r="AP886">
        <f>R981</f>
        <v>0</v>
      </c>
      <c r="AQ886">
        <f>S981</f>
        <v>0</v>
      </c>
      <c r="AR886">
        <f>T981</f>
        <v>0</v>
      </c>
      <c r="AT886">
        <f>SUM(table_2[[#This Row],[First dose, less than 21 days ago]:[Third dose or booster, at least 21 days ago]])</f>
        <v>0</v>
      </c>
      <c r="AU886">
        <f>SUM(table_2[[#This Row],[Second dose, less than 21 days ago]:[Third dose or booster, at least 21 days ago]])</f>
        <v>0</v>
      </c>
      <c r="AV886">
        <f>table_2[[#This Row],[Third dose or booster, less than 21 days ago]]+table_2[[#This Row],[Third dose or booster, at least 21 days ago]]</f>
        <v>0</v>
      </c>
    </row>
    <row r="887" spans="1:48" ht="30" x14ac:dyDescent="0.25">
      <c r="A887" s="1" t="s">
        <v>460</v>
      </c>
      <c r="B887" s="4">
        <v>2021</v>
      </c>
      <c r="C887" s="1" t="s">
        <v>90</v>
      </c>
      <c r="D887" s="1" t="s">
        <v>1089</v>
      </c>
      <c r="E887" s="1" t="s">
        <v>62</v>
      </c>
      <c r="F887" s="4" t="s">
        <v>3290</v>
      </c>
      <c r="G887" s="4">
        <v>775097</v>
      </c>
      <c r="H887" s="4" t="s">
        <v>3291</v>
      </c>
      <c r="I887" s="1"/>
      <c r="J887" s="4" t="s">
        <v>3292</v>
      </c>
      <c r="K887" s="4" t="s">
        <v>1099</v>
      </c>
      <c r="L887" s="22" t="str">
        <f t="shared" si="30"/>
        <v>82</v>
      </c>
      <c r="M887" s="22"/>
      <c r="AA887" s="46"/>
      <c r="AG887"/>
      <c r="AL887">
        <f>N934</f>
        <v>0</v>
      </c>
      <c r="AM887">
        <f>O982</f>
        <v>0</v>
      </c>
      <c r="AN887">
        <f>P982</f>
        <v>0</v>
      </c>
      <c r="AO887">
        <f>Q982</f>
        <v>0</v>
      </c>
      <c r="AP887">
        <f>R982</f>
        <v>0</v>
      </c>
      <c r="AQ887">
        <f>S982</f>
        <v>0</v>
      </c>
      <c r="AR887">
        <f>T982</f>
        <v>0</v>
      </c>
      <c r="AT887">
        <f>SUM(table_2[[#This Row],[First dose, less than 21 days ago]:[Third dose or booster, at least 21 days ago]])</f>
        <v>0</v>
      </c>
      <c r="AU887">
        <f>SUM(table_2[[#This Row],[Second dose, less than 21 days ago]:[Third dose or booster, at least 21 days ago]])</f>
        <v>0</v>
      </c>
      <c r="AV887">
        <f>table_2[[#This Row],[Third dose or booster, less than 21 days ago]]+table_2[[#This Row],[Third dose or booster, at least 21 days ago]]</f>
        <v>0</v>
      </c>
    </row>
    <row r="888" spans="1:48" ht="30" x14ac:dyDescent="0.25">
      <c r="A888" s="1" t="s">
        <v>460</v>
      </c>
      <c r="B888" s="4">
        <v>2021</v>
      </c>
      <c r="C888" s="1" t="s">
        <v>90</v>
      </c>
      <c r="D888" s="1" t="s">
        <v>1089</v>
      </c>
      <c r="E888" s="1" t="s">
        <v>66</v>
      </c>
      <c r="F888" s="4" t="s">
        <v>1800</v>
      </c>
      <c r="G888" s="4">
        <v>39731</v>
      </c>
      <c r="H888" s="4" t="s">
        <v>1696</v>
      </c>
      <c r="I888" s="1" t="s">
        <v>234</v>
      </c>
      <c r="J888" s="4" t="s">
        <v>3293</v>
      </c>
      <c r="K888" s="4" t="s">
        <v>3294</v>
      </c>
      <c r="L888" s="22" t="str">
        <f t="shared" si="30"/>
        <v>6</v>
      </c>
      <c r="M888" s="22"/>
      <c r="AA888" s="46"/>
      <c r="AG888"/>
      <c r="AL888">
        <f>N935</f>
        <v>0</v>
      </c>
      <c r="AM888">
        <f>O983</f>
        <v>0</v>
      </c>
      <c r="AN888">
        <f>P983</f>
        <v>0</v>
      </c>
      <c r="AO888">
        <f>Q983</f>
        <v>0</v>
      </c>
      <c r="AP888">
        <f>R983</f>
        <v>0</v>
      </c>
      <c r="AQ888">
        <f>S983</f>
        <v>0</v>
      </c>
      <c r="AR888">
        <f>T983</f>
        <v>0</v>
      </c>
      <c r="AT888">
        <f>SUM(table_2[[#This Row],[First dose, less than 21 days ago]:[Third dose or booster, at least 21 days ago]])</f>
        <v>0</v>
      </c>
      <c r="AU888">
        <f>SUM(table_2[[#This Row],[Second dose, less than 21 days ago]:[Third dose or booster, at least 21 days ago]])</f>
        <v>0</v>
      </c>
      <c r="AV888">
        <f>table_2[[#This Row],[Third dose or booster, less than 21 days ago]]+table_2[[#This Row],[Third dose or booster, at least 21 days ago]]</f>
        <v>0</v>
      </c>
    </row>
    <row r="889" spans="1:48" ht="30" x14ac:dyDescent="0.25">
      <c r="A889" s="1" t="s">
        <v>460</v>
      </c>
      <c r="B889" s="4">
        <v>2021</v>
      </c>
      <c r="C889" s="1" t="s">
        <v>90</v>
      </c>
      <c r="D889" s="1" t="s">
        <v>1089</v>
      </c>
      <c r="E889" s="1" t="s">
        <v>70</v>
      </c>
      <c r="F889" s="4" t="s">
        <v>1097</v>
      </c>
      <c r="G889" s="4">
        <v>42421</v>
      </c>
      <c r="H889" s="4" t="s">
        <v>3295</v>
      </c>
      <c r="I889" s="1" t="s">
        <v>234</v>
      </c>
      <c r="J889" s="4" t="s">
        <v>3296</v>
      </c>
      <c r="K889" s="4" t="s">
        <v>648</v>
      </c>
      <c r="L889" s="22" t="str">
        <f t="shared" si="30"/>
        <v>4</v>
      </c>
      <c r="M889" s="22"/>
      <c r="AA889" s="46"/>
      <c r="AG889"/>
      <c r="AL889">
        <f>N936</f>
        <v>0</v>
      </c>
      <c r="AM889">
        <f>O984</f>
        <v>0</v>
      </c>
      <c r="AN889">
        <f>P984</f>
        <v>0</v>
      </c>
      <c r="AO889">
        <f>Q984</f>
        <v>0</v>
      </c>
      <c r="AP889">
        <f>R984</f>
        <v>0</v>
      </c>
      <c r="AQ889">
        <f>S984</f>
        <v>0</v>
      </c>
      <c r="AR889">
        <f>T984</f>
        <v>0</v>
      </c>
      <c r="AT889">
        <f>SUM(table_2[[#This Row],[First dose, less than 21 days ago]:[Third dose or booster, at least 21 days ago]])</f>
        <v>0</v>
      </c>
      <c r="AU889">
        <f>SUM(table_2[[#This Row],[Second dose, less than 21 days ago]:[Third dose or booster, at least 21 days ago]])</f>
        <v>0</v>
      </c>
      <c r="AV889">
        <f>table_2[[#This Row],[Third dose or booster, less than 21 days ago]]+table_2[[#This Row],[Third dose or booster, at least 21 days ago]]</f>
        <v>0</v>
      </c>
    </row>
    <row r="890" spans="1:48" ht="30" x14ac:dyDescent="0.25">
      <c r="A890" s="1" t="s">
        <v>460</v>
      </c>
      <c r="B890" s="4">
        <v>2021</v>
      </c>
      <c r="C890" s="1" t="s">
        <v>90</v>
      </c>
      <c r="D890" s="1" t="s">
        <v>1089</v>
      </c>
      <c r="E890" s="1" t="s">
        <v>74</v>
      </c>
      <c r="F890" s="4" t="s">
        <v>1101</v>
      </c>
      <c r="G890" s="4">
        <v>702</v>
      </c>
      <c r="H890" s="4" t="s">
        <v>83</v>
      </c>
      <c r="I890" s="1"/>
      <c r="J890" s="4" t="s">
        <v>83</v>
      </c>
      <c r="K890" s="4" t="s">
        <v>83</v>
      </c>
      <c r="L890" s="22">
        <f t="shared" si="30"/>
        <v>1</v>
      </c>
      <c r="M890" s="22"/>
      <c r="AA890" s="46"/>
      <c r="AG890"/>
      <c r="AL890">
        <f>N937</f>
        <v>0</v>
      </c>
      <c r="AM890">
        <f>O985</f>
        <v>0</v>
      </c>
      <c r="AN890">
        <f>P985</f>
        <v>0</v>
      </c>
      <c r="AO890">
        <f>Q985</f>
        <v>0</v>
      </c>
      <c r="AP890">
        <f>R985</f>
        <v>0</v>
      </c>
      <c r="AQ890">
        <f>S985</f>
        <v>0</v>
      </c>
      <c r="AR890">
        <f>T985</f>
        <v>0</v>
      </c>
      <c r="AT890">
        <f>SUM(table_2[[#This Row],[First dose, less than 21 days ago]:[Third dose or booster, at least 21 days ago]])</f>
        <v>0</v>
      </c>
      <c r="AU890">
        <f>SUM(table_2[[#This Row],[Second dose, less than 21 days ago]:[Third dose or booster, at least 21 days ago]])</f>
        <v>0</v>
      </c>
      <c r="AV890">
        <f>table_2[[#This Row],[Third dose or booster, less than 21 days ago]]+table_2[[#This Row],[Third dose or booster, at least 21 days ago]]</f>
        <v>0</v>
      </c>
    </row>
    <row r="891" spans="1:48" ht="30" x14ac:dyDescent="0.25">
      <c r="A891" s="1" t="s">
        <v>460</v>
      </c>
      <c r="B891" s="4">
        <v>2021</v>
      </c>
      <c r="C891" s="1" t="s">
        <v>90</v>
      </c>
      <c r="D891" s="1" t="s">
        <v>1089</v>
      </c>
      <c r="E891" s="1" t="s">
        <v>1102</v>
      </c>
      <c r="F891" s="4" t="s">
        <v>1101</v>
      </c>
      <c r="G891" s="4">
        <v>1797</v>
      </c>
      <c r="H891" s="4" t="s">
        <v>83</v>
      </c>
      <c r="I891" s="1"/>
      <c r="J891" s="4" t="s">
        <v>83</v>
      </c>
      <c r="K891" s="4" t="s">
        <v>83</v>
      </c>
      <c r="L891" s="22">
        <f t="shared" si="30"/>
        <v>1</v>
      </c>
      <c r="M891" s="22"/>
      <c r="AA891" s="46"/>
      <c r="AG891"/>
      <c r="AL891">
        <f>N938</f>
        <v>0</v>
      </c>
      <c r="AM891">
        <f>O986</f>
        <v>0</v>
      </c>
      <c r="AN891">
        <f>P986</f>
        <v>0</v>
      </c>
      <c r="AO891">
        <f>Q986</f>
        <v>0</v>
      </c>
      <c r="AP891">
        <f>R986</f>
        <v>0</v>
      </c>
      <c r="AQ891">
        <f>S986</f>
        <v>0</v>
      </c>
      <c r="AR891">
        <f>T986</f>
        <v>0</v>
      </c>
      <c r="AT891">
        <f>SUM(table_2[[#This Row],[First dose, less than 21 days ago]:[Third dose or booster, at least 21 days ago]])</f>
        <v>0</v>
      </c>
      <c r="AU891">
        <f>SUM(table_2[[#This Row],[Second dose, less than 21 days ago]:[Third dose or booster, at least 21 days ago]])</f>
        <v>0</v>
      </c>
      <c r="AV891">
        <f>table_2[[#This Row],[Third dose or booster, less than 21 days ago]]+table_2[[#This Row],[Third dose or booster, at least 21 days ago]]</f>
        <v>0</v>
      </c>
    </row>
    <row r="892" spans="1:48" ht="45" x14ac:dyDescent="0.25">
      <c r="A892" s="1" t="s">
        <v>460</v>
      </c>
      <c r="B892" s="4">
        <v>2021</v>
      </c>
      <c r="C892" s="1" t="s">
        <v>90</v>
      </c>
      <c r="D892" s="1" t="s">
        <v>1089</v>
      </c>
      <c r="E892" s="1" t="s">
        <v>84</v>
      </c>
      <c r="F892" s="4" t="s">
        <v>1103</v>
      </c>
      <c r="G892" s="4">
        <v>0</v>
      </c>
      <c r="H892" s="4" t="s">
        <v>83</v>
      </c>
      <c r="I892" s="1"/>
      <c r="J892" s="4" t="s">
        <v>83</v>
      </c>
      <c r="K892" s="4" t="s">
        <v>83</v>
      </c>
      <c r="L892" s="22" t="str">
        <f t="shared" si="30"/>
        <v>0</v>
      </c>
      <c r="M892" s="22"/>
      <c r="AA892" s="46"/>
      <c r="AG892"/>
      <c r="AL892">
        <f>N939</f>
        <v>0</v>
      </c>
      <c r="AM892">
        <f>O987</f>
        <v>0</v>
      </c>
      <c r="AN892">
        <f>P987</f>
        <v>0</v>
      </c>
      <c r="AO892">
        <f>Q987</f>
        <v>0</v>
      </c>
      <c r="AP892">
        <f>R987</f>
        <v>0</v>
      </c>
      <c r="AQ892">
        <f>S987</f>
        <v>0</v>
      </c>
      <c r="AR892">
        <f>T987</f>
        <v>0</v>
      </c>
      <c r="AT892">
        <f>SUM(table_2[[#This Row],[First dose, less than 21 days ago]:[Third dose or booster, at least 21 days ago]])</f>
        <v>0</v>
      </c>
      <c r="AU892">
        <f>SUM(table_2[[#This Row],[Second dose, less than 21 days ago]:[Third dose or booster, at least 21 days ago]])</f>
        <v>0</v>
      </c>
      <c r="AV892">
        <f>table_2[[#This Row],[Third dose or booster, less than 21 days ago]]+table_2[[#This Row],[Third dose or booster, at least 21 days ago]]</f>
        <v>0</v>
      </c>
    </row>
    <row r="893" spans="1:48" ht="45" x14ac:dyDescent="0.25">
      <c r="A893" s="1" t="s">
        <v>460</v>
      </c>
      <c r="B893" s="4">
        <v>2021</v>
      </c>
      <c r="C893" s="1" t="s">
        <v>90</v>
      </c>
      <c r="D893" s="1" t="s">
        <v>1089</v>
      </c>
      <c r="E893" s="1" t="s">
        <v>85</v>
      </c>
      <c r="F893" s="4" t="s">
        <v>1103</v>
      </c>
      <c r="G893" s="4">
        <v>0</v>
      </c>
      <c r="H893" s="4" t="s">
        <v>83</v>
      </c>
      <c r="I893" s="1"/>
      <c r="J893" s="4" t="s">
        <v>83</v>
      </c>
      <c r="K893" s="4" t="s">
        <v>83</v>
      </c>
      <c r="L893" s="22" t="str">
        <f t="shared" si="30"/>
        <v>0</v>
      </c>
      <c r="M893" s="22"/>
      <c r="AA893" s="46"/>
      <c r="AG893"/>
      <c r="AL893">
        <f>N940</f>
        <v>0</v>
      </c>
      <c r="AM893">
        <f>O988</f>
        <v>0</v>
      </c>
      <c r="AN893">
        <f>P988</f>
        <v>0</v>
      </c>
      <c r="AO893">
        <f>Q988</f>
        <v>0</v>
      </c>
      <c r="AP893">
        <f>R988</f>
        <v>0</v>
      </c>
      <c r="AQ893">
        <f>S988</f>
        <v>0</v>
      </c>
      <c r="AR893">
        <f>T988</f>
        <v>0</v>
      </c>
      <c r="AT893">
        <f>SUM(table_2[[#This Row],[First dose, less than 21 days ago]:[Third dose or booster, at least 21 days ago]])</f>
        <v>0</v>
      </c>
      <c r="AU893">
        <f>SUM(table_2[[#This Row],[Second dose, less than 21 days ago]:[Third dose or booster, at least 21 days ago]])</f>
        <v>0</v>
      </c>
      <c r="AV893">
        <f>table_2[[#This Row],[Third dose or booster, less than 21 days ago]]+table_2[[#This Row],[Third dose or booster, at least 21 days ago]]</f>
        <v>0</v>
      </c>
    </row>
    <row r="894" spans="1:48" ht="30" x14ac:dyDescent="0.25">
      <c r="A894" s="1" t="s">
        <v>460</v>
      </c>
      <c r="B894" s="4">
        <v>2021</v>
      </c>
      <c r="C894" s="1" t="s">
        <v>90</v>
      </c>
      <c r="D894" s="1" t="s">
        <v>1104</v>
      </c>
      <c r="E894" s="1" t="s">
        <v>62</v>
      </c>
      <c r="F894" s="4" t="s">
        <v>1942</v>
      </c>
      <c r="G894" s="4">
        <v>361737</v>
      </c>
      <c r="H894" s="4" t="s">
        <v>578</v>
      </c>
      <c r="I894" s="1"/>
      <c r="J894" s="4" t="s">
        <v>3297</v>
      </c>
      <c r="K894" s="4" t="s">
        <v>2312</v>
      </c>
      <c r="L894" s="22" t="str">
        <f t="shared" si="30"/>
        <v>172</v>
      </c>
      <c r="M894" s="22"/>
      <c r="AA894" s="46"/>
      <c r="AG894"/>
      <c r="AL894">
        <f>N941</f>
        <v>0</v>
      </c>
      <c r="AM894">
        <f>O989</f>
        <v>0</v>
      </c>
      <c r="AN894">
        <f>P989</f>
        <v>0</v>
      </c>
      <c r="AO894">
        <f>Q989</f>
        <v>0</v>
      </c>
      <c r="AP894">
        <f>R989</f>
        <v>0</v>
      </c>
      <c r="AQ894">
        <f>S989</f>
        <v>0</v>
      </c>
      <c r="AR894">
        <f>T989</f>
        <v>0</v>
      </c>
      <c r="AT894">
        <f>SUM(table_2[[#This Row],[First dose, less than 21 days ago]:[Third dose or booster, at least 21 days ago]])</f>
        <v>0</v>
      </c>
      <c r="AU894">
        <f>SUM(table_2[[#This Row],[Second dose, less than 21 days ago]:[Third dose or booster, at least 21 days ago]])</f>
        <v>0</v>
      </c>
      <c r="AV894">
        <f>table_2[[#This Row],[Third dose or booster, less than 21 days ago]]+table_2[[#This Row],[Third dose or booster, at least 21 days ago]]</f>
        <v>0</v>
      </c>
    </row>
    <row r="895" spans="1:48" ht="30" x14ac:dyDescent="0.25">
      <c r="A895" s="1" t="s">
        <v>460</v>
      </c>
      <c r="B895" s="4">
        <v>2021</v>
      </c>
      <c r="C895" s="1" t="s">
        <v>90</v>
      </c>
      <c r="D895" s="1" t="s">
        <v>1104</v>
      </c>
      <c r="E895" s="1" t="s">
        <v>66</v>
      </c>
      <c r="F895" s="4" t="s">
        <v>2008</v>
      </c>
      <c r="G895" s="4">
        <v>30706</v>
      </c>
      <c r="H895" s="4" t="s">
        <v>2758</v>
      </c>
      <c r="I895" s="1" t="s">
        <v>234</v>
      </c>
      <c r="J895" s="4" t="s">
        <v>3298</v>
      </c>
      <c r="K895" s="4" t="s">
        <v>3299</v>
      </c>
      <c r="L895" s="22" t="str">
        <f t="shared" si="30"/>
        <v>7</v>
      </c>
      <c r="M895" s="22"/>
      <c r="AA895" s="46"/>
      <c r="AG895"/>
      <c r="AL895">
        <f>N942</f>
        <v>0</v>
      </c>
      <c r="AM895">
        <f>O990</f>
        <v>0</v>
      </c>
      <c r="AN895">
        <f>P990</f>
        <v>0</v>
      </c>
      <c r="AO895">
        <f>Q990</f>
        <v>0</v>
      </c>
      <c r="AP895">
        <f>R990</f>
        <v>0</v>
      </c>
      <c r="AQ895">
        <f>S990</f>
        <v>0</v>
      </c>
      <c r="AR895">
        <f>T990</f>
        <v>0</v>
      </c>
      <c r="AT895">
        <f>SUM(table_2[[#This Row],[First dose, less than 21 days ago]:[Third dose or booster, at least 21 days ago]])</f>
        <v>0</v>
      </c>
      <c r="AU895">
        <f>SUM(table_2[[#This Row],[Second dose, less than 21 days ago]:[Third dose or booster, at least 21 days ago]])</f>
        <v>0</v>
      </c>
      <c r="AV895">
        <f>table_2[[#This Row],[Third dose or booster, less than 21 days ago]]+table_2[[#This Row],[Third dose or booster, at least 21 days ago]]</f>
        <v>0</v>
      </c>
    </row>
    <row r="896" spans="1:48" ht="30" x14ac:dyDescent="0.25">
      <c r="A896" s="1" t="s">
        <v>460</v>
      </c>
      <c r="B896" s="4">
        <v>2021</v>
      </c>
      <c r="C896" s="1" t="s">
        <v>90</v>
      </c>
      <c r="D896" s="1" t="s">
        <v>1104</v>
      </c>
      <c r="E896" s="1" t="s">
        <v>70</v>
      </c>
      <c r="F896" s="4" t="s">
        <v>1671</v>
      </c>
      <c r="G896" s="4">
        <v>30465</v>
      </c>
      <c r="H896" s="4" t="s">
        <v>2170</v>
      </c>
      <c r="I896" s="1" t="s">
        <v>234</v>
      </c>
      <c r="J896" s="4" t="s">
        <v>3300</v>
      </c>
      <c r="K896" s="4" t="s">
        <v>3301</v>
      </c>
      <c r="L896" s="22" t="str">
        <f t="shared" si="30"/>
        <v>5</v>
      </c>
      <c r="M896" s="22"/>
      <c r="AA896" s="46"/>
      <c r="AG896"/>
      <c r="AL896">
        <f>N943</f>
        <v>0</v>
      </c>
      <c r="AM896">
        <f>O991</f>
        <v>0</v>
      </c>
      <c r="AN896">
        <f>P991</f>
        <v>0</v>
      </c>
      <c r="AO896">
        <f>Q991</f>
        <v>0</v>
      </c>
      <c r="AP896">
        <f>R991</f>
        <v>0</v>
      </c>
      <c r="AQ896">
        <f>S991</f>
        <v>0</v>
      </c>
      <c r="AR896">
        <f>T991</f>
        <v>0</v>
      </c>
      <c r="AT896">
        <f>SUM(table_2[[#This Row],[First dose, less than 21 days ago]:[Third dose or booster, at least 21 days ago]])</f>
        <v>0</v>
      </c>
      <c r="AU896">
        <f>SUM(table_2[[#This Row],[Second dose, less than 21 days ago]:[Third dose or booster, at least 21 days ago]])</f>
        <v>0</v>
      </c>
      <c r="AV896">
        <f>table_2[[#This Row],[Third dose or booster, less than 21 days ago]]+table_2[[#This Row],[Third dose or booster, at least 21 days ago]]</f>
        <v>0</v>
      </c>
    </row>
    <row r="897" spans="1:48" ht="30" x14ac:dyDescent="0.25">
      <c r="A897" s="1" t="s">
        <v>460</v>
      </c>
      <c r="B897" s="4">
        <v>2021</v>
      </c>
      <c r="C897" s="1" t="s">
        <v>90</v>
      </c>
      <c r="D897" s="1" t="s">
        <v>1104</v>
      </c>
      <c r="E897" s="1" t="s">
        <v>74</v>
      </c>
      <c r="F897" s="4" t="s">
        <v>1101</v>
      </c>
      <c r="G897" s="4">
        <v>621</v>
      </c>
      <c r="H897" s="4" t="s">
        <v>83</v>
      </c>
      <c r="I897" s="1"/>
      <c r="J897" s="4" t="s">
        <v>83</v>
      </c>
      <c r="K897" s="4" t="s">
        <v>83</v>
      </c>
      <c r="L897" s="22">
        <f t="shared" si="30"/>
        <v>1</v>
      </c>
      <c r="M897" s="22"/>
      <c r="AA897" s="46"/>
      <c r="AG897"/>
      <c r="AL897">
        <f>N944</f>
        <v>0</v>
      </c>
      <c r="AM897">
        <f>O992</f>
        <v>0</v>
      </c>
      <c r="AN897">
        <f>P992</f>
        <v>0</v>
      </c>
      <c r="AO897">
        <f>Q992</f>
        <v>0</v>
      </c>
      <c r="AP897">
        <f>R992</f>
        <v>0</v>
      </c>
      <c r="AQ897">
        <f>S992</f>
        <v>0</v>
      </c>
      <c r="AR897">
        <f>T992</f>
        <v>0</v>
      </c>
      <c r="AT897">
        <f>SUM(table_2[[#This Row],[First dose, less than 21 days ago]:[Third dose or booster, at least 21 days ago]])</f>
        <v>0</v>
      </c>
      <c r="AU897">
        <f>SUM(table_2[[#This Row],[Second dose, less than 21 days ago]:[Third dose or booster, at least 21 days ago]])</f>
        <v>0</v>
      </c>
      <c r="AV897">
        <f>table_2[[#This Row],[Third dose or booster, less than 21 days ago]]+table_2[[#This Row],[Third dose or booster, at least 21 days ago]]</f>
        <v>0</v>
      </c>
    </row>
    <row r="898" spans="1:48" ht="30" x14ac:dyDescent="0.25">
      <c r="A898" s="1" t="s">
        <v>460</v>
      </c>
      <c r="B898" s="4">
        <v>2021</v>
      </c>
      <c r="C898" s="1" t="s">
        <v>90</v>
      </c>
      <c r="D898" s="1" t="s">
        <v>1104</v>
      </c>
      <c r="E898" s="1" t="s">
        <v>1102</v>
      </c>
      <c r="F898" s="4" t="s">
        <v>1101</v>
      </c>
      <c r="G898" s="4">
        <v>1725</v>
      </c>
      <c r="H898" s="4" t="s">
        <v>83</v>
      </c>
      <c r="I898" s="1"/>
      <c r="J898" s="4" t="s">
        <v>83</v>
      </c>
      <c r="K898" s="4" t="s">
        <v>83</v>
      </c>
      <c r="L898" s="22">
        <f t="shared" si="30"/>
        <v>1</v>
      </c>
      <c r="M898" s="22"/>
      <c r="AA898" s="46"/>
      <c r="AG898"/>
      <c r="AL898">
        <f>N945</f>
        <v>0</v>
      </c>
      <c r="AM898">
        <f>O993</f>
        <v>0</v>
      </c>
      <c r="AN898">
        <f>P993</f>
        <v>0</v>
      </c>
      <c r="AO898">
        <f>Q993</f>
        <v>0</v>
      </c>
      <c r="AP898">
        <f>R993</f>
        <v>0</v>
      </c>
      <c r="AQ898">
        <f>S993</f>
        <v>0</v>
      </c>
      <c r="AR898">
        <f>T993</f>
        <v>0</v>
      </c>
      <c r="AT898">
        <f>SUM(table_2[[#This Row],[First dose, less than 21 days ago]:[Third dose or booster, at least 21 days ago]])</f>
        <v>0</v>
      </c>
      <c r="AU898">
        <f>SUM(table_2[[#This Row],[Second dose, less than 21 days ago]:[Third dose or booster, at least 21 days ago]])</f>
        <v>0</v>
      </c>
      <c r="AV898">
        <f>table_2[[#This Row],[Third dose or booster, less than 21 days ago]]+table_2[[#This Row],[Third dose or booster, at least 21 days ago]]</f>
        <v>0</v>
      </c>
    </row>
    <row r="899" spans="1:48" ht="45" x14ac:dyDescent="0.25">
      <c r="A899" s="1" t="s">
        <v>460</v>
      </c>
      <c r="B899" s="4">
        <v>2021</v>
      </c>
      <c r="C899" s="1" t="s">
        <v>90</v>
      </c>
      <c r="D899" s="1" t="s">
        <v>1104</v>
      </c>
      <c r="E899" s="1" t="s">
        <v>84</v>
      </c>
      <c r="F899" s="4" t="s">
        <v>1103</v>
      </c>
      <c r="G899" s="4">
        <v>0</v>
      </c>
      <c r="H899" s="4" t="s">
        <v>83</v>
      </c>
      <c r="I899" s="1"/>
      <c r="J899" s="4" t="s">
        <v>83</v>
      </c>
      <c r="K899" s="4" t="s">
        <v>83</v>
      </c>
      <c r="L899" s="22" t="str">
        <f t="shared" si="30"/>
        <v>0</v>
      </c>
      <c r="M899" s="22"/>
      <c r="AA899" s="46"/>
      <c r="AG899"/>
      <c r="AL899">
        <f>N946</f>
        <v>0</v>
      </c>
      <c r="AM899">
        <f>O994</f>
        <v>0</v>
      </c>
      <c r="AN899">
        <f>P994</f>
        <v>0</v>
      </c>
      <c r="AO899">
        <f>Q994</f>
        <v>0</v>
      </c>
      <c r="AP899">
        <f>R994</f>
        <v>0</v>
      </c>
      <c r="AQ899">
        <f>S994</f>
        <v>0</v>
      </c>
      <c r="AR899">
        <f>T994</f>
        <v>0</v>
      </c>
      <c r="AT899">
        <f>SUM(table_2[[#This Row],[First dose, less than 21 days ago]:[Third dose or booster, at least 21 days ago]])</f>
        <v>0</v>
      </c>
      <c r="AU899">
        <f>SUM(table_2[[#This Row],[Second dose, less than 21 days ago]:[Third dose or booster, at least 21 days ago]])</f>
        <v>0</v>
      </c>
      <c r="AV899">
        <f>table_2[[#This Row],[Third dose or booster, less than 21 days ago]]+table_2[[#This Row],[Third dose or booster, at least 21 days ago]]</f>
        <v>0</v>
      </c>
    </row>
    <row r="900" spans="1:48" ht="45" x14ac:dyDescent="0.25">
      <c r="A900" s="1" t="s">
        <v>460</v>
      </c>
      <c r="B900" s="4">
        <v>2021</v>
      </c>
      <c r="C900" s="1" t="s">
        <v>90</v>
      </c>
      <c r="D900" s="1" t="s">
        <v>1104</v>
      </c>
      <c r="E900" s="1" t="s">
        <v>85</v>
      </c>
      <c r="F900" s="4" t="s">
        <v>1103</v>
      </c>
      <c r="G900" s="4">
        <v>0</v>
      </c>
      <c r="H900" s="4" t="s">
        <v>83</v>
      </c>
      <c r="I900" s="1"/>
      <c r="J900" s="4" t="s">
        <v>83</v>
      </c>
      <c r="K900" s="4" t="s">
        <v>83</v>
      </c>
      <c r="L900" s="22" t="str">
        <f t="shared" si="30"/>
        <v>0</v>
      </c>
      <c r="M900" s="22"/>
      <c r="AA900" s="46"/>
      <c r="AG900"/>
      <c r="AL900">
        <f>N947</f>
        <v>0</v>
      </c>
      <c r="AM900">
        <f>O995</f>
        <v>0</v>
      </c>
      <c r="AN900">
        <f>P995</f>
        <v>0</v>
      </c>
      <c r="AO900">
        <f>Q995</f>
        <v>0</v>
      </c>
      <c r="AP900">
        <f>R995</f>
        <v>0</v>
      </c>
      <c r="AQ900">
        <f>S995</f>
        <v>0</v>
      </c>
      <c r="AR900">
        <f>T995</f>
        <v>0</v>
      </c>
      <c r="AT900">
        <f>SUM(table_2[[#This Row],[First dose, less than 21 days ago]:[Third dose or booster, at least 21 days ago]])</f>
        <v>0</v>
      </c>
      <c r="AU900">
        <f>SUM(table_2[[#This Row],[Second dose, less than 21 days ago]:[Third dose or booster, at least 21 days ago]])</f>
        <v>0</v>
      </c>
      <c r="AV900">
        <f>table_2[[#This Row],[Third dose or booster, less than 21 days ago]]+table_2[[#This Row],[Third dose or booster, at least 21 days ago]]</f>
        <v>0</v>
      </c>
    </row>
    <row r="901" spans="1:48" ht="30" x14ac:dyDescent="0.25">
      <c r="A901" s="1" t="s">
        <v>460</v>
      </c>
      <c r="B901" s="4">
        <v>2021</v>
      </c>
      <c r="C901" s="1" t="s">
        <v>90</v>
      </c>
      <c r="D901" s="1" t="s">
        <v>1116</v>
      </c>
      <c r="E901" s="1" t="s">
        <v>62</v>
      </c>
      <c r="F901" s="4" t="s">
        <v>3302</v>
      </c>
      <c r="G901" s="4">
        <v>395903</v>
      </c>
      <c r="H901" s="4" t="s">
        <v>3303</v>
      </c>
      <c r="I901" s="1"/>
      <c r="J901" s="4" t="s">
        <v>3304</v>
      </c>
      <c r="K901" s="4" t="s">
        <v>3305</v>
      </c>
      <c r="L901" s="22" t="str">
        <f t="shared" ref="L901:L964" si="32">IF(F901="&lt;3",1,F901)</f>
        <v>600</v>
      </c>
      <c r="M901" s="22"/>
      <c r="AA901" s="46"/>
      <c r="AG901"/>
      <c r="AL901">
        <f>N948</f>
        <v>0</v>
      </c>
      <c r="AM901">
        <f>O996</f>
        <v>0</v>
      </c>
      <c r="AN901">
        <f>P996</f>
        <v>0</v>
      </c>
      <c r="AO901">
        <f>Q996</f>
        <v>0</v>
      </c>
      <c r="AP901">
        <f>R996</f>
        <v>0</v>
      </c>
      <c r="AQ901">
        <f>S996</f>
        <v>0</v>
      </c>
      <c r="AR901">
        <f>T996</f>
        <v>0</v>
      </c>
      <c r="AT901">
        <f>SUM(table_2[[#This Row],[First dose, less than 21 days ago]:[Third dose or booster, at least 21 days ago]])</f>
        <v>0</v>
      </c>
      <c r="AU901">
        <f>SUM(table_2[[#This Row],[Second dose, less than 21 days ago]:[Third dose or booster, at least 21 days ago]])</f>
        <v>0</v>
      </c>
      <c r="AV901">
        <f>table_2[[#This Row],[Third dose or booster, less than 21 days ago]]+table_2[[#This Row],[Third dose or booster, at least 21 days ago]]</f>
        <v>0</v>
      </c>
    </row>
    <row r="902" spans="1:48" ht="30" x14ac:dyDescent="0.25">
      <c r="A902" s="1" t="s">
        <v>460</v>
      </c>
      <c r="B902" s="4">
        <v>2021</v>
      </c>
      <c r="C902" s="1" t="s">
        <v>90</v>
      </c>
      <c r="D902" s="1" t="s">
        <v>1116</v>
      </c>
      <c r="E902" s="1" t="s">
        <v>66</v>
      </c>
      <c r="F902" s="4" t="s">
        <v>1286</v>
      </c>
      <c r="G902" s="4">
        <v>52699</v>
      </c>
      <c r="H902" s="4" t="s">
        <v>3306</v>
      </c>
      <c r="I902" s="1"/>
      <c r="J902" s="4" t="s">
        <v>3307</v>
      </c>
      <c r="K902" s="4" t="s">
        <v>3308</v>
      </c>
      <c r="L902" s="22" t="str">
        <f t="shared" si="32"/>
        <v>25</v>
      </c>
      <c r="M902" s="22"/>
      <c r="AA902" s="46"/>
      <c r="AG902"/>
      <c r="AL902">
        <f>N949</f>
        <v>0</v>
      </c>
      <c r="AM902">
        <f>O997</f>
        <v>0</v>
      </c>
      <c r="AN902">
        <f>P997</f>
        <v>0</v>
      </c>
      <c r="AO902">
        <f>Q997</f>
        <v>0</v>
      </c>
      <c r="AP902">
        <f>R997</f>
        <v>0</v>
      </c>
      <c r="AQ902">
        <f>S997</f>
        <v>0</v>
      </c>
      <c r="AR902">
        <f>T997</f>
        <v>0</v>
      </c>
      <c r="AT902">
        <f>SUM(table_2[[#This Row],[First dose, less than 21 days ago]:[Third dose or booster, at least 21 days ago]])</f>
        <v>0</v>
      </c>
      <c r="AU902">
        <f>SUM(table_2[[#This Row],[Second dose, less than 21 days ago]:[Third dose or booster, at least 21 days ago]])</f>
        <v>0</v>
      </c>
      <c r="AV902">
        <f>table_2[[#This Row],[Third dose or booster, less than 21 days ago]]+table_2[[#This Row],[Third dose or booster, at least 21 days ago]]</f>
        <v>0</v>
      </c>
    </row>
    <row r="903" spans="1:48" ht="30" x14ac:dyDescent="0.25">
      <c r="A903" s="1" t="s">
        <v>460</v>
      </c>
      <c r="B903" s="4">
        <v>2021</v>
      </c>
      <c r="C903" s="1" t="s">
        <v>90</v>
      </c>
      <c r="D903" s="1" t="s">
        <v>1116</v>
      </c>
      <c r="E903" s="1" t="s">
        <v>70</v>
      </c>
      <c r="F903" s="4" t="s">
        <v>3309</v>
      </c>
      <c r="G903" s="4">
        <v>40611</v>
      </c>
      <c r="H903" s="4" t="s">
        <v>3310</v>
      </c>
      <c r="I903" s="1"/>
      <c r="J903" s="4" t="s">
        <v>3225</v>
      </c>
      <c r="K903" s="4" t="s">
        <v>3311</v>
      </c>
      <c r="L903" s="22" t="str">
        <f t="shared" si="32"/>
        <v>30</v>
      </c>
      <c r="M903" s="22"/>
      <c r="AA903" s="46"/>
      <c r="AG903"/>
      <c r="AL903">
        <f>N950</f>
        <v>0</v>
      </c>
      <c r="AM903">
        <f>O998</f>
        <v>0</v>
      </c>
      <c r="AN903">
        <f>P998</f>
        <v>0</v>
      </c>
      <c r="AO903">
        <f>Q998</f>
        <v>0</v>
      </c>
      <c r="AP903">
        <f>R998</f>
        <v>0</v>
      </c>
      <c r="AQ903">
        <f>S998</f>
        <v>0</v>
      </c>
      <c r="AR903">
        <f>T998</f>
        <v>0</v>
      </c>
      <c r="AT903">
        <f>SUM(table_2[[#This Row],[First dose, less than 21 days ago]:[Third dose or booster, at least 21 days ago]])</f>
        <v>0</v>
      </c>
      <c r="AU903">
        <f>SUM(table_2[[#This Row],[Second dose, less than 21 days ago]:[Third dose or booster, at least 21 days ago]])</f>
        <v>0</v>
      </c>
      <c r="AV903">
        <f>table_2[[#This Row],[Third dose or booster, less than 21 days ago]]+table_2[[#This Row],[Third dose or booster, at least 21 days ago]]</f>
        <v>0</v>
      </c>
    </row>
    <row r="904" spans="1:48" ht="30" x14ac:dyDescent="0.25">
      <c r="A904" s="1" t="s">
        <v>460</v>
      </c>
      <c r="B904" s="4">
        <v>2021</v>
      </c>
      <c r="C904" s="1" t="s">
        <v>90</v>
      </c>
      <c r="D904" s="1" t="s">
        <v>1116</v>
      </c>
      <c r="E904" s="1" t="s">
        <v>74</v>
      </c>
      <c r="F904" s="4" t="s">
        <v>1101</v>
      </c>
      <c r="G904" s="4">
        <v>841</v>
      </c>
      <c r="H904" s="4" t="s">
        <v>83</v>
      </c>
      <c r="I904" s="1"/>
      <c r="J904" s="4" t="s">
        <v>83</v>
      </c>
      <c r="K904" s="4" t="s">
        <v>83</v>
      </c>
      <c r="L904" s="22">
        <f t="shared" si="32"/>
        <v>1</v>
      </c>
      <c r="M904" s="22"/>
      <c r="AA904" s="46"/>
      <c r="AG904"/>
      <c r="AL904">
        <f>N951</f>
        <v>0</v>
      </c>
      <c r="AM904">
        <f>O999</f>
        <v>0</v>
      </c>
      <c r="AN904">
        <f>P999</f>
        <v>0</v>
      </c>
      <c r="AO904">
        <f>Q999</f>
        <v>0</v>
      </c>
      <c r="AP904">
        <f>R999</f>
        <v>0</v>
      </c>
      <c r="AQ904">
        <f>S999</f>
        <v>0</v>
      </c>
      <c r="AR904">
        <f>T999</f>
        <v>0</v>
      </c>
      <c r="AT904">
        <f>SUM(table_2[[#This Row],[First dose, less than 21 days ago]:[Third dose or booster, at least 21 days ago]])</f>
        <v>0</v>
      </c>
      <c r="AU904">
        <f>SUM(table_2[[#This Row],[Second dose, less than 21 days ago]:[Third dose or booster, at least 21 days ago]])</f>
        <v>0</v>
      </c>
      <c r="AV904">
        <f>table_2[[#This Row],[Third dose or booster, less than 21 days ago]]+table_2[[#This Row],[Third dose or booster, at least 21 days ago]]</f>
        <v>0</v>
      </c>
    </row>
    <row r="905" spans="1:48" ht="30" x14ac:dyDescent="0.25">
      <c r="A905" s="1" t="s">
        <v>460</v>
      </c>
      <c r="B905" s="4">
        <v>2021</v>
      </c>
      <c r="C905" s="1" t="s">
        <v>90</v>
      </c>
      <c r="D905" s="1" t="s">
        <v>1116</v>
      </c>
      <c r="E905" s="1" t="s">
        <v>1102</v>
      </c>
      <c r="F905" s="4" t="s">
        <v>1101</v>
      </c>
      <c r="G905" s="4">
        <v>2304</v>
      </c>
      <c r="H905" s="4" t="s">
        <v>83</v>
      </c>
      <c r="I905" s="1"/>
      <c r="J905" s="4" t="s">
        <v>83</v>
      </c>
      <c r="K905" s="4" t="s">
        <v>83</v>
      </c>
      <c r="L905" s="22">
        <f t="shared" si="32"/>
        <v>1</v>
      </c>
      <c r="M905" s="22"/>
      <c r="AA905" s="46"/>
      <c r="AG905"/>
      <c r="AL905">
        <f>N952</f>
        <v>0</v>
      </c>
      <c r="AM905">
        <f>O1000</f>
        <v>0</v>
      </c>
      <c r="AN905">
        <f>P1000</f>
        <v>0</v>
      </c>
      <c r="AO905">
        <f>Q1000</f>
        <v>0</v>
      </c>
      <c r="AP905">
        <f>R1000</f>
        <v>0</v>
      </c>
      <c r="AQ905">
        <f>S1000</f>
        <v>0</v>
      </c>
      <c r="AR905">
        <f>T1000</f>
        <v>0</v>
      </c>
      <c r="AT905">
        <f>SUM(table_2[[#This Row],[First dose, less than 21 days ago]:[Third dose or booster, at least 21 days ago]])</f>
        <v>0</v>
      </c>
      <c r="AU905">
        <f>SUM(table_2[[#This Row],[Second dose, less than 21 days ago]:[Third dose or booster, at least 21 days ago]])</f>
        <v>0</v>
      </c>
      <c r="AV905">
        <f>table_2[[#This Row],[Third dose or booster, less than 21 days ago]]+table_2[[#This Row],[Third dose or booster, at least 21 days ago]]</f>
        <v>0</v>
      </c>
    </row>
    <row r="906" spans="1:48" ht="45" x14ac:dyDescent="0.25">
      <c r="A906" s="1" t="s">
        <v>460</v>
      </c>
      <c r="B906" s="4">
        <v>2021</v>
      </c>
      <c r="C906" s="1" t="s">
        <v>90</v>
      </c>
      <c r="D906" s="1" t="s">
        <v>1116</v>
      </c>
      <c r="E906" s="1" t="s">
        <v>84</v>
      </c>
      <c r="F906" s="4" t="s">
        <v>1103</v>
      </c>
      <c r="G906" s="4">
        <v>0</v>
      </c>
      <c r="H906" s="4" t="s">
        <v>83</v>
      </c>
      <c r="I906" s="1"/>
      <c r="J906" s="4" t="s">
        <v>83</v>
      </c>
      <c r="K906" s="4" t="s">
        <v>83</v>
      </c>
      <c r="L906" s="22" t="str">
        <f t="shared" si="32"/>
        <v>0</v>
      </c>
      <c r="M906" s="22"/>
      <c r="AA906" s="46"/>
      <c r="AG906"/>
      <c r="AL906">
        <f>N953</f>
        <v>0</v>
      </c>
      <c r="AM906">
        <f>O1001</f>
        <v>0</v>
      </c>
      <c r="AN906">
        <f>P1001</f>
        <v>0</v>
      </c>
      <c r="AO906">
        <f>Q1001</f>
        <v>0</v>
      </c>
      <c r="AP906">
        <f>R1001</f>
        <v>0</v>
      </c>
      <c r="AQ906">
        <f>S1001</f>
        <v>0</v>
      </c>
      <c r="AR906">
        <f>T1001</f>
        <v>0</v>
      </c>
      <c r="AT906">
        <f>SUM(table_2[[#This Row],[First dose, less than 21 days ago]:[Third dose or booster, at least 21 days ago]])</f>
        <v>0</v>
      </c>
      <c r="AU906">
        <f>SUM(table_2[[#This Row],[Second dose, less than 21 days ago]:[Third dose or booster, at least 21 days ago]])</f>
        <v>0</v>
      </c>
      <c r="AV906">
        <f>table_2[[#This Row],[Third dose or booster, less than 21 days ago]]+table_2[[#This Row],[Third dose or booster, at least 21 days ago]]</f>
        <v>0</v>
      </c>
    </row>
    <row r="907" spans="1:48" ht="45" x14ac:dyDescent="0.25">
      <c r="A907" s="1" t="s">
        <v>460</v>
      </c>
      <c r="B907" s="4">
        <v>2021</v>
      </c>
      <c r="C907" s="1" t="s">
        <v>90</v>
      </c>
      <c r="D907" s="1" t="s">
        <v>1116</v>
      </c>
      <c r="E907" s="1" t="s">
        <v>85</v>
      </c>
      <c r="F907" s="4" t="s">
        <v>1103</v>
      </c>
      <c r="G907" s="4">
        <v>0</v>
      </c>
      <c r="H907" s="4" t="s">
        <v>83</v>
      </c>
      <c r="I907" s="1"/>
      <c r="J907" s="4" t="s">
        <v>83</v>
      </c>
      <c r="K907" s="4" t="s">
        <v>83</v>
      </c>
      <c r="L907" s="22" t="str">
        <f t="shared" si="32"/>
        <v>0</v>
      </c>
      <c r="M907" s="22"/>
      <c r="AA907" s="46"/>
      <c r="AG907"/>
      <c r="AL907">
        <f>N954</f>
        <v>0</v>
      </c>
      <c r="AM907">
        <f>O1002</f>
        <v>0</v>
      </c>
      <c r="AN907">
        <f>P1002</f>
        <v>0</v>
      </c>
      <c r="AO907">
        <f>Q1002</f>
        <v>0</v>
      </c>
      <c r="AP907">
        <f>R1002</f>
        <v>0</v>
      </c>
      <c r="AQ907">
        <f>S1002</f>
        <v>0</v>
      </c>
      <c r="AR907">
        <f>T1002</f>
        <v>0</v>
      </c>
      <c r="AT907">
        <f>SUM(table_2[[#This Row],[First dose, less than 21 days ago]:[Third dose or booster, at least 21 days ago]])</f>
        <v>0</v>
      </c>
      <c r="AU907">
        <f>SUM(table_2[[#This Row],[Second dose, less than 21 days ago]:[Third dose or booster, at least 21 days ago]])</f>
        <v>0</v>
      </c>
      <c r="AV907">
        <f>table_2[[#This Row],[Third dose or booster, less than 21 days ago]]+table_2[[#This Row],[Third dose or booster, at least 21 days ago]]</f>
        <v>0</v>
      </c>
    </row>
    <row r="908" spans="1:48" ht="30" x14ac:dyDescent="0.25">
      <c r="A908" s="1" t="s">
        <v>460</v>
      </c>
      <c r="B908" s="4">
        <v>2021</v>
      </c>
      <c r="C908" s="1" t="s">
        <v>90</v>
      </c>
      <c r="D908" s="1" t="s">
        <v>1132</v>
      </c>
      <c r="E908" s="1" t="s">
        <v>62</v>
      </c>
      <c r="F908" s="4" t="s">
        <v>3312</v>
      </c>
      <c r="G908" s="4">
        <v>250153</v>
      </c>
      <c r="H908" s="4" t="s">
        <v>3313</v>
      </c>
      <c r="I908" s="1"/>
      <c r="J908" s="4" t="s">
        <v>3314</v>
      </c>
      <c r="K908" s="4" t="s">
        <v>3315</v>
      </c>
      <c r="L908" s="22" t="str">
        <f t="shared" si="32"/>
        <v>1387</v>
      </c>
      <c r="M908" s="22"/>
      <c r="AA908" s="46"/>
      <c r="AG908"/>
      <c r="AL908">
        <f>N955</f>
        <v>0</v>
      </c>
      <c r="AM908">
        <f>O1003</f>
        <v>0</v>
      </c>
      <c r="AN908">
        <f>P1003</f>
        <v>0</v>
      </c>
      <c r="AO908">
        <f>Q1003</f>
        <v>0</v>
      </c>
      <c r="AP908">
        <f>R1003</f>
        <v>0</v>
      </c>
      <c r="AQ908">
        <f>S1003</f>
        <v>0</v>
      </c>
      <c r="AR908">
        <f>T1003</f>
        <v>0</v>
      </c>
      <c r="AT908">
        <f>SUM(table_2[[#This Row],[First dose, less than 21 days ago]:[Third dose or booster, at least 21 days ago]])</f>
        <v>0</v>
      </c>
      <c r="AU908">
        <f>SUM(table_2[[#This Row],[Second dose, less than 21 days ago]:[Third dose or booster, at least 21 days ago]])</f>
        <v>0</v>
      </c>
      <c r="AV908">
        <f>table_2[[#This Row],[Third dose or booster, less than 21 days ago]]+table_2[[#This Row],[Third dose or booster, at least 21 days ago]]</f>
        <v>0</v>
      </c>
    </row>
    <row r="909" spans="1:48" ht="30" x14ac:dyDescent="0.25">
      <c r="A909" s="1" t="s">
        <v>460</v>
      </c>
      <c r="B909" s="4">
        <v>2021</v>
      </c>
      <c r="C909" s="1" t="s">
        <v>90</v>
      </c>
      <c r="D909" s="1" t="s">
        <v>1132</v>
      </c>
      <c r="E909" s="1" t="s">
        <v>66</v>
      </c>
      <c r="F909" s="4" t="s">
        <v>3044</v>
      </c>
      <c r="G909" s="4">
        <v>119825</v>
      </c>
      <c r="H909" s="4" t="s">
        <v>1816</v>
      </c>
      <c r="I909" s="1"/>
      <c r="J909" s="4" t="s">
        <v>3316</v>
      </c>
      <c r="K909" s="4" t="s">
        <v>3317</v>
      </c>
      <c r="L909" s="22" t="str">
        <f t="shared" si="32"/>
        <v>92</v>
      </c>
      <c r="M909" s="22"/>
      <c r="AA909" s="46"/>
      <c r="AG909"/>
      <c r="AL909">
        <f>N956</f>
        <v>0</v>
      </c>
      <c r="AM909">
        <f>O1004</f>
        <v>0</v>
      </c>
      <c r="AN909">
        <f>P1004</f>
        <v>0</v>
      </c>
      <c r="AO909">
        <f>Q1004</f>
        <v>0</v>
      </c>
      <c r="AP909">
        <f>R1004</f>
        <v>0</v>
      </c>
      <c r="AQ909">
        <f>S1004</f>
        <v>0</v>
      </c>
      <c r="AR909">
        <f>T1004</f>
        <v>0</v>
      </c>
      <c r="AT909">
        <f>SUM(table_2[[#This Row],[First dose, less than 21 days ago]:[Third dose or booster, at least 21 days ago]])</f>
        <v>0</v>
      </c>
      <c r="AU909">
        <f>SUM(table_2[[#This Row],[Second dose, less than 21 days ago]:[Third dose or booster, at least 21 days ago]])</f>
        <v>0</v>
      </c>
      <c r="AV909">
        <f>table_2[[#This Row],[Third dose or booster, less than 21 days ago]]+table_2[[#This Row],[Third dose or booster, at least 21 days ago]]</f>
        <v>0</v>
      </c>
    </row>
    <row r="910" spans="1:48" ht="30" x14ac:dyDescent="0.25">
      <c r="A910" s="1" t="s">
        <v>460</v>
      </c>
      <c r="B910" s="4">
        <v>2021</v>
      </c>
      <c r="C910" s="1" t="s">
        <v>90</v>
      </c>
      <c r="D910" s="1" t="s">
        <v>1132</v>
      </c>
      <c r="E910" s="1" t="s">
        <v>70</v>
      </c>
      <c r="F910" s="4" t="s">
        <v>3318</v>
      </c>
      <c r="G910" s="4">
        <v>29345</v>
      </c>
      <c r="H910" s="4" t="s">
        <v>3319</v>
      </c>
      <c r="I910" s="1"/>
      <c r="J910" s="4" t="s">
        <v>3320</v>
      </c>
      <c r="K910" s="4" t="s">
        <v>3321</v>
      </c>
      <c r="L910" s="22" t="str">
        <f t="shared" si="32"/>
        <v>83</v>
      </c>
      <c r="M910" s="22"/>
      <c r="AA910" s="46"/>
      <c r="AG910"/>
      <c r="AL910">
        <f>N957</f>
        <v>0</v>
      </c>
      <c r="AM910">
        <f>O1005</f>
        <v>0</v>
      </c>
      <c r="AN910">
        <f>P1005</f>
        <v>0</v>
      </c>
      <c r="AO910">
        <f>Q1005</f>
        <v>0</v>
      </c>
      <c r="AP910">
        <f>R1005</f>
        <v>0</v>
      </c>
      <c r="AQ910">
        <f>S1005</f>
        <v>0</v>
      </c>
      <c r="AR910">
        <f>T1005</f>
        <v>0</v>
      </c>
      <c r="AT910">
        <f>SUM(table_2[[#This Row],[First dose, less than 21 days ago]:[Third dose or booster, at least 21 days ago]])</f>
        <v>0</v>
      </c>
      <c r="AU910">
        <f>SUM(table_2[[#This Row],[Second dose, less than 21 days ago]:[Third dose or booster, at least 21 days ago]])</f>
        <v>0</v>
      </c>
      <c r="AV910">
        <f>table_2[[#This Row],[Third dose or booster, less than 21 days ago]]+table_2[[#This Row],[Third dose or booster, at least 21 days ago]]</f>
        <v>0</v>
      </c>
    </row>
    <row r="911" spans="1:48" ht="30" x14ac:dyDescent="0.25">
      <c r="A911" s="1" t="s">
        <v>460</v>
      </c>
      <c r="B911" s="4">
        <v>2021</v>
      </c>
      <c r="C911" s="1" t="s">
        <v>90</v>
      </c>
      <c r="D911" s="1" t="s">
        <v>1132</v>
      </c>
      <c r="E911" s="1" t="s">
        <v>74</v>
      </c>
      <c r="F911" s="4" t="s">
        <v>1101</v>
      </c>
      <c r="G911" s="4">
        <v>468</v>
      </c>
      <c r="H911" s="4" t="s">
        <v>83</v>
      </c>
      <c r="I911" s="1"/>
      <c r="J911" s="4" t="s">
        <v>83</v>
      </c>
      <c r="K911" s="4" t="s">
        <v>83</v>
      </c>
      <c r="L911" s="22">
        <f t="shared" si="32"/>
        <v>1</v>
      </c>
      <c r="M911" s="22"/>
      <c r="AA911" s="46"/>
      <c r="AG911"/>
      <c r="AL911">
        <f>N958</f>
        <v>0</v>
      </c>
      <c r="AM911">
        <f>O1006</f>
        <v>0</v>
      </c>
      <c r="AN911">
        <f>P1006</f>
        <v>0</v>
      </c>
      <c r="AO911">
        <f>Q1006</f>
        <v>0</v>
      </c>
      <c r="AP911">
        <f>R1006</f>
        <v>0</v>
      </c>
      <c r="AQ911">
        <f>S1006</f>
        <v>0</v>
      </c>
      <c r="AR911">
        <f>T1006</f>
        <v>0</v>
      </c>
      <c r="AT911">
        <f>SUM(table_2[[#This Row],[First dose, less than 21 days ago]:[Third dose or booster, at least 21 days ago]])</f>
        <v>0</v>
      </c>
      <c r="AU911">
        <f>SUM(table_2[[#This Row],[Second dose, less than 21 days ago]:[Third dose or booster, at least 21 days ago]])</f>
        <v>0</v>
      </c>
      <c r="AV911">
        <f>table_2[[#This Row],[Third dose or booster, less than 21 days ago]]+table_2[[#This Row],[Third dose or booster, at least 21 days ago]]</f>
        <v>0</v>
      </c>
    </row>
    <row r="912" spans="1:48" ht="30" x14ac:dyDescent="0.25">
      <c r="A912" s="1" t="s">
        <v>460</v>
      </c>
      <c r="B912" s="4">
        <v>2021</v>
      </c>
      <c r="C912" s="1" t="s">
        <v>90</v>
      </c>
      <c r="D912" s="1" t="s">
        <v>1132</v>
      </c>
      <c r="E912" s="1" t="s">
        <v>1102</v>
      </c>
      <c r="F912" s="4" t="s">
        <v>1101</v>
      </c>
      <c r="G912" s="4">
        <v>1235</v>
      </c>
      <c r="H912" s="4" t="s">
        <v>83</v>
      </c>
      <c r="I912" s="1"/>
      <c r="J912" s="4" t="s">
        <v>83</v>
      </c>
      <c r="K912" s="4" t="s">
        <v>83</v>
      </c>
      <c r="L912" s="22">
        <f t="shared" si="32"/>
        <v>1</v>
      </c>
      <c r="M912" s="22"/>
      <c r="AA912" s="46"/>
      <c r="AG912"/>
      <c r="AL912">
        <f>N959</f>
        <v>0</v>
      </c>
      <c r="AM912">
        <f>O1007</f>
        <v>0</v>
      </c>
      <c r="AN912">
        <f>P1007</f>
        <v>0</v>
      </c>
      <c r="AO912">
        <f>Q1007</f>
        <v>0</v>
      </c>
      <c r="AP912">
        <f>R1007</f>
        <v>0</v>
      </c>
      <c r="AQ912">
        <f>S1007</f>
        <v>0</v>
      </c>
      <c r="AR912">
        <f>T1007</f>
        <v>0</v>
      </c>
      <c r="AT912">
        <f>SUM(table_2[[#This Row],[First dose, less than 21 days ago]:[Third dose or booster, at least 21 days ago]])</f>
        <v>0</v>
      </c>
      <c r="AU912">
        <f>SUM(table_2[[#This Row],[Second dose, less than 21 days ago]:[Third dose or booster, at least 21 days ago]])</f>
        <v>0</v>
      </c>
      <c r="AV912">
        <f>table_2[[#This Row],[Third dose or booster, less than 21 days ago]]+table_2[[#This Row],[Third dose or booster, at least 21 days ago]]</f>
        <v>0</v>
      </c>
    </row>
    <row r="913" spans="1:48" ht="45" x14ac:dyDescent="0.25">
      <c r="A913" s="1" t="s">
        <v>460</v>
      </c>
      <c r="B913" s="4">
        <v>2021</v>
      </c>
      <c r="C913" s="1" t="s">
        <v>90</v>
      </c>
      <c r="D913" s="1" t="s">
        <v>1132</v>
      </c>
      <c r="E913" s="1" t="s">
        <v>84</v>
      </c>
      <c r="F913" s="4" t="s">
        <v>1103</v>
      </c>
      <c r="G913" s="4">
        <v>0</v>
      </c>
      <c r="H913" s="4" t="s">
        <v>83</v>
      </c>
      <c r="I913" s="1"/>
      <c r="J913" s="4" t="s">
        <v>83</v>
      </c>
      <c r="K913" s="4" t="s">
        <v>83</v>
      </c>
      <c r="L913" s="22" t="str">
        <f t="shared" si="32"/>
        <v>0</v>
      </c>
      <c r="M913" s="22"/>
      <c r="AA913" s="46"/>
      <c r="AG913"/>
      <c r="AL913">
        <f>N960</f>
        <v>0</v>
      </c>
      <c r="AM913">
        <f>O1008</f>
        <v>0</v>
      </c>
      <c r="AN913">
        <f>P1008</f>
        <v>0</v>
      </c>
      <c r="AO913">
        <f>Q1008</f>
        <v>0</v>
      </c>
      <c r="AP913">
        <f>R1008</f>
        <v>0</v>
      </c>
      <c r="AQ913">
        <f>S1008</f>
        <v>0</v>
      </c>
      <c r="AR913">
        <f>T1008</f>
        <v>0</v>
      </c>
      <c r="AT913">
        <f>SUM(table_2[[#This Row],[First dose, less than 21 days ago]:[Third dose or booster, at least 21 days ago]])</f>
        <v>0</v>
      </c>
      <c r="AU913">
        <f>SUM(table_2[[#This Row],[Second dose, less than 21 days ago]:[Third dose or booster, at least 21 days ago]])</f>
        <v>0</v>
      </c>
      <c r="AV913">
        <f>table_2[[#This Row],[Third dose or booster, less than 21 days ago]]+table_2[[#This Row],[Third dose or booster, at least 21 days ago]]</f>
        <v>0</v>
      </c>
    </row>
    <row r="914" spans="1:48" ht="45" x14ac:dyDescent="0.25">
      <c r="A914" s="1" t="s">
        <v>460</v>
      </c>
      <c r="B914" s="4">
        <v>2021</v>
      </c>
      <c r="C914" s="1" t="s">
        <v>90</v>
      </c>
      <c r="D914" s="1" t="s">
        <v>1132</v>
      </c>
      <c r="E914" s="1" t="s">
        <v>85</v>
      </c>
      <c r="F914" s="4" t="s">
        <v>1103</v>
      </c>
      <c r="G914" s="4">
        <v>0</v>
      </c>
      <c r="H914" s="4" t="s">
        <v>83</v>
      </c>
      <c r="I914" s="1"/>
      <c r="J914" s="4" t="s">
        <v>83</v>
      </c>
      <c r="K914" s="4" t="s">
        <v>83</v>
      </c>
      <c r="L914" s="22" t="str">
        <f t="shared" si="32"/>
        <v>0</v>
      </c>
      <c r="M914" s="22"/>
      <c r="AA914" s="46"/>
      <c r="AG914"/>
      <c r="AL914">
        <f>N961</f>
        <v>0</v>
      </c>
      <c r="AM914">
        <f>O1009</f>
        <v>0</v>
      </c>
      <c r="AN914">
        <f>P1009</f>
        <v>0</v>
      </c>
      <c r="AO914">
        <f>Q1009</f>
        <v>0</v>
      </c>
      <c r="AP914">
        <f>R1009</f>
        <v>0</v>
      </c>
      <c r="AQ914">
        <f>S1009</f>
        <v>0</v>
      </c>
      <c r="AR914">
        <f>T1009</f>
        <v>0</v>
      </c>
      <c r="AT914">
        <f>SUM(table_2[[#This Row],[First dose, less than 21 days ago]:[Third dose or booster, at least 21 days ago]])</f>
        <v>0</v>
      </c>
      <c r="AU914">
        <f>SUM(table_2[[#This Row],[Second dose, less than 21 days ago]:[Third dose or booster, at least 21 days ago]])</f>
        <v>0</v>
      </c>
      <c r="AV914">
        <f>table_2[[#This Row],[Third dose or booster, less than 21 days ago]]+table_2[[#This Row],[Third dose or booster, at least 21 days ago]]</f>
        <v>0</v>
      </c>
    </row>
    <row r="915" spans="1:48" ht="30" x14ac:dyDescent="0.25">
      <c r="A915" s="1" t="s">
        <v>460</v>
      </c>
      <c r="B915" s="4">
        <v>2021</v>
      </c>
      <c r="C915" s="1" t="s">
        <v>90</v>
      </c>
      <c r="D915" s="1" t="s">
        <v>1147</v>
      </c>
      <c r="E915" s="1" t="s">
        <v>62</v>
      </c>
      <c r="F915" s="4" t="s">
        <v>3322</v>
      </c>
      <c r="G915" s="4">
        <v>41372</v>
      </c>
      <c r="H915" s="4" t="s">
        <v>3323</v>
      </c>
      <c r="I915" s="1"/>
      <c r="J915" s="4" t="s">
        <v>3324</v>
      </c>
      <c r="K915" s="4" t="s">
        <v>3325</v>
      </c>
      <c r="L915" s="22" t="str">
        <f t="shared" si="32"/>
        <v>2026</v>
      </c>
      <c r="M915" s="22"/>
      <c r="AA915" s="46"/>
      <c r="AG915"/>
      <c r="AL915">
        <f>N962</f>
        <v>0</v>
      </c>
      <c r="AM915">
        <f>O1010</f>
        <v>0</v>
      </c>
      <c r="AN915">
        <f>P1010</f>
        <v>0</v>
      </c>
      <c r="AO915">
        <f>Q1010</f>
        <v>0</v>
      </c>
      <c r="AP915">
        <f>R1010</f>
        <v>0</v>
      </c>
      <c r="AQ915">
        <f>S1010</f>
        <v>0</v>
      </c>
      <c r="AR915">
        <f>T1010</f>
        <v>0</v>
      </c>
      <c r="AT915">
        <f>SUM(table_2[[#This Row],[First dose, less than 21 days ago]:[Third dose or booster, at least 21 days ago]])</f>
        <v>0</v>
      </c>
      <c r="AU915">
        <f>SUM(table_2[[#This Row],[Second dose, less than 21 days ago]:[Third dose or booster, at least 21 days ago]])</f>
        <v>0</v>
      </c>
      <c r="AV915">
        <f>table_2[[#This Row],[Third dose or booster, less than 21 days ago]]+table_2[[#This Row],[Third dose or booster, at least 21 days ago]]</f>
        <v>0</v>
      </c>
    </row>
    <row r="916" spans="1:48" ht="30" x14ac:dyDescent="0.25">
      <c r="A916" s="1" t="s">
        <v>460</v>
      </c>
      <c r="B916" s="4">
        <v>2021</v>
      </c>
      <c r="C916" s="1" t="s">
        <v>90</v>
      </c>
      <c r="D916" s="1" t="s">
        <v>1147</v>
      </c>
      <c r="E916" s="1" t="s">
        <v>66</v>
      </c>
      <c r="F916" s="4" t="s">
        <v>2012</v>
      </c>
      <c r="G916" s="4">
        <v>172973</v>
      </c>
      <c r="H916" s="4" t="s">
        <v>3326</v>
      </c>
      <c r="I916" s="1"/>
      <c r="J916" s="4" t="s">
        <v>515</v>
      </c>
      <c r="K916" s="4" t="s">
        <v>600</v>
      </c>
      <c r="L916" s="22" t="str">
        <f t="shared" si="32"/>
        <v>357</v>
      </c>
      <c r="M916" s="22"/>
      <c r="AA916" s="46"/>
      <c r="AG916"/>
      <c r="AL916">
        <f>N963</f>
        <v>0</v>
      </c>
      <c r="AM916">
        <f>O1011</f>
        <v>0</v>
      </c>
      <c r="AN916">
        <f>P1011</f>
        <v>0</v>
      </c>
      <c r="AO916">
        <f>Q1011</f>
        <v>0</v>
      </c>
      <c r="AP916">
        <f>R1011</f>
        <v>0</v>
      </c>
      <c r="AQ916">
        <f>S1011</f>
        <v>0</v>
      </c>
      <c r="AR916">
        <f>T1011</f>
        <v>0</v>
      </c>
      <c r="AT916">
        <f>SUM(table_2[[#This Row],[First dose, less than 21 days ago]:[Third dose or booster, at least 21 days ago]])</f>
        <v>0</v>
      </c>
      <c r="AU916">
        <f>SUM(table_2[[#This Row],[Second dose, less than 21 days ago]:[Third dose or booster, at least 21 days ago]])</f>
        <v>0</v>
      </c>
      <c r="AV916">
        <f>table_2[[#This Row],[Third dose or booster, less than 21 days ago]]+table_2[[#This Row],[Third dose or booster, at least 21 days ago]]</f>
        <v>0</v>
      </c>
    </row>
    <row r="917" spans="1:48" ht="30" x14ac:dyDescent="0.25">
      <c r="A917" s="1" t="s">
        <v>460</v>
      </c>
      <c r="B917" s="4">
        <v>2021</v>
      </c>
      <c r="C917" s="1" t="s">
        <v>90</v>
      </c>
      <c r="D917" s="1" t="s">
        <v>1147</v>
      </c>
      <c r="E917" s="1" t="s">
        <v>70</v>
      </c>
      <c r="F917" s="4" t="s">
        <v>3327</v>
      </c>
      <c r="G917" s="4">
        <v>110881</v>
      </c>
      <c r="H917" s="4" t="s">
        <v>3328</v>
      </c>
      <c r="I917" s="1"/>
      <c r="J917" s="4" t="s">
        <v>637</v>
      </c>
      <c r="K917" s="4" t="s">
        <v>3329</v>
      </c>
      <c r="L917" s="22" t="str">
        <f t="shared" si="32"/>
        <v>498</v>
      </c>
      <c r="M917" s="22"/>
      <c r="AA917" s="46"/>
      <c r="AG917"/>
      <c r="AL917">
        <f>N964</f>
        <v>0</v>
      </c>
      <c r="AM917">
        <f>O1012</f>
        <v>0</v>
      </c>
      <c r="AN917">
        <f>P1012</f>
        <v>0</v>
      </c>
      <c r="AO917">
        <f>Q1012</f>
        <v>0</v>
      </c>
      <c r="AP917">
        <f>R1012</f>
        <v>0</v>
      </c>
      <c r="AQ917">
        <f>S1012</f>
        <v>0</v>
      </c>
      <c r="AR917">
        <f>T1012</f>
        <v>0</v>
      </c>
      <c r="AT917">
        <f>SUM(table_2[[#This Row],[First dose, less than 21 days ago]:[Third dose or booster, at least 21 days ago]])</f>
        <v>0</v>
      </c>
      <c r="AU917">
        <f>SUM(table_2[[#This Row],[Second dose, less than 21 days ago]:[Third dose or booster, at least 21 days ago]])</f>
        <v>0</v>
      </c>
      <c r="AV917">
        <f>table_2[[#This Row],[Third dose or booster, less than 21 days ago]]+table_2[[#This Row],[Third dose or booster, at least 21 days ago]]</f>
        <v>0</v>
      </c>
    </row>
    <row r="918" spans="1:48" ht="30" x14ac:dyDescent="0.25">
      <c r="A918" s="1" t="s">
        <v>460</v>
      </c>
      <c r="B918" s="4">
        <v>2021</v>
      </c>
      <c r="C918" s="1" t="s">
        <v>90</v>
      </c>
      <c r="D918" s="1" t="s">
        <v>1147</v>
      </c>
      <c r="E918" s="1" t="s">
        <v>74</v>
      </c>
      <c r="F918" s="4" t="s">
        <v>1101</v>
      </c>
      <c r="G918" s="4">
        <v>216</v>
      </c>
      <c r="H918" s="4" t="s">
        <v>83</v>
      </c>
      <c r="I918" s="1"/>
      <c r="J918" s="4" t="s">
        <v>83</v>
      </c>
      <c r="K918" s="4" t="s">
        <v>83</v>
      </c>
      <c r="L918" s="22">
        <f t="shared" si="32"/>
        <v>1</v>
      </c>
      <c r="M918" s="22"/>
      <c r="AA918" s="46"/>
      <c r="AG918"/>
      <c r="AL918">
        <f>N965</f>
        <v>0</v>
      </c>
      <c r="AM918">
        <f>O1013</f>
        <v>0</v>
      </c>
      <c r="AN918">
        <f>P1013</f>
        <v>0</v>
      </c>
      <c r="AO918">
        <f>Q1013</f>
        <v>0</v>
      </c>
      <c r="AP918">
        <f>R1013</f>
        <v>0</v>
      </c>
      <c r="AQ918">
        <f>S1013</f>
        <v>0</v>
      </c>
      <c r="AR918">
        <f>T1013</f>
        <v>0</v>
      </c>
      <c r="AT918">
        <f>SUM(table_2[[#This Row],[First dose, less than 21 days ago]:[Third dose or booster, at least 21 days ago]])</f>
        <v>0</v>
      </c>
      <c r="AU918">
        <f>SUM(table_2[[#This Row],[Second dose, less than 21 days ago]:[Third dose or booster, at least 21 days ago]])</f>
        <v>0</v>
      </c>
      <c r="AV918">
        <f>table_2[[#This Row],[Third dose or booster, less than 21 days ago]]+table_2[[#This Row],[Third dose or booster, at least 21 days ago]]</f>
        <v>0</v>
      </c>
    </row>
    <row r="919" spans="1:48" ht="30" x14ac:dyDescent="0.25">
      <c r="A919" s="1" t="s">
        <v>460</v>
      </c>
      <c r="B919" s="4">
        <v>2021</v>
      </c>
      <c r="C919" s="1" t="s">
        <v>90</v>
      </c>
      <c r="D919" s="1" t="s">
        <v>1147</v>
      </c>
      <c r="E919" s="1" t="s">
        <v>1102</v>
      </c>
      <c r="F919" s="4" t="s">
        <v>1101</v>
      </c>
      <c r="G919" s="4">
        <v>845</v>
      </c>
      <c r="H919" s="4" t="s">
        <v>83</v>
      </c>
      <c r="I919" s="1"/>
      <c r="J919" s="4" t="s">
        <v>83</v>
      </c>
      <c r="K919" s="4" t="s">
        <v>83</v>
      </c>
      <c r="L919" s="22">
        <f t="shared" si="32"/>
        <v>1</v>
      </c>
      <c r="M919" s="22"/>
      <c r="AA919" s="46"/>
      <c r="AG919"/>
      <c r="AL919">
        <f>N966</f>
        <v>0</v>
      </c>
      <c r="AM919">
        <f>O1014</f>
        <v>0</v>
      </c>
      <c r="AN919">
        <f>P1014</f>
        <v>0</v>
      </c>
      <c r="AO919">
        <f>Q1014</f>
        <v>0</v>
      </c>
      <c r="AP919">
        <f>R1014</f>
        <v>0</v>
      </c>
      <c r="AQ919">
        <f>S1014</f>
        <v>0</v>
      </c>
      <c r="AR919">
        <f>T1014</f>
        <v>0</v>
      </c>
      <c r="AT919">
        <f>SUM(table_2[[#This Row],[First dose, less than 21 days ago]:[Third dose or booster, at least 21 days ago]])</f>
        <v>0</v>
      </c>
      <c r="AU919">
        <f>SUM(table_2[[#This Row],[Second dose, less than 21 days ago]:[Third dose or booster, at least 21 days ago]])</f>
        <v>0</v>
      </c>
      <c r="AV919">
        <f>table_2[[#This Row],[Third dose or booster, less than 21 days ago]]+table_2[[#This Row],[Third dose or booster, at least 21 days ago]]</f>
        <v>0</v>
      </c>
    </row>
    <row r="920" spans="1:48" ht="45" x14ac:dyDescent="0.25">
      <c r="A920" s="1" t="s">
        <v>460</v>
      </c>
      <c r="B920" s="4">
        <v>2021</v>
      </c>
      <c r="C920" s="1" t="s">
        <v>90</v>
      </c>
      <c r="D920" s="1" t="s">
        <v>1147</v>
      </c>
      <c r="E920" s="1" t="s">
        <v>84</v>
      </c>
      <c r="F920" s="4" t="s">
        <v>1103</v>
      </c>
      <c r="G920" s="4">
        <v>0</v>
      </c>
      <c r="H920" s="4" t="s">
        <v>83</v>
      </c>
      <c r="I920" s="1"/>
      <c r="J920" s="4" t="s">
        <v>83</v>
      </c>
      <c r="K920" s="4" t="s">
        <v>83</v>
      </c>
      <c r="L920" s="22" t="str">
        <f t="shared" si="32"/>
        <v>0</v>
      </c>
      <c r="M920" s="22"/>
      <c r="AA920" s="46"/>
      <c r="AG920"/>
      <c r="AL920">
        <f>N967</f>
        <v>0</v>
      </c>
      <c r="AM920">
        <f>O1015</f>
        <v>0</v>
      </c>
      <c r="AN920">
        <f>P1015</f>
        <v>0</v>
      </c>
      <c r="AO920">
        <f>Q1015</f>
        <v>0</v>
      </c>
      <c r="AP920">
        <f>R1015</f>
        <v>0</v>
      </c>
      <c r="AQ920">
        <f>S1015</f>
        <v>0</v>
      </c>
      <c r="AR920">
        <f>T1015</f>
        <v>0</v>
      </c>
      <c r="AT920">
        <f>SUM(table_2[[#This Row],[First dose, less than 21 days ago]:[Third dose or booster, at least 21 days ago]])</f>
        <v>0</v>
      </c>
      <c r="AU920">
        <f>SUM(table_2[[#This Row],[Second dose, less than 21 days ago]:[Third dose or booster, at least 21 days ago]])</f>
        <v>0</v>
      </c>
      <c r="AV920">
        <f>table_2[[#This Row],[Third dose or booster, less than 21 days ago]]+table_2[[#This Row],[Third dose or booster, at least 21 days ago]]</f>
        <v>0</v>
      </c>
    </row>
    <row r="921" spans="1:48" ht="45" x14ac:dyDescent="0.25">
      <c r="A921" s="1" t="s">
        <v>460</v>
      </c>
      <c r="B921" s="4">
        <v>2021</v>
      </c>
      <c r="C921" s="1" t="s">
        <v>90</v>
      </c>
      <c r="D921" s="1" t="s">
        <v>1147</v>
      </c>
      <c r="E921" s="1" t="s">
        <v>85</v>
      </c>
      <c r="F921" s="4" t="s">
        <v>1103</v>
      </c>
      <c r="G921" s="4">
        <v>0</v>
      </c>
      <c r="H921" s="4" t="s">
        <v>83</v>
      </c>
      <c r="I921" s="1"/>
      <c r="J921" s="4" t="s">
        <v>83</v>
      </c>
      <c r="K921" s="4" t="s">
        <v>83</v>
      </c>
      <c r="L921" s="22" t="str">
        <f t="shared" si="32"/>
        <v>0</v>
      </c>
      <c r="M921" s="22"/>
      <c r="AA921" s="46"/>
      <c r="AG921"/>
      <c r="AL921">
        <f>N968</f>
        <v>0</v>
      </c>
      <c r="AM921">
        <f>O1016</f>
        <v>0</v>
      </c>
      <c r="AN921">
        <f>P1016</f>
        <v>0</v>
      </c>
      <c r="AO921">
        <f>Q1016</f>
        <v>0</v>
      </c>
      <c r="AP921">
        <f>R1016</f>
        <v>0</v>
      </c>
      <c r="AQ921">
        <f>S1016</f>
        <v>0</v>
      </c>
      <c r="AR921">
        <f>T1016</f>
        <v>0</v>
      </c>
      <c r="AT921">
        <f>SUM(table_2[[#This Row],[First dose, less than 21 days ago]:[Third dose or booster, at least 21 days ago]])</f>
        <v>0</v>
      </c>
      <c r="AU921">
        <f>SUM(table_2[[#This Row],[Second dose, less than 21 days ago]:[Third dose or booster, at least 21 days ago]])</f>
        <v>0</v>
      </c>
      <c r="AV921">
        <f>table_2[[#This Row],[Third dose or booster, less than 21 days ago]]+table_2[[#This Row],[Third dose or booster, at least 21 days ago]]</f>
        <v>0</v>
      </c>
    </row>
    <row r="922" spans="1:48" ht="30" x14ac:dyDescent="0.25">
      <c r="A922" s="1" t="s">
        <v>460</v>
      </c>
      <c r="B922" s="4">
        <v>2021</v>
      </c>
      <c r="C922" s="1" t="s">
        <v>90</v>
      </c>
      <c r="D922" s="1" t="s">
        <v>1162</v>
      </c>
      <c r="E922" s="1" t="s">
        <v>62</v>
      </c>
      <c r="F922" s="4" t="s">
        <v>3330</v>
      </c>
      <c r="G922" s="4">
        <v>9621</v>
      </c>
      <c r="H922" s="4" t="s">
        <v>3331</v>
      </c>
      <c r="I922" s="1"/>
      <c r="J922" s="4" t="s">
        <v>3332</v>
      </c>
      <c r="K922" s="4" t="s">
        <v>3333</v>
      </c>
      <c r="L922" s="22" t="str">
        <f t="shared" si="32"/>
        <v>2171</v>
      </c>
      <c r="M922" s="22"/>
      <c r="AA922" s="46"/>
      <c r="AG922"/>
      <c r="AL922">
        <f>N969</f>
        <v>0</v>
      </c>
      <c r="AM922">
        <f>O1017</f>
        <v>0</v>
      </c>
      <c r="AN922">
        <f>P1017</f>
        <v>0</v>
      </c>
      <c r="AO922">
        <f>Q1017</f>
        <v>0</v>
      </c>
      <c r="AP922">
        <f>R1017</f>
        <v>0</v>
      </c>
      <c r="AQ922">
        <f>S1017</f>
        <v>0</v>
      </c>
      <c r="AR922">
        <f>T1017</f>
        <v>0</v>
      </c>
      <c r="AT922">
        <f>SUM(table_2[[#This Row],[First dose, less than 21 days ago]:[Third dose or booster, at least 21 days ago]])</f>
        <v>0</v>
      </c>
      <c r="AU922">
        <f>SUM(table_2[[#This Row],[Second dose, less than 21 days ago]:[Third dose or booster, at least 21 days ago]])</f>
        <v>0</v>
      </c>
      <c r="AV922">
        <f>table_2[[#This Row],[Third dose or booster, less than 21 days ago]]+table_2[[#This Row],[Third dose or booster, at least 21 days ago]]</f>
        <v>0</v>
      </c>
    </row>
    <row r="923" spans="1:48" ht="30" x14ac:dyDescent="0.25">
      <c r="A923" s="1" t="s">
        <v>460</v>
      </c>
      <c r="B923" s="4">
        <v>2021</v>
      </c>
      <c r="C923" s="1" t="s">
        <v>90</v>
      </c>
      <c r="D923" s="1" t="s">
        <v>1162</v>
      </c>
      <c r="E923" s="1" t="s">
        <v>66</v>
      </c>
      <c r="F923" s="4" t="s">
        <v>3334</v>
      </c>
      <c r="G923" s="4">
        <v>27502</v>
      </c>
      <c r="H923" s="4" t="s">
        <v>3335</v>
      </c>
      <c r="I923" s="1"/>
      <c r="J923" s="4" t="s">
        <v>359</v>
      </c>
      <c r="K923" s="4" t="s">
        <v>3336</v>
      </c>
      <c r="L923" s="22" t="str">
        <f t="shared" si="32"/>
        <v>571</v>
      </c>
      <c r="M923" s="22"/>
      <c r="AA923" s="46"/>
      <c r="AG923"/>
      <c r="AL923">
        <f>N970</f>
        <v>0</v>
      </c>
      <c r="AM923">
        <f>O1018</f>
        <v>0</v>
      </c>
      <c r="AN923">
        <f>P1018</f>
        <v>0</v>
      </c>
      <c r="AO923">
        <f>Q1018</f>
        <v>0</v>
      </c>
      <c r="AP923">
        <f>R1018</f>
        <v>0</v>
      </c>
      <c r="AQ923">
        <f>S1018</f>
        <v>0</v>
      </c>
      <c r="AR923">
        <f>T1018</f>
        <v>0</v>
      </c>
      <c r="AT923">
        <f>SUM(table_2[[#This Row],[First dose, less than 21 days ago]:[Third dose or booster, at least 21 days ago]])</f>
        <v>0</v>
      </c>
      <c r="AU923">
        <f>SUM(table_2[[#This Row],[Second dose, less than 21 days ago]:[Third dose or booster, at least 21 days ago]])</f>
        <v>0</v>
      </c>
      <c r="AV923">
        <f>table_2[[#This Row],[Third dose or booster, less than 21 days ago]]+table_2[[#This Row],[Third dose or booster, at least 21 days ago]]</f>
        <v>0</v>
      </c>
    </row>
    <row r="924" spans="1:48" ht="30" x14ac:dyDescent="0.25">
      <c r="A924" s="1" t="s">
        <v>460</v>
      </c>
      <c r="B924" s="4">
        <v>2021</v>
      </c>
      <c r="C924" s="1" t="s">
        <v>90</v>
      </c>
      <c r="D924" s="1" t="s">
        <v>1162</v>
      </c>
      <c r="E924" s="1" t="s">
        <v>70</v>
      </c>
      <c r="F924" s="4" t="s">
        <v>3337</v>
      </c>
      <c r="G924" s="4">
        <v>98774</v>
      </c>
      <c r="H924" s="4" t="s">
        <v>3338</v>
      </c>
      <c r="I924" s="1"/>
      <c r="J924" s="4" t="s">
        <v>3339</v>
      </c>
      <c r="K924" s="4" t="s">
        <v>3340</v>
      </c>
      <c r="L924" s="22" t="str">
        <f t="shared" si="32"/>
        <v>1598</v>
      </c>
      <c r="M924" s="22"/>
      <c r="AA924" s="46"/>
      <c r="AG924"/>
      <c r="AL924">
        <f>N971</f>
        <v>0</v>
      </c>
      <c r="AM924">
        <f>O1019</f>
        <v>0</v>
      </c>
      <c r="AN924">
        <f>P1019</f>
        <v>0</v>
      </c>
      <c r="AO924">
        <f>Q1019</f>
        <v>0</v>
      </c>
      <c r="AP924">
        <f>R1019</f>
        <v>0</v>
      </c>
      <c r="AQ924">
        <f>S1019</f>
        <v>0</v>
      </c>
      <c r="AR924">
        <f>T1019</f>
        <v>0</v>
      </c>
      <c r="AT924">
        <f>SUM(table_2[[#This Row],[First dose, less than 21 days ago]:[Third dose or booster, at least 21 days ago]])</f>
        <v>0</v>
      </c>
      <c r="AU924">
        <f>SUM(table_2[[#This Row],[Second dose, less than 21 days ago]:[Third dose or booster, at least 21 days ago]])</f>
        <v>0</v>
      </c>
      <c r="AV924">
        <f>table_2[[#This Row],[Third dose or booster, less than 21 days ago]]+table_2[[#This Row],[Third dose or booster, at least 21 days ago]]</f>
        <v>0</v>
      </c>
    </row>
    <row r="925" spans="1:48" ht="30" x14ac:dyDescent="0.25">
      <c r="A925" s="1" t="s">
        <v>460</v>
      </c>
      <c r="B925" s="4">
        <v>2021</v>
      </c>
      <c r="C925" s="1" t="s">
        <v>90</v>
      </c>
      <c r="D925" s="1" t="s">
        <v>1162</v>
      </c>
      <c r="E925" s="1" t="s">
        <v>74</v>
      </c>
      <c r="F925" s="4" t="s">
        <v>1112</v>
      </c>
      <c r="G925" s="4">
        <v>397</v>
      </c>
      <c r="H925" s="4" t="s">
        <v>3341</v>
      </c>
      <c r="I925" s="1" t="s">
        <v>234</v>
      </c>
      <c r="J925" s="4" t="s">
        <v>3342</v>
      </c>
      <c r="K925" s="4" t="s">
        <v>3343</v>
      </c>
      <c r="L925" s="22" t="str">
        <f t="shared" si="32"/>
        <v>3</v>
      </c>
      <c r="M925" s="22"/>
      <c r="AA925" s="46"/>
      <c r="AG925"/>
      <c r="AL925">
        <f>N972</f>
        <v>0</v>
      </c>
      <c r="AM925">
        <f>O1020</f>
        <v>0</v>
      </c>
      <c r="AN925">
        <f>P1020</f>
        <v>0</v>
      </c>
      <c r="AO925">
        <f>Q1020</f>
        <v>0</v>
      </c>
      <c r="AP925">
        <f>R1020</f>
        <v>0</v>
      </c>
      <c r="AQ925">
        <f>S1020</f>
        <v>0</v>
      </c>
      <c r="AR925">
        <f>T1020</f>
        <v>0</v>
      </c>
      <c r="AT925">
        <f>SUM(table_2[[#This Row],[First dose, less than 21 days ago]:[Third dose or booster, at least 21 days ago]])</f>
        <v>0</v>
      </c>
      <c r="AU925">
        <f>SUM(table_2[[#This Row],[Second dose, less than 21 days ago]:[Third dose or booster, at least 21 days ago]])</f>
        <v>0</v>
      </c>
      <c r="AV925">
        <f>table_2[[#This Row],[Third dose or booster, less than 21 days ago]]+table_2[[#This Row],[Third dose or booster, at least 21 days ago]]</f>
        <v>0</v>
      </c>
    </row>
    <row r="926" spans="1:48" ht="30" x14ac:dyDescent="0.25">
      <c r="A926" s="1" t="s">
        <v>460</v>
      </c>
      <c r="B926" s="4">
        <v>2021</v>
      </c>
      <c r="C926" s="1" t="s">
        <v>90</v>
      </c>
      <c r="D926" s="1" t="s">
        <v>1162</v>
      </c>
      <c r="E926" s="1" t="s">
        <v>1102</v>
      </c>
      <c r="F926" s="4" t="s">
        <v>3344</v>
      </c>
      <c r="G926" s="4">
        <v>20111</v>
      </c>
      <c r="H926" s="4" t="s">
        <v>3345</v>
      </c>
      <c r="I926" s="1"/>
      <c r="J926" s="4" t="s">
        <v>3346</v>
      </c>
      <c r="K926" s="4" t="s">
        <v>3347</v>
      </c>
      <c r="L926" s="22" t="str">
        <f t="shared" si="32"/>
        <v>44</v>
      </c>
      <c r="M926" s="22"/>
      <c r="AA926" s="46"/>
      <c r="AG926"/>
      <c r="AL926">
        <f>N973</f>
        <v>0</v>
      </c>
      <c r="AM926">
        <f>O1021</f>
        <v>0</v>
      </c>
      <c r="AN926">
        <f>P1021</f>
        <v>0</v>
      </c>
      <c r="AO926">
        <f>Q1021</f>
        <v>0</v>
      </c>
      <c r="AP926">
        <f>R1021</f>
        <v>0</v>
      </c>
      <c r="AQ926">
        <f>S1021</f>
        <v>0</v>
      </c>
      <c r="AR926">
        <f>T1021</f>
        <v>0</v>
      </c>
      <c r="AT926">
        <f>SUM(table_2[[#This Row],[First dose, less than 21 days ago]:[Third dose or booster, at least 21 days ago]])</f>
        <v>0</v>
      </c>
      <c r="AU926">
        <f>SUM(table_2[[#This Row],[Second dose, less than 21 days ago]:[Third dose or booster, at least 21 days ago]])</f>
        <v>0</v>
      </c>
      <c r="AV926">
        <f>table_2[[#This Row],[Third dose or booster, less than 21 days ago]]+table_2[[#This Row],[Third dose or booster, at least 21 days ago]]</f>
        <v>0</v>
      </c>
    </row>
    <row r="927" spans="1:48" ht="45" x14ac:dyDescent="0.25">
      <c r="A927" s="1" t="s">
        <v>460</v>
      </c>
      <c r="B927" s="4">
        <v>2021</v>
      </c>
      <c r="C927" s="1" t="s">
        <v>90</v>
      </c>
      <c r="D927" s="1" t="s">
        <v>1162</v>
      </c>
      <c r="E927" s="1" t="s">
        <v>84</v>
      </c>
      <c r="F927" s="4" t="s">
        <v>1103</v>
      </c>
      <c r="G927" s="4">
        <v>0</v>
      </c>
      <c r="H927" s="4" t="s">
        <v>83</v>
      </c>
      <c r="I927" s="1"/>
      <c r="J927" s="4" t="s">
        <v>83</v>
      </c>
      <c r="K927" s="4" t="s">
        <v>83</v>
      </c>
      <c r="L927" s="22" t="str">
        <f t="shared" si="32"/>
        <v>0</v>
      </c>
      <c r="M927" s="22"/>
      <c r="AA927" s="46"/>
      <c r="AG927"/>
      <c r="AL927">
        <f>N974</f>
        <v>0</v>
      </c>
      <c r="AM927">
        <f>O1022</f>
        <v>0</v>
      </c>
      <c r="AN927">
        <f>P1022</f>
        <v>0</v>
      </c>
      <c r="AO927">
        <f>Q1022</f>
        <v>0</v>
      </c>
      <c r="AP927">
        <f>R1022</f>
        <v>0</v>
      </c>
      <c r="AQ927">
        <f>S1022</f>
        <v>0</v>
      </c>
      <c r="AR927">
        <f>T1022</f>
        <v>0</v>
      </c>
      <c r="AT927">
        <f>SUM(table_2[[#This Row],[First dose, less than 21 days ago]:[Third dose or booster, at least 21 days ago]])</f>
        <v>0</v>
      </c>
      <c r="AU927">
        <f>SUM(table_2[[#This Row],[Second dose, less than 21 days ago]:[Third dose or booster, at least 21 days ago]])</f>
        <v>0</v>
      </c>
      <c r="AV927">
        <f>table_2[[#This Row],[Third dose or booster, less than 21 days ago]]+table_2[[#This Row],[Third dose or booster, at least 21 days ago]]</f>
        <v>0</v>
      </c>
    </row>
    <row r="928" spans="1:48" ht="45" x14ac:dyDescent="0.25">
      <c r="A928" s="1" t="s">
        <v>460</v>
      </c>
      <c r="B928" s="4">
        <v>2021</v>
      </c>
      <c r="C928" s="1" t="s">
        <v>90</v>
      </c>
      <c r="D928" s="1" t="s">
        <v>1162</v>
      </c>
      <c r="E928" s="1" t="s">
        <v>85</v>
      </c>
      <c r="F928" s="4" t="s">
        <v>1103</v>
      </c>
      <c r="G928" s="4">
        <v>0</v>
      </c>
      <c r="H928" s="4" t="s">
        <v>83</v>
      </c>
      <c r="I928" s="1"/>
      <c r="J928" s="4" t="s">
        <v>83</v>
      </c>
      <c r="K928" s="4" t="s">
        <v>83</v>
      </c>
      <c r="L928" s="22" t="str">
        <f t="shared" si="32"/>
        <v>0</v>
      </c>
      <c r="M928" s="22"/>
      <c r="AA928" s="46"/>
      <c r="AG928"/>
      <c r="AL928">
        <f>N975</f>
        <v>0</v>
      </c>
      <c r="AM928">
        <f>O1023</f>
        <v>0</v>
      </c>
      <c r="AN928">
        <f>P1023</f>
        <v>0</v>
      </c>
      <c r="AO928">
        <f>Q1023</f>
        <v>0</v>
      </c>
      <c r="AP928">
        <f>R1023</f>
        <v>0</v>
      </c>
      <c r="AQ928">
        <f>S1023</f>
        <v>0</v>
      </c>
      <c r="AR928">
        <f>T1023</f>
        <v>0</v>
      </c>
      <c r="AT928">
        <f>SUM(table_2[[#This Row],[First dose, less than 21 days ago]:[Third dose or booster, at least 21 days ago]])</f>
        <v>0</v>
      </c>
      <c r="AU928">
        <f>SUM(table_2[[#This Row],[Second dose, less than 21 days ago]:[Third dose or booster, at least 21 days ago]])</f>
        <v>0</v>
      </c>
      <c r="AV928">
        <f>table_2[[#This Row],[Third dose or booster, less than 21 days ago]]+table_2[[#This Row],[Third dose or booster, at least 21 days ago]]</f>
        <v>0</v>
      </c>
    </row>
    <row r="929" spans="1:48" ht="30" x14ac:dyDescent="0.25">
      <c r="A929" s="1" t="s">
        <v>460</v>
      </c>
      <c r="B929" s="4">
        <v>2021</v>
      </c>
      <c r="C929" s="1" t="s">
        <v>90</v>
      </c>
      <c r="D929" s="1" t="s">
        <v>1183</v>
      </c>
      <c r="E929" s="1" t="s">
        <v>62</v>
      </c>
      <c r="F929" s="4" t="s">
        <v>3348</v>
      </c>
      <c r="G929" s="4">
        <v>3228</v>
      </c>
      <c r="H929" s="4" t="s">
        <v>3349</v>
      </c>
      <c r="I929" s="1"/>
      <c r="J929" s="4" t="s">
        <v>3350</v>
      </c>
      <c r="K929" s="4" t="s">
        <v>3351</v>
      </c>
      <c r="L929" s="22" t="str">
        <f t="shared" si="32"/>
        <v>1220</v>
      </c>
      <c r="M929" s="22"/>
      <c r="AA929" s="46"/>
      <c r="AG929"/>
      <c r="AL929">
        <f>N976</f>
        <v>0</v>
      </c>
      <c r="AM929">
        <f>O1024</f>
        <v>0</v>
      </c>
      <c r="AN929">
        <f>P1024</f>
        <v>0</v>
      </c>
      <c r="AO929">
        <f>Q1024</f>
        <v>0</v>
      </c>
      <c r="AP929">
        <f>R1024</f>
        <v>0</v>
      </c>
      <c r="AQ929">
        <f>S1024</f>
        <v>0</v>
      </c>
      <c r="AR929">
        <f>T1024</f>
        <v>0</v>
      </c>
      <c r="AT929">
        <f>SUM(table_2[[#This Row],[First dose, less than 21 days ago]:[Third dose or booster, at least 21 days ago]])</f>
        <v>0</v>
      </c>
      <c r="AU929">
        <f>SUM(table_2[[#This Row],[Second dose, less than 21 days ago]:[Third dose or booster, at least 21 days ago]])</f>
        <v>0</v>
      </c>
      <c r="AV929">
        <f>table_2[[#This Row],[Third dose or booster, less than 21 days ago]]+table_2[[#This Row],[Third dose or booster, at least 21 days ago]]</f>
        <v>0</v>
      </c>
    </row>
    <row r="930" spans="1:48" ht="30" x14ac:dyDescent="0.25">
      <c r="A930" s="1" t="s">
        <v>460</v>
      </c>
      <c r="B930" s="4">
        <v>2021</v>
      </c>
      <c r="C930" s="1" t="s">
        <v>90</v>
      </c>
      <c r="D930" s="1" t="s">
        <v>1183</v>
      </c>
      <c r="E930" s="1" t="s">
        <v>66</v>
      </c>
      <c r="F930" s="4" t="s">
        <v>1204</v>
      </c>
      <c r="G930" s="4">
        <v>6965</v>
      </c>
      <c r="H930" s="4" t="s">
        <v>1794</v>
      </c>
      <c r="I930" s="1"/>
      <c r="J930" s="4" t="s">
        <v>3352</v>
      </c>
      <c r="K930" s="4" t="s">
        <v>3353</v>
      </c>
      <c r="L930" s="22" t="str">
        <f t="shared" si="32"/>
        <v>394</v>
      </c>
      <c r="M930" s="22"/>
      <c r="AA930" s="46"/>
      <c r="AG930"/>
      <c r="AL930">
        <f>N977</f>
        <v>0</v>
      </c>
      <c r="AM930">
        <f>O1025</f>
        <v>0</v>
      </c>
      <c r="AN930">
        <f>P1025</f>
        <v>0</v>
      </c>
      <c r="AO930">
        <f>Q1025</f>
        <v>0</v>
      </c>
      <c r="AP930">
        <f>R1025</f>
        <v>0</v>
      </c>
      <c r="AQ930">
        <f>S1025</f>
        <v>0</v>
      </c>
      <c r="AR930">
        <f>T1025</f>
        <v>0</v>
      </c>
      <c r="AT930">
        <f>SUM(table_2[[#This Row],[First dose, less than 21 days ago]:[Third dose or booster, at least 21 days ago]])</f>
        <v>0</v>
      </c>
      <c r="AU930">
        <f>SUM(table_2[[#This Row],[Second dose, less than 21 days ago]:[Third dose or booster, at least 21 days ago]])</f>
        <v>0</v>
      </c>
      <c r="AV930">
        <f>table_2[[#This Row],[Third dose or booster, less than 21 days ago]]+table_2[[#This Row],[Third dose or booster, at least 21 days ago]]</f>
        <v>0</v>
      </c>
    </row>
    <row r="931" spans="1:48" ht="30" x14ac:dyDescent="0.25">
      <c r="A931" s="1" t="s">
        <v>460</v>
      </c>
      <c r="B931" s="4">
        <v>2021</v>
      </c>
      <c r="C931" s="1" t="s">
        <v>90</v>
      </c>
      <c r="D931" s="1" t="s">
        <v>1183</v>
      </c>
      <c r="E931" s="1" t="s">
        <v>70</v>
      </c>
      <c r="F931" s="4" t="s">
        <v>3354</v>
      </c>
      <c r="G931" s="4">
        <v>20376</v>
      </c>
      <c r="H931" s="4" t="s">
        <v>3355</v>
      </c>
      <c r="I931" s="1"/>
      <c r="J931" s="4" t="s">
        <v>3356</v>
      </c>
      <c r="K931" s="4" t="s">
        <v>3357</v>
      </c>
      <c r="L931" s="22" t="str">
        <f t="shared" si="32"/>
        <v>1151</v>
      </c>
      <c r="M931" s="22"/>
      <c r="AA931" s="46"/>
      <c r="AG931"/>
      <c r="AL931">
        <f>N978</f>
        <v>0</v>
      </c>
      <c r="AM931">
        <f>O1026</f>
        <v>0</v>
      </c>
      <c r="AN931">
        <f>P1026</f>
        <v>0</v>
      </c>
      <c r="AO931">
        <f>Q1026</f>
        <v>0</v>
      </c>
      <c r="AP931">
        <f>R1026</f>
        <v>0</v>
      </c>
      <c r="AQ931">
        <f>S1026</f>
        <v>0</v>
      </c>
      <c r="AR931">
        <f>T1026</f>
        <v>0</v>
      </c>
      <c r="AT931">
        <f>SUM(table_2[[#This Row],[First dose, less than 21 days ago]:[Third dose or booster, at least 21 days ago]])</f>
        <v>0</v>
      </c>
      <c r="AU931">
        <f>SUM(table_2[[#This Row],[Second dose, less than 21 days ago]:[Third dose or booster, at least 21 days ago]])</f>
        <v>0</v>
      </c>
      <c r="AV931">
        <f>table_2[[#This Row],[Third dose or booster, less than 21 days ago]]+table_2[[#This Row],[Third dose or booster, at least 21 days ago]]</f>
        <v>0</v>
      </c>
    </row>
    <row r="932" spans="1:48" ht="30" x14ac:dyDescent="0.25">
      <c r="A932" s="1" t="s">
        <v>460</v>
      </c>
      <c r="B932" s="4">
        <v>2021</v>
      </c>
      <c r="C932" s="1" t="s">
        <v>90</v>
      </c>
      <c r="D932" s="1" t="s">
        <v>1183</v>
      </c>
      <c r="E932" s="1" t="s">
        <v>74</v>
      </c>
      <c r="F932" s="4" t="s">
        <v>1101</v>
      </c>
      <c r="G932" s="4">
        <v>83</v>
      </c>
      <c r="H932" s="4" t="s">
        <v>83</v>
      </c>
      <c r="I932" s="1"/>
      <c r="J932" s="4" t="s">
        <v>83</v>
      </c>
      <c r="K932" s="4" t="s">
        <v>83</v>
      </c>
      <c r="L932" s="22">
        <f t="shared" si="32"/>
        <v>1</v>
      </c>
      <c r="M932" s="22"/>
      <c r="AA932" s="46"/>
      <c r="AG932"/>
      <c r="AL932">
        <f>N979</f>
        <v>0</v>
      </c>
      <c r="AM932">
        <f>O1027</f>
        <v>0</v>
      </c>
      <c r="AN932">
        <f>P1027</f>
        <v>0</v>
      </c>
      <c r="AO932">
        <f>Q1027</f>
        <v>0</v>
      </c>
      <c r="AP932">
        <f>R1027</f>
        <v>0</v>
      </c>
      <c r="AQ932">
        <f>S1027</f>
        <v>0</v>
      </c>
      <c r="AR932">
        <f>T1027</f>
        <v>0</v>
      </c>
      <c r="AT932">
        <f>SUM(table_2[[#This Row],[First dose, less than 21 days ago]:[Third dose or booster, at least 21 days ago]])</f>
        <v>0</v>
      </c>
      <c r="AU932">
        <f>SUM(table_2[[#This Row],[Second dose, less than 21 days ago]:[Third dose or booster, at least 21 days ago]])</f>
        <v>0</v>
      </c>
      <c r="AV932">
        <f>table_2[[#This Row],[Third dose or booster, less than 21 days ago]]+table_2[[#This Row],[Third dose or booster, at least 21 days ago]]</f>
        <v>0</v>
      </c>
    </row>
    <row r="933" spans="1:48" ht="30" x14ac:dyDescent="0.25">
      <c r="A933" s="1" t="s">
        <v>460</v>
      </c>
      <c r="B933" s="4">
        <v>2021</v>
      </c>
      <c r="C933" s="1" t="s">
        <v>90</v>
      </c>
      <c r="D933" s="1" t="s">
        <v>1183</v>
      </c>
      <c r="E933" s="1" t="s">
        <v>1102</v>
      </c>
      <c r="F933" s="4" t="s">
        <v>2016</v>
      </c>
      <c r="G933" s="4">
        <v>3382</v>
      </c>
      <c r="H933" s="4" t="s">
        <v>3358</v>
      </c>
      <c r="I933" s="1"/>
      <c r="J933" s="4" t="s">
        <v>3359</v>
      </c>
      <c r="K933" s="4" t="s">
        <v>3360</v>
      </c>
      <c r="L933" s="22" t="str">
        <f t="shared" si="32"/>
        <v>21</v>
      </c>
      <c r="M933" s="22"/>
      <c r="AA933" s="46"/>
      <c r="AG933"/>
      <c r="AL933">
        <f>N980</f>
        <v>0</v>
      </c>
      <c r="AM933">
        <f>O1028</f>
        <v>0</v>
      </c>
      <c r="AN933">
        <f>P1028</f>
        <v>0</v>
      </c>
      <c r="AO933">
        <f>Q1028</f>
        <v>0</v>
      </c>
      <c r="AP933">
        <f>R1028</f>
        <v>0</v>
      </c>
      <c r="AQ933">
        <f>S1028</f>
        <v>0</v>
      </c>
      <c r="AR933">
        <f>T1028</f>
        <v>0</v>
      </c>
      <c r="AT933">
        <f>SUM(table_2[[#This Row],[First dose, less than 21 days ago]:[Third dose or booster, at least 21 days ago]])</f>
        <v>0</v>
      </c>
      <c r="AU933">
        <f>SUM(table_2[[#This Row],[Second dose, less than 21 days ago]:[Third dose or booster, at least 21 days ago]])</f>
        <v>0</v>
      </c>
      <c r="AV933">
        <f>table_2[[#This Row],[Third dose or booster, less than 21 days ago]]+table_2[[#This Row],[Third dose or booster, at least 21 days ago]]</f>
        <v>0</v>
      </c>
    </row>
    <row r="934" spans="1:48" ht="45" x14ac:dyDescent="0.25">
      <c r="A934" s="1" t="s">
        <v>460</v>
      </c>
      <c r="B934" s="4">
        <v>2021</v>
      </c>
      <c r="C934" s="1" t="s">
        <v>90</v>
      </c>
      <c r="D934" s="1" t="s">
        <v>1183</v>
      </c>
      <c r="E934" s="1" t="s">
        <v>84</v>
      </c>
      <c r="F934" s="4" t="s">
        <v>1103</v>
      </c>
      <c r="G934" s="4">
        <v>0</v>
      </c>
      <c r="H934" s="4" t="s">
        <v>83</v>
      </c>
      <c r="I934" s="1"/>
      <c r="J934" s="4" t="s">
        <v>83</v>
      </c>
      <c r="K934" s="4" t="s">
        <v>83</v>
      </c>
      <c r="L934" s="22" t="str">
        <f t="shared" si="32"/>
        <v>0</v>
      </c>
      <c r="M934" s="22"/>
      <c r="AA934" s="46"/>
      <c r="AG934"/>
      <c r="AL934">
        <f>N981</f>
        <v>0</v>
      </c>
      <c r="AM934">
        <f>O1029</f>
        <v>0</v>
      </c>
      <c r="AN934">
        <f>P1029</f>
        <v>0</v>
      </c>
      <c r="AO934">
        <f>Q1029</f>
        <v>0</v>
      </c>
      <c r="AP934">
        <f>R1029</f>
        <v>0</v>
      </c>
      <c r="AQ934">
        <f>S1029</f>
        <v>0</v>
      </c>
      <c r="AR934">
        <f>T1029</f>
        <v>0</v>
      </c>
      <c r="AT934">
        <f>SUM(table_2[[#This Row],[First dose, less than 21 days ago]:[Third dose or booster, at least 21 days ago]])</f>
        <v>0</v>
      </c>
      <c r="AU934">
        <f>SUM(table_2[[#This Row],[Second dose, less than 21 days ago]:[Third dose or booster, at least 21 days ago]])</f>
        <v>0</v>
      </c>
      <c r="AV934">
        <f>table_2[[#This Row],[Third dose or booster, less than 21 days ago]]+table_2[[#This Row],[Third dose or booster, at least 21 days ago]]</f>
        <v>0</v>
      </c>
    </row>
    <row r="935" spans="1:48" ht="45" x14ac:dyDescent="0.25">
      <c r="A935" s="1" t="s">
        <v>460</v>
      </c>
      <c r="B935" s="4">
        <v>2021</v>
      </c>
      <c r="C935" s="1" t="s">
        <v>90</v>
      </c>
      <c r="D935" s="1" t="s">
        <v>1183</v>
      </c>
      <c r="E935" s="1" t="s">
        <v>85</v>
      </c>
      <c r="F935" s="4" t="s">
        <v>1103</v>
      </c>
      <c r="G935" s="4">
        <v>0</v>
      </c>
      <c r="H935" s="4" t="s">
        <v>83</v>
      </c>
      <c r="I935" s="1"/>
      <c r="J935" s="4" t="s">
        <v>83</v>
      </c>
      <c r="K935" s="4" t="s">
        <v>83</v>
      </c>
      <c r="L935" s="22" t="str">
        <f t="shared" si="32"/>
        <v>0</v>
      </c>
      <c r="M935" s="22"/>
      <c r="AA935" s="46"/>
      <c r="AG935"/>
      <c r="AL935">
        <f>N982</f>
        <v>0</v>
      </c>
      <c r="AM935">
        <f>O1030</f>
        <v>0</v>
      </c>
      <c r="AN935">
        <f>P1030</f>
        <v>0</v>
      </c>
      <c r="AO935">
        <f>Q1030</f>
        <v>0</v>
      </c>
      <c r="AP935">
        <f>R1030</f>
        <v>0</v>
      </c>
      <c r="AQ935">
        <f>S1030</f>
        <v>0</v>
      </c>
      <c r="AR935">
        <f>T1030</f>
        <v>0</v>
      </c>
      <c r="AT935">
        <f>SUM(table_2[[#This Row],[First dose, less than 21 days ago]:[Third dose or booster, at least 21 days ago]])</f>
        <v>0</v>
      </c>
      <c r="AU935">
        <f>SUM(table_2[[#This Row],[Second dose, less than 21 days ago]:[Third dose or booster, at least 21 days ago]])</f>
        <v>0</v>
      </c>
      <c r="AV935">
        <f>table_2[[#This Row],[Third dose or booster, less than 21 days ago]]+table_2[[#This Row],[Third dose or booster, at least 21 days ago]]</f>
        <v>0</v>
      </c>
    </row>
    <row r="936" spans="1:48" ht="30" x14ac:dyDescent="0.25">
      <c r="A936" s="1" t="s">
        <v>460</v>
      </c>
      <c r="B936" s="4">
        <v>2021</v>
      </c>
      <c r="C936" s="1" t="s">
        <v>109</v>
      </c>
      <c r="D936" s="1" t="s">
        <v>1089</v>
      </c>
      <c r="E936" s="1" t="s">
        <v>62</v>
      </c>
      <c r="F936" s="4" t="s">
        <v>1141</v>
      </c>
      <c r="G936" s="4">
        <v>771450</v>
      </c>
      <c r="H936" s="4" t="s">
        <v>537</v>
      </c>
      <c r="I936" s="1"/>
      <c r="J936" s="4" t="s">
        <v>3361</v>
      </c>
      <c r="K936" s="4" t="s">
        <v>1564</v>
      </c>
      <c r="L936" s="22" t="str">
        <f t="shared" si="32"/>
        <v>20</v>
      </c>
      <c r="M936" s="22"/>
      <c r="AA936" s="46"/>
      <c r="AG936"/>
      <c r="AL936">
        <f>N983</f>
        <v>0</v>
      </c>
      <c r="AM936">
        <f>O1031</f>
        <v>0</v>
      </c>
      <c r="AN936">
        <f>P1031</f>
        <v>0</v>
      </c>
      <c r="AO936">
        <f>Q1031</f>
        <v>0</v>
      </c>
      <c r="AP936">
        <f>R1031</f>
        <v>0</v>
      </c>
      <c r="AQ936">
        <f>S1031</f>
        <v>0</v>
      </c>
      <c r="AR936">
        <f>T1031</f>
        <v>0</v>
      </c>
      <c r="AT936">
        <f>SUM(table_2[[#This Row],[First dose, less than 21 days ago]:[Third dose or booster, at least 21 days ago]])</f>
        <v>0</v>
      </c>
      <c r="AU936">
        <f>SUM(table_2[[#This Row],[Second dose, less than 21 days ago]:[Third dose or booster, at least 21 days ago]])</f>
        <v>0</v>
      </c>
      <c r="AV936">
        <f>table_2[[#This Row],[Third dose or booster, less than 21 days ago]]+table_2[[#This Row],[Third dose or booster, at least 21 days ago]]</f>
        <v>0</v>
      </c>
    </row>
    <row r="937" spans="1:48" ht="30" x14ac:dyDescent="0.25">
      <c r="A937" s="1" t="s">
        <v>460</v>
      </c>
      <c r="B937" s="4">
        <v>2021</v>
      </c>
      <c r="C937" s="1" t="s">
        <v>109</v>
      </c>
      <c r="D937" s="1" t="s">
        <v>1089</v>
      </c>
      <c r="E937" s="1" t="s">
        <v>66</v>
      </c>
      <c r="F937" s="4" t="s">
        <v>1101</v>
      </c>
      <c r="G937" s="4">
        <v>64007</v>
      </c>
      <c r="H937" s="4" t="s">
        <v>83</v>
      </c>
      <c r="I937" s="1"/>
      <c r="J937" s="4" t="s">
        <v>83</v>
      </c>
      <c r="K937" s="4" t="s">
        <v>83</v>
      </c>
      <c r="L937" s="22">
        <f t="shared" si="32"/>
        <v>1</v>
      </c>
      <c r="M937" s="22"/>
      <c r="AA937" s="46"/>
      <c r="AG937"/>
      <c r="AL937">
        <f>N984</f>
        <v>0</v>
      </c>
      <c r="AM937">
        <f>O1032</f>
        <v>0</v>
      </c>
      <c r="AN937">
        <f>P1032</f>
        <v>0</v>
      </c>
      <c r="AO937">
        <f>Q1032</f>
        <v>0</v>
      </c>
      <c r="AP937">
        <f>R1032</f>
        <v>0</v>
      </c>
      <c r="AQ937">
        <f>S1032</f>
        <v>0</v>
      </c>
      <c r="AR937">
        <f>T1032</f>
        <v>0</v>
      </c>
      <c r="AT937">
        <f>SUM(table_2[[#This Row],[First dose, less than 21 days ago]:[Third dose or booster, at least 21 days ago]])</f>
        <v>0</v>
      </c>
      <c r="AU937">
        <f>SUM(table_2[[#This Row],[Second dose, less than 21 days ago]:[Third dose or booster, at least 21 days ago]])</f>
        <v>0</v>
      </c>
      <c r="AV937">
        <f>table_2[[#This Row],[Third dose or booster, less than 21 days ago]]+table_2[[#This Row],[Third dose or booster, at least 21 days ago]]</f>
        <v>0</v>
      </c>
    </row>
    <row r="938" spans="1:48" ht="30" x14ac:dyDescent="0.25">
      <c r="A938" s="1" t="s">
        <v>460</v>
      </c>
      <c r="B938" s="4">
        <v>2021</v>
      </c>
      <c r="C938" s="1" t="s">
        <v>109</v>
      </c>
      <c r="D938" s="1" t="s">
        <v>1089</v>
      </c>
      <c r="E938" s="1" t="s">
        <v>70</v>
      </c>
      <c r="F938" s="4" t="s">
        <v>1097</v>
      </c>
      <c r="G938" s="4">
        <v>101620</v>
      </c>
      <c r="H938" s="4" t="s">
        <v>3362</v>
      </c>
      <c r="I938" s="1" t="s">
        <v>234</v>
      </c>
      <c r="J938" s="4" t="s">
        <v>3363</v>
      </c>
      <c r="K938" s="4" t="s">
        <v>3364</v>
      </c>
      <c r="L938" s="22" t="str">
        <f t="shared" si="32"/>
        <v>4</v>
      </c>
      <c r="M938" s="22"/>
      <c r="AA938" s="46"/>
      <c r="AG938"/>
      <c r="AL938">
        <f>N985</f>
        <v>0</v>
      </c>
      <c r="AM938">
        <f>O1033</f>
        <v>0</v>
      </c>
      <c r="AN938">
        <f>P1033</f>
        <v>0</v>
      </c>
      <c r="AO938">
        <f>Q1033</f>
        <v>0</v>
      </c>
      <c r="AP938">
        <f>R1033</f>
        <v>0</v>
      </c>
      <c r="AQ938">
        <f>S1033</f>
        <v>0</v>
      </c>
      <c r="AR938">
        <f>T1033</f>
        <v>0</v>
      </c>
      <c r="AT938">
        <f>SUM(table_2[[#This Row],[First dose, less than 21 days ago]:[Third dose or booster, at least 21 days ago]])</f>
        <v>0</v>
      </c>
      <c r="AU938">
        <f>SUM(table_2[[#This Row],[Second dose, less than 21 days ago]:[Third dose or booster, at least 21 days ago]])</f>
        <v>0</v>
      </c>
      <c r="AV938">
        <f>table_2[[#This Row],[Third dose or booster, less than 21 days ago]]+table_2[[#This Row],[Third dose or booster, at least 21 days ago]]</f>
        <v>0</v>
      </c>
    </row>
    <row r="939" spans="1:48" ht="30" x14ac:dyDescent="0.25">
      <c r="A939" s="1" t="s">
        <v>460</v>
      </c>
      <c r="B939" s="4">
        <v>2021</v>
      </c>
      <c r="C939" s="1" t="s">
        <v>109</v>
      </c>
      <c r="D939" s="1" t="s">
        <v>1089</v>
      </c>
      <c r="E939" s="1" t="s">
        <v>74</v>
      </c>
      <c r="F939" s="4" t="s">
        <v>1101</v>
      </c>
      <c r="G939" s="4">
        <v>10273</v>
      </c>
      <c r="H939" s="4" t="s">
        <v>83</v>
      </c>
      <c r="I939" s="1"/>
      <c r="J939" s="4" t="s">
        <v>83</v>
      </c>
      <c r="K939" s="4" t="s">
        <v>83</v>
      </c>
      <c r="L939" s="22">
        <f t="shared" si="32"/>
        <v>1</v>
      </c>
      <c r="M939" s="22"/>
      <c r="AA939" s="46"/>
      <c r="AG939"/>
      <c r="AL939">
        <f>N986</f>
        <v>0</v>
      </c>
      <c r="AM939">
        <f>O1034</f>
        <v>0</v>
      </c>
      <c r="AN939">
        <f>P1034</f>
        <v>0</v>
      </c>
      <c r="AO939">
        <f>Q1034</f>
        <v>0</v>
      </c>
      <c r="AP939">
        <f>R1034</f>
        <v>0</v>
      </c>
      <c r="AQ939">
        <f>S1034</f>
        <v>0</v>
      </c>
      <c r="AR939">
        <f>T1034</f>
        <v>0</v>
      </c>
      <c r="AT939">
        <f>SUM(table_2[[#This Row],[First dose, less than 21 days ago]:[Third dose or booster, at least 21 days ago]])</f>
        <v>0</v>
      </c>
      <c r="AU939">
        <f>SUM(table_2[[#This Row],[Second dose, less than 21 days ago]:[Third dose or booster, at least 21 days ago]])</f>
        <v>0</v>
      </c>
      <c r="AV939">
        <f>table_2[[#This Row],[Third dose or booster, less than 21 days ago]]+table_2[[#This Row],[Third dose or booster, at least 21 days ago]]</f>
        <v>0</v>
      </c>
    </row>
    <row r="940" spans="1:48" ht="30" x14ac:dyDescent="0.25">
      <c r="A940" s="1" t="s">
        <v>460</v>
      </c>
      <c r="B940" s="4">
        <v>2021</v>
      </c>
      <c r="C940" s="1" t="s">
        <v>109</v>
      </c>
      <c r="D940" s="1" t="s">
        <v>1089</v>
      </c>
      <c r="E940" s="1" t="s">
        <v>1102</v>
      </c>
      <c r="F940" s="4" t="s">
        <v>1101</v>
      </c>
      <c r="G940" s="4">
        <v>3922</v>
      </c>
      <c r="H940" s="4" t="s">
        <v>83</v>
      </c>
      <c r="I940" s="1"/>
      <c r="J940" s="4" t="s">
        <v>83</v>
      </c>
      <c r="K940" s="4" t="s">
        <v>83</v>
      </c>
      <c r="L940" s="22">
        <f t="shared" si="32"/>
        <v>1</v>
      </c>
      <c r="M940" s="22"/>
      <c r="AA940" s="46"/>
      <c r="AG940"/>
      <c r="AL940">
        <f>N987</f>
        <v>0</v>
      </c>
      <c r="AM940">
        <f>O1035</f>
        <v>0</v>
      </c>
      <c r="AN940">
        <f>P1035</f>
        <v>0</v>
      </c>
      <c r="AO940">
        <f>Q1035</f>
        <v>0</v>
      </c>
      <c r="AP940">
        <f>R1035</f>
        <v>0</v>
      </c>
      <c r="AQ940">
        <f>S1035</f>
        <v>0</v>
      </c>
      <c r="AR940">
        <f>T1035</f>
        <v>0</v>
      </c>
      <c r="AT940">
        <f>SUM(table_2[[#This Row],[First dose, less than 21 days ago]:[Third dose or booster, at least 21 days ago]])</f>
        <v>0</v>
      </c>
      <c r="AU940">
        <f>SUM(table_2[[#This Row],[Second dose, less than 21 days ago]:[Third dose or booster, at least 21 days ago]])</f>
        <v>0</v>
      </c>
      <c r="AV940">
        <f>table_2[[#This Row],[Third dose or booster, less than 21 days ago]]+table_2[[#This Row],[Third dose or booster, at least 21 days ago]]</f>
        <v>0</v>
      </c>
    </row>
    <row r="941" spans="1:48" ht="45" x14ac:dyDescent="0.25">
      <c r="A941" s="1" t="s">
        <v>460</v>
      </c>
      <c r="B941" s="4">
        <v>2021</v>
      </c>
      <c r="C941" s="1" t="s">
        <v>109</v>
      </c>
      <c r="D941" s="1" t="s">
        <v>1089</v>
      </c>
      <c r="E941" s="1" t="s">
        <v>84</v>
      </c>
      <c r="F941" s="4" t="s">
        <v>1103</v>
      </c>
      <c r="G941" s="4">
        <v>0</v>
      </c>
      <c r="H941" s="4" t="s">
        <v>83</v>
      </c>
      <c r="I941" s="1"/>
      <c r="J941" s="4" t="s">
        <v>83</v>
      </c>
      <c r="K941" s="4" t="s">
        <v>83</v>
      </c>
      <c r="L941" s="22" t="str">
        <f t="shared" si="32"/>
        <v>0</v>
      </c>
      <c r="M941" s="22"/>
      <c r="AA941" s="46"/>
      <c r="AG941"/>
      <c r="AL941">
        <f>N988</f>
        <v>0</v>
      </c>
      <c r="AM941">
        <f>O1036</f>
        <v>0</v>
      </c>
      <c r="AN941">
        <f>P1036</f>
        <v>0</v>
      </c>
      <c r="AO941">
        <f>Q1036</f>
        <v>0</v>
      </c>
      <c r="AP941">
        <f>R1036</f>
        <v>0</v>
      </c>
      <c r="AQ941">
        <f>S1036</f>
        <v>0</v>
      </c>
      <c r="AR941">
        <f>T1036</f>
        <v>0</v>
      </c>
      <c r="AT941">
        <f>SUM(table_2[[#This Row],[First dose, less than 21 days ago]:[Third dose or booster, at least 21 days ago]])</f>
        <v>0</v>
      </c>
      <c r="AU941">
        <f>SUM(table_2[[#This Row],[Second dose, less than 21 days ago]:[Third dose or booster, at least 21 days ago]])</f>
        <v>0</v>
      </c>
      <c r="AV941">
        <f>table_2[[#This Row],[Third dose or booster, less than 21 days ago]]+table_2[[#This Row],[Third dose or booster, at least 21 days ago]]</f>
        <v>0</v>
      </c>
    </row>
    <row r="942" spans="1:48" ht="45" x14ac:dyDescent="0.25">
      <c r="A942" s="1" t="s">
        <v>460</v>
      </c>
      <c r="B942" s="4">
        <v>2021</v>
      </c>
      <c r="C942" s="1" t="s">
        <v>109</v>
      </c>
      <c r="D942" s="1" t="s">
        <v>1089</v>
      </c>
      <c r="E942" s="1" t="s">
        <v>85</v>
      </c>
      <c r="F942" s="4" t="s">
        <v>1103</v>
      </c>
      <c r="G942" s="4">
        <v>0</v>
      </c>
      <c r="H942" s="4" t="s">
        <v>83</v>
      </c>
      <c r="I942" s="1"/>
      <c r="J942" s="4" t="s">
        <v>83</v>
      </c>
      <c r="K942" s="4" t="s">
        <v>83</v>
      </c>
      <c r="L942" s="22" t="str">
        <f t="shared" si="32"/>
        <v>0</v>
      </c>
      <c r="M942" s="22"/>
      <c r="AA942" s="46"/>
      <c r="AG942"/>
      <c r="AL942">
        <f>N989</f>
        <v>0</v>
      </c>
      <c r="AM942">
        <f>O1037</f>
        <v>0</v>
      </c>
      <c r="AN942">
        <f>P1037</f>
        <v>0</v>
      </c>
      <c r="AO942">
        <f>Q1037</f>
        <v>0</v>
      </c>
      <c r="AP942">
        <f>R1037</f>
        <v>0</v>
      </c>
      <c r="AQ942">
        <f>S1037</f>
        <v>0</v>
      </c>
      <c r="AR942">
        <f>T1037</f>
        <v>0</v>
      </c>
      <c r="AT942">
        <f>SUM(table_2[[#This Row],[First dose, less than 21 days ago]:[Third dose or booster, at least 21 days ago]])</f>
        <v>0</v>
      </c>
      <c r="AU942">
        <f>SUM(table_2[[#This Row],[Second dose, less than 21 days ago]:[Third dose or booster, at least 21 days ago]])</f>
        <v>0</v>
      </c>
      <c r="AV942">
        <f>table_2[[#This Row],[Third dose or booster, less than 21 days ago]]+table_2[[#This Row],[Third dose or booster, at least 21 days ago]]</f>
        <v>0</v>
      </c>
    </row>
    <row r="943" spans="1:48" ht="30" x14ac:dyDescent="0.25">
      <c r="A943" s="1" t="s">
        <v>460</v>
      </c>
      <c r="B943" s="4">
        <v>2021</v>
      </c>
      <c r="C943" s="1" t="s">
        <v>109</v>
      </c>
      <c r="D943" s="1" t="s">
        <v>1104</v>
      </c>
      <c r="E943" s="1" t="s">
        <v>62</v>
      </c>
      <c r="F943" s="4" t="s">
        <v>1891</v>
      </c>
      <c r="G943" s="4">
        <v>322036</v>
      </c>
      <c r="H943" s="4" t="s">
        <v>1114</v>
      </c>
      <c r="I943" s="1"/>
      <c r="J943" s="4" t="s">
        <v>3365</v>
      </c>
      <c r="K943" s="4" t="s">
        <v>3366</v>
      </c>
      <c r="L943" s="22" t="str">
        <f t="shared" si="32"/>
        <v>50</v>
      </c>
      <c r="M943" s="22"/>
      <c r="AA943" s="46"/>
      <c r="AG943"/>
      <c r="AL943">
        <f>N990</f>
        <v>0</v>
      </c>
      <c r="AM943">
        <f>O1038</f>
        <v>0</v>
      </c>
      <c r="AN943">
        <f>P1038</f>
        <v>0</v>
      </c>
      <c r="AO943">
        <f>Q1038</f>
        <v>0</v>
      </c>
      <c r="AP943">
        <f>R1038</f>
        <v>0</v>
      </c>
      <c r="AQ943">
        <f>S1038</f>
        <v>0</v>
      </c>
      <c r="AR943">
        <f>T1038</f>
        <v>0</v>
      </c>
      <c r="AT943">
        <f>SUM(table_2[[#This Row],[First dose, less than 21 days ago]:[Third dose or booster, at least 21 days ago]])</f>
        <v>0</v>
      </c>
      <c r="AU943">
        <f>SUM(table_2[[#This Row],[Second dose, less than 21 days ago]:[Third dose or booster, at least 21 days ago]])</f>
        <v>0</v>
      </c>
      <c r="AV943">
        <f>table_2[[#This Row],[Third dose or booster, less than 21 days ago]]+table_2[[#This Row],[Third dose or booster, at least 21 days ago]]</f>
        <v>0</v>
      </c>
    </row>
    <row r="944" spans="1:48" ht="30" x14ac:dyDescent="0.25">
      <c r="A944" s="1" t="s">
        <v>460</v>
      </c>
      <c r="B944" s="4">
        <v>2021</v>
      </c>
      <c r="C944" s="1" t="s">
        <v>109</v>
      </c>
      <c r="D944" s="1" t="s">
        <v>1104</v>
      </c>
      <c r="E944" s="1" t="s">
        <v>66</v>
      </c>
      <c r="F944" s="4" t="s">
        <v>1101</v>
      </c>
      <c r="G944" s="4">
        <v>58486</v>
      </c>
      <c r="H944" s="4" t="s">
        <v>83</v>
      </c>
      <c r="I944" s="1"/>
      <c r="J944" s="4" t="s">
        <v>83</v>
      </c>
      <c r="K944" s="4" t="s">
        <v>83</v>
      </c>
      <c r="L944" s="22">
        <f t="shared" si="32"/>
        <v>1</v>
      </c>
      <c r="M944" s="22"/>
      <c r="AA944" s="46"/>
      <c r="AG944"/>
      <c r="AL944">
        <f>N991</f>
        <v>0</v>
      </c>
      <c r="AM944">
        <f>O1039</f>
        <v>0</v>
      </c>
      <c r="AN944">
        <f>P1039</f>
        <v>0</v>
      </c>
      <c r="AO944">
        <f>Q1039</f>
        <v>0</v>
      </c>
      <c r="AP944">
        <f>R1039</f>
        <v>0</v>
      </c>
      <c r="AQ944">
        <f>S1039</f>
        <v>0</v>
      </c>
      <c r="AR944">
        <f>T1039</f>
        <v>0</v>
      </c>
      <c r="AT944">
        <f>SUM(table_2[[#This Row],[First dose, less than 21 days ago]:[Third dose or booster, at least 21 days ago]])</f>
        <v>0</v>
      </c>
      <c r="AU944">
        <f>SUM(table_2[[#This Row],[Second dose, less than 21 days ago]:[Third dose or booster, at least 21 days ago]])</f>
        <v>0</v>
      </c>
      <c r="AV944">
        <f>table_2[[#This Row],[Third dose or booster, less than 21 days ago]]+table_2[[#This Row],[Third dose or booster, at least 21 days ago]]</f>
        <v>0</v>
      </c>
    </row>
    <row r="945" spans="1:48" ht="30" x14ac:dyDescent="0.25">
      <c r="A945" s="1" t="s">
        <v>460</v>
      </c>
      <c r="B945" s="4">
        <v>2021</v>
      </c>
      <c r="C945" s="1" t="s">
        <v>109</v>
      </c>
      <c r="D945" s="1" t="s">
        <v>1104</v>
      </c>
      <c r="E945" s="1" t="s">
        <v>70</v>
      </c>
      <c r="F945" s="4" t="s">
        <v>1671</v>
      </c>
      <c r="G945" s="4">
        <v>77991</v>
      </c>
      <c r="H945" s="4" t="s">
        <v>551</v>
      </c>
      <c r="I945" s="1" t="s">
        <v>234</v>
      </c>
      <c r="J945" s="4" t="s">
        <v>3367</v>
      </c>
      <c r="K945" s="4" t="s">
        <v>3368</v>
      </c>
      <c r="L945" s="22" t="str">
        <f t="shared" si="32"/>
        <v>5</v>
      </c>
      <c r="M945" s="22"/>
      <c r="AA945" s="46"/>
      <c r="AG945"/>
      <c r="AL945">
        <f>N992</f>
        <v>0</v>
      </c>
      <c r="AM945">
        <f>O1040</f>
        <v>0</v>
      </c>
      <c r="AN945">
        <f>P1040</f>
        <v>0</v>
      </c>
      <c r="AO945">
        <f>Q1040</f>
        <v>0</v>
      </c>
      <c r="AP945">
        <f>R1040</f>
        <v>0</v>
      </c>
      <c r="AQ945">
        <f>S1040</f>
        <v>0</v>
      </c>
      <c r="AR945">
        <f>T1040</f>
        <v>0</v>
      </c>
      <c r="AT945">
        <f>SUM(table_2[[#This Row],[First dose, less than 21 days ago]:[Third dose or booster, at least 21 days ago]])</f>
        <v>0</v>
      </c>
      <c r="AU945">
        <f>SUM(table_2[[#This Row],[Second dose, less than 21 days ago]:[Third dose or booster, at least 21 days ago]])</f>
        <v>0</v>
      </c>
      <c r="AV945">
        <f>table_2[[#This Row],[Third dose or booster, less than 21 days ago]]+table_2[[#This Row],[Third dose or booster, at least 21 days ago]]</f>
        <v>0</v>
      </c>
    </row>
    <row r="946" spans="1:48" ht="30" x14ac:dyDescent="0.25">
      <c r="A946" s="1" t="s">
        <v>460</v>
      </c>
      <c r="B946" s="4">
        <v>2021</v>
      </c>
      <c r="C946" s="1" t="s">
        <v>109</v>
      </c>
      <c r="D946" s="1" t="s">
        <v>1104</v>
      </c>
      <c r="E946" s="1" t="s">
        <v>74</v>
      </c>
      <c r="F946" s="4" t="s">
        <v>1101</v>
      </c>
      <c r="G946" s="4">
        <v>7947</v>
      </c>
      <c r="H946" s="4" t="s">
        <v>83</v>
      </c>
      <c r="I946" s="1"/>
      <c r="J946" s="4" t="s">
        <v>83</v>
      </c>
      <c r="K946" s="4" t="s">
        <v>83</v>
      </c>
      <c r="L946" s="22">
        <f t="shared" si="32"/>
        <v>1</v>
      </c>
      <c r="M946" s="22"/>
      <c r="AA946" s="46"/>
      <c r="AG946"/>
      <c r="AL946">
        <f>N993</f>
        <v>0</v>
      </c>
      <c r="AM946">
        <f>O1041</f>
        <v>0</v>
      </c>
      <c r="AN946">
        <f>P1041</f>
        <v>0</v>
      </c>
      <c r="AO946">
        <f>Q1041</f>
        <v>0</v>
      </c>
      <c r="AP946">
        <f>R1041</f>
        <v>0</v>
      </c>
      <c r="AQ946">
        <f>S1041</f>
        <v>0</v>
      </c>
      <c r="AR946">
        <f>T1041</f>
        <v>0</v>
      </c>
      <c r="AT946">
        <f>SUM(table_2[[#This Row],[First dose, less than 21 days ago]:[Third dose or booster, at least 21 days ago]])</f>
        <v>0</v>
      </c>
      <c r="AU946">
        <f>SUM(table_2[[#This Row],[Second dose, less than 21 days ago]:[Third dose or booster, at least 21 days ago]])</f>
        <v>0</v>
      </c>
      <c r="AV946">
        <f>table_2[[#This Row],[Third dose or booster, less than 21 days ago]]+table_2[[#This Row],[Third dose or booster, at least 21 days ago]]</f>
        <v>0</v>
      </c>
    </row>
    <row r="947" spans="1:48" ht="30" x14ac:dyDescent="0.25">
      <c r="A947" s="1" t="s">
        <v>460</v>
      </c>
      <c r="B947" s="4">
        <v>2021</v>
      </c>
      <c r="C947" s="1" t="s">
        <v>109</v>
      </c>
      <c r="D947" s="1" t="s">
        <v>1104</v>
      </c>
      <c r="E947" s="1" t="s">
        <v>1102</v>
      </c>
      <c r="F947" s="4" t="s">
        <v>1101</v>
      </c>
      <c r="G947" s="4">
        <v>3546</v>
      </c>
      <c r="H947" s="4" t="s">
        <v>83</v>
      </c>
      <c r="I947" s="1"/>
      <c r="J947" s="4" t="s">
        <v>83</v>
      </c>
      <c r="K947" s="4" t="s">
        <v>83</v>
      </c>
      <c r="L947" s="22">
        <f t="shared" si="32"/>
        <v>1</v>
      </c>
      <c r="M947" s="22"/>
      <c r="AA947" s="46"/>
      <c r="AG947"/>
      <c r="AL947">
        <f>N994</f>
        <v>0</v>
      </c>
      <c r="AM947">
        <f>O1042</f>
        <v>0</v>
      </c>
      <c r="AN947">
        <f>P1042</f>
        <v>0</v>
      </c>
      <c r="AO947">
        <f>Q1042</f>
        <v>0</v>
      </c>
      <c r="AP947">
        <f>R1042</f>
        <v>0</v>
      </c>
      <c r="AQ947">
        <f>S1042</f>
        <v>0</v>
      </c>
      <c r="AR947">
        <f>T1042</f>
        <v>0</v>
      </c>
      <c r="AT947">
        <f>SUM(table_2[[#This Row],[First dose, less than 21 days ago]:[Third dose or booster, at least 21 days ago]])</f>
        <v>0</v>
      </c>
      <c r="AU947">
        <f>SUM(table_2[[#This Row],[Second dose, less than 21 days ago]:[Third dose or booster, at least 21 days ago]])</f>
        <v>0</v>
      </c>
      <c r="AV947">
        <f>table_2[[#This Row],[Third dose or booster, less than 21 days ago]]+table_2[[#This Row],[Third dose or booster, at least 21 days ago]]</f>
        <v>0</v>
      </c>
    </row>
    <row r="948" spans="1:48" ht="45" x14ac:dyDescent="0.25">
      <c r="A948" s="1" t="s">
        <v>460</v>
      </c>
      <c r="B948" s="4">
        <v>2021</v>
      </c>
      <c r="C948" s="1" t="s">
        <v>109</v>
      </c>
      <c r="D948" s="1" t="s">
        <v>1104</v>
      </c>
      <c r="E948" s="1" t="s">
        <v>84</v>
      </c>
      <c r="F948" s="4" t="s">
        <v>1103</v>
      </c>
      <c r="G948" s="4">
        <v>0</v>
      </c>
      <c r="H948" s="4" t="s">
        <v>83</v>
      </c>
      <c r="I948" s="1"/>
      <c r="J948" s="4" t="s">
        <v>83</v>
      </c>
      <c r="K948" s="4" t="s">
        <v>83</v>
      </c>
      <c r="L948" s="22" t="str">
        <f t="shared" si="32"/>
        <v>0</v>
      </c>
      <c r="M948" s="22"/>
      <c r="AA948" s="46"/>
      <c r="AG948"/>
      <c r="AL948">
        <f>N995</f>
        <v>0</v>
      </c>
      <c r="AM948">
        <f>O1043</f>
        <v>0</v>
      </c>
      <c r="AN948">
        <f>P1043</f>
        <v>0</v>
      </c>
      <c r="AO948">
        <f>Q1043</f>
        <v>0</v>
      </c>
      <c r="AP948">
        <f>R1043</f>
        <v>0</v>
      </c>
      <c r="AQ948">
        <f>S1043</f>
        <v>0</v>
      </c>
      <c r="AR948">
        <f>T1043</f>
        <v>0</v>
      </c>
      <c r="AT948">
        <f>SUM(table_2[[#This Row],[First dose, less than 21 days ago]:[Third dose or booster, at least 21 days ago]])</f>
        <v>0</v>
      </c>
      <c r="AU948">
        <f>SUM(table_2[[#This Row],[Second dose, less than 21 days ago]:[Third dose or booster, at least 21 days ago]])</f>
        <v>0</v>
      </c>
      <c r="AV948">
        <f>table_2[[#This Row],[Third dose or booster, less than 21 days ago]]+table_2[[#This Row],[Third dose or booster, at least 21 days ago]]</f>
        <v>0</v>
      </c>
    </row>
    <row r="949" spans="1:48" ht="45" x14ac:dyDescent="0.25">
      <c r="A949" s="1" t="s">
        <v>460</v>
      </c>
      <c r="B949" s="4">
        <v>2021</v>
      </c>
      <c r="C949" s="1" t="s">
        <v>109</v>
      </c>
      <c r="D949" s="1" t="s">
        <v>1104</v>
      </c>
      <c r="E949" s="1" t="s">
        <v>85</v>
      </c>
      <c r="F949" s="4" t="s">
        <v>1103</v>
      </c>
      <c r="G949" s="4">
        <v>0</v>
      </c>
      <c r="H949" s="4" t="s">
        <v>83</v>
      </c>
      <c r="I949" s="1"/>
      <c r="J949" s="4" t="s">
        <v>83</v>
      </c>
      <c r="K949" s="4" t="s">
        <v>83</v>
      </c>
      <c r="L949" s="22" t="str">
        <f t="shared" si="32"/>
        <v>0</v>
      </c>
      <c r="M949" s="22"/>
      <c r="AA949" s="46"/>
      <c r="AG949"/>
      <c r="AL949">
        <f>N996</f>
        <v>0</v>
      </c>
      <c r="AM949">
        <f>O1044</f>
        <v>0</v>
      </c>
      <c r="AN949">
        <f>P1044</f>
        <v>0</v>
      </c>
      <c r="AO949">
        <f>Q1044</f>
        <v>0</v>
      </c>
      <c r="AP949">
        <f>R1044</f>
        <v>0</v>
      </c>
      <c r="AQ949">
        <f>S1044</f>
        <v>0</v>
      </c>
      <c r="AR949">
        <f>T1044</f>
        <v>0</v>
      </c>
      <c r="AT949">
        <f>SUM(table_2[[#This Row],[First dose, less than 21 days ago]:[Third dose or booster, at least 21 days ago]])</f>
        <v>0</v>
      </c>
      <c r="AU949">
        <f>SUM(table_2[[#This Row],[Second dose, less than 21 days ago]:[Third dose or booster, at least 21 days ago]])</f>
        <v>0</v>
      </c>
      <c r="AV949">
        <f>table_2[[#This Row],[Third dose or booster, less than 21 days ago]]+table_2[[#This Row],[Third dose or booster, at least 21 days ago]]</f>
        <v>0</v>
      </c>
    </row>
    <row r="950" spans="1:48" ht="30" x14ac:dyDescent="0.25">
      <c r="A950" s="1" t="s">
        <v>460</v>
      </c>
      <c r="B950" s="4">
        <v>2021</v>
      </c>
      <c r="C950" s="1" t="s">
        <v>109</v>
      </c>
      <c r="D950" s="1" t="s">
        <v>1116</v>
      </c>
      <c r="E950" s="1" t="s">
        <v>62</v>
      </c>
      <c r="F950" s="4" t="s">
        <v>1702</v>
      </c>
      <c r="G950" s="4">
        <v>230773</v>
      </c>
      <c r="H950" s="4" t="s">
        <v>545</v>
      </c>
      <c r="I950" s="1"/>
      <c r="J950" s="4" t="s">
        <v>730</v>
      </c>
      <c r="K950" s="4" t="s">
        <v>3369</v>
      </c>
      <c r="L950" s="22" t="str">
        <f t="shared" si="32"/>
        <v>187</v>
      </c>
      <c r="M950" s="22"/>
      <c r="AA950" s="46"/>
      <c r="AG950"/>
      <c r="AL950">
        <f>N997</f>
        <v>0</v>
      </c>
      <c r="AM950">
        <f>O1045</f>
        <v>0</v>
      </c>
      <c r="AN950">
        <f>P1045</f>
        <v>0</v>
      </c>
      <c r="AO950">
        <f>Q1045</f>
        <v>0</v>
      </c>
      <c r="AP950">
        <f>R1045</f>
        <v>0</v>
      </c>
      <c r="AQ950">
        <f>S1045</f>
        <v>0</v>
      </c>
      <c r="AR950">
        <f>T1045</f>
        <v>0</v>
      </c>
      <c r="AT950">
        <f>SUM(table_2[[#This Row],[First dose, less than 21 days ago]:[Third dose or booster, at least 21 days ago]])</f>
        <v>0</v>
      </c>
      <c r="AU950">
        <f>SUM(table_2[[#This Row],[Second dose, less than 21 days ago]:[Third dose or booster, at least 21 days ago]])</f>
        <v>0</v>
      </c>
      <c r="AV950">
        <f>table_2[[#This Row],[Third dose or booster, less than 21 days ago]]+table_2[[#This Row],[Third dose or booster, at least 21 days ago]]</f>
        <v>0</v>
      </c>
    </row>
    <row r="951" spans="1:48" ht="30" x14ac:dyDescent="0.25">
      <c r="A951" s="1" t="s">
        <v>460</v>
      </c>
      <c r="B951" s="4">
        <v>2021</v>
      </c>
      <c r="C951" s="1" t="s">
        <v>109</v>
      </c>
      <c r="D951" s="1" t="s">
        <v>1116</v>
      </c>
      <c r="E951" s="1" t="s">
        <v>66</v>
      </c>
      <c r="F951" s="4" t="s">
        <v>1093</v>
      </c>
      <c r="G951" s="4">
        <v>170710</v>
      </c>
      <c r="H951" s="4" t="s">
        <v>3370</v>
      </c>
      <c r="I951" s="1" t="s">
        <v>234</v>
      </c>
      <c r="J951" s="4" t="s">
        <v>3371</v>
      </c>
      <c r="K951" s="4" t="s">
        <v>3372</v>
      </c>
      <c r="L951" s="22" t="str">
        <f t="shared" si="32"/>
        <v>13</v>
      </c>
      <c r="M951" s="22"/>
      <c r="AA951" s="46"/>
      <c r="AG951"/>
      <c r="AL951">
        <f>N998</f>
        <v>0</v>
      </c>
      <c r="AM951">
        <f>O1046</f>
        <v>0</v>
      </c>
      <c r="AN951">
        <f>P1046</f>
        <v>0</v>
      </c>
      <c r="AO951">
        <f>Q1046</f>
        <v>0</v>
      </c>
      <c r="AP951">
        <f>R1046</f>
        <v>0</v>
      </c>
      <c r="AQ951">
        <f>S1046</f>
        <v>0</v>
      </c>
      <c r="AR951">
        <f>T1046</f>
        <v>0</v>
      </c>
      <c r="AT951">
        <f>SUM(table_2[[#This Row],[First dose, less than 21 days ago]:[Third dose or booster, at least 21 days ago]])</f>
        <v>0</v>
      </c>
      <c r="AU951">
        <f>SUM(table_2[[#This Row],[Second dose, less than 21 days ago]:[Third dose or booster, at least 21 days ago]])</f>
        <v>0</v>
      </c>
      <c r="AV951">
        <f>table_2[[#This Row],[Third dose or booster, less than 21 days ago]]+table_2[[#This Row],[Third dose or booster, at least 21 days ago]]</f>
        <v>0</v>
      </c>
    </row>
    <row r="952" spans="1:48" ht="30" x14ac:dyDescent="0.25">
      <c r="A952" s="1" t="s">
        <v>460</v>
      </c>
      <c r="B952" s="4">
        <v>2021</v>
      </c>
      <c r="C952" s="1" t="s">
        <v>109</v>
      </c>
      <c r="D952" s="1" t="s">
        <v>1116</v>
      </c>
      <c r="E952" s="1" t="s">
        <v>70</v>
      </c>
      <c r="F952" s="4" t="s">
        <v>3373</v>
      </c>
      <c r="G952" s="4">
        <v>128489</v>
      </c>
      <c r="H952" s="4" t="s">
        <v>3374</v>
      </c>
      <c r="I952" s="1"/>
      <c r="J952" s="4" t="s">
        <v>2888</v>
      </c>
      <c r="K952" s="4" t="s">
        <v>2161</v>
      </c>
      <c r="L952" s="22" t="str">
        <f t="shared" si="32"/>
        <v>43</v>
      </c>
      <c r="M952" s="22"/>
      <c r="AA952" s="46"/>
      <c r="AG952"/>
      <c r="AL952">
        <f>N999</f>
        <v>0</v>
      </c>
      <c r="AM952">
        <f>O1047</f>
        <v>0</v>
      </c>
      <c r="AN952">
        <f>P1047</f>
        <v>0</v>
      </c>
      <c r="AO952">
        <f>Q1047</f>
        <v>0</v>
      </c>
      <c r="AP952">
        <f>R1047</f>
        <v>0</v>
      </c>
      <c r="AQ952">
        <f>S1047</f>
        <v>0</v>
      </c>
      <c r="AR952">
        <f>T1047</f>
        <v>0</v>
      </c>
      <c r="AT952">
        <f>SUM(table_2[[#This Row],[First dose, less than 21 days ago]:[Third dose or booster, at least 21 days ago]])</f>
        <v>0</v>
      </c>
      <c r="AU952">
        <f>SUM(table_2[[#This Row],[Second dose, less than 21 days ago]:[Third dose or booster, at least 21 days ago]])</f>
        <v>0</v>
      </c>
      <c r="AV952">
        <f>table_2[[#This Row],[Third dose or booster, less than 21 days ago]]+table_2[[#This Row],[Third dose or booster, at least 21 days ago]]</f>
        <v>0</v>
      </c>
    </row>
    <row r="953" spans="1:48" ht="30" x14ac:dyDescent="0.25">
      <c r="A953" s="1" t="s">
        <v>460</v>
      </c>
      <c r="B953" s="4">
        <v>2021</v>
      </c>
      <c r="C953" s="1" t="s">
        <v>109</v>
      </c>
      <c r="D953" s="1" t="s">
        <v>1116</v>
      </c>
      <c r="E953" s="1" t="s">
        <v>74</v>
      </c>
      <c r="F953" s="4" t="s">
        <v>1101</v>
      </c>
      <c r="G953" s="4">
        <v>10466</v>
      </c>
      <c r="H953" s="4" t="s">
        <v>83</v>
      </c>
      <c r="I953" s="1"/>
      <c r="J953" s="4" t="s">
        <v>83</v>
      </c>
      <c r="K953" s="4" t="s">
        <v>83</v>
      </c>
      <c r="L953" s="22">
        <f t="shared" si="32"/>
        <v>1</v>
      </c>
      <c r="M953" s="22"/>
      <c r="AA953" s="46"/>
      <c r="AG953"/>
      <c r="AL953">
        <f>N1000</f>
        <v>0</v>
      </c>
      <c r="AM953">
        <f>O1048</f>
        <v>0</v>
      </c>
      <c r="AN953">
        <f>P1048</f>
        <v>0</v>
      </c>
      <c r="AO953">
        <f>Q1048</f>
        <v>0</v>
      </c>
      <c r="AP953">
        <f>R1048</f>
        <v>0</v>
      </c>
      <c r="AQ953">
        <f>S1048</f>
        <v>0</v>
      </c>
      <c r="AR953">
        <f>T1048</f>
        <v>0</v>
      </c>
      <c r="AT953">
        <f>SUM(table_2[[#This Row],[First dose, less than 21 days ago]:[Third dose or booster, at least 21 days ago]])</f>
        <v>0</v>
      </c>
      <c r="AU953">
        <f>SUM(table_2[[#This Row],[Second dose, less than 21 days ago]:[Third dose or booster, at least 21 days ago]])</f>
        <v>0</v>
      </c>
      <c r="AV953">
        <f>table_2[[#This Row],[Third dose or booster, less than 21 days ago]]+table_2[[#This Row],[Third dose or booster, at least 21 days ago]]</f>
        <v>0</v>
      </c>
    </row>
    <row r="954" spans="1:48" ht="30" x14ac:dyDescent="0.25">
      <c r="A954" s="1" t="s">
        <v>460</v>
      </c>
      <c r="B954" s="4">
        <v>2021</v>
      </c>
      <c r="C954" s="1" t="s">
        <v>109</v>
      </c>
      <c r="D954" s="1" t="s">
        <v>1116</v>
      </c>
      <c r="E954" s="1" t="s">
        <v>1102</v>
      </c>
      <c r="F954" s="4" t="s">
        <v>1101</v>
      </c>
      <c r="G954" s="4">
        <v>4757</v>
      </c>
      <c r="H954" s="4" t="s">
        <v>83</v>
      </c>
      <c r="I954" s="1"/>
      <c r="J954" s="4" t="s">
        <v>83</v>
      </c>
      <c r="K954" s="4" t="s">
        <v>83</v>
      </c>
      <c r="L954" s="22">
        <f t="shared" si="32"/>
        <v>1</v>
      </c>
      <c r="M954" s="22"/>
      <c r="AA954" s="46"/>
      <c r="AG954"/>
      <c r="AL954">
        <f>N1001</f>
        <v>0</v>
      </c>
      <c r="AM954">
        <f>O1049</f>
        <v>0</v>
      </c>
      <c r="AN954">
        <f>P1049</f>
        <v>0</v>
      </c>
      <c r="AO954">
        <f>Q1049</f>
        <v>0</v>
      </c>
      <c r="AP954">
        <f>R1049</f>
        <v>0</v>
      </c>
      <c r="AQ954">
        <f>S1049</f>
        <v>0</v>
      </c>
      <c r="AR954">
        <f>T1049</f>
        <v>0</v>
      </c>
      <c r="AT954">
        <f>SUM(table_2[[#This Row],[First dose, less than 21 days ago]:[Third dose or booster, at least 21 days ago]])</f>
        <v>0</v>
      </c>
      <c r="AU954">
        <f>SUM(table_2[[#This Row],[Second dose, less than 21 days ago]:[Third dose or booster, at least 21 days ago]])</f>
        <v>0</v>
      </c>
      <c r="AV954">
        <f>table_2[[#This Row],[Third dose or booster, less than 21 days ago]]+table_2[[#This Row],[Third dose or booster, at least 21 days ago]]</f>
        <v>0</v>
      </c>
    </row>
    <row r="955" spans="1:48" ht="45" x14ac:dyDescent="0.25">
      <c r="A955" s="1" t="s">
        <v>460</v>
      </c>
      <c r="B955" s="4">
        <v>2021</v>
      </c>
      <c r="C955" s="1" t="s">
        <v>109</v>
      </c>
      <c r="D955" s="1" t="s">
        <v>1116</v>
      </c>
      <c r="E955" s="1" t="s">
        <v>84</v>
      </c>
      <c r="F955" s="4" t="s">
        <v>1103</v>
      </c>
      <c r="G955" s="4">
        <v>0</v>
      </c>
      <c r="H955" s="4" t="s">
        <v>83</v>
      </c>
      <c r="I955" s="1"/>
      <c r="J955" s="4" t="s">
        <v>83</v>
      </c>
      <c r="K955" s="4" t="s">
        <v>83</v>
      </c>
      <c r="L955" s="22" t="str">
        <f t="shared" si="32"/>
        <v>0</v>
      </c>
      <c r="M955" s="22"/>
      <c r="AA955" s="46"/>
      <c r="AG955"/>
      <c r="AL955">
        <f>N1002</f>
        <v>0</v>
      </c>
      <c r="AM955">
        <f>O1050</f>
        <v>0</v>
      </c>
      <c r="AN955">
        <f>P1050</f>
        <v>0</v>
      </c>
      <c r="AO955">
        <f>Q1050</f>
        <v>0</v>
      </c>
      <c r="AP955">
        <f>R1050</f>
        <v>0</v>
      </c>
      <c r="AQ955">
        <f>S1050</f>
        <v>0</v>
      </c>
      <c r="AR955">
        <f>T1050</f>
        <v>0</v>
      </c>
      <c r="AT955">
        <f>SUM(table_2[[#This Row],[First dose, less than 21 days ago]:[Third dose or booster, at least 21 days ago]])</f>
        <v>0</v>
      </c>
      <c r="AU955">
        <f>SUM(table_2[[#This Row],[Second dose, less than 21 days ago]:[Third dose or booster, at least 21 days ago]])</f>
        <v>0</v>
      </c>
      <c r="AV955">
        <f>table_2[[#This Row],[Third dose or booster, less than 21 days ago]]+table_2[[#This Row],[Third dose or booster, at least 21 days ago]]</f>
        <v>0</v>
      </c>
    </row>
    <row r="956" spans="1:48" ht="45" x14ac:dyDescent="0.25">
      <c r="A956" s="1" t="s">
        <v>460</v>
      </c>
      <c r="B956" s="4">
        <v>2021</v>
      </c>
      <c r="C956" s="1" t="s">
        <v>109</v>
      </c>
      <c r="D956" s="1" t="s">
        <v>1116</v>
      </c>
      <c r="E956" s="1" t="s">
        <v>85</v>
      </c>
      <c r="F956" s="4" t="s">
        <v>1103</v>
      </c>
      <c r="G956" s="4">
        <v>0</v>
      </c>
      <c r="H956" s="4" t="s">
        <v>83</v>
      </c>
      <c r="I956" s="1"/>
      <c r="J956" s="4" t="s">
        <v>83</v>
      </c>
      <c r="K956" s="4" t="s">
        <v>83</v>
      </c>
      <c r="L956" s="22" t="str">
        <f t="shared" si="32"/>
        <v>0</v>
      </c>
      <c r="M956" s="22"/>
      <c r="AA956" s="46"/>
      <c r="AG956"/>
      <c r="AL956">
        <f>N1003</f>
        <v>0</v>
      </c>
      <c r="AM956">
        <f>O1051</f>
        <v>0</v>
      </c>
      <c r="AN956">
        <f>P1051</f>
        <v>0</v>
      </c>
      <c r="AO956">
        <f>Q1051</f>
        <v>0</v>
      </c>
      <c r="AP956">
        <f>R1051</f>
        <v>0</v>
      </c>
      <c r="AQ956">
        <f>S1051</f>
        <v>0</v>
      </c>
      <c r="AR956">
        <f>T1051</f>
        <v>0</v>
      </c>
      <c r="AT956">
        <f>SUM(table_2[[#This Row],[First dose, less than 21 days ago]:[Third dose or booster, at least 21 days ago]])</f>
        <v>0</v>
      </c>
      <c r="AU956">
        <f>SUM(table_2[[#This Row],[Second dose, less than 21 days ago]:[Third dose or booster, at least 21 days ago]])</f>
        <v>0</v>
      </c>
      <c r="AV956">
        <f>table_2[[#This Row],[Third dose or booster, less than 21 days ago]]+table_2[[#This Row],[Third dose or booster, at least 21 days ago]]</f>
        <v>0</v>
      </c>
    </row>
    <row r="957" spans="1:48" ht="30" x14ac:dyDescent="0.25">
      <c r="A957" s="1" t="s">
        <v>460</v>
      </c>
      <c r="B957" s="4">
        <v>2021</v>
      </c>
      <c r="C957" s="1" t="s">
        <v>109</v>
      </c>
      <c r="D957" s="1" t="s">
        <v>1132</v>
      </c>
      <c r="E957" s="1" t="s">
        <v>62</v>
      </c>
      <c r="F957" s="4" t="s">
        <v>3375</v>
      </c>
      <c r="G957" s="4">
        <v>65474</v>
      </c>
      <c r="H957" s="4" t="s">
        <v>3376</v>
      </c>
      <c r="I957" s="1"/>
      <c r="J957" s="4" t="s">
        <v>3377</v>
      </c>
      <c r="K957" s="4" t="s">
        <v>3378</v>
      </c>
      <c r="L957" s="22" t="str">
        <f t="shared" si="32"/>
        <v>316</v>
      </c>
      <c r="M957" s="22"/>
      <c r="AA957" s="46"/>
      <c r="AG957"/>
      <c r="AL957">
        <f>N1004</f>
        <v>0</v>
      </c>
      <c r="AM957">
        <f>O1052</f>
        <v>0</v>
      </c>
      <c r="AN957">
        <f>P1052</f>
        <v>0</v>
      </c>
      <c r="AO957">
        <f>Q1052</f>
        <v>0</v>
      </c>
      <c r="AP957">
        <f>R1052</f>
        <v>0</v>
      </c>
      <c r="AQ957">
        <f>S1052</f>
        <v>0</v>
      </c>
      <c r="AR957">
        <f>T1052</f>
        <v>0</v>
      </c>
      <c r="AT957">
        <f>SUM(table_2[[#This Row],[First dose, less than 21 days ago]:[Third dose or booster, at least 21 days ago]])</f>
        <v>0</v>
      </c>
      <c r="AU957">
        <f>SUM(table_2[[#This Row],[Second dose, less than 21 days ago]:[Third dose or booster, at least 21 days ago]])</f>
        <v>0</v>
      </c>
      <c r="AV957">
        <f>table_2[[#This Row],[Third dose or booster, less than 21 days ago]]+table_2[[#This Row],[Third dose or booster, at least 21 days ago]]</f>
        <v>0</v>
      </c>
    </row>
    <row r="958" spans="1:48" ht="30" x14ac:dyDescent="0.25">
      <c r="A958" s="1" t="s">
        <v>460</v>
      </c>
      <c r="B958" s="4">
        <v>2021</v>
      </c>
      <c r="C958" s="1" t="s">
        <v>109</v>
      </c>
      <c r="D958" s="1" t="s">
        <v>1132</v>
      </c>
      <c r="E958" s="1" t="s">
        <v>66</v>
      </c>
      <c r="F958" s="4" t="s">
        <v>1200</v>
      </c>
      <c r="G958" s="4">
        <v>135647</v>
      </c>
      <c r="H958" s="4" t="s">
        <v>3116</v>
      </c>
      <c r="I958" s="1"/>
      <c r="J958" s="4" t="s">
        <v>3379</v>
      </c>
      <c r="K958" s="4" t="s">
        <v>2315</v>
      </c>
      <c r="L958" s="22" t="str">
        <f t="shared" si="32"/>
        <v>29</v>
      </c>
      <c r="M958" s="22"/>
      <c r="AA958" s="46"/>
      <c r="AG958"/>
      <c r="AL958">
        <f>N1005</f>
        <v>0</v>
      </c>
      <c r="AM958">
        <f>O1053</f>
        <v>0</v>
      </c>
      <c r="AN958">
        <f>P1053</f>
        <v>0</v>
      </c>
      <c r="AO958">
        <f>Q1053</f>
        <v>0</v>
      </c>
      <c r="AP958">
        <f>R1053</f>
        <v>0</v>
      </c>
      <c r="AQ958">
        <f>S1053</f>
        <v>0</v>
      </c>
      <c r="AR958">
        <f>T1053</f>
        <v>0</v>
      </c>
      <c r="AT958">
        <f>SUM(table_2[[#This Row],[First dose, less than 21 days ago]:[Third dose or booster, at least 21 days ago]])</f>
        <v>0</v>
      </c>
      <c r="AU958">
        <f>SUM(table_2[[#This Row],[Second dose, less than 21 days ago]:[Third dose or booster, at least 21 days ago]])</f>
        <v>0</v>
      </c>
      <c r="AV958">
        <f>table_2[[#This Row],[Third dose or booster, less than 21 days ago]]+table_2[[#This Row],[Third dose or booster, at least 21 days ago]]</f>
        <v>0</v>
      </c>
    </row>
    <row r="959" spans="1:48" ht="30" x14ac:dyDescent="0.25">
      <c r="A959" s="1" t="s">
        <v>460</v>
      </c>
      <c r="B959" s="4">
        <v>2021</v>
      </c>
      <c r="C959" s="1" t="s">
        <v>109</v>
      </c>
      <c r="D959" s="1" t="s">
        <v>1132</v>
      </c>
      <c r="E959" s="1" t="s">
        <v>70</v>
      </c>
      <c r="F959" s="4" t="s">
        <v>2056</v>
      </c>
      <c r="G959" s="4">
        <v>234304</v>
      </c>
      <c r="H959" s="4" t="s">
        <v>3380</v>
      </c>
      <c r="I959" s="1"/>
      <c r="J959" s="4" t="s">
        <v>517</v>
      </c>
      <c r="K959" s="4" t="s">
        <v>1951</v>
      </c>
      <c r="L959" s="22" t="str">
        <f t="shared" si="32"/>
        <v>122</v>
      </c>
      <c r="M959" s="22"/>
      <c r="AA959" s="46"/>
      <c r="AG959"/>
      <c r="AL959">
        <f>N1006</f>
        <v>0</v>
      </c>
      <c r="AM959">
        <f>O1054</f>
        <v>0</v>
      </c>
      <c r="AN959">
        <f>P1054</f>
        <v>0</v>
      </c>
      <c r="AO959">
        <f>Q1054</f>
        <v>0</v>
      </c>
      <c r="AP959">
        <f>R1054</f>
        <v>0</v>
      </c>
      <c r="AQ959">
        <f>S1054</f>
        <v>0</v>
      </c>
      <c r="AR959">
        <f>T1054</f>
        <v>0</v>
      </c>
      <c r="AT959">
        <f>SUM(table_2[[#This Row],[First dose, less than 21 days ago]:[Third dose or booster, at least 21 days ago]])</f>
        <v>0</v>
      </c>
      <c r="AU959">
        <f>SUM(table_2[[#This Row],[Second dose, less than 21 days ago]:[Third dose or booster, at least 21 days ago]])</f>
        <v>0</v>
      </c>
      <c r="AV959">
        <f>table_2[[#This Row],[Third dose or booster, less than 21 days ago]]+table_2[[#This Row],[Third dose or booster, at least 21 days ago]]</f>
        <v>0</v>
      </c>
    </row>
    <row r="960" spans="1:48" ht="30" x14ac:dyDescent="0.25">
      <c r="A960" s="1" t="s">
        <v>460</v>
      </c>
      <c r="B960" s="4">
        <v>2021</v>
      </c>
      <c r="C960" s="1" t="s">
        <v>109</v>
      </c>
      <c r="D960" s="1" t="s">
        <v>1132</v>
      </c>
      <c r="E960" s="1" t="s">
        <v>74</v>
      </c>
      <c r="F960" s="4" t="s">
        <v>1101</v>
      </c>
      <c r="G960" s="4">
        <v>6454</v>
      </c>
      <c r="H960" s="4" t="s">
        <v>83</v>
      </c>
      <c r="I960" s="1"/>
      <c r="J960" s="4" t="s">
        <v>83</v>
      </c>
      <c r="K960" s="4" t="s">
        <v>83</v>
      </c>
      <c r="L960" s="22">
        <f t="shared" si="32"/>
        <v>1</v>
      </c>
      <c r="M960" s="22"/>
      <c r="AA960" s="46"/>
      <c r="AG960"/>
      <c r="AL960">
        <f>N1007</f>
        <v>0</v>
      </c>
      <c r="AM960">
        <f>O1055</f>
        <v>0</v>
      </c>
      <c r="AN960">
        <f>P1055</f>
        <v>0</v>
      </c>
      <c r="AO960">
        <f>Q1055</f>
        <v>0</v>
      </c>
      <c r="AP960">
        <f>R1055</f>
        <v>0</v>
      </c>
      <c r="AQ960">
        <f>S1055</f>
        <v>0</v>
      </c>
      <c r="AR960">
        <f>T1055</f>
        <v>0</v>
      </c>
      <c r="AT960">
        <f>SUM(table_2[[#This Row],[First dose, less than 21 days ago]:[Third dose or booster, at least 21 days ago]])</f>
        <v>0</v>
      </c>
      <c r="AU960">
        <f>SUM(table_2[[#This Row],[Second dose, less than 21 days ago]:[Third dose or booster, at least 21 days ago]])</f>
        <v>0</v>
      </c>
      <c r="AV960">
        <f>table_2[[#This Row],[Third dose or booster, less than 21 days ago]]+table_2[[#This Row],[Third dose or booster, at least 21 days ago]]</f>
        <v>0</v>
      </c>
    </row>
    <row r="961" spans="1:48" ht="30" x14ac:dyDescent="0.25">
      <c r="A961" s="1" t="s">
        <v>460</v>
      </c>
      <c r="B961" s="4">
        <v>2021</v>
      </c>
      <c r="C961" s="1" t="s">
        <v>109</v>
      </c>
      <c r="D961" s="1" t="s">
        <v>1132</v>
      </c>
      <c r="E961" s="1" t="s">
        <v>1102</v>
      </c>
      <c r="F961" s="4" t="s">
        <v>1101</v>
      </c>
      <c r="G961" s="4">
        <v>2647</v>
      </c>
      <c r="H961" s="4" t="s">
        <v>83</v>
      </c>
      <c r="I961" s="1"/>
      <c r="J961" s="4" t="s">
        <v>83</v>
      </c>
      <c r="K961" s="4" t="s">
        <v>83</v>
      </c>
      <c r="L961" s="22">
        <f t="shared" si="32"/>
        <v>1</v>
      </c>
      <c r="M961" s="22"/>
      <c r="AA961" s="46"/>
      <c r="AG961"/>
      <c r="AL961">
        <f>N1008</f>
        <v>0</v>
      </c>
      <c r="AM961">
        <f>O1056</f>
        <v>0</v>
      </c>
      <c r="AN961">
        <f>P1056</f>
        <v>0</v>
      </c>
      <c r="AO961">
        <f>Q1056</f>
        <v>0</v>
      </c>
      <c r="AP961">
        <f>R1056</f>
        <v>0</v>
      </c>
      <c r="AQ961">
        <f>S1056</f>
        <v>0</v>
      </c>
      <c r="AR961">
        <f>T1056</f>
        <v>0</v>
      </c>
      <c r="AT961">
        <f>SUM(table_2[[#This Row],[First dose, less than 21 days ago]:[Third dose or booster, at least 21 days ago]])</f>
        <v>0</v>
      </c>
      <c r="AU961">
        <f>SUM(table_2[[#This Row],[Second dose, less than 21 days ago]:[Third dose or booster, at least 21 days ago]])</f>
        <v>0</v>
      </c>
      <c r="AV961">
        <f>table_2[[#This Row],[Third dose or booster, less than 21 days ago]]+table_2[[#This Row],[Third dose or booster, at least 21 days ago]]</f>
        <v>0</v>
      </c>
    </row>
    <row r="962" spans="1:48" ht="45" x14ac:dyDescent="0.25">
      <c r="A962" s="1" t="s">
        <v>460</v>
      </c>
      <c r="B962" s="4">
        <v>2021</v>
      </c>
      <c r="C962" s="1" t="s">
        <v>109</v>
      </c>
      <c r="D962" s="1" t="s">
        <v>1132</v>
      </c>
      <c r="E962" s="1" t="s">
        <v>84</v>
      </c>
      <c r="F962" s="4" t="s">
        <v>1103</v>
      </c>
      <c r="G962" s="4">
        <v>0</v>
      </c>
      <c r="H962" s="4" t="s">
        <v>83</v>
      </c>
      <c r="I962" s="1"/>
      <c r="J962" s="4" t="s">
        <v>83</v>
      </c>
      <c r="K962" s="4" t="s">
        <v>83</v>
      </c>
      <c r="L962" s="22" t="str">
        <f t="shared" si="32"/>
        <v>0</v>
      </c>
      <c r="M962" s="22"/>
      <c r="AA962" s="46"/>
      <c r="AG962"/>
      <c r="AL962">
        <f>N1009</f>
        <v>0</v>
      </c>
      <c r="AM962">
        <f>O1057</f>
        <v>0</v>
      </c>
      <c r="AN962">
        <f>P1057</f>
        <v>0</v>
      </c>
      <c r="AO962">
        <f>Q1057</f>
        <v>0</v>
      </c>
      <c r="AP962">
        <f>R1057</f>
        <v>0</v>
      </c>
      <c r="AQ962">
        <f>S1057</f>
        <v>0</v>
      </c>
      <c r="AR962">
        <f>T1057</f>
        <v>0</v>
      </c>
      <c r="AT962">
        <f>SUM(table_2[[#This Row],[First dose, less than 21 days ago]:[Third dose or booster, at least 21 days ago]])</f>
        <v>0</v>
      </c>
      <c r="AU962">
        <f>SUM(table_2[[#This Row],[Second dose, less than 21 days ago]:[Third dose or booster, at least 21 days ago]])</f>
        <v>0</v>
      </c>
      <c r="AV962">
        <f>table_2[[#This Row],[Third dose or booster, less than 21 days ago]]+table_2[[#This Row],[Third dose or booster, at least 21 days ago]]</f>
        <v>0</v>
      </c>
    </row>
    <row r="963" spans="1:48" ht="45" x14ac:dyDescent="0.25">
      <c r="A963" s="1" t="s">
        <v>460</v>
      </c>
      <c r="B963" s="4">
        <v>2021</v>
      </c>
      <c r="C963" s="1" t="s">
        <v>109</v>
      </c>
      <c r="D963" s="1" t="s">
        <v>1132</v>
      </c>
      <c r="E963" s="1" t="s">
        <v>85</v>
      </c>
      <c r="F963" s="4" t="s">
        <v>1103</v>
      </c>
      <c r="G963" s="4">
        <v>0</v>
      </c>
      <c r="H963" s="4" t="s">
        <v>83</v>
      </c>
      <c r="I963" s="1"/>
      <c r="J963" s="4" t="s">
        <v>83</v>
      </c>
      <c r="K963" s="4" t="s">
        <v>83</v>
      </c>
      <c r="L963" s="22" t="str">
        <f t="shared" si="32"/>
        <v>0</v>
      </c>
      <c r="M963" s="22"/>
      <c r="AA963" s="46"/>
      <c r="AG963"/>
      <c r="AL963">
        <f>N1010</f>
        <v>0</v>
      </c>
      <c r="AM963">
        <f>O1058</f>
        <v>0</v>
      </c>
      <c r="AN963">
        <f>P1058</f>
        <v>0</v>
      </c>
      <c r="AO963">
        <f>Q1058</f>
        <v>0</v>
      </c>
      <c r="AP963">
        <f>R1058</f>
        <v>0</v>
      </c>
      <c r="AQ963">
        <f>S1058</f>
        <v>0</v>
      </c>
      <c r="AR963">
        <f>T1058</f>
        <v>0</v>
      </c>
      <c r="AT963">
        <f>SUM(table_2[[#This Row],[First dose, less than 21 days ago]:[Third dose or booster, at least 21 days ago]])</f>
        <v>0</v>
      </c>
      <c r="AU963">
        <f>SUM(table_2[[#This Row],[Second dose, less than 21 days ago]:[Third dose or booster, at least 21 days ago]])</f>
        <v>0</v>
      </c>
      <c r="AV963">
        <f>table_2[[#This Row],[Third dose or booster, less than 21 days ago]]+table_2[[#This Row],[Third dose or booster, at least 21 days ago]]</f>
        <v>0</v>
      </c>
    </row>
    <row r="964" spans="1:48" ht="30" x14ac:dyDescent="0.25">
      <c r="A964" s="1" t="s">
        <v>460</v>
      </c>
      <c r="B964" s="4">
        <v>2021</v>
      </c>
      <c r="C964" s="1" t="s">
        <v>109</v>
      </c>
      <c r="D964" s="1" t="s">
        <v>1147</v>
      </c>
      <c r="E964" s="1" t="s">
        <v>62</v>
      </c>
      <c r="F964" s="4" t="s">
        <v>1342</v>
      </c>
      <c r="G964" s="4">
        <v>14554</v>
      </c>
      <c r="H964" s="4" t="s">
        <v>3381</v>
      </c>
      <c r="I964" s="1"/>
      <c r="J964" s="4" t="s">
        <v>3382</v>
      </c>
      <c r="K964" s="4" t="s">
        <v>3383</v>
      </c>
      <c r="L964" s="22" t="str">
        <f t="shared" si="32"/>
        <v>281</v>
      </c>
      <c r="M964" s="22"/>
      <c r="AA964" s="46"/>
      <c r="AG964"/>
      <c r="AL964">
        <f>N1011</f>
        <v>0</v>
      </c>
      <c r="AM964">
        <f>O1059</f>
        <v>0</v>
      </c>
      <c r="AN964">
        <f>P1059</f>
        <v>0</v>
      </c>
      <c r="AO964">
        <f>Q1059</f>
        <v>0</v>
      </c>
      <c r="AP964">
        <f>R1059</f>
        <v>0</v>
      </c>
      <c r="AQ964">
        <f>S1059</f>
        <v>0</v>
      </c>
      <c r="AR964">
        <f>T1059</f>
        <v>0</v>
      </c>
      <c r="AT964">
        <f>SUM(table_2[[#This Row],[First dose, less than 21 days ago]:[Third dose or booster, at least 21 days ago]])</f>
        <v>0</v>
      </c>
      <c r="AU964">
        <f>SUM(table_2[[#This Row],[Second dose, less than 21 days ago]:[Third dose or booster, at least 21 days ago]])</f>
        <v>0</v>
      </c>
      <c r="AV964">
        <f>table_2[[#This Row],[Third dose or booster, less than 21 days ago]]+table_2[[#This Row],[Third dose or booster, at least 21 days ago]]</f>
        <v>0</v>
      </c>
    </row>
    <row r="965" spans="1:48" ht="30" x14ac:dyDescent="0.25">
      <c r="A965" s="1" t="s">
        <v>460</v>
      </c>
      <c r="B965" s="4">
        <v>2021</v>
      </c>
      <c r="C965" s="1" t="s">
        <v>109</v>
      </c>
      <c r="D965" s="1" t="s">
        <v>1147</v>
      </c>
      <c r="E965" s="1" t="s">
        <v>66</v>
      </c>
      <c r="F965" s="4" t="s">
        <v>1200</v>
      </c>
      <c r="G965" s="4">
        <v>7899</v>
      </c>
      <c r="H965" s="4" t="s">
        <v>3384</v>
      </c>
      <c r="I965" s="1"/>
      <c r="J965" s="4" t="s">
        <v>3385</v>
      </c>
      <c r="K965" s="4" t="s">
        <v>3386</v>
      </c>
      <c r="L965" s="22" t="str">
        <f t="shared" ref="L965:L1028" si="33">IF(F965="&lt;3",1,F965)</f>
        <v>29</v>
      </c>
      <c r="M965" s="22"/>
      <c r="AA965" s="46"/>
      <c r="AG965"/>
      <c r="AL965">
        <f>N1012</f>
        <v>0</v>
      </c>
      <c r="AM965">
        <f>O1060</f>
        <v>0</v>
      </c>
      <c r="AN965">
        <f>P1060</f>
        <v>0</v>
      </c>
      <c r="AO965">
        <f>Q1060</f>
        <v>0</v>
      </c>
      <c r="AP965">
        <f>R1060</f>
        <v>0</v>
      </c>
      <c r="AQ965">
        <f>S1060</f>
        <v>0</v>
      </c>
      <c r="AR965">
        <f>T1060</f>
        <v>0</v>
      </c>
      <c r="AT965">
        <f>SUM(table_2[[#This Row],[First dose, less than 21 days ago]:[Third dose or booster, at least 21 days ago]])</f>
        <v>0</v>
      </c>
      <c r="AU965">
        <f>SUM(table_2[[#This Row],[Second dose, less than 21 days ago]:[Third dose or booster, at least 21 days ago]])</f>
        <v>0</v>
      </c>
      <c r="AV965">
        <f>table_2[[#This Row],[Third dose or booster, less than 21 days ago]]+table_2[[#This Row],[Third dose or booster, at least 21 days ago]]</f>
        <v>0</v>
      </c>
    </row>
    <row r="966" spans="1:48" ht="30" x14ac:dyDescent="0.25">
      <c r="A966" s="1" t="s">
        <v>460</v>
      </c>
      <c r="B966" s="4">
        <v>2021</v>
      </c>
      <c r="C966" s="1" t="s">
        <v>109</v>
      </c>
      <c r="D966" s="1" t="s">
        <v>1147</v>
      </c>
      <c r="E966" s="1" t="s">
        <v>70</v>
      </c>
      <c r="F966" s="4" t="s">
        <v>3387</v>
      </c>
      <c r="G966" s="4">
        <v>329094</v>
      </c>
      <c r="H966" s="4" t="s">
        <v>3388</v>
      </c>
      <c r="I966" s="1"/>
      <c r="J966" s="4" t="s">
        <v>3389</v>
      </c>
      <c r="K966" s="4" t="s">
        <v>1098</v>
      </c>
      <c r="L966" s="22" t="str">
        <f t="shared" si="33"/>
        <v>352</v>
      </c>
      <c r="M966" s="22"/>
      <c r="AA966" s="46"/>
      <c r="AG966"/>
      <c r="AL966">
        <f>N1013</f>
        <v>0</v>
      </c>
      <c r="AM966">
        <f>O1061</f>
        <v>0</v>
      </c>
      <c r="AN966">
        <f>P1061</f>
        <v>0</v>
      </c>
      <c r="AO966">
        <f>Q1061</f>
        <v>0</v>
      </c>
      <c r="AP966">
        <f>R1061</f>
        <v>0</v>
      </c>
      <c r="AQ966">
        <f>S1061</f>
        <v>0</v>
      </c>
      <c r="AR966">
        <f>T1061</f>
        <v>0</v>
      </c>
      <c r="AT966">
        <f>SUM(table_2[[#This Row],[First dose, less than 21 days ago]:[Third dose or booster, at least 21 days ago]])</f>
        <v>0</v>
      </c>
      <c r="AU966">
        <f>SUM(table_2[[#This Row],[Second dose, less than 21 days ago]:[Third dose or booster, at least 21 days ago]])</f>
        <v>0</v>
      </c>
      <c r="AV966">
        <f>table_2[[#This Row],[Third dose or booster, less than 21 days ago]]+table_2[[#This Row],[Third dose or booster, at least 21 days ago]]</f>
        <v>0</v>
      </c>
    </row>
    <row r="967" spans="1:48" ht="30" x14ac:dyDescent="0.25">
      <c r="A967" s="1" t="s">
        <v>460</v>
      </c>
      <c r="B967" s="4">
        <v>2021</v>
      </c>
      <c r="C967" s="1" t="s">
        <v>109</v>
      </c>
      <c r="D967" s="1" t="s">
        <v>1147</v>
      </c>
      <c r="E967" s="1" t="s">
        <v>74</v>
      </c>
      <c r="F967" s="4" t="s">
        <v>1112</v>
      </c>
      <c r="G967" s="4">
        <v>8682</v>
      </c>
      <c r="H967" s="4" t="s">
        <v>2603</v>
      </c>
      <c r="I967" s="1" t="s">
        <v>234</v>
      </c>
      <c r="J967" s="4" t="s">
        <v>523</v>
      </c>
      <c r="K967" s="4" t="s">
        <v>666</v>
      </c>
      <c r="L967" s="22" t="str">
        <f t="shared" si="33"/>
        <v>3</v>
      </c>
      <c r="M967" s="22"/>
      <c r="AA967" s="46"/>
      <c r="AG967"/>
      <c r="AL967">
        <f>N1014</f>
        <v>0</v>
      </c>
      <c r="AM967">
        <f>O1062</f>
        <v>0</v>
      </c>
      <c r="AN967">
        <f>P1062</f>
        <v>0</v>
      </c>
      <c r="AO967">
        <f>Q1062</f>
        <v>0</v>
      </c>
      <c r="AP967">
        <f>R1062</f>
        <v>0</v>
      </c>
      <c r="AQ967">
        <f>S1062</f>
        <v>0</v>
      </c>
      <c r="AR967">
        <f>T1062</f>
        <v>0</v>
      </c>
      <c r="AT967">
        <f>SUM(table_2[[#This Row],[First dose, less than 21 days ago]:[Third dose or booster, at least 21 days ago]])</f>
        <v>0</v>
      </c>
      <c r="AU967">
        <f>SUM(table_2[[#This Row],[Second dose, less than 21 days ago]:[Third dose or booster, at least 21 days ago]])</f>
        <v>0</v>
      </c>
      <c r="AV967">
        <f>table_2[[#This Row],[Third dose or booster, less than 21 days ago]]+table_2[[#This Row],[Third dose or booster, at least 21 days ago]]</f>
        <v>0</v>
      </c>
    </row>
    <row r="968" spans="1:48" ht="30" x14ac:dyDescent="0.25">
      <c r="A968" s="1" t="s">
        <v>460</v>
      </c>
      <c r="B968" s="4">
        <v>2021</v>
      </c>
      <c r="C968" s="1" t="s">
        <v>109</v>
      </c>
      <c r="D968" s="1" t="s">
        <v>1147</v>
      </c>
      <c r="E968" s="1" t="s">
        <v>1102</v>
      </c>
      <c r="F968" s="4" t="s">
        <v>1101</v>
      </c>
      <c r="G968" s="4">
        <v>1594</v>
      </c>
      <c r="H968" s="4" t="s">
        <v>83</v>
      </c>
      <c r="I968" s="1"/>
      <c r="J968" s="4" t="s">
        <v>83</v>
      </c>
      <c r="K968" s="4" t="s">
        <v>83</v>
      </c>
      <c r="L968" s="22">
        <f t="shared" si="33"/>
        <v>1</v>
      </c>
      <c r="M968" s="22"/>
      <c r="AA968" s="46"/>
      <c r="AG968"/>
      <c r="AL968">
        <f>N1015</f>
        <v>0</v>
      </c>
      <c r="AM968">
        <f>O1063</f>
        <v>0</v>
      </c>
      <c r="AN968">
        <f>P1063</f>
        <v>0</v>
      </c>
      <c r="AO968">
        <f>Q1063</f>
        <v>0</v>
      </c>
      <c r="AP968">
        <f>R1063</f>
        <v>0</v>
      </c>
      <c r="AQ968">
        <f>S1063</f>
        <v>0</v>
      </c>
      <c r="AR968">
        <f>T1063</f>
        <v>0</v>
      </c>
      <c r="AT968">
        <f>SUM(table_2[[#This Row],[First dose, less than 21 days ago]:[Third dose or booster, at least 21 days ago]])</f>
        <v>0</v>
      </c>
      <c r="AU968">
        <f>SUM(table_2[[#This Row],[Second dose, less than 21 days ago]:[Third dose or booster, at least 21 days ago]])</f>
        <v>0</v>
      </c>
      <c r="AV968">
        <f>table_2[[#This Row],[Third dose or booster, less than 21 days ago]]+table_2[[#This Row],[Third dose or booster, at least 21 days ago]]</f>
        <v>0</v>
      </c>
    </row>
    <row r="969" spans="1:48" ht="45" x14ac:dyDescent="0.25">
      <c r="A969" s="1" t="s">
        <v>460</v>
      </c>
      <c r="B969" s="4">
        <v>2021</v>
      </c>
      <c r="C969" s="1" t="s">
        <v>109</v>
      </c>
      <c r="D969" s="1" t="s">
        <v>1147</v>
      </c>
      <c r="E969" s="1" t="s">
        <v>84</v>
      </c>
      <c r="F969" s="4" t="s">
        <v>1103</v>
      </c>
      <c r="G969" s="4">
        <v>0</v>
      </c>
      <c r="H969" s="4" t="s">
        <v>83</v>
      </c>
      <c r="I969" s="1"/>
      <c r="J969" s="4" t="s">
        <v>83</v>
      </c>
      <c r="K969" s="4" t="s">
        <v>83</v>
      </c>
      <c r="L969" s="22" t="str">
        <f t="shared" si="33"/>
        <v>0</v>
      </c>
      <c r="M969" s="22"/>
      <c r="AA969" s="46"/>
      <c r="AG969"/>
      <c r="AL969">
        <f>N1016</f>
        <v>0</v>
      </c>
      <c r="AM969">
        <f>O1064</f>
        <v>0</v>
      </c>
      <c r="AN969">
        <f>P1064</f>
        <v>0</v>
      </c>
      <c r="AO969">
        <f>Q1064</f>
        <v>0</v>
      </c>
      <c r="AP969">
        <f>R1064</f>
        <v>0</v>
      </c>
      <c r="AQ969">
        <f>S1064</f>
        <v>0</v>
      </c>
      <c r="AR969">
        <f>T1064</f>
        <v>0</v>
      </c>
      <c r="AT969">
        <f>SUM(table_2[[#This Row],[First dose, less than 21 days ago]:[Third dose or booster, at least 21 days ago]])</f>
        <v>0</v>
      </c>
      <c r="AU969">
        <f>SUM(table_2[[#This Row],[Second dose, less than 21 days ago]:[Third dose or booster, at least 21 days ago]])</f>
        <v>0</v>
      </c>
      <c r="AV969">
        <f>table_2[[#This Row],[Third dose or booster, less than 21 days ago]]+table_2[[#This Row],[Third dose or booster, at least 21 days ago]]</f>
        <v>0</v>
      </c>
    </row>
    <row r="970" spans="1:48" ht="45" x14ac:dyDescent="0.25">
      <c r="A970" s="1" t="s">
        <v>460</v>
      </c>
      <c r="B970" s="4">
        <v>2021</v>
      </c>
      <c r="C970" s="1" t="s">
        <v>109</v>
      </c>
      <c r="D970" s="1" t="s">
        <v>1147</v>
      </c>
      <c r="E970" s="1" t="s">
        <v>85</v>
      </c>
      <c r="F970" s="4" t="s">
        <v>1103</v>
      </c>
      <c r="G970" s="4">
        <v>0</v>
      </c>
      <c r="H970" s="4" t="s">
        <v>83</v>
      </c>
      <c r="I970" s="1"/>
      <c r="J970" s="4" t="s">
        <v>83</v>
      </c>
      <c r="K970" s="4" t="s">
        <v>83</v>
      </c>
      <c r="L970" s="22" t="str">
        <f t="shared" si="33"/>
        <v>0</v>
      </c>
      <c r="M970" s="22"/>
      <c r="AA970" s="46"/>
      <c r="AG970"/>
      <c r="AL970">
        <f>N1017</f>
        <v>0</v>
      </c>
      <c r="AM970">
        <f>O1065</f>
        <v>0</v>
      </c>
      <c r="AN970">
        <f>P1065</f>
        <v>0</v>
      </c>
      <c r="AO970">
        <f>Q1065</f>
        <v>0</v>
      </c>
      <c r="AP970">
        <f>R1065</f>
        <v>0</v>
      </c>
      <c r="AQ970">
        <f>S1065</f>
        <v>0</v>
      </c>
      <c r="AR970">
        <f>T1065</f>
        <v>0</v>
      </c>
      <c r="AT970">
        <f>SUM(table_2[[#This Row],[First dose, less than 21 days ago]:[Third dose or booster, at least 21 days ago]])</f>
        <v>0</v>
      </c>
      <c r="AU970">
        <f>SUM(table_2[[#This Row],[Second dose, less than 21 days ago]:[Third dose or booster, at least 21 days ago]])</f>
        <v>0</v>
      </c>
      <c r="AV970">
        <f>table_2[[#This Row],[Third dose or booster, less than 21 days ago]]+table_2[[#This Row],[Third dose or booster, at least 21 days ago]]</f>
        <v>0</v>
      </c>
    </row>
    <row r="971" spans="1:48" ht="30" x14ac:dyDescent="0.25">
      <c r="A971" s="1" t="s">
        <v>460</v>
      </c>
      <c r="B971" s="4">
        <v>2021</v>
      </c>
      <c r="C971" s="1" t="s">
        <v>109</v>
      </c>
      <c r="D971" s="1" t="s">
        <v>1162</v>
      </c>
      <c r="E971" s="1" t="s">
        <v>62</v>
      </c>
      <c r="F971" s="4" t="s">
        <v>1796</v>
      </c>
      <c r="G971" s="4">
        <v>6511</v>
      </c>
      <c r="H971" s="4" t="s">
        <v>3390</v>
      </c>
      <c r="I971" s="1"/>
      <c r="J971" s="4" t="s">
        <v>3391</v>
      </c>
      <c r="K971" s="4" t="s">
        <v>3392</v>
      </c>
      <c r="L971" s="22" t="str">
        <f t="shared" si="33"/>
        <v>295</v>
      </c>
      <c r="M971" s="22"/>
      <c r="AA971" s="46"/>
      <c r="AG971"/>
      <c r="AL971">
        <f>N1018</f>
        <v>0</v>
      </c>
      <c r="AM971">
        <f>O1066</f>
        <v>0</v>
      </c>
      <c r="AN971">
        <f>P1066</f>
        <v>0</v>
      </c>
      <c r="AO971">
        <f>Q1066</f>
        <v>0</v>
      </c>
      <c r="AP971">
        <f>R1066</f>
        <v>0</v>
      </c>
      <c r="AQ971">
        <f>S1066</f>
        <v>0</v>
      </c>
      <c r="AR971">
        <f>T1066</f>
        <v>0</v>
      </c>
      <c r="AT971">
        <f>SUM(table_2[[#This Row],[First dose, less than 21 days ago]:[Third dose or booster, at least 21 days ago]])</f>
        <v>0</v>
      </c>
      <c r="AU971">
        <f>SUM(table_2[[#This Row],[Second dose, less than 21 days ago]:[Third dose or booster, at least 21 days ago]])</f>
        <v>0</v>
      </c>
      <c r="AV971">
        <f>table_2[[#This Row],[Third dose or booster, less than 21 days ago]]+table_2[[#This Row],[Third dose or booster, at least 21 days ago]]</f>
        <v>0</v>
      </c>
    </row>
    <row r="972" spans="1:48" ht="30" x14ac:dyDescent="0.25">
      <c r="A972" s="1" t="s">
        <v>460</v>
      </c>
      <c r="B972" s="4">
        <v>2021</v>
      </c>
      <c r="C972" s="1" t="s">
        <v>109</v>
      </c>
      <c r="D972" s="1" t="s">
        <v>1162</v>
      </c>
      <c r="E972" s="1" t="s">
        <v>66</v>
      </c>
      <c r="F972" s="4" t="s">
        <v>2751</v>
      </c>
      <c r="G972" s="4">
        <v>1891</v>
      </c>
      <c r="H972" s="4" t="s">
        <v>3393</v>
      </c>
      <c r="I972" s="1"/>
      <c r="J972" s="4" t="s">
        <v>3394</v>
      </c>
      <c r="K972" s="4" t="s">
        <v>3395</v>
      </c>
      <c r="L972" s="22" t="str">
        <f t="shared" si="33"/>
        <v>40</v>
      </c>
      <c r="M972" s="22"/>
      <c r="AA972" s="46"/>
      <c r="AG972"/>
      <c r="AL972">
        <f>N1019</f>
        <v>0</v>
      </c>
      <c r="AM972">
        <f>O1067</f>
        <v>0</v>
      </c>
      <c r="AN972">
        <f>P1067</f>
        <v>0</v>
      </c>
      <c r="AO972">
        <f>Q1067</f>
        <v>0</v>
      </c>
      <c r="AP972">
        <f>R1067</f>
        <v>0</v>
      </c>
      <c r="AQ972">
        <f>S1067</f>
        <v>0</v>
      </c>
      <c r="AR972">
        <f>T1067</f>
        <v>0</v>
      </c>
      <c r="AT972">
        <f>SUM(table_2[[#This Row],[First dose, less than 21 days ago]:[Third dose or booster, at least 21 days ago]])</f>
        <v>0</v>
      </c>
      <c r="AU972">
        <f>SUM(table_2[[#This Row],[Second dose, less than 21 days ago]:[Third dose or booster, at least 21 days ago]])</f>
        <v>0</v>
      </c>
      <c r="AV972">
        <f>table_2[[#This Row],[Third dose or booster, less than 21 days ago]]+table_2[[#This Row],[Third dose or booster, at least 21 days ago]]</f>
        <v>0</v>
      </c>
    </row>
    <row r="973" spans="1:48" ht="30" x14ac:dyDescent="0.25">
      <c r="A973" s="1" t="s">
        <v>460</v>
      </c>
      <c r="B973" s="4">
        <v>2021</v>
      </c>
      <c r="C973" s="1" t="s">
        <v>109</v>
      </c>
      <c r="D973" s="1" t="s">
        <v>1162</v>
      </c>
      <c r="E973" s="1" t="s">
        <v>70</v>
      </c>
      <c r="F973" s="4" t="s">
        <v>3396</v>
      </c>
      <c r="G973" s="4">
        <v>119342</v>
      </c>
      <c r="H973" s="4" t="s">
        <v>3397</v>
      </c>
      <c r="I973" s="1"/>
      <c r="J973" s="4" t="s">
        <v>3398</v>
      </c>
      <c r="K973" s="4" t="s">
        <v>3399</v>
      </c>
      <c r="L973" s="22" t="str">
        <f t="shared" si="33"/>
        <v>626</v>
      </c>
      <c r="M973" s="22"/>
      <c r="AA973" s="46"/>
      <c r="AG973"/>
      <c r="AL973">
        <f>N1020</f>
        <v>0</v>
      </c>
      <c r="AM973">
        <f>O1068</f>
        <v>0</v>
      </c>
      <c r="AN973">
        <f>P1068</f>
        <v>0</v>
      </c>
      <c r="AO973">
        <f>Q1068</f>
        <v>0</v>
      </c>
      <c r="AP973">
        <f>R1068</f>
        <v>0</v>
      </c>
      <c r="AQ973">
        <f>S1068</f>
        <v>0</v>
      </c>
      <c r="AR973">
        <f>T1068</f>
        <v>0</v>
      </c>
      <c r="AT973">
        <f>SUM(table_2[[#This Row],[First dose, less than 21 days ago]:[Third dose or booster, at least 21 days ago]])</f>
        <v>0</v>
      </c>
      <c r="AU973">
        <f>SUM(table_2[[#This Row],[Second dose, less than 21 days ago]:[Third dose or booster, at least 21 days ago]])</f>
        <v>0</v>
      </c>
      <c r="AV973">
        <f>table_2[[#This Row],[Third dose or booster, less than 21 days ago]]+table_2[[#This Row],[Third dose or booster, at least 21 days ago]]</f>
        <v>0</v>
      </c>
    </row>
    <row r="974" spans="1:48" ht="30" x14ac:dyDescent="0.25">
      <c r="A974" s="1" t="s">
        <v>460</v>
      </c>
      <c r="B974" s="4">
        <v>2021</v>
      </c>
      <c r="C974" s="1" t="s">
        <v>109</v>
      </c>
      <c r="D974" s="1" t="s">
        <v>1162</v>
      </c>
      <c r="E974" s="1" t="s">
        <v>74</v>
      </c>
      <c r="F974" s="4" t="s">
        <v>1125</v>
      </c>
      <c r="G974" s="4">
        <v>20970</v>
      </c>
      <c r="H974" s="4" t="s">
        <v>3400</v>
      </c>
      <c r="I974" s="1" t="s">
        <v>234</v>
      </c>
      <c r="J974" s="4" t="s">
        <v>3401</v>
      </c>
      <c r="K974" s="4" t="s">
        <v>669</v>
      </c>
      <c r="L974" s="22" t="str">
        <f t="shared" si="33"/>
        <v>14</v>
      </c>
      <c r="M974" s="22"/>
      <c r="AA974" s="46"/>
      <c r="AG974"/>
      <c r="AL974">
        <f>N1021</f>
        <v>0</v>
      </c>
      <c r="AM974">
        <f>O1069</f>
        <v>0</v>
      </c>
      <c r="AN974">
        <f>P1069</f>
        <v>0</v>
      </c>
      <c r="AO974">
        <f>Q1069</f>
        <v>0</v>
      </c>
      <c r="AP974">
        <f>R1069</f>
        <v>0</v>
      </c>
      <c r="AQ974">
        <f>S1069</f>
        <v>0</v>
      </c>
      <c r="AR974">
        <f>T1069</f>
        <v>0</v>
      </c>
      <c r="AT974">
        <f>SUM(table_2[[#This Row],[First dose, less than 21 days ago]:[Third dose or booster, at least 21 days ago]])</f>
        <v>0</v>
      </c>
      <c r="AU974">
        <f>SUM(table_2[[#This Row],[Second dose, less than 21 days ago]:[Third dose or booster, at least 21 days ago]])</f>
        <v>0</v>
      </c>
      <c r="AV974">
        <f>table_2[[#This Row],[Third dose or booster, less than 21 days ago]]+table_2[[#This Row],[Third dose or booster, at least 21 days ago]]</f>
        <v>0</v>
      </c>
    </row>
    <row r="975" spans="1:48" ht="30" x14ac:dyDescent="0.25">
      <c r="A975" s="1" t="s">
        <v>460</v>
      </c>
      <c r="B975" s="4">
        <v>2021</v>
      </c>
      <c r="C975" s="1" t="s">
        <v>109</v>
      </c>
      <c r="D975" s="1" t="s">
        <v>1162</v>
      </c>
      <c r="E975" s="1" t="s">
        <v>1102</v>
      </c>
      <c r="F975" s="4" t="s">
        <v>2456</v>
      </c>
      <c r="G975" s="4">
        <v>24438</v>
      </c>
      <c r="H975" s="4" t="s">
        <v>3402</v>
      </c>
      <c r="I975" s="1"/>
      <c r="J975" s="4" t="s">
        <v>3403</v>
      </c>
      <c r="K975" s="4" t="s">
        <v>3404</v>
      </c>
      <c r="L975" s="22" t="str">
        <f t="shared" si="33"/>
        <v>23</v>
      </c>
      <c r="M975" s="22"/>
      <c r="AA975" s="46"/>
      <c r="AG975"/>
      <c r="AL975">
        <f>N1022</f>
        <v>0</v>
      </c>
      <c r="AM975">
        <f>O1070</f>
        <v>0</v>
      </c>
      <c r="AN975">
        <f>P1070</f>
        <v>0</v>
      </c>
      <c r="AO975">
        <f>Q1070</f>
        <v>0</v>
      </c>
      <c r="AP975">
        <f>R1070</f>
        <v>0</v>
      </c>
      <c r="AQ975">
        <f>S1070</f>
        <v>0</v>
      </c>
      <c r="AR975">
        <f>T1070</f>
        <v>0</v>
      </c>
      <c r="AT975">
        <f>SUM(table_2[[#This Row],[First dose, less than 21 days ago]:[Third dose or booster, at least 21 days ago]])</f>
        <v>0</v>
      </c>
      <c r="AU975">
        <f>SUM(table_2[[#This Row],[Second dose, less than 21 days ago]:[Third dose or booster, at least 21 days ago]])</f>
        <v>0</v>
      </c>
      <c r="AV975">
        <f>table_2[[#This Row],[Third dose or booster, less than 21 days ago]]+table_2[[#This Row],[Third dose or booster, at least 21 days ago]]</f>
        <v>0</v>
      </c>
    </row>
    <row r="976" spans="1:48" ht="45" x14ac:dyDescent="0.25">
      <c r="A976" s="1" t="s">
        <v>460</v>
      </c>
      <c r="B976" s="4">
        <v>2021</v>
      </c>
      <c r="C976" s="1" t="s">
        <v>109</v>
      </c>
      <c r="D976" s="1" t="s">
        <v>1162</v>
      </c>
      <c r="E976" s="1" t="s">
        <v>84</v>
      </c>
      <c r="F976" s="4" t="s">
        <v>1103</v>
      </c>
      <c r="G976" s="4">
        <v>0</v>
      </c>
      <c r="H976" s="4" t="s">
        <v>83</v>
      </c>
      <c r="I976" s="1"/>
      <c r="J976" s="4" t="s">
        <v>83</v>
      </c>
      <c r="K976" s="4" t="s">
        <v>83</v>
      </c>
      <c r="L976" s="22" t="str">
        <f t="shared" si="33"/>
        <v>0</v>
      </c>
      <c r="M976" s="22"/>
      <c r="AA976" s="46"/>
      <c r="AG976"/>
      <c r="AL976">
        <f>N1023</f>
        <v>0</v>
      </c>
      <c r="AM976">
        <f>O1071</f>
        <v>0</v>
      </c>
      <c r="AN976">
        <f>P1071</f>
        <v>0</v>
      </c>
      <c r="AO976">
        <f>Q1071</f>
        <v>0</v>
      </c>
      <c r="AP976">
        <f>R1071</f>
        <v>0</v>
      </c>
      <c r="AQ976">
        <f>S1071</f>
        <v>0</v>
      </c>
      <c r="AR976">
        <f>T1071</f>
        <v>0</v>
      </c>
      <c r="AT976">
        <f>SUM(table_2[[#This Row],[First dose, less than 21 days ago]:[Third dose or booster, at least 21 days ago]])</f>
        <v>0</v>
      </c>
      <c r="AU976">
        <f>SUM(table_2[[#This Row],[Second dose, less than 21 days ago]:[Third dose or booster, at least 21 days ago]])</f>
        <v>0</v>
      </c>
      <c r="AV976">
        <f>table_2[[#This Row],[Third dose or booster, less than 21 days ago]]+table_2[[#This Row],[Third dose or booster, at least 21 days ago]]</f>
        <v>0</v>
      </c>
    </row>
    <row r="977" spans="1:48" ht="45" x14ac:dyDescent="0.25">
      <c r="A977" s="1" t="s">
        <v>460</v>
      </c>
      <c r="B977" s="4">
        <v>2021</v>
      </c>
      <c r="C977" s="1" t="s">
        <v>109</v>
      </c>
      <c r="D977" s="1" t="s">
        <v>1162</v>
      </c>
      <c r="E977" s="1" t="s">
        <v>85</v>
      </c>
      <c r="F977" s="4" t="s">
        <v>1103</v>
      </c>
      <c r="G977" s="4">
        <v>0</v>
      </c>
      <c r="H977" s="4" t="s">
        <v>83</v>
      </c>
      <c r="I977" s="1"/>
      <c r="J977" s="4" t="s">
        <v>83</v>
      </c>
      <c r="K977" s="4" t="s">
        <v>83</v>
      </c>
      <c r="L977" s="22" t="str">
        <f t="shared" si="33"/>
        <v>0</v>
      </c>
      <c r="M977" s="22"/>
      <c r="AA977" s="46"/>
      <c r="AG977"/>
      <c r="AL977">
        <f>N1024</f>
        <v>0</v>
      </c>
      <c r="AM977">
        <f>O1072</f>
        <v>0</v>
      </c>
      <c r="AN977">
        <f>P1072</f>
        <v>0</v>
      </c>
      <c r="AO977">
        <f>Q1072</f>
        <v>0</v>
      </c>
      <c r="AP977">
        <f>R1072</f>
        <v>0</v>
      </c>
      <c r="AQ977">
        <f>S1072</f>
        <v>0</v>
      </c>
      <c r="AR977">
        <f>T1072</f>
        <v>0</v>
      </c>
      <c r="AT977">
        <f>SUM(table_2[[#This Row],[First dose, less than 21 days ago]:[Third dose or booster, at least 21 days ago]])</f>
        <v>0</v>
      </c>
      <c r="AU977">
        <f>SUM(table_2[[#This Row],[Second dose, less than 21 days ago]:[Third dose or booster, at least 21 days ago]])</f>
        <v>0</v>
      </c>
      <c r="AV977">
        <f>table_2[[#This Row],[Third dose or booster, less than 21 days ago]]+table_2[[#This Row],[Third dose or booster, at least 21 days ago]]</f>
        <v>0</v>
      </c>
    </row>
    <row r="978" spans="1:48" ht="30" x14ac:dyDescent="0.25">
      <c r="A978" s="1" t="s">
        <v>460</v>
      </c>
      <c r="B978" s="4">
        <v>2021</v>
      </c>
      <c r="C978" s="1" t="s">
        <v>109</v>
      </c>
      <c r="D978" s="1" t="s">
        <v>1183</v>
      </c>
      <c r="E978" s="1" t="s">
        <v>62</v>
      </c>
      <c r="F978" s="4" t="s">
        <v>1156</v>
      </c>
      <c r="G978" s="4">
        <v>1964</v>
      </c>
      <c r="H978" s="4" t="s">
        <v>3405</v>
      </c>
      <c r="I978" s="1"/>
      <c r="J978" s="4" t="s">
        <v>3406</v>
      </c>
      <c r="K978" s="4" t="s">
        <v>3407</v>
      </c>
      <c r="L978" s="22" t="str">
        <f t="shared" si="33"/>
        <v>161</v>
      </c>
      <c r="M978" s="22"/>
      <c r="AA978" s="46"/>
      <c r="AG978"/>
      <c r="AL978">
        <f>N1025</f>
        <v>0</v>
      </c>
      <c r="AM978">
        <f>O1073</f>
        <v>0</v>
      </c>
      <c r="AN978">
        <f>P1073</f>
        <v>0</v>
      </c>
      <c r="AO978">
        <f>Q1073</f>
        <v>0</v>
      </c>
      <c r="AP978">
        <f>R1073</f>
        <v>0</v>
      </c>
      <c r="AQ978">
        <f>S1073</f>
        <v>0</v>
      </c>
      <c r="AR978">
        <f>T1073</f>
        <v>0</v>
      </c>
      <c r="AT978">
        <f>SUM(table_2[[#This Row],[First dose, less than 21 days ago]:[Third dose or booster, at least 21 days ago]])</f>
        <v>0</v>
      </c>
      <c r="AU978">
        <f>SUM(table_2[[#This Row],[Second dose, less than 21 days ago]:[Third dose or booster, at least 21 days ago]])</f>
        <v>0</v>
      </c>
      <c r="AV978">
        <f>table_2[[#This Row],[Third dose or booster, less than 21 days ago]]+table_2[[#This Row],[Third dose or booster, at least 21 days ago]]</f>
        <v>0</v>
      </c>
    </row>
    <row r="979" spans="1:48" ht="30" x14ac:dyDescent="0.25">
      <c r="A979" s="1" t="s">
        <v>460</v>
      </c>
      <c r="B979" s="4">
        <v>2021</v>
      </c>
      <c r="C979" s="1" t="s">
        <v>109</v>
      </c>
      <c r="D979" s="1" t="s">
        <v>1183</v>
      </c>
      <c r="E979" s="1" t="s">
        <v>66</v>
      </c>
      <c r="F979" s="4" t="s">
        <v>2016</v>
      </c>
      <c r="G979" s="4">
        <v>698</v>
      </c>
      <c r="H979" s="4" t="s">
        <v>3408</v>
      </c>
      <c r="I979" s="1"/>
      <c r="J979" s="4" t="s">
        <v>3409</v>
      </c>
      <c r="K979" s="4" t="s">
        <v>3410</v>
      </c>
      <c r="L979" s="22" t="str">
        <f t="shared" si="33"/>
        <v>21</v>
      </c>
      <c r="M979" s="22"/>
      <c r="AA979" s="46"/>
      <c r="AG979"/>
      <c r="AL979">
        <f>N1026</f>
        <v>0</v>
      </c>
      <c r="AM979">
        <f>O1074</f>
        <v>0</v>
      </c>
      <c r="AN979">
        <f>P1074</f>
        <v>0</v>
      </c>
      <c r="AO979">
        <f>Q1074</f>
        <v>0</v>
      </c>
      <c r="AP979">
        <f>R1074</f>
        <v>0</v>
      </c>
      <c r="AQ979">
        <f>S1074</f>
        <v>0</v>
      </c>
      <c r="AR979">
        <f>T1074</f>
        <v>0</v>
      </c>
      <c r="AT979">
        <f>SUM(table_2[[#This Row],[First dose, less than 21 days ago]:[Third dose or booster, at least 21 days ago]])</f>
        <v>0</v>
      </c>
      <c r="AU979">
        <f>SUM(table_2[[#This Row],[Second dose, less than 21 days ago]:[Third dose or booster, at least 21 days ago]])</f>
        <v>0</v>
      </c>
      <c r="AV979">
        <f>table_2[[#This Row],[Third dose or booster, less than 21 days ago]]+table_2[[#This Row],[Third dose or booster, at least 21 days ago]]</f>
        <v>0</v>
      </c>
    </row>
    <row r="980" spans="1:48" ht="30" x14ac:dyDescent="0.25">
      <c r="A980" s="1" t="s">
        <v>460</v>
      </c>
      <c r="B980" s="4">
        <v>2021</v>
      </c>
      <c r="C980" s="1" t="s">
        <v>109</v>
      </c>
      <c r="D980" s="1" t="s">
        <v>1183</v>
      </c>
      <c r="E980" s="1" t="s">
        <v>70</v>
      </c>
      <c r="F980" s="4" t="s">
        <v>3411</v>
      </c>
      <c r="G980" s="4">
        <v>26122</v>
      </c>
      <c r="H980" s="4" t="s">
        <v>3412</v>
      </c>
      <c r="I980" s="1"/>
      <c r="J980" s="4" t="s">
        <v>447</v>
      </c>
      <c r="K980" s="4" t="s">
        <v>3413</v>
      </c>
      <c r="L980" s="22" t="str">
        <f t="shared" si="33"/>
        <v>422</v>
      </c>
      <c r="M980" s="22"/>
      <c r="AA980" s="46"/>
      <c r="AG980"/>
      <c r="AL980">
        <f>N1027</f>
        <v>0</v>
      </c>
      <c r="AM980">
        <f>O1075</f>
        <v>0</v>
      </c>
      <c r="AN980">
        <f>P1075</f>
        <v>0</v>
      </c>
      <c r="AO980">
        <f>Q1075</f>
        <v>0</v>
      </c>
      <c r="AP980">
        <f>R1075</f>
        <v>0</v>
      </c>
      <c r="AQ980">
        <f>S1075</f>
        <v>0</v>
      </c>
      <c r="AR980">
        <f>T1075</f>
        <v>0</v>
      </c>
      <c r="AT980">
        <f>SUM(table_2[[#This Row],[First dose, less than 21 days ago]:[Third dose or booster, at least 21 days ago]])</f>
        <v>0</v>
      </c>
      <c r="AU980">
        <f>SUM(table_2[[#This Row],[Second dose, less than 21 days ago]:[Third dose or booster, at least 21 days ago]])</f>
        <v>0</v>
      </c>
      <c r="AV980">
        <f>table_2[[#This Row],[Third dose or booster, less than 21 days ago]]+table_2[[#This Row],[Third dose or booster, at least 21 days ago]]</f>
        <v>0</v>
      </c>
    </row>
    <row r="981" spans="1:48" ht="30" x14ac:dyDescent="0.25">
      <c r="A981" s="1" t="s">
        <v>460</v>
      </c>
      <c r="B981" s="4">
        <v>2021</v>
      </c>
      <c r="C981" s="1" t="s">
        <v>109</v>
      </c>
      <c r="D981" s="1" t="s">
        <v>1183</v>
      </c>
      <c r="E981" s="1" t="s">
        <v>74</v>
      </c>
      <c r="F981" s="4" t="s">
        <v>1350</v>
      </c>
      <c r="G981" s="4">
        <v>4633</v>
      </c>
      <c r="H981" s="4" t="s">
        <v>1354</v>
      </c>
      <c r="I981" s="1" t="s">
        <v>234</v>
      </c>
      <c r="J981" s="4" t="s">
        <v>3414</v>
      </c>
      <c r="K981" s="4" t="s">
        <v>3415</v>
      </c>
      <c r="L981" s="22" t="str">
        <f t="shared" si="33"/>
        <v>10</v>
      </c>
      <c r="M981" s="22"/>
      <c r="AA981" s="46"/>
      <c r="AG981"/>
      <c r="AL981">
        <f>N1028</f>
        <v>0</v>
      </c>
      <c r="AM981">
        <f>O1076</f>
        <v>0</v>
      </c>
      <c r="AN981">
        <f>P1076</f>
        <v>0</v>
      </c>
      <c r="AO981">
        <f>Q1076</f>
        <v>0</v>
      </c>
      <c r="AP981">
        <f>R1076</f>
        <v>0</v>
      </c>
      <c r="AQ981">
        <f>S1076</f>
        <v>0</v>
      </c>
      <c r="AR981">
        <f>T1076</f>
        <v>0</v>
      </c>
      <c r="AT981">
        <f>SUM(table_2[[#This Row],[First dose, less than 21 days ago]:[Third dose or booster, at least 21 days ago]])</f>
        <v>0</v>
      </c>
      <c r="AU981">
        <f>SUM(table_2[[#This Row],[Second dose, less than 21 days ago]:[Third dose or booster, at least 21 days ago]])</f>
        <v>0</v>
      </c>
      <c r="AV981">
        <f>table_2[[#This Row],[Third dose or booster, less than 21 days ago]]+table_2[[#This Row],[Third dose or booster, at least 21 days ago]]</f>
        <v>0</v>
      </c>
    </row>
    <row r="982" spans="1:48" ht="30" x14ac:dyDescent="0.25">
      <c r="A982" s="1" t="s">
        <v>460</v>
      </c>
      <c r="B982" s="4">
        <v>2021</v>
      </c>
      <c r="C982" s="1" t="s">
        <v>109</v>
      </c>
      <c r="D982" s="1" t="s">
        <v>1183</v>
      </c>
      <c r="E982" s="1" t="s">
        <v>1102</v>
      </c>
      <c r="F982" s="4" t="s">
        <v>1981</v>
      </c>
      <c r="G982" s="4">
        <v>4282</v>
      </c>
      <c r="H982" s="4" t="s">
        <v>3416</v>
      </c>
      <c r="I982" s="1" t="s">
        <v>234</v>
      </c>
      <c r="J982" s="4" t="s">
        <v>3417</v>
      </c>
      <c r="K982" s="4" t="s">
        <v>3418</v>
      </c>
      <c r="L982" s="22" t="str">
        <f t="shared" si="33"/>
        <v>11</v>
      </c>
      <c r="M982" s="22"/>
      <c r="AA982" s="46"/>
      <c r="AG982"/>
      <c r="AL982">
        <f>N1029</f>
        <v>0</v>
      </c>
      <c r="AM982">
        <f>O1077</f>
        <v>0</v>
      </c>
      <c r="AN982">
        <f>P1077</f>
        <v>0</v>
      </c>
      <c r="AO982">
        <f>Q1077</f>
        <v>0</v>
      </c>
      <c r="AP982">
        <f>R1077</f>
        <v>0</v>
      </c>
      <c r="AQ982">
        <f>S1077</f>
        <v>0</v>
      </c>
      <c r="AR982">
        <f>T1077</f>
        <v>0</v>
      </c>
      <c r="AT982">
        <f>SUM(table_2[[#This Row],[First dose, less than 21 days ago]:[Third dose or booster, at least 21 days ago]])</f>
        <v>0</v>
      </c>
      <c r="AU982">
        <f>SUM(table_2[[#This Row],[Second dose, less than 21 days ago]:[Third dose or booster, at least 21 days ago]])</f>
        <v>0</v>
      </c>
      <c r="AV982">
        <f>table_2[[#This Row],[Third dose or booster, less than 21 days ago]]+table_2[[#This Row],[Third dose or booster, at least 21 days ago]]</f>
        <v>0</v>
      </c>
    </row>
    <row r="983" spans="1:48" ht="45" x14ac:dyDescent="0.25">
      <c r="A983" s="1" t="s">
        <v>460</v>
      </c>
      <c r="B983" s="4">
        <v>2021</v>
      </c>
      <c r="C983" s="1" t="s">
        <v>109</v>
      </c>
      <c r="D983" s="1" t="s">
        <v>1183</v>
      </c>
      <c r="E983" s="1" t="s">
        <v>84</v>
      </c>
      <c r="F983" s="4" t="s">
        <v>1103</v>
      </c>
      <c r="G983" s="4">
        <v>0</v>
      </c>
      <c r="H983" s="4" t="s">
        <v>83</v>
      </c>
      <c r="I983" s="1"/>
      <c r="J983" s="4" t="s">
        <v>83</v>
      </c>
      <c r="K983" s="4" t="s">
        <v>83</v>
      </c>
      <c r="L983" s="22" t="str">
        <f t="shared" si="33"/>
        <v>0</v>
      </c>
      <c r="M983" s="22"/>
      <c r="AA983" s="46"/>
      <c r="AG983"/>
      <c r="AL983">
        <f>N1030</f>
        <v>0</v>
      </c>
      <c r="AM983">
        <f>O1078</f>
        <v>0</v>
      </c>
      <c r="AN983">
        <f>P1078</f>
        <v>0</v>
      </c>
      <c r="AO983">
        <f>Q1078</f>
        <v>0</v>
      </c>
      <c r="AP983">
        <f>R1078</f>
        <v>0</v>
      </c>
      <c r="AQ983">
        <f>S1078</f>
        <v>0</v>
      </c>
      <c r="AR983">
        <f>T1078</f>
        <v>0</v>
      </c>
      <c r="AT983">
        <f>SUM(table_2[[#This Row],[First dose, less than 21 days ago]:[Third dose or booster, at least 21 days ago]])</f>
        <v>0</v>
      </c>
      <c r="AU983">
        <f>SUM(table_2[[#This Row],[Second dose, less than 21 days ago]:[Third dose or booster, at least 21 days ago]])</f>
        <v>0</v>
      </c>
      <c r="AV983">
        <f>table_2[[#This Row],[Third dose or booster, less than 21 days ago]]+table_2[[#This Row],[Third dose or booster, at least 21 days ago]]</f>
        <v>0</v>
      </c>
    </row>
    <row r="984" spans="1:48" ht="45" x14ac:dyDescent="0.25">
      <c r="A984" s="1" t="s">
        <v>460</v>
      </c>
      <c r="B984" s="4">
        <v>2021</v>
      </c>
      <c r="C984" s="1" t="s">
        <v>109</v>
      </c>
      <c r="D984" s="1" t="s">
        <v>1183</v>
      </c>
      <c r="E984" s="1" t="s">
        <v>85</v>
      </c>
      <c r="F984" s="4" t="s">
        <v>1103</v>
      </c>
      <c r="G984" s="4">
        <v>0</v>
      </c>
      <c r="H984" s="4" t="s">
        <v>83</v>
      </c>
      <c r="I984" s="1"/>
      <c r="J984" s="4" t="s">
        <v>83</v>
      </c>
      <c r="K984" s="4" t="s">
        <v>83</v>
      </c>
      <c r="L984" s="22" t="str">
        <f t="shared" si="33"/>
        <v>0</v>
      </c>
      <c r="M984" s="22"/>
      <c r="AA984" s="46"/>
      <c r="AG984"/>
      <c r="AL984">
        <f>N1031</f>
        <v>0</v>
      </c>
      <c r="AM984">
        <f>O1079</f>
        <v>0</v>
      </c>
      <c r="AN984">
        <f>P1079</f>
        <v>0</v>
      </c>
      <c r="AO984">
        <f>Q1079</f>
        <v>0</v>
      </c>
      <c r="AP984">
        <f>R1079</f>
        <v>0</v>
      </c>
      <c r="AQ984">
        <f>S1079</f>
        <v>0</v>
      </c>
      <c r="AR984">
        <f>T1079</f>
        <v>0</v>
      </c>
      <c r="AT984">
        <f>SUM(table_2[[#This Row],[First dose, less than 21 days ago]:[Third dose or booster, at least 21 days ago]])</f>
        <v>0</v>
      </c>
      <c r="AU984">
        <f>SUM(table_2[[#This Row],[Second dose, less than 21 days ago]:[Third dose or booster, at least 21 days ago]])</f>
        <v>0</v>
      </c>
      <c r="AV984">
        <f>table_2[[#This Row],[Third dose or booster, less than 21 days ago]]+table_2[[#This Row],[Third dose or booster, at least 21 days ago]]</f>
        <v>0</v>
      </c>
    </row>
    <row r="985" spans="1:48" ht="30" x14ac:dyDescent="0.25">
      <c r="A985" s="1" t="s">
        <v>460</v>
      </c>
      <c r="B985" s="4">
        <v>2021</v>
      </c>
      <c r="C985" s="1" t="s">
        <v>128</v>
      </c>
      <c r="D985" s="1" t="s">
        <v>1089</v>
      </c>
      <c r="E985" s="1" t="s">
        <v>62</v>
      </c>
      <c r="F985" s="4" t="s">
        <v>1743</v>
      </c>
      <c r="G985" s="4">
        <v>687619</v>
      </c>
      <c r="H985" s="4" t="s">
        <v>3419</v>
      </c>
      <c r="I985" s="1" t="s">
        <v>234</v>
      </c>
      <c r="J985" s="4" t="s">
        <v>3420</v>
      </c>
      <c r="K985" s="4" t="s">
        <v>3421</v>
      </c>
      <c r="L985" s="22" t="str">
        <f t="shared" si="33"/>
        <v>8</v>
      </c>
      <c r="M985" s="22"/>
      <c r="AA985" s="46"/>
      <c r="AG985"/>
      <c r="AL985">
        <f>N1032</f>
        <v>0</v>
      </c>
      <c r="AM985">
        <f>O1080</f>
        <v>0</v>
      </c>
      <c r="AN985">
        <f>P1080</f>
        <v>0</v>
      </c>
      <c r="AO985">
        <f>Q1080</f>
        <v>0</v>
      </c>
      <c r="AP985">
        <f>R1080</f>
        <v>0</v>
      </c>
      <c r="AQ985">
        <f>S1080</f>
        <v>0</v>
      </c>
      <c r="AR985">
        <f>T1080</f>
        <v>0</v>
      </c>
      <c r="AT985">
        <f>SUM(table_2[[#This Row],[First dose, less than 21 days ago]:[Third dose or booster, at least 21 days ago]])</f>
        <v>0</v>
      </c>
      <c r="AU985">
        <f>SUM(table_2[[#This Row],[Second dose, less than 21 days ago]:[Third dose or booster, at least 21 days ago]])</f>
        <v>0</v>
      </c>
      <c r="AV985">
        <f>table_2[[#This Row],[Third dose or booster, less than 21 days ago]]+table_2[[#This Row],[Third dose or booster, at least 21 days ago]]</f>
        <v>0</v>
      </c>
    </row>
    <row r="986" spans="1:48" ht="30" x14ac:dyDescent="0.25">
      <c r="A986" s="1" t="s">
        <v>460</v>
      </c>
      <c r="B986" s="4">
        <v>2021</v>
      </c>
      <c r="C986" s="1" t="s">
        <v>128</v>
      </c>
      <c r="D986" s="1" t="s">
        <v>1089</v>
      </c>
      <c r="E986" s="1" t="s">
        <v>66</v>
      </c>
      <c r="F986" s="4" t="s">
        <v>1101</v>
      </c>
      <c r="G986" s="4">
        <v>32928</v>
      </c>
      <c r="H986" s="4" t="s">
        <v>83</v>
      </c>
      <c r="I986" s="1"/>
      <c r="J986" s="4" t="s">
        <v>83</v>
      </c>
      <c r="K986" s="4" t="s">
        <v>83</v>
      </c>
      <c r="L986" s="22">
        <f t="shared" si="33"/>
        <v>1</v>
      </c>
      <c r="M986" s="22"/>
      <c r="AA986" s="46"/>
      <c r="AG986"/>
      <c r="AL986">
        <f>N1033</f>
        <v>0</v>
      </c>
      <c r="AM986">
        <f>O1081</f>
        <v>0</v>
      </c>
      <c r="AN986">
        <f>P1081</f>
        <v>0</v>
      </c>
      <c r="AO986">
        <f>Q1081</f>
        <v>0</v>
      </c>
      <c r="AP986">
        <f>R1081</f>
        <v>0</v>
      </c>
      <c r="AQ986">
        <f>S1081</f>
        <v>0</v>
      </c>
      <c r="AR986">
        <f>T1081</f>
        <v>0</v>
      </c>
      <c r="AT986">
        <f>SUM(table_2[[#This Row],[First dose, less than 21 days ago]:[Third dose or booster, at least 21 days ago]])</f>
        <v>0</v>
      </c>
      <c r="AU986">
        <f>SUM(table_2[[#This Row],[Second dose, less than 21 days ago]:[Third dose or booster, at least 21 days ago]])</f>
        <v>0</v>
      </c>
      <c r="AV986">
        <f>table_2[[#This Row],[Third dose or booster, less than 21 days ago]]+table_2[[#This Row],[Third dose or booster, at least 21 days ago]]</f>
        <v>0</v>
      </c>
    </row>
    <row r="987" spans="1:48" ht="30" x14ac:dyDescent="0.25">
      <c r="A987" s="1" t="s">
        <v>460</v>
      </c>
      <c r="B987" s="4">
        <v>2021</v>
      </c>
      <c r="C987" s="1" t="s">
        <v>128</v>
      </c>
      <c r="D987" s="1" t="s">
        <v>1089</v>
      </c>
      <c r="E987" s="1" t="s">
        <v>70</v>
      </c>
      <c r="F987" s="4" t="s">
        <v>1101</v>
      </c>
      <c r="G987" s="4">
        <v>139900</v>
      </c>
      <c r="H987" s="4" t="s">
        <v>83</v>
      </c>
      <c r="I987" s="1"/>
      <c r="J987" s="4" t="s">
        <v>83</v>
      </c>
      <c r="K987" s="4" t="s">
        <v>83</v>
      </c>
      <c r="L987" s="22">
        <f t="shared" si="33"/>
        <v>1</v>
      </c>
      <c r="M987" s="22"/>
      <c r="AA987" s="46"/>
      <c r="AG987"/>
      <c r="AL987">
        <f>N1034</f>
        <v>0</v>
      </c>
      <c r="AM987">
        <f>O1082</f>
        <v>0</v>
      </c>
      <c r="AN987">
        <f>P1082</f>
        <v>0</v>
      </c>
      <c r="AO987">
        <f>Q1082</f>
        <v>0</v>
      </c>
      <c r="AP987">
        <f>R1082</f>
        <v>0</v>
      </c>
      <c r="AQ987">
        <f>S1082</f>
        <v>0</v>
      </c>
      <c r="AR987">
        <f>T1082</f>
        <v>0</v>
      </c>
      <c r="AT987">
        <f>SUM(table_2[[#This Row],[First dose, less than 21 days ago]:[Third dose or booster, at least 21 days ago]])</f>
        <v>0</v>
      </c>
      <c r="AU987">
        <f>SUM(table_2[[#This Row],[Second dose, less than 21 days ago]:[Third dose or booster, at least 21 days ago]])</f>
        <v>0</v>
      </c>
      <c r="AV987">
        <f>table_2[[#This Row],[Third dose or booster, less than 21 days ago]]+table_2[[#This Row],[Third dose or booster, at least 21 days ago]]</f>
        <v>0</v>
      </c>
    </row>
    <row r="988" spans="1:48" ht="30" x14ac:dyDescent="0.25">
      <c r="A988" s="1" t="s">
        <v>460</v>
      </c>
      <c r="B988" s="4">
        <v>2021</v>
      </c>
      <c r="C988" s="1" t="s">
        <v>128</v>
      </c>
      <c r="D988" s="1" t="s">
        <v>1089</v>
      </c>
      <c r="E988" s="1" t="s">
        <v>74</v>
      </c>
      <c r="F988" s="4" t="s">
        <v>1101</v>
      </c>
      <c r="G988" s="4">
        <v>35296</v>
      </c>
      <c r="H988" s="4" t="s">
        <v>83</v>
      </c>
      <c r="I988" s="1"/>
      <c r="J988" s="4" t="s">
        <v>83</v>
      </c>
      <c r="K988" s="4" t="s">
        <v>83</v>
      </c>
      <c r="L988" s="22">
        <f t="shared" si="33"/>
        <v>1</v>
      </c>
      <c r="M988" s="22"/>
      <c r="AA988" s="46"/>
      <c r="AG988"/>
      <c r="AL988">
        <f>N1035</f>
        <v>0</v>
      </c>
      <c r="AM988">
        <f>O1083</f>
        <v>0</v>
      </c>
      <c r="AN988">
        <f>P1083</f>
        <v>0</v>
      </c>
      <c r="AO988">
        <f>Q1083</f>
        <v>0</v>
      </c>
      <c r="AP988">
        <f>R1083</f>
        <v>0</v>
      </c>
      <c r="AQ988">
        <f>S1083</f>
        <v>0</v>
      </c>
      <c r="AR988">
        <f>T1083</f>
        <v>0</v>
      </c>
      <c r="AT988">
        <f>SUM(table_2[[#This Row],[First dose, less than 21 days ago]:[Third dose or booster, at least 21 days ago]])</f>
        <v>0</v>
      </c>
      <c r="AU988">
        <f>SUM(table_2[[#This Row],[Second dose, less than 21 days ago]:[Third dose or booster, at least 21 days ago]])</f>
        <v>0</v>
      </c>
      <c r="AV988">
        <f>table_2[[#This Row],[Third dose or booster, less than 21 days ago]]+table_2[[#This Row],[Third dose or booster, at least 21 days ago]]</f>
        <v>0</v>
      </c>
    </row>
    <row r="989" spans="1:48" ht="30" x14ac:dyDescent="0.25">
      <c r="A989" s="1" t="s">
        <v>460</v>
      </c>
      <c r="B989" s="4">
        <v>2021</v>
      </c>
      <c r="C989" s="1" t="s">
        <v>128</v>
      </c>
      <c r="D989" s="1" t="s">
        <v>1089</v>
      </c>
      <c r="E989" s="1" t="s">
        <v>1102</v>
      </c>
      <c r="F989" s="4" t="s">
        <v>1101</v>
      </c>
      <c r="G989" s="4">
        <v>24267</v>
      </c>
      <c r="H989" s="4" t="s">
        <v>83</v>
      </c>
      <c r="I989" s="1"/>
      <c r="J989" s="4" t="s">
        <v>83</v>
      </c>
      <c r="K989" s="4" t="s">
        <v>83</v>
      </c>
      <c r="L989" s="22">
        <f t="shared" si="33"/>
        <v>1</v>
      </c>
      <c r="M989" s="22"/>
      <c r="AA989" s="46"/>
      <c r="AG989"/>
      <c r="AL989">
        <f>N1036</f>
        <v>0</v>
      </c>
      <c r="AM989">
        <f>O1084</f>
        <v>0</v>
      </c>
      <c r="AN989">
        <f>P1084</f>
        <v>0</v>
      </c>
      <c r="AO989">
        <f>Q1084</f>
        <v>0</v>
      </c>
      <c r="AP989">
        <f>R1084</f>
        <v>0</v>
      </c>
      <c r="AQ989">
        <f>S1084</f>
        <v>0</v>
      </c>
      <c r="AR989">
        <f>T1084</f>
        <v>0</v>
      </c>
      <c r="AT989">
        <f>SUM(table_2[[#This Row],[First dose, less than 21 days ago]:[Third dose or booster, at least 21 days ago]])</f>
        <v>0</v>
      </c>
      <c r="AU989">
        <f>SUM(table_2[[#This Row],[Second dose, less than 21 days ago]:[Third dose or booster, at least 21 days ago]])</f>
        <v>0</v>
      </c>
      <c r="AV989">
        <f>table_2[[#This Row],[Third dose or booster, less than 21 days ago]]+table_2[[#This Row],[Third dose or booster, at least 21 days ago]]</f>
        <v>0</v>
      </c>
    </row>
    <row r="990" spans="1:48" ht="45" x14ac:dyDescent="0.25">
      <c r="A990" s="1" t="s">
        <v>460</v>
      </c>
      <c r="B990" s="4">
        <v>2021</v>
      </c>
      <c r="C990" s="1" t="s">
        <v>128</v>
      </c>
      <c r="D990" s="1" t="s">
        <v>1089</v>
      </c>
      <c r="E990" s="1" t="s">
        <v>84</v>
      </c>
      <c r="F990" s="4" t="s">
        <v>1103</v>
      </c>
      <c r="G990" s="4">
        <v>0</v>
      </c>
      <c r="H990" s="4" t="s">
        <v>83</v>
      </c>
      <c r="I990" s="1"/>
      <c r="J990" s="4" t="s">
        <v>83</v>
      </c>
      <c r="K990" s="4" t="s">
        <v>83</v>
      </c>
      <c r="L990" s="22" t="str">
        <f t="shared" si="33"/>
        <v>0</v>
      </c>
      <c r="M990" s="22"/>
      <c r="AA990" s="46"/>
      <c r="AG990"/>
      <c r="AL990">
        <f>N1037</f>
        <v>0</v>
      </c>
      <c r="AM990">
        <f>O1085</f>
        <v>0</v>
      </c>
      <c r="AN990">
        <f>P1085</f>
        <v>0</v>
      </c>
      <c r="AO990">
        <f>Q1085</f>
        <v>0</v>
      </c>
      <c r="AP990">
        <f>R1085</f>
        <v>0</v>
      </c>
      <c r="AQ990">
        <f>S1085</f>
        <v>0</v>
      </c>
      <c r="AR990">
        <f>T1085</f>
        <v>0</v>
      </c>
      <c r="AT990">
        <f>SUM(table_2[[#This Row],[First dose, less than 21 days ago]:[Third dose or booster, at least 21 days ago]])</f>
        <v>0</v>
      </c>
      <c r="AU990">
        <f>SUM(table_2[[#This Row],[Second dose, less than 21 days ago]:[Third dose or booster, at least 21 days ago]])</f>
        <v>0</v>
      </c>
      <c r="AV990">
        <f>table_2[[#This Row],[Third dose or booster, less than 21 days ago]]+table_2[[#This Row],[Third dose or booster, at least 21 days ago]]</f>
        <v>0</v>
      </c>
    </row>
    <row r="991" spans="1:48" ht="45" x14ac:dyDescent="0.25">
      <c r="A991" s="1" t="s">
        <v>460</v>
      </c>
      <c r="B991" s="4">
        <v>2021</v>
      </c>
      <c r="C991" s="1" t="s">
        <v>128</v>
      </c>
      <c r="D991" s="1" t="s">
        <v>1089</v>
      </c>
      <c r="E991" s="1" t="s">
        <v>85</v>
      </c>
      <c r="F991" s="4" t="s">
        <v>1103</v>
      </c>
      <c r="G991" s="4">
        <v>0</v>
      </c>
      <c r="H991" s="4" t="s">
        <v>83</v>
      </c>
      <c r="I991" s="1"/>
      <c r="J991" s="4" t="s">
        <v>83</v>
      </c>
      <c r="K991" s="4" t="s">
        <v>83</v>
      </c>
      <c r="L991" s="22" t="str">
        <f t="shared" si="33"/>
        <v>0</v>
      </c>
      <c r="M991" s="22"/>
      <c r="AA991" s="46"/>
      <c r="AG991"/>
      <c r="AL991">
        <f>N1038</f>
        <v>0</v>
      </c>
      <c r="AM991">
        <f>O1086</f>
        <v>0</v>
      </c>
      <c r="AN991">
        <f>P1086</f>
        <v>0</v>
      </c>
      <c r="AO991">
        <f>Q1086</f>
        <v>0</v>
      </c>
      <c r="AP991">
        <f>R1086</f>
        <v>0</v>
      </c>
      <c r="AQ991">
        <f>S1086</f>
        <v>0</v>
      </c>
      <c r="AR991">
        <f>T1086</f>
        <v>0</v>
      </c>
      <c r="AT991">
        <f>SUM(table_2[[#This Row],[First dose, less than 21 days ago]:[Third dose or booster, at least 21 days ago]])</f>
        <v>0</v>
      </c>
      <c r="AU991">
        <f>SUM(table_2[[#This Row],[Second dose, less than 21 days ago]:[Third dose or booster, at least 21 days ago]])</f>
        <v>0</v>
      </c>
      <c r="AV991">
        <f>table_2[[#This Row],[Third dose or booster, less than 21 days ago]]+table_2[[#This Row],[Third dose or booster, at least 21 days ago]]</f>
        <v>0</v>
      </c>
    </row>
    <row r="992" spans="1:48" ht="30" x14ac:dyDescent="0.25">
      <c r="A992" s="1" t="s">
        <v>460</v>
      </c>
      <c r="B992" s="4">
        <v>2021</v>
      </c>
      <c r="C992" s="1" t="s">
        <v>128</v>
      </c>
      <c r="D992" s="1" t="s">
        <v>1104</v>
      </c>
      <c r="E992" s="1" t="s">
        <v>62</v>
      </c>
      <c r="F992" s="4" t="s">
        <v>1350</v>
      </c>
      <c r="G992" s="4">
        <v>222773</v>
      </c>
      <c r="H992" s="4" t="s">
        <v>1564</v>
      </c>
      <c r="I992" s="1" t="s">
        <v>234</v>
      </c>
      <c r="J992" s="4" t="s">
        <v>538</v>
      </c>
      <c r="K992" s="4" t="s">
        <v>3422</v>
      </c>
      <c r="L992" s="22" t="str">
        <f t="shared" si="33"/>
        <v>10</v>
      </c>
      <c r="M992" s="22"/>
      <c r="AA992" s="46"/>
      <c r="AG992"/>
      <c r="AL992">
        <f>N1039</f>
        <v>0</v>
      </c>
      <c r="AM992">
        <f>O1087</f>
        <v>0</v>
      </c>
      <c r="AN992">
        <f>P1087</f>
        <v>0</v>
      </c>
      <c r="AO992">
        <f>Q1087</f>
        <v>0</v>
      </c>
      <c r="AP992">
        <f>R1087</f>
        <v>0</v>
      </c>
      <c r="AQ992">
        <f>S1087</f>
        <v>0</v>
      </c>
      <c r="AR992">
        <f>T1087</f>
        <v>0</v>
      </c>
      <c r="AT992">
        <f>SUM(table_2[[#This Row],[First dose, less than 21 days ago]:[Third dose or booster, at least 21 days ago]])</f>
        <v>0</v>
      </c>
      <c r="AU992">
        <f>SUM(table_2[[#This Row],[Second dose, less than 21 days ago]:[Third dose or booster, at least 21 days ago]])</f>
        <v>0</v>
      </c>
      <c r="AV992">
        <f>table_2[[#This Row],[Third dose or booster, less than 21 days ago]]+table_2[[#This Row],[Third dose or booster, at least 21 days ago]]</f>
        <v>0</v>
      </c>
    </row>
    <row r="993" spans="1:48" ht="30" x14ac:dyDescent="0.25">
      <c r="A993" s="1" t="s">
        <v>460</v>
      </c>
      <c r="B993" s="4">
        <v>2021</v>
      </c>
      <c r="C993" s="1" t="s">
        <v>128</v>
      </c>
      <c r="D993" s="1" t="s">
        <v>1104</v>
      </c>
      <c r="E993" s="1" t="s">
        <v>66</v>
      </c>
      <c r="F993" s="4" t="s">
        <v>1101</v>
      </c>
      <c r="G993" s="4">
        <v>61692</v>
      </c>
      <c r="H993" s="4" t="s">
        <v>83</v>
      </c>
      <c r="I993" s="1"/>
      <c r="J993" s="4" t="s">
        <v>83</v>
      </c>
      <c r="K993" s="4" t="s">
        <v>83</v>
      </c>
      <c r="L993" s="22">
        <f t="shared" si="33"/>
        <v>1</v>
      </c>
      <c r="M993" s="22"/>
      <c r="AA993" s="46"/>
      <c r="AG993"/>
      <c r="AL993">
        <f>N1040</f>
        <v>0</v>
      </c>
      <c r="AM993">
        <f>O1088</f>
        <v>0</v>
      </c>
      <c r="AN993">
        <f>P1088</f>
        <v>0</v>
      </c>
      <c r="AO993">
        <f>Q1088</f>
        <v>0</v>
      </c>
      <c r="AP993">
        <f>R1088</f>
        <v>0</v>
      </c>
      <c r="AQ993">
        <f>S1088</f>
        <v>0</v>
      </c>
      <c r="AR993">
        <f>T1088</f>
        <v>0</v>
      </c>
      <c r="AT993">
        <f>SUM(table_2[[#This Row],[First dose, less than 21 days ago]:[Third dose or booster, at least 21 days ago]])</f>
        <v>0</v>
      </c>
      <c r="AU993">
        <f>SUM(table_2[[#This Row],[Second dose, less than 21 days ago]:[Third dose or booster, at least 21 days ago]])</f>
        <v>0</v>
      </c>
      <c r="AV993">
        <f>table_2[[#This Row],[Third dose or booster, less than 21 days ago]]+table_2[[#This Row],[Third dose or booster, at least 21 days ago]]</f>
        <v>0</v>
      </c>
    </row>
    <row r="994" spans="1:48" ht="30" x14ac:dyDescent="0.25">
      <c r="A994" s="1" t="s">
        <v>460</v>
      </c>
      <c r="B994" s="4">
        <v>2021</v>
      </c>
      <c r="C994" s="1" t="s">
        <v>128</v>
      </c>
      <c r="D994" s="1" t="s">
        <v>1104</v>
      </c>
      <c r="E994" s="1" t="s">
        <v>70</v>
      </c>
      <c r="F994" s="4" t="s">
        <v>1101</v>
      </c>
      <c r="G994" s="4">
        <v>124719</v>
      </c>
      <c r="H994" s="4" t="s">
        <v>83</v>
      </c>
      <c r="I994" s="1"/>
      <c r="J994" s="4" t="s">
        <v>83</v>
      </c>
      <c r="K994" s="4" t="s">
        <v>83</v>
      </c>
      <c r="L994" s="22">
        <f t="shared" si="33"/>
        <v>1</v>
      </c>
      <c r="M994" s="22"/>
      <c r="AA994" s="46"/>
      <c r="AG994"/>
      <c r="AL994">
        <f>N1041</f>
        <v>0</v>
      </c>
      <c r="AM994">
        <f>O1089</f>
        <v>0</v>
      </c>
      <c r="AN994">
        <f>P1089</f>
        <v>0</v>
      </c>
      <c r="AO994">
        <f>Q1089</f>
        <v>0</v>
      </c>
      <c r="AP994">
        <f>R1089</f>
        <v>0</v>
      </c>
      <c r="AQ994">
        <f>S1089</f>
        <v>0</v>
      </c>
      <c r="AR994">
        <f>T1089</f>
        <v>0</v>
      </c>
      <c r="AT994">
        <f>SUM(table_2[[#This Row],[First dose, less than 21 days ago]:[Third dose or booster, at least 21 days ago]])</f>
        <v>0</v>
      </c>
      <c r="AU994">
        <f>SUM(table_2[[#This Row],[Second dose, less than 21 days ago]:[Third dose or booster, at least 21 days ago]])</f>
        <v>0</v>
      </c>
      <c r="AV994">
        <f>table_2[[#This Row],[Third dose or booster, less than 21 days ago]]+table_2[[#This Row],[Third dose or booster, at least 21 days ago]]</f>
        <v>0</v>
      </c>
    </row>
    <row r="995" spans="1:48" ht="30" x14ac:dyDescent="0.25">
      <c r="A995" s="1" t="s">
        <v>460</v>
      </c>
      <c r="B995" s="4">
        <v>2021</v>
      </c>
      <c r="C995" s="1" t="s">
        <v>128</v>
      </c>
      <c r="D995" s="1" t="s">
        <v>1104</v>
      </c>
      <c r="E995" s="1" t="s">
        <v>74</v>
      </c>
      <c r="F995" s="4" t="s">
        <v>1101</v>
      </c>
      <c r="G995" s="4">
        <v>25831</v>
      </c>
      <c r="H995" s="4" t="s">
        <v>83</v>
      </c>
      <c r="I995" s="1"/>
      <c r="J995" s="4" t="s">
        <v>83</v>
      </c>
      <c r="K995" s="4" t="s">
        <v>83</v>
      </c>
      <c r="L995" s="22">
        <f t="shared" si="33"/>
        <v>1</v>
      </c>
      <c r="M995" s="22"/>
      <c r="AA995" s="46"/>
      <c r="AG995"/>
      <c r="AL995">
        <f>N1042</f>
        <v>0</v>
      </c>
      <c r="AM995">
        <f>O1090</f>
        <v>0</v>
      </c>
      <c r="AN995">
        <f>P1090</f>
        <v>0</v>
      </c>
      <c r="AO995">
        <f>Q1090</f>
        <v>0</v>
      </c>
      <c r="AP995">
        <f>R1090</f>
        <v>0</v>
      </c>
      <c r="AQ995">
        <f>S1090</f>
        <v>0</v>
      </c>
      <c r="AR995">
        <f>T1090</f>
        <v>0</v>
      </c>
      <c r="AT995">
        <f>SUM(table_2[[#This Row],[First dose, less than 21 days ago]:[Third dose or booster, at least 21 days ago]])</f>
        <v>0</v>
      </c>
      <c r="AU995">
        <f>SUM(table_2[[#This Row],[Second dose, less than 21 days ago]:[Third dose or booster, at least 21 days ago]])</f>
        <v>0</v>
      </c>
      <c r="AV995">
        <f>table_2[[#This Row],[Third dose or booster, less than 21 days ago]]+table_2[[#This Row],[Third dose or booster, at least 21 days ago]]</f>
        <v>0</v>
      </c>
    </row>
    <row r="996" spans="1:48" ht="30" x14ac:dyDescent="0.25">
      <c r="A996" s="1" t="s">
        <v>460</v>
      </c>
      <c r="B996" s="4">
        <v>2021</v>
      </c>
      <c r="C996" s="1" t="s">
        <v>128</v>
      </c>
      <c r="D996" s="1" t="s">
        <v>1104</v>
      </c>
      <c r="E996" s="1" t="s">
        <v>1102</v>
      </c>
      <c r="F996" s="4" t="s">
        <v>1101</v>
      </c>
      <c r="G996" s="4">
        <v>18919</v>
      </c>
      <c r="H996" s="4" t="s">
        <v>83</v>
      </c>
      <c r="I996" s="1"/>
      <c r="J996" s="4" t="s">
        <v>83</v>
      </c>
      <c r="K996" s="4" t="s">
        <v>83</v>
      </c>
      <c r="L996" s="22">
        <f t="shared" si="33"/>
        <v>1</v>
      </c>
      <c r="M996" s="22"/>
      <c r="AA996" s="46"/>
      <c r="AG996"/>
      <c r="AL996">
        <f>N1043</f>
        <v>0</v>
      </c>
      <c r="AM996">
        <f>O1091</f>
        <v>0</v>
      </c>
      <c r="AN996">
        <f>P1091</f>
        <v>0</v>
      </c>
      <c r="AO996">
        <f>Q1091</f>
        <v>0</v>
      </c>
      <c r="AP996">
        <f>R1091</f>
        <v>0</v>
      </c>
      <c r="AQ996">
        <f>S1091</f>
        <v>0</v>
      </c>
      <c r="AR996">
        <f>T1091</f>
        <v>0</v>
      </c>
      <c r="AT996">
        <f>SUM(table_2[[#This Row],[First dose, less than 21 days ago]:[Third dose or booster, at least 21 days ago]])</f>
        <v>0</v>
      </c>
      <c r="AU996">
        <f>SUM(table_2[[#This Row],[Second dose, less than 21 days ago]:[Third dose or booster, at least 21 days ago]])</f>
        <v>0</v>
      </c>
      <c r="AV996">
        <f>table_2[[#This Row],[Third dose or booster, less than 21 days ago]]+table_2[[#This Row],[Third dose or booster, at least 21 days ago]]</f>
        <v>0</v>
      </c>
    </row>
    <row r="997" spans="1:48" ht="45" x14ac:dyDescent="0.25">
      <c r="A997" s="1" t="s">
        <v>460</v>
      </c>
      <c r="B997" s="4">
        <v>2021</v>
      </c>
      <c r="C997" s="1" t="s">
        <v>128</v>
      </c>
      <c r="D997" s="1" t="s">
        <v>1104</v>
      </c>
      <c r="E997" s="1" t="s">
        <v>84</v>
      </c>
      <c r="F997" s="4" t="s">
        <v>1103</v>
      </c>
      <c r="G997" s="4">
        <v>0</v>
      </c>
      <c r="H997" s="4" t="s">
        <v>83</v>
      </c>
      <c r="I997" s="1"/>
      <c r="J997" s="4" t="s">
        <v>83</v>
      </c>
      <c r="K997" s="4" t="s">
        <v>83</v>
      </c>
      <c r="L997" s="22" t="str">
        <f t="shared" si="33"/>
        <v>0</v>
      </c>
      <c r="M997" s="22"/>
      <c r="AA997" s="46"/>
      <c r="AG997"/>
      <c r="AL997">
        <f>N1044</f>
        <v>0</v>
      </c>
      <c r="AM997">
        <f>O1092</f>
        <v>0</v>
      </c>
      <c r="AN997">
        <f>P1092</f>
        <v>0</v>
      </c>
      <c r="AO997">
        <f>Q1092</f>
        <v>0</v>
      </c>
      <c r="AP997">
        <f>R1092</f>
        <v>0</v>
      </c>
      <c r="AQ997">
        <f>S1092</f>
        <v>0</v>
      </c>
      <c r="AR997">
        <f>T1092</f>
        <v>0</v>
      </c>
      <c r="AT997">
        <f>SUM(table_2[[#This Row],[First dose, less than 21 days ago]:[Third dose or booster, at least 21 days ago]])</f>
        <v>0</v>
      </c>
      <c r="AU997">
        <f>SUM(table_2[[#This Row],[Second dose, less than 21 days ago]:[Third dose or booster, at least 21 days ago]])</f>
        <v>0</v>
      </c>
      <c r="AV997">
        <f>table_2[[#This Row],[Third dose or booster, less than 21 days ago]]+table_2[[#This Row],[Third dose or booster, at least 21 days ago]]</f>
        <v>0</v>
      </c>
    </row>
    <row r="998" spans="1:48" ht="45" x14ac:dyDescent="0.25">
      <c r="A998" s="1" t="s">
        <v>460</v>
      </c>
      <c r="B998" s="4">
        <v>2021</v>
      </c>
      <c r="C998" s="1" t="s">
        <v>128</v>
      </c>
      <c r="D998" s="1" t="s">
        <v>1104</v>
      </c>
      <c r="E998" s="1" t="s">
        <v>85</v>
      </c>
      <c r="F998" s="4" t="s">
        <v>1103</v>
      </c>
      <c r="G998" s="4">
        <v>0</v>
      </c>
      <c r="H998" s="4" t="s">
        <v>83</v>
      </c>
      <c r="I998" s="1"/>
      <c r="J998" s="4" t="s">
        <v>83</v>
      </c>
      <c r="K998" s="4" t="s">
        <v>83</v>
      </c>
      <c r="L998" s="22" t="str">
        <f t="shared" si="33"/>
        <v>0</v>
      </c>
      <c r="M998" s="22"/>
      <c r="AA998" s="46"/>
      <c r="AG998"/>
      <c r="AL998">
        <f>N1045</f>
        <v>0</v>
      </c>
      <c r="AM998">
        <f>O1093</f>
        <v>0</v>
      </c>
      <c r="AN998">
        <f>P1093</f>
        <v>0</v>
      </c>
      <c r="AO998">
        <f>Q1093</f>
        <v>0</v>
      </c>
      <c r="AP998">
        <f>R1093</f>
        <v>0</v>
      </c>
      <c r="AQ998">
        <f>S1093</f>
        <v>0</v>
      </c>
      <c r="AR998">
        <f>T1093</f>
        <v>0</v>
      </c>
      <c r="AT998">
        <f>SUM(table_2[[#This Row],[First dose, less than 21 days ago]:[Third dose or booster, at least 21 days ago]])</f>
        <v>0</v>
      </c>
      <c r="AU998">
        <f>SUM(table_2[[#This Row],[Second dose, less than 21 days ago]:[Third dose or booster, at least 21 days ago]])</f>
        <v>0</v>
      </c>
      <c r="AV998">
        <f>table_2[[#This Row],[Third dose or booster, less than 21 days ago]]+table_2[[#This Row],[Third dose or booster, at least 21 days ago]]</f>
        <v>0</v>
      </c>
    </row>
    <row r="999" spans="1:48" ht="30" x14ac:dyDescent="0.25">
      <c r="A999" s="1" t="s">
        <v>460</v>
      </c>
      <c r="B999" s="4">
        <v>2021</v>
      </c>
      <c r="C999" s="1" t="s">
        <v>128</v>
      </c>
      <c r="D999" s="1" t="s">
        <v>1116</v>
      </c>
      <c r="E999" s="1" t="s">
        <v>62</v>
      </c>
      <c r="F999" s="4" t="s">
        <v>1855</v>
      </c>
      <c r="G999" s="4">
        <v>52913</v>
      </c>
      <c r="H999" s="4" t="s">
        <v>3423</v>
      </c>
      <c r="I999" s="1"/>
      <c r="J999" s="4" t="s">
        <v>3424</v>
      </c>
      <c r="K999" s="4" t="s">
        <v>3425</v>
      </c>
      <c r="L999" s="22" t="str">
        <f t="shared" si="33"/>
        <v>35</v>
      </c>
      <c r="M999" s="22"/>
      <c r="AA999" s="46"/>
      <c r="AG999"/>
      <c r="AL999">
        <f>N1046</f>
        <v>0</v>
      </c>
      <c r="AM999">
        <f>O1094</f>
        <v>0</v>
      </c>
      <c r="AN999">
        <f>P1094</f>
        <v>0</v>
      </c>
      <c r="AO999">
        <f>Q1094</f>
        <v>0</v>
      </c>
      <c r="AP999">
        <f>R1094</f>
        <v>0</v>
      </c>
      <c r="AQ999">
        <f>S1094</f>
        <v>0</v>
      </c>
      <c r="AR999">
        <f>T1094</f>
        <v>0</v>
      </c>
      <c r="AT999">
        <f>SUM(table_2[[#This Row],[First dose, less than 21 days ago]:[Third dose or booster, at least 21 days ago]])</f>
        <v>0</v>
      </c>
      <c r="AU999">
        <f>SUM(table_2[[#This Row],[Second dose, less than 21 days ago]:[Third dose or booster, at least 21 days ago]])</f>
        <v>0</v>
      </c>
      <c r="AV999">
        <f>table_2[[#This Row],[Third dose or booster, less than 21 days ago]]+table_2[[#This Row],[Third dose or booster, at least 21 days ago]]</f>
        <v>0</v>
      </c>
    </row>
    <row r="1000" spans="1:48" ht="30" x14ac:dyDescent="0.25">
      <c r="A1000" s="1" t="s">
        <v>460</v>
      </c>
      <c r="B1000" s="4">
        <v>2021</v>
      </c>
      <c r="C1000" s="1" t="s">
        <v>128</v>
      </c>
      <c r="D1000" s="1" t="s">
        <v>1116</v>
      </c>
      <c r="E1000" s="1" t="s">
        <v>66</v>
      </c>
      <c r="F1000" s="4" t="s">
        <v>1112</v>
      </c>
      <c r="G1000" s="4">
        <v>83307</v>
      </c>
      <c r="H1000" s="4" t="s">
        <v>3371</v>
      </c>
      <c r="I1000" s="1" t="s">
        <v>234</v>
      </c>
      <c r="J1000" s="4" t="s">
        <v>3426</v>
      </c>
      <c r="K1000" s="4" t="s">
        <v>474</v>
      </c>
      <c r="L1000" s="22" t="str">
        <f t="shared" si="33"/>
        <v>3</v>
      </c>
      <c r="M1000" s="22"/>
      <c r="AA1000" s="46"/>
      <c r="AG1000"/>
      <c r="AL1000">
        <f>N1047</f>
        <v>0</v>
      </c>
      <c r="AM1000">
        <f>O1095</f>
        <v>0</v>
      </c>
      <c r="AN1000">
        <f>P1095</f>
        <v>0</v>
      </c>
      <c r="AO1000">
        <f>Q1095</f>
        <v>0</v>
      </c>
      <c r="AP1000">
        <f>R1095</f>
        <v>0</v>
      </c>
      <c r="AQ1000">
        <f>S1095</f>
        <v>0</v>
      </c>
      <c r="AR1000">
        <f>T1095</f>
        <v>0</v>
      </c>
      <c r="AT1000">
        <f>SUM(table_2[[#This Row],[First dose, less than 21 days ago]:[Third dose or booster, at least 21 days ago]])</f>
        <v>0</v>
      </c>
      <c r="AU1000">
        <f>SUM(table_2[[#This Row],[Second dose, less than 21 days ago]:[Third dose or booster, at least 21 days ago]])</f>
        <v>0</v>
      </c>
      <c r="AV1000">
        <f>table_2[[#This Row],[Third dose or booster, less than 21 days ago]]+table_2[[#This Row],[Third dose or booster, at least 21 days ago]]</f>
        <v>0</v>
      </c>
    </row>
    <row r="1001" spans="1:48" ht="30" x14ac:dyDescent="0.25">
      <c r="A1001" s="1" t="s">
        <v>460</v>
      </c>
      <c r="B1001" s="4">
        <v>2021</v>
      </c>
      <c r="C1001" s="1" t="s">
        <v>128</v>
      </c>
      <c r="D1001" s="1" t="s">
        <v>1116</v>
      </c>
      <c r="E1001" s="1" t="s">
        <v>70</v>
      </c>
      <c r="F1001" s="4" t="s">
        <v>1125</v>
      </c>
      <c r="G1001" s="4">
        <v>327517</v>
      </c>
      <c r="H1001" s="4" t="s">
        <v>3427</v>
      </c>
      <c r="I1001" s="1" t="s">
        <v>234</v>
      </c>
      <c r="J1001" s="4" t="s">
        <v>1933</v>
      </c>
      <c r="K1001" s="4" t="s">
        <v>3428</v>
      </c>
      <c r="L1001" s="22" t="str">
        <f t="shared" si="33"/>
        <v>14</v>
      </c>
      <c r="M1001" s="22"/>
      <c r="AA1001" s="46"/>
      <c r="AG1001"/>
      <c r="AL1001">
        <f>N1048</f>
        <v>0</v>
      </c>
      <c r="AM1001">
        <f>O1096</f>
        <v>0</v>
      </c>
      <c r="AN1001">
        <f>P1096</f>
        <v>0</v>
      </c>
      <c r="AO1001">
        <f>Q1096</f>
        <v>0</v>
      </c>
      <c r="AP1001">
        <f>R1096</f>
        <v>0</v>
      </c>
      <c r="AQ1001">
        <f>S1096</f>
        <v>0</v>
      </c>
      <c r="AR1001">
        <f>T1096</f>
        <v>0</v>
      </c>
      <c r="AT1001">
        <f>SUM(table_2[[#This Row],[First dose, less than 21 days ago]:[Third dose or booster, at least 21 days ago]])</f>
        <v>0</v>
      </c>
      <c r="AU1001">
        <f>SUM(table_2[[#This Row],[Second dose, less than 21 days ago]:[Third dose or booster, at least 21 days ago]])</f>
        <v>0</v>
      </c>
      <c r="AV1001">
        <f>table_2[[#This Row],[Third dose or booster, less than 21 days ago]]+table_2[[#This Row],[Third dose or booster, at least 21 days ago]]</f>
        <v>0</v>
      </c>
    </row>
    <row r="1002" spans="1:48" ht="30" x14ac:dyDescent="0.25">
      <c r="A1002" s="1" t="s">
        <v>460</v>
      </c>
      <c r="B1002" s="4">
        <v>2021</v>
      </c>
      <c r="C1002" s="1" t="s">
        <v>128</v>
      </c>
      <c r="D1002" s="1" t="s">
        <v>1116</v>
      </c>
      <c r="E1002" s="1" t="s">
        <v>74</v>
      </c>
      <c r="F1002" s="4" t="s">
        <v>1101</v>
      </c>
      <c r="G1002" s="4">
        <v>38564</v>
      </c>
      <c r="H1002" s="4" t="s">
        <v>83</v>
      </c>
      <c r="I1002" s="1"/>
      <c r="J1002" s="4" t="s">
        <v>83</v>
      </c>
      <c r="K1002" s="4" t="s">
        <v>83</v>
      </c>
      <c r="L1002" s="22">
        <f t="shared" si="33"/>
        <v>1</v>
      </c>
      <c r="M1002" s="22"/>
      <c r="AA1002" s="46"/>
      <c r="AG1002"/>
      <c r="AL1002">
        <f>N1049</f>
        <v>0</v>
      </c>
      <c r="AM1002">
        <f>O1097</f>
        <v>0</v>
      </c>
      <c r="AN1002">
        <f>P1097</f>
        <v>0</v>
      </c>
      <c r="AO1002">
        <f>Q1097</f>
        <v>0</v>
      </c>
      <c r="AP1002">
        <f>R1097</f>
        <v>0</v>
      </c>
      <c r="AQ1002">
        <f>S1097</f>
        <v>0</v>
      </c>
      <c r="AR1002">
        <f>T1097</f>
        <v>0</v>
      </c>
      <c r="AT1002">
        <f>SUM(table_2[[#This Row],[First dose, less than 21 days ago]:[Third dose or booster, at least 21 days ago]])</f>
        <v>0</v>
      </c>
      <c r="AU1002">
        <f>SUM(table_2[[#This Row],[Second dose, less than 21 days ago]:[Third dose or booster, at least 21 days ago]])</f>
        <v>0</v>
      </c>
      <c r="AV1002">
        <f>table_2[[#This Row],[Third dose or booster, less than 21 days ago]]+table_2[[#This Row],[Third dose or booster, at least 21 days ago]]</f>
        <v>0</v>
      </c>
    </row>
    <row r="1003" spans="1:48" ht="30" x14ac:dyDescent="0.25">
      <c r="A1003" s="1" t="s">
        <v>460</v>
      </c>
      <c r="B1003" s="4">
        <v>2021</v>
      </c>
      <c r="C1003" s="1" t="s">
        <v>128</v>
      </c>
      <c r="D1003" s="1" t="s">
        <v>1116</v>
      </c>
      <c r="E1003" s="1" t="s">
        <v>1102</v>
      </c>
      <c r="F1003" s="4" t="s">
        <v>1101</v>
      </c>
      <c r="G1003" s="4">
        <v>25406</v>
      </c>
      <c r="H1003" s="4" t="s">
        <v>83</v>
      </c>
      <c r="I1003" s="1"/>
      <c r="J1003" s="4" t="s">
        <v>83</v>
      </c>
      <c r="K1003" s="4" t="s">
        <v>83</v>
      </c>
      <c r="L1003" s="22">
        <f t="shared" si="33"/>
        <v>1</v>
      </c>
      <c r="M1003" s="22"/>
      <c r="AA1003" s="46"/>
      <c r="AG1003"/>
      <c r="AL1003">
        <f>N1050</f>
        <v>0</v>
      </c>
      <c r="AM1003">
        <f>O1098</f>
        <v>0</v>
      </c>
      <c r="AN1003">
        <f>P1098</f>
        <v>0</v>
      </c>
      <c r="AO1003">
        <f>Q1098</f>
        <v>0</v>
      </c>
      <c r="AP1003">
        <f>R1098</f>
        <v>0</v>
      </c>
      <c r="AQ1003">
        <f>S1098</f>
        <v>0</v>
      </c>
      <c r="AR1003">
        <f>T1098</f>
        <v>0</v>
      </c>
      <c r="AT1003">
        <f>SUM(table_2[[#This Row],[First dose, less than 21 days ago]:[Third dose or booster, at least 21 days ago]])</f>
        <v>0</v>
      </c>
      <c r="AU1003">
        <f>SUM(table_2[[#This Row],[Second dose, less than 21 days ago]:[Third dose or booster, at least 21 days ago]])</f>
        <v>0</v>
      </c>
      <c r="AV1003">
        <f>table_2[[#This Row],[Third dose or booster, less than 21 days ago]]+table_2[[#This Row],[Third dose or booster, at least 21 days ago]]</f>
        <v>0</v>
      </c>
    </row>
    <row r="1004" spans="1:48" ht="45" x14ac:dyDescent="0.25">
      <c r="A1004" s="1" t="s">
        <v>460</v>
      </c>
      <c r="B1004" s="4">
        <v>2021</v>
      </c>
      <c r="C1004" s="1" t="s">
        <v>128</v>
      </c>
      <c r="D1004" s="1" t="s">
        <v>1116</v>
      </c>
      <c r="E1004" s="1" t="s">
        <v>84</v>
      </c>
      <c r="F1004" s="4" t="s">
        <v>1103</v>
      </c>
      <c r="G1004" s="4">
        <v>0</v>
      </c>
      <c r="H1004" s="4" t="s">
        <v>83</v>
      </c>
      <c r="I1004" s="1"/>
      <c r="J1004" s="4" t="s">
        <v>83</v>
      </c>
      <c r="K1004" s="4" t="s">
        <v>83</v>
      </c>
      <c r="L1004" s="22" t="str">
        <f t="shared" si="33"/>
        <v>0</v>
      </c>
      <c r="M1004" s="22"/>
      <c r="AA1004" s="46"/>
      <c r="AG1004"/>
      <c r="AL1004">
        <f>N1051</f>
        <v>0</v>
      </c>
      <c r="AM1004">
        <f>O1099</f>
        <v>0</v>
      </c>
      <c r="AN1004">
        <f>P1099</f>
        <v>0</v>
      </c>
      <c r="AO1004">
        <f>Q1099</f>
        <v>0</v>
      </c>
      <c r="AP1004">
        <f>R1099</f>
        <v>0</v>
      </c>
      <c r="AQ1004">
        <f>S1099</f>
        <v>0</v>
      </c>
      <c r="AR1004">
        <f>T1099</f>
        <v>0</v>
      </c>
      <c r="AT1004">
        <f>SUM(table_2[[#This Row],[First dose, less than 21 days ago]:[Third dose or booster, at least 21 days ago]])</f>
        <v>0</v>
      </c>
      <c r="AU1004">
        <f>SUM(table_2[[#This Row],[Second dose, less than 21 days ago]:[Third dose or booster, at least 21 days ago]])</f>
        <v>0</v>
      </c>
      <c r="AV1004">
        <f>table_2[[#This Row],[Third dose or booster, less than 21 days ago]]+table_2[[#This Row],[Third dose or booster, at least 21 days ago]]</f>
        <v>0</v>
      </c>
    </row>
    <row r="1005" spans="1:48" ht="45" x14ac:dyDescent="0.25">
      <c r="A1005" s="1" t="s">
        <v>460</v>
      </c>
      <c r="B1005" s="4">
        <v>2021</v>
      </c>
      <c r="C1005" s="1" t="s">
        <v>128</v>
      </c>
      <c r="D1005" s="1" t="s">
        <v>1116</v>
      </c>
      <c r="E1005" s="1" t="s">
        <v>85</v>
      </c>
      <c r="F1005" s="4" t="s">
        <v>1103</v>
      </c>
      <c r="G1005" s="4">
        <v>0</v>
      </c>
      <c r="H1005" s="4" t="s">
        <v>83</v>
      </c>
      <c r="I1005" s="1"/>
      <c r="J1005" s="4" t="s">
        <v>83</v>
      </c>
      <c r="K1005" s="4" t="s">
        <v>83</v>
      </c>
      <c r="L1005" s="22" t="str">
        <f t="shared" si="33"/>
        <v>0</v>
      </c>
      <c r="M1005" s="22"/>
      <c r="AA1005" s="46"/>
      <c r="AG1005"/>
      <c r="AL1005">
        <f>N1052</f>
        <v>0</v>
      </c>
      <c r="AM1005">
        <f>O1100</f>
        <v>0</v>
      </c>
      <c r="AN1005">
        <f>P1100</f>
        <v>0</v>
      </c>
      <c r="AO1005">
        <f>Q1100</f>
        <v>0</v>
      </c>
      <c r="AP1005">
        <f>R1100</f>
        <v>0</v>
      </c>
      <c r="AQ1005">
        <f>S1100</f>
        <v>0</v>
      </c>
      <c r="AR1005">
        <f>T1100</f>
        <v>0</v>
      </c>
      <c r="AT1005">
        <f>SUM(table_2[[#This Row],[First dose, less than 21 days ago]:[Third dose or booster, at least 21 days ago]])</f>
        <v>0</v>
      </c>
      <c r="AU1005">
        <f>SUM(table_2[[#This Row],[Second dose, less than 21 days ago]:[Third dose or booster, at least 21 days ago]])</f>
        <v>0</v>
      </c>
      <c r="AV1005">
        <f>table_2[[#This Row],[Third dose or booster, less than 21 days ago]]+table_2[[#This Row],[Third dose or booster, at least 21 days ago]]</f>
        <v>0</v>
      </c>
    </row>
    <row r="1006" spans="1:48" ht="30" x14ac:dyDescent="0.25">
      <c r="A1006" s="1" t="s">
        <v>460</v>
      </c>
      <c r="B1006" s="4">
        <v>2021</v>
      </c>
      <c r="C1006" s="1" t="s">
        <v>128</v>
      </c>
      <c r="D1006" s="1" t="s">
        <v>1132</v>
      </c>
      <c r="E1006" s="1" t="s">
        <v>62</v>
      </c>
      <c r="F1006" s="4" t="s">
        <v>612</v>
      </c>
      <c r="G1006" s="4">
        <v>26218</v>
      </c>
      <c r="H1006" s="4" t="s">
        <v>3429</v>
      </c>
      <c r="I1006" s="1"/>
      <c r="J1006" s="4" t="s">
        <v>3430</v>
      </c>
      <c r="K1006" s="4" t="s">
        <v>3431</v>
      </c>
      <c r="L1006" s="22" t="str">
        <f t="shared" si="33"/>
        <v>67</v>
      </c>
      <c r="M1006" s="22"/>
      <c r="AA1006" s="46"/>
      <c r="AG1006"/>
      <c r="AL1006">
        <f>N1053</f>
        <v>0</v>
      </c>
      <c r="AM1006">
        <f>O1101</f>
        <v>0</v>
      </c>
      <c r="AN1006">
        <f>P1101</f>
        <v>0</v>
      </c>
      <c r="AO1006">
        <f>Q1101</f>
        <v>0</v>
      </c>
      <c r="AP1006">
        <f>R1101</f>
        <v>0</v>
      </c>
      <c r="AQ1006">
        <f>S1101</f>
        <v>0</v>
      </c>
      <c r="AR1006">
        <f>T1101</f>
        <v>0</v>
      </c>
      <c r="AT1006">
        <f>SUM(table_2[[#This Row],[First dose, less than 21 days ago]:[Third dose or booster, at least 21 days ago]])</f>
        <v>0</v>
      </c>
      <c r="AU1006">
        <f>SUM(table_2[[#This Row],[Second dose, less than 21 days ago]:[Third dose or booster, at least 21 days ago]])</f>
        <v>0</v>
      </c>
      <c r="AV1006">
        <f>table_2[[#This Row],[Third dose or booster, less than 21 days ago]]+table_2[[#This Row],[Third dose or booster, at least 21 days ago]]</f>
        <v>0</v>
      </c>
    </row>
    <row r="1007" spans="1:48" ht="30" x14ac:dyDescent="0.25">
      <c r="A1007" s="1" t="s">
        <v>460</v>
      </c>
      <c r="B1007" s="4">
        <v>2021</v>
      </c>
      <c r="C1007" s="1" t="s">
        <v>128</v>
      </c>
      <c r="D1007" s="1" t="s">
        <v>1132</v>
      </c>
      <c r="E1007" s="1" t="s">
        <v>66</v>
      </c>
      <c r="F1007" s="4" t="s">
        <v>1101</v>
      </c>
      <c r="G1007" s="4">
        <v>12216</v>
      </c>
      <c r="H1007" s="4" t="s">
        <v>83</v>
      </c>
      <c r="I1007" s="1"/>
      <c r="J1007" s="4" t="s">
        <v>83</v>
      </c>
      <c r="K1007" s="4" t="s">
        <v>83</v>
      </c>
      <c r="L1007" s="22">
        <f t="shared" si="33"/>
        <v>1</v>
      </c>
      <c r="M1007" s="22"/>
      <c r="AA1007" s="46"/>
      <c r="AG1007"/>
      <c r="AL1007">
        <f>N1054</f>
        <v>0</v>
      </c>
      <c r="AM1007">
        <f>O1102</f>
        <v>0</v>
      </c>
      <c r="AN1007">
        <f>P1102</f>
        <v>0</v>
      </c>
      <c r="AO1007">
        <f>Q1102</f>
        <v>0</v>
      </c>
      <c r="AP1007">
        <f>R1102</f>
        <v>0</v>
      </c>
      <c r="AQ1007">
        <f>S1102</f>
        <v>0</v>
      </c>
      <c r="AR1007">
        <f>T1102</f>
        <v>0</v>
      </c>
      <c r="AT1007">
        <f>SUM(table_2[[#This Row],[First dose, less than 21 days ago]:[Third dose or booster, at least 21 days ago]])</f>
        <v>0</v>
      </c>
      <c r="AU1007">
        <f>SUM(table_2[[#This Row],[Second dose, less than 21 days ago]:[Third dose or booster, at least 21 days ago]])</f>
        <v>0</v>
      </c>
      <c r="AV1007">
        <f>table_2[[#This Row],[Third dose or booster, less than 21 days ago]]+table_2[[#This Row],[Third dose or booster, at least 21 days ago]]</f>
        <v>0</v>
      </c>
    </row>
    <row r="1008" spans="1:48" ht="30" x14ac:dyDescent="0.25">
      <c r="A1008" s="1" t="s">
        <v>460</v>
      </c>
      <c r="B1008" s="4">
        <v>2021</v>
      </c>
      <c r="C1008" s="1" t="s">
        <v>128</v>
      </c>
      <c r="D1008" s="1" t="s">
        <v>1132</v>
      </c>
      <c r="E1008" s="1" t="s">
        <v>70</v>
      </c>
      <c r="F1008" s="4" t="s">
        <v>2751</v>
      </c>
      <c r="G1008" s="4">
        <v>327316</v>
      </c>
      <c r="H1008" s="4" t="s">
        <v>3432</v>
      </c>
      <c r="I1008" s="1"/>
      <c r="J1008" s="4" t="s">
        <v>3292</v>
      </c>
      <c r="K1008" s="4" t="s">
        <v>3215</v>
      </c>
      <c r="L1008" s="22" t="str">
        <f t="shared" si="33"/>
        <v>40</v>
      </c>
      <c r="M1008" s="22"/>
      <c r="AA1008" s="46"/>
      <c r="AG1008"/>
      <c r="AL1008">
        <f>N1055</f>
        <v>0</v>
      </c>
      <c r="AM1008">
        <f>O1103</f>
        <v>0</v>
      </c>
      <c r="AN1008">
        <f>P1103</f>
        <v>0</v>
      </c>
      <c r="AO1008">
        <f>Q1103</f>
        <v>0</v>
      </c>
      <c r="AP1008">
        <f>R1103</f>
        <v>0</v>
      </c>
      <c r="AQ1008">
        <f>S1103</f>
        <v>0</v>
      </c>
      <c r="AR1008">
        <f>T1103</f>
        <v>0</v>
      </c>
      <c r="AT1008">
        <f>SUM(table_2[[#This Row],[First dose, less than 21 days ago]:[Third dose or booster, at least 21 days ago]])</f>
        <v>0</v>
      </c>
      <c r="AU1008">
        <f>SUM(table_2[[#This Row],[Second dose, less than 21 days ago]:[Third dose or booster, at least 21 days ago]])</f>
        <v>0</v>
      </c>
      <c r="AV1008">
        <f>table_2[[#This Row],[Third dose or booster, less than 21 days ago]]+table_2[[#This Row],[Third dose or booster, at least 21 days ago]]</f>
        <v>0</v>
      </c>
    </row>
    <row r="1009" spans="1:48" ht="30" x14ac:dyDescent="0.25">
      <c r="A1009" s="1" t="s">
        <v>460</v>
      </c>
      <c r="B1009" s="4">
        <v>2021</v>
      </c>
      <c r="C1009" s="1" t="s">
        <v>128</v>
      </c>
      <c r="D1009" s="1" t="s">
        <v>1132</v>
      </c>
      <c r="E1009" s="1" t="s">
        <v>74</v>
      </c>
      <c r="F1009" s="4" t="s">
        <v>1101</v>
      </c>
      <c r="G1009" s="4">
        <v>48630</v>
      </c>
      <c r="H1009" s="4" t="s">
        <v>83</v>
      </c>
      <c r="I1009" s="1"/>
      <c r="J1009" s="4" t="s">
        <v>83</v>
      </c>
      <c r="K1009" s="4" t="s">
        <v>83</v>
      </c>
      <c r="L1009" s="22">
        <f t="shared" si="33"/>
        <v>1</v>
      </c>
      <c r="M1009" s="22"/>
      <c r="AA1009" s="46"/>
      <c r="AG1009"/>
      <c r="AL1009">
        <f>N1056</f>
        <v>0</v>
      </c>
      <c r="AM1009">
        <f>O1104</f>
        <v>0</v>
      </c>
      <c r="AN1009">
        <f>P1104</f>
        <v>0</v>
      </c>
      <c r="AO1009">
        <f>Q1104</f>
        <v>0</v>
      </c>
      <c r="AP1009">
        <f>R1104</f>
        <v>0</v>
      </c>
      <c r="AQ1009">
        <f>S1104</f>
        <v>0</v>
      </c>
      <c r="AR1009">
        <f>T1104</f>
        <v>0</v>
      </c>
      <c r="AT1009">
        <f>SUM(table_2[[#This Row],[First dose, less than 21 days ago]:[Third dose or booster, at least 21 days ago]])</f>
        <v>0</v>
      </c>
      <c r="AU1009">
        <f>SUM(table_2[[#This Row],[Second dose, less than 21 days ago]:[Third dose or booster, at least 21 days ago]])</f>
        <v>0</v>
      </c>
      <c r="AV1009">
        <f>table_2[[#This Row],[Third dose or booster, less than 21 days ago]]+table_2[[#This Row],[Third dose or booster, at least 21 days ago]]</f>
        <v>0</v>
      </c>
    </row>
    <row r="1010" spans="1:48" ht="30" x14ac:dyDescent="0.25">
      <c r="A1010" s="1" t="s">
        <v>460</v>
      </c>
      <c r="B1010" s="4">
        <v>2021</v>
      </c>
      <c r="C1010" s="1" t="s">
        <v>128</v>
      </c>
      <c r="D1010" s="1" t="s">
        <v>1132</v>
      </c>
      <c r="E1010" s="1" t="s">
        <v>1102</v>
      </c>
      <c r="F1010" s="4" t="s">
        <v>1101</v>
      </c>
      <c r="G1010" s="4">
        <v>16554</v>
      </c>
      <c r="H1010" s="4" t="s">
        <v>83</v>
      </c>
      <c r="I1010" s="1"/>
      <c r="J1010" s="4" t="s">
        <v>83</v>
      </c>
      <c r="K1010" s="4" t="s">
        <v>83</v>
      </c>
      <c r="L1010" s="22">
        <f t="shared" si="33"/>
        <v>1</v>
      </c>
      <c r="M1010" s="22"/>
      <c r="AA1010" s="46"/>
      <c r="AG1010"/>
      <c r="AL1010">
        <f>N1057</f>
        <v>0</v>
      </c>
      <c r="AM1010">
        <f>O1105</f>
        <v>0</v>
      </c>
      <c r="AN1010">
        <f>P1105</f>
        <v>0</v>
      </c>
      <c r="AO1010">
        <f>Q1105</f>
        <v>0</v>
      </c>
      <c r="AP1010">
        <f>R1105</f>
        <v>0</v>
      </c>
      <c r="AQ1010">
        <f>S1105</f>
        <v>0</v>
      </c>
      <c r="AR1010">
        <f>T1105</f>
        <v>0</v>
      </c>
      <c r="AT1010">
        <f>SUM(table_2[[#This Row],[First dose, less than 21 days ago]:[Third dose or booster, at least 21 days ago]])</f>
        <v>0</v>
      </c>
      <c r="AU1010">
        <f>SUM(table_2[[#This Row],[Second dose, less than 21 days ago]:[Third dose or booster, at least 21 days ago]])</f>
        <v>0</v>
      </c>
      <c r="AV1010">
        <f>table_2[[#This Row],[Third dose or booster, less than 21 days ago]]+table_2[[#This Row],[Third dose or booster, at least 21 days ago]]</f>
        <v>0</v>
      </c>
    </row>
    <row r="1011" spans="1:48" ht="45" x14ac:dyDescent="0.25">
      <c r="A1011" s="1" t="s">
        <v>460</v>
      </c>
      <c r="B1011" s="4">
        <v>2021</v>
      </c>
      <c r="C1011" s="1" t="s">
        <v>128</v>
      </c>
      <c r="D1011" s="1" t="s">
        <v>1132</v>
      </c>
      <c r="E1011" s="1" t="s">
        <v>84</v>
      </c>
      <c r="F1011" s="4" t="s">
        <v>1103</v>
      </c>
      <c r="G1011" s="4">
        <v>0</v>
      </c>
      <c r="H1011" s="4" t="s">
        <v>83</v>
      </c>
      <c r="I1011" s="1"/>
      <c r="J1011" s="4" t="s">
        <v>83</v>
      </c>
      <c r="K1011" s="4" t="s">
        <v>83</v>
      </c>
      <c r="L1011" s="22" t="str">
        <f t="shared" si="33"/>
        <v>0</v>
      </c>
      <c r="M1011" s="22"/>
      <c r="AA1011" s="46"/>
      <c r="AG1011"/>
      <c r="AL1011">
        <f>N1058</f>
        <v>0</v>
      </c>
      <c r="AM1011">
        <f>O1106</f>
        <v>0</v>
      </c>
      <c r="AN1011">
        <f>P1106</f>
        <v>0</v>
      </c>
      <c r="AO1011">
        <f>Q1106</f>
        <v>0</v>
      </c>
      <c r="AP1011">
        <f>R1106</f>
        <v>0</v>
      </c>
      <c r="AQ1011">
        <f>S1106</f>
        <v>0</v>
      </c>
      <c r="AR1011">
        <f>T1106</f>
        <v>0</v>
      </c>
      <c r="AT1011">
        <f>SUM(table_2[[#This Row],[First dose, less than 21 days ago]:[Third dose or booster, at least 21 days ago]])</f>
        <v>0</v>
      </c>
      <c r="AU1011">
        <f>SUM(table_2[[#This Row],[Second dose, less than 21 days ago]:[Third dose or booster, at least 21 days ago]])</f>
        <v>0</v>
      </c>
      <c r="AV1011">
        <f>table_2[[#This Row],[Third dose or booster, less than 21 days ago]]+table_2[[#This Row],[Third dose or booster, at least 21 days ago]]</f>
        <v>0</v>
      </c>
    </row>
    <row r="1012" spans="1:48" ht="45" x14ac:dyDescent="0.25">
      <c r="A1012" s="1" t="s">
        <v>460</v>
      </c>
      <c r="B1012" s="4">
        <v>2021</v>
      </c>
      <c r="C1012" s="1" t="s">
        <v>128</v>
      </c>
      <c r="D1012" s="1" t="s">
        <v>1132</v>
      </c>
      <c r="E1012" s="1" t="s">
        <v>85</v>
      </c>
      <c r="F1012" s="4" t="s">
        <v>1103</v>
      </c>
      <c r="G1012" s="4">
        <v>0</v>
      </c>
      <c r="H1012" s="4" t="s">
        <v>83</v>
      </c>
      <c r="I1012" s="1"/>
      <c r="J1012" s="4" t="s">
        <v>83</v>
      </c>
      <c r="K1012" s="4" t="s">
        <v>83</v>
      </c>
      <c r="L1012" s="22" t="str">
        <f t="shared" si="33"/>
        <v>0</v>
      </c>
      <c r="M1012" s="22"/>
      <c r="AA1012" s="46"/>
      <c r="AG1012"/>
      <c r="AL1012">
        <f>N1059</f>
        <v>0</v>
      </c>
      <c r="AM1012">
        <f>O1107</f>
        <v>0</v>
      </c>
      <c r="AN1012">
        <f>P1107</f>
        <v>0</v>
      </c>
      <c r="AO1012">
        <f>Q1107</f>
        <v>0</v>
      </c>
      <c r="AP1012">
        <f>R1107</f>
        <v>0</v>
      </c>
      <c r="AQ1012">
        <f>S1107</f>
        <v>0</v>
      </c>
      <c r="AR1012">
        <f>T1107</f>
        <v>0</v>
      </c>
      <c r="AT1012">
        <f>SUM(table_2[[#This Row],[First dose, less than 21 days ago]:[Third dose or booster, at least 21 days ago]])</f>
        <v>0</v>
      </c>
      <c r="AU1012">
        <f>SUM(table_2[[#This Row],[Second dose, less than 21 days ago]:[Third dose or booster, at least 21 days ago]])</f>
        <v>0</v>
      </c>
      <c r="AV1012">
        <f>table_2[[#This Row],[Third dose or booster, less than 21 days ago]]+table_2[[#This Row],[Third dose or booster, at least 21 days ago]]</f>
        <v>0</v>
      </c>
    </row>
    <row r="1013" spans="1:48" ht="30" x14ac:dyDescent="0.25">
      <c r="A1013" s="1" t="s">
        <v>460</v>
      </c>
      <c r="B1013" s="4">
        <v>2021</v>
      </c>
      <c r="C1013" s="1" t="s">
        <v>128</v>
      </c>
      <c r="D1013" s="1" t="s">
        <v>1147</v>
      </c>
      <c r="E1013" s="1" t="s">
        <v>62</v>
      </c>
      <c r="F1013" s="4" t="s">
        <v>2471</v>
      </c>
      <c r="G1013" s="4">
        <v>11747</v>
      </c>
      <c r="H1013" s="4" t="s">
        <v>1608</v>
      </c>
      <c r="I1013" s="1"/>
      <c r="J1013" s="4" t="s">
        <v>3433</v>
      </c>
      <c r="K1013" s="4" t="s">
        <v>3434</v>
      </c>
      <c r="L1013" s="22" t="str">
        <f t="shared" si="33"/>
        <v>42</v>
      </c>
      <c r="M1013" s="22"/>
      <c r="AA1013" s="46"/>
      <c r="AG1013"/>
      <c r="AL1013">
        <f>N1060</f>
        <v>0</v>
      </c>
      <c r="AM1013">
        <f>O1108</f>
        <v>0</v>
      </c>
      <c r="AN1013">
        <f>P1108</f>
        <v>0</v>
      </c>
      <c r="AO1013">
        <f>Q1108</f>
        <v>0</v>
      </c>
      <c r="AP1013">
        <f>R1108</f>
        <v>0</v>
      </c>
      <c r="AQ1013">
        <f>S1108</f>
        <v>0</v>
      </c>
      <c r="AR1013">
        <f>T1108</f>
        <v>0</v>
      </c>
      <c r="AT1013">
        <f>SUM(table_2[[#This Row],[First dose, less than 21 days ago]:[Third dose or booster, at least 21 days ago]])</f>
        <v>0</v>
      </c>
      <c r="AU1013">
        <f>SUM(table_2[[#This Row],[Second dose, less than 21 days ago]:[Third dose or booster, at least 21 days ago]])</f>
        <v>0</v>
      </c>
      <c r="AV1013">
        <f>table_2[[#This Row],[Third dose or booster, less than 21 days ago]]+table_2[[#This Row],[Third dose or booster, at least 21 days ago]]</f>
        <v>0</v>
      </c>
    </row>
    <row r="1014" spans="1:48" ht="30" x14ac:dyDescent="0.25">
      <c r="A1014" s="1" t="s">
        <v>460</v>
      </c>
      <c r="B1014" s="4">
        <v>2021</v>
      </c>
      <c r="C1014" s="1" t="s">
        <v>128</v>
      </c>
      <c r="D1014" s="1" t="s">
        <v>1147</v>
      </c>
      <c r="E1014" s="1" t="s">
        <v>66</v>
      </c>
      <c r="F1014" s="4" t="s">
        <v>1101</v>
      </c>
      <c r="G1014" s="4">
        <v>1048</v>
      </c>
      <c r="H1014" s="4" t="s">
        <v>83</v>
      </c>
      <c r="I1014" s="1"/>
      <c r="J1014" s="4" t="s">
        <v>83</v>
      </c>
      <c r="K1014" s="4" t="s">
        <v>83</v>
      </c>
      <c r="L1014" s="22">
        <f t="shared" si="33"/>
        <v>1</v>
      </c>
      <c r="M1014" s="22"/>
      <c r="AA1014" s="46"/>
      <c r="AG1014"/>
      <c r="AL1014">
        <f>N1061</f>
        <v>0</v>
      </c>
      <c r="AM1014">
        <f>O1109</f>
        <v>0</v>
      </c>
      <c r="AN1014">
        <f>P1109</f>
        <v>0</v>
      </c>
      <c r="AO1014">
        <f>Q1109</f>
        <v>0</v>
      </c>
      <c r="AP1014">
        <f>R1109</f>
        <v>0</v>
      </c>
      <c r="AQ1014">
        <f>S1109</f>
        <v>0</v>
      </c>
      <c r="AR1014">
        <f>T1109</f>
        <v>0</v>
      </c>
      <c r="AT1014">
        <f>SUM(table_2[[#This Row],[First dose, less than 21 days ago]:[Third dose or booster, at least 21 days ago]])</f>
        <v>0</v>
      </c>
      <c r="AU1014">
        <f>SUM(table_2[[#This Row],[Second dose, less than 21 days ago]:[Third dose or booster, at least 21 days ago]])</f>
        <v>0</v>
      </c>
      <c r="AV1014">
        <f>table_2[[#This Row],[Third dose or booster, less than 21 days ago]]+table_2[[#This Row],[Third dose or booster, at least 21 days ago]]</f>
        <v>0</v>
      </c>
    </row>
    <row r="1015" spans="1:48" ht="30" x14ac:dyDescent="0.25">
      <c r="A1015" s="1" t="s">
        <v>460</v>
      </c>
      <c r="B1015" s="4">
        <v>2021</v>
      </c>
      <c r="C1015" s="1" t="s">
        <v>128</v>
      </c>
      <c r="D1015" s="1" t="s">
        <v>1147</v>
      </c>
      <c r="E1015" s="1" t="s">
        <v>70</v>
      </c>
      <c r="F1015" s="4" t="s">
        <v>2339</v>
      </c>
      <c r="G1015" s="4">
        <v>171610</v>
      </c>
      <c r="H1015" s="4" t="s">
        <v>2045</v>
      </c>
      <c r="I1015" s="1"/>
      <c r="J1015" s="4" t="s">
        <v>3435</v>
      </c>
      <c r="K1015" s="4" t="s">
        <v>1337</v>
      </c>
      <c r="L1015" s="22" t="str">
        <f t="shared" si="33"/>
        <v>102</v>
      </c>
      <c r="M1015" s="22"/>
      <c r="AA1015" s="46"/>
      <c r="AG1015"/>
      <c r="AL1015">
        <f>N1062</f>
        <v>0</v>
      </c>
      <c r="AM1015">
        <f>O1110</f>
        <v>0</v>
      </c>
      <c r="AN1015">
        <f>P1110</f>
        <v>0</v>
      </c>
      <c r="AO1015">
        <f>Q1110</f>
        <v>0</v>
      </c>
      <c r="AP1015">
        <f>R1110</f>
        <v>0</v>
      </c>
      <c r="AQ1015">
        <f>S1110</f>
        <v>0</v>
      </c>
      <c r="AR1015">
        <f>T1110</f>
        <v>0</v>
      </c>
      <c r="AT1015">
        <f>SUM(table_2[[#This Row],[First dose, less than 21 days ago]:[Third dose or booster, at least 21 days ago]])</f>
        <v>0</v>
      </c>
      <c r="AU1015">
        <f>SUM(table_2[[#This Row],[Second dose, less than 21 days ago]:[Third dose or booster, at least 21 days ago]])</f>
        <v>0</v>
      </c>
      <c r="AV1015">
        <f>table_2[[#This Row],[Third dose or booster, less than 21 days ago]]+table_2[[#This Row],[Third dose or booster, at least 21 days ago]]</f>
        <v>0</v>
      </c>
    </row>
    <row r="1016" spans="1:48" ht="30" x14ac:dyDescent="0.25">
      <c r="A1016" s="1" t="s">
        <v>460</v>
      </c>
      <c r="B1016" s="4">
        <v>2021</v>
      </c>
      <c r="C1016" s="1" t="s">
        <v>128</v>
      </c>
      <c r="D1016" s="1" t="s">
        <v>1147</v>
      </c>
      <c r="E1016" s="1" t="s">
        <v>74</v>
      </c>
      <c r="F1016" s="4" t="s">
        <v>1743</v>
      </c>
      <c r="G1016" s="4">
        <v>137476</v>
      </c>
      <c r="H1016" s="4" t="s">
        <v>3436</v>
      </c>
      <c r="I1016" s="1" t="s">
        <v>234</v>
      </c>
      <c r="J1016" s="4" t="s">
        <v>3296</v>
      </c>
      <c r="K1016" s="4" t="s">
        <v>524</v>
      </c>
      <c r="L1016" s="22" t="str">
        <f t="shared" si="33"/>
        <v>8</v>
      </c>
      <c r="M1016" s="22"/>
      <c r="AA1016" s="46"/>
      <c r="AG1016"/>
      <c r="AL1016">
        <f>N1063</f>
        <v>0</v>
      </c>
      <c r="AM1016">
        <f>O1111</f>
        <v>0</v>
      </c>
      <c r="AN1016">
        <f>P1111</f>
        <v>0</v>
      </c>
      <c r="AO1016">
        <f>Q1111</f>
        <v>0</v>
      </c>
      <c r="AP1016">
        <f>R1111</f>
        <v>0</v>
      </c>
      <c r="AQ1016">
        <f>S1111</f>
        <v>0</v>
      </c>
      <c r="AR1016">
        <f>T1111</f>
        <v>0</v>
      </c>
      <c r="AT1016">
        <f>SUM(table_2[[#This Row],[First dose, less than 21 days ago]:[Third dose or booster, at least 21 days ago]])</f>
        <v>0</v>
      </c>
      <c r="AU1016">
        <f>SUM(table_2[[#This Row],[Second dose, less than 21 days ago]:[Third dose or booster, at least 21 days ago]])</f>
        <v>0</v>
      </c>
      <c r="AV1016">
        <f>table_2[[#This Row],[Third dose or booster, less than 21 days ago]]+table_2[[#This Row],[Third dose or booster, at least 21 days ago]]</f>
        <v>0</v>
      </c>
    </row>
    <row r="1017" spans="1:48" ht="30" x14ac:dyDescent="0.25">
      <c r="A1017" s="1" t="s">
        <v>460</v>
      </c>
      <c r="B1017" s="4">
        <v>2021</v>
      </c>
      <c r="C1017" s="1" t="s">
        <v>128</v>
      </c>
      <c r="D1017" s="1" t="s">
        <v>1147</v>
      </c>
      <c r="E1017" s="1" t="s">
        <v>1102</v>
      </c>
      <c r="F1017" s="4" t="s">
        <v>1800</v>
      </c>
      <c r="G1017" s="4">
        <v>29208</v>
      </c>
      <c r="H1017" s="4" t="s">
        <v>3437</v>
      </c>
      <c r="I1017" s="1" t="s">
        <v>234</v>
      </c>
      <c r="J1017" s="4" t="s">
        <v>3218</v>
      </c>
      <c r="K1017" s="4" t="s">
        <v>3438</v>
      </c>
      <c r="L1017" s="22" t="str">
        <f t="shared" si="33"/>
        <v>6</v>
      </c>
      <c r="M1017" s="22"/>
      <c r="AA1017" s="46"/>
      <c r="AG1017"/>
      <c r="AL1017">
        <f>N1064</f>
        <v>0</v>
      </c>
      <c r="AM1017">
        <f>O1112</f>
        <v>0</v>
      </c>
      <c r="AN1017">
        <f>P1112</f>
        <v>0</v>
      </c>
      <c r="AO1017">
        <f>Q1112</f>
        <v>0</v>
      </c>
      <c r="AP1017">
        <f>R1112</f>
        <v>0</v>
      </c>
      <c r="AQ1017">
        <f>S1112</f>
        <v>0</v>
      </c>
      <c r="AR1017">
        <f>T1112</f>
        <v>0</v>
      </c>
      <c r="AT1017">
        <f>SUM(table_2[[#This Row],[First dose, less than 21 days ago]:[Third dose or booster, at least 21 days ago]])</f>
        <v>0</v>
      </c>
      <c r="AU1017">
        <f>SUM(table_2[[#This Row],[Second dose, less than 21 days ago]:[Third dose or booster, at least 21 days ago]])</f>
        <v>0</v>
      </c>
      <c r="AV1017">
        <f>table_2[[#This Row],[Third dose or booster, less than 21 days ago]]+table_2[[#This Row],[Third dose or booster, at least 21 days ago]]</f>
        <v>0</v>
      </c>
    </row>
    <row r="1018" spans="1:48" ht="45" x14ac:dyDescent="0.25">
      <c r="A1018" s="1" t="s">
        <v>460</v>
      </c>
      <c r="B1018" s="4">
        <v>2021</v>
      </c>
      <c r="C1018" s="1" t="s">
        <v>128</v>
      </c>
      <c r="D1018" s="1" t="s">
        <v>1147</v>
      </c>
      <c r="E1018" s="1" t="s">
        <v>84</v>
      </c>
      <c r="F1018" s="4" t="s">
        <v>1103</v>
      </c>
      <c r="G1018" s="4">
        <v>0</v>
      </c>
      <c r="H1018" s="4" t="s">
        <v>83</v>
      </c>
      <c r="I1018" s="1"/>
      <c r="J1018" s="4" t="s">
        <v>83</v>
      </c>
      <c r="K1018" s="4" t="s">
        <v>83</v>
      </c>
      <c r="L1018" s="22" t="str">
        <f t="shared" si="33"/>
        <v>0</v>
      </c>
      <c r="M1018" s="22"/>
      <c r="AA1018" s="46"/>
      <c r="AG1018"/>
      <c r="AL1018">
        <f>N1065</f>
        <v>0</v>
      </c>
      <c r="AM1018">
        <f>O1113</f>
        <v>0</v>
      </c>
      <c r="AN1018">
        <f>P1113</f>
        <v>0</v>
      </c>
      <c r="AO1018">
        <f>Q1113</f>
        <v>0</v>
      </c>
      <c r="AP1018">
        <f>R1113</f>
        <v>0</v>
      </c>
      <c r="AQ1018">
        <f>S1113</f>
        <v>0</v>
      </c>
      <c r="AR1018">
        <f>T1113</f>
        <v>0</v>
      </c>
      <c r="AT1018">
        <f>SUM(table_2[[#This Row],[First dose, less than 21 days ago]:[Third dose or booster, at least 21 days ago]])</f>
        <v>0</v>
      </c>
      <c r="AU1018">
        <f>SUM(table_2[[#This Row],[Second dose, less than 21 days ago]:[Third dose or booster, at least 21 days ago]])</f>
        <v>0</v>
      </c>
      <c r="AV1018">
        <f>table_2[[#This Row],[Third dose or booster, less than 21 days ago]]+table_2[[#This Row],[Third dose or booster, at least 21 days ago]]</f>
        <v>0</v>
      </c>
    </row>
    <row r="1019" spans="1:48" ht="45" x14ac:dyDescent="0.25">
      <c r="A1019" s="1" t="s">
        <v>460</v>
      </c>
      <c r="B1019" s="4">
        <v>2021</v>
      </c>
      <c r="C1019" s="1" t="s">
        <v>128</v>
      </c>
      <c r="D1019" s="1" t="s">
        <v>1147</v>
      </c>
      <c r="E1019" s="1" t="s">
        <v>85</v>
      </c>
      <c r="F1019" s="4" t="s">
        <v>1103</v>
      </c>
      <c r="G1019" s="4">
        <v>0</v>
      </c>
      <c r="H1019" s="4" t="s">
        <v>83</v>
      </c>
      <c r="I1019" s="1"/>
      <c r="J1019" s="4" t="s">
        <v>83</v>
      </c>
      <c r="K1019" s="4" t="s">
        <v>83</v>
      </c>
      <c r="L1019" s="22" t="str">
        <f t="shared" si="33"/>
        <v>0</v>
      </c>
      <c r="M1019" s="22"/>
      <c r="AA1019" s="46"/>
      <c r="AG1019"/>
      <c r="AL1019">
        <f>N1066</f>
        <v>0</v>
      </c>
      <c r="AM1019">
        <f>O1114</f>
        <v>0</v>
      </c>
      <c r="AN1019">
        <f>P1114</f>
        <v>0</v>
      </c>
      <c r="AO1019">
        <f>Q1114</f>
        <v>0</v>
      </c>
      <c r="AP1019">
        <f>R1114</f>
        <v>0</v>
      </c>
      <c r="AQ1019">
        <f>S1114</f>
        <v>0</v>
      </c>
      <c r="AR1019">
        <f>T1114</f>
        <v>0</v>
      </c>
      <c r="AT1019">
        <f>SUM(table_2[[#This Row],[First dose, less than 21 days ago]:[Third dose or booster, at least 21 days ago]])</f>
        <v>0</v>
      </c>
      <c r="AU1019">
        <f>SUM(table_2[[#This Row],[Second dose, less than 21 days ago]:[Third dose or booster, at least 21 days ago]])</f>
        <v>0</v>
      </c>
      <c r="AV1019">
        <f>table_2[[#This Row],[Third dose or booster, less than 21 days ago]]+table_2[[#This Row],[Third dose or booster, at least 21 days ago]]</f>
        <v>0</v>
      </c>
    </row>
    <row r="1020" spans="1:48" ht="30" x14ac:dyDescent="0.25">
      <c r="A1020" s="1" t="s">
        <v>460</v>
      </c>
      <c r="B1020" s="4">
        <v>2021</v>
      </c>
      <c r="C1020" s="1" t="s">
        <v>128</v>
      </c>
      <c r="D1020" s="1" t="s">
        <v>1162</v>
      </c>
      <c r="E1020" s="1" t="s">
        <v>62</v>
      </c>
      <c r="F1020" s="4" t="s">
        <v>1891</v>
      </c>
      <c r="G1020" s="4">
        <v>5032</v>
      </c>
      <c r="H1020" s="4" t="s">
        <v>3439</v>
      </c>
      <c r="I1020" s="1"/>
      <c r="J1020" s="4" t="s">
        <v>3440</v>
      </c>
      <c r="K1020" s="4" t="s">
        <v>3441</v>
      </c>
      <c r="L1020" s="22" t="str">
        <f t="shared" si="33"/>
        <v>50</v>
      </c>
      <c r="M1020" s="22"/>
      <c r="AA1020" s="46"/>
      <c r="AG1020"/>
      <c r="AL1020">
        <f>N1067</f>
        <v>0</v>
      </c>
      <c r="AM1020">
        <f>O1115</f>
        <v>0</v>
      </c>
      <c r="AN1020">
        <f>P1115</f>
        <v>0</v>
      </c>
      <c r="AO1020">
        <f>Q1115</f>
        <v>0</v>
      </c>
      <c r="AP1020">
        <f>R1115</f>
        <v>0</v>
      </c>
      <c r="AQ1020">
        <f>S1115</f>
        <v>0</v>
      </c>
      <c r="AR1020">
        <f>T1115</f>
        <v>0</v>
      </c>
      <c r="AT1020">
        <f>SUM(table_2[[#This Row],[First dose, less than 21 days ago]:[Third dose or booster, at least 21 days ago]])</f>
        <v>0</v>
      </c>
      <c r="AU1020">
        <f>SUM(table_2[[#This Row],[Second dose, less than 21 days ago]:[Third dose or booster, at least 21 days ago]])</f>
        <v>0</v>
      </c>
      <c r="AV1020">
        <f>table_2[[#This Row],[Third dose or booster, less than 21 days ago]]+table_2[[#This Row],[Third dose or booster, at least 21 days ago]]</f>
        <v>0</v>
      </c>
    </row>
    <row r="1021" spans="1:48" ht="30" x14ac:dyDescent="0.25">
      <c r="A1021" s="1" t="s">
        <v>460</v>
      </c>
      <c r="B1021" s="4">
        <v>2021</v>
      </c>
      <c r="C1021" s="1" t="s">
        <v>128</v>
      </c>
      <c r="D1021" s="1" t="s">
        <v>1162</v>
      </c>
      <c r="E1021" s="1" t="s">
        <v>66</v>
      </c>
      <c r="F1021" s="4" t="s">
        <v>1371</v>
      </c>
      <c r="G1021" s="4">
        <v>451</v>
      </c>
      <c r="H1021" s="4" t="s">
        <v>3442</v>
      </c>
      <c r="I1021" s="1" t="s">
        <v>234</v>
      </c>
      <c r="J1021" s="4" t="s">
        <v>3443</v>
      </c>
      <c r="K1021" s="4" t="s">
        <v>3444</v>
      </c>
      <c r="L1021" s="22" t="str">
        <f t="shared" si="33"/>
        <v>9</v>
      </c>
      <c r="M1021" s="22"/>
      <c r="AA1021" s="46"/>
      <c r="AG1021"/>
      <c r="AL1021">
        <f>N1068</f>
        <v>0</v>
      </c>
      <c r="AM1021">
        <f>O1116</f>
        <v>0</v>
      </c>
      <c r="AN1021">
        <f>P1116</f>
        <v>0</v>
      </c>
      <c r="AO1021">
        <f>Q1116</f>
        <v>0</v>
      </c>
      <c r="AP1021">
        <f>R1116</f>
        <v>0</v>
      </c>
      <c r="AQ1021">
        <f>S1116</f>
        <v>0</v>
      </c>
      <c r="AR1021">
        <f>T1116</f>
        <v>0</v>
      </c>
      <c r="AT1021">
        <f>SUM(table_2[[#This Row],[First dose, less than 21 days ago]:[Third dose or booster, at least 21 days ago]])</f>
        <v>0</v>
      </c>
      <c r="AU1021">
        <f>SUM(table_2[[#This Row],[Second dose, less than 21 days ago]:[Third dose or booster, at least 21 days ago]])</f>
        <v>0</v>
      </c>
      <c r="AV1021">
        <f>table_2[[#This Row],[Third dose or booster, less than 21 days ago]]+table_2[[#This Row],[Third dose or booster, at least 21 days ago]]</f>
        <v>0</v>
      </c>
    </row>
    <row r="1022" spans="1:48" ht="30" x14ac:dyDescent="0.25">
      <c r="A1022" s="1" t="s">
        <v>460</v>
      </c>
      <c r="B1022" s="4">
        <v>2021</v>
      </c>
      <c r="C1022" s="1" t="s">
        <v>128</v>
      </c>
      <c r="D1022" s="1" t="s">
        <v>1162</v>
      </c>
      <c r="E1022" s="1" t="s">
        <v>70</v>
      </c>
      <c r="F1022" s="4" t="s">
        <v>3445</v>
      </c>
      <c r="G1022" s="4">
        <v>27843</v>
      </c>
      <c r="H1022" s="4" t="s">
        <v>3446</v>
      </c>
      <c r="I1022" s="1"/>
      <c r="J1022" s="4" t="s">
        <v>3447</v>
      </c>
      <c r="K1022" s="4" t="s">
        <v>3448</v>
      </c>
      <c r="L1022" s="22" t="str">
        <f t="shared" si="33"/>
        <v>166</v>
      </c>
      <c r="M1022" s="22"/>
      <c r="AA1022" s="46"/>
      <c r="AG1022"/>
      <c r="AL1022">
        <f>N1069</f>
        <v>0</v>
      </c>
      <c r="AM1022">
        <f>O1117</f>
        <v>0</v>
      </c>
      <c r="AN1022">
        <f>P1117</f>
        <v>0</v>
      </c>
      <c r="AO1022">
        <f>Q1117</f>
        <v>0</v>
      </c>
      <c r="AP1022">
        <f>R1117</f>
        <v>0</v>
      </c>
      <c r="AQ1022">
        <f>S1117</f>
        <v>0</v>
      </c>
      <c r="AR1022">
        <f>T1117</f>
        <v>0</v>
      </c>
      <c r="AT1022">
        <f>SUM(table_2[[#This Row],[First dose, less than 21 days ago]:[Third dose or booster, at least 21 days ago]])</f>
        <v>0</v>
      </c>
      <c r="AU1022">
        <f>SUM(table_2[[#This Row],[Second dose, less than 21 days ago]:[Third dose or booster, at least 21 days ago]])</f>
        <v>0</v>
      </c>
      <c r="AV1022">
        <f>table_2[[#This Row],[Third dose or booster, less than 21 days ago]]+table_2[[#This Row],[Third dose or booster, at least 21 days ago]]</f>
        <v>0</v>
      </c>
    </row>
    <row r="1023" spans="1:48" ht="30" x14ac:dyDescent="0.25">
      <c r="A1023" s="1" t="s">
        <v>460</v>
      </c>
      <c r="B1023" s="4">
        <v>2021</v>
      </c>
      <c r="C1023" s="1" t="s">
        <v>128</v>
      </c>
      <c r="D1023" s="1" t="s">
        <v>1162</v>
      </c>
      <c r="E1023" s="1" t="s">
        <v>74</v>
      </c>
      <c r="F1023" s="4" t="s">
        <v>2016</v>
      </c>
      <c r="G1023" s="4">
        <v>65986</v>
      </c>
      <c r="H1023" s="4" t="s">
        <v>2165</v>
      </c>
      <c r="I1023" s="1"/>
      <c r="J1023" s="4" t="s">
        <v>3214</v>
      </c>
      <c r="K1023" s="4" t="s">
        <v>3449</v>
      </c>
      <c r="L1023" s="22" t="str">
        <f t="shared" si="33"/>
        <v>21</v>
      </c>
      <c r="M1023" s="22"/>
      <c r="AA1023" s="46"/>
      <c r="AG1023"/>
      <c r="AL1023">
        <f>N1070</f>
        <v>0</v>
      </c>
      <c r="AM1023">
        <f>O1118</f>
        <v>0</v>
      </c>
      <c r="AN1023">
        <f>P1118</f>
        <v>0</v>
      </c>
      <c r="AO1023">
        <f>Q1118</f>
        <v>0</v>
      </c>
      <c r="AP1023">
        <f>R1118</f>
        <v>0</v>
      </c>
      <c r="AQ1023">
        <f>S1118</f>
        <v>0</v>
      </c>
      <c r="AR1023">
        <f>T1118</f>
        <v>0</v>
      </c>
      <c r="AT1023">
        <f>SUM(table_2[[#This Row],[First dose, less than 21 days ago]:[Third dose or booster, at least 21 days ago]])</f>
        <v>0</v>
      </c>
      <c r="AU1023">
        <f>SUM(table_2[[#This Row],[Second dose, less than 21 days ago]:[Third dose or booster, at least 21 days ago]])</f>
        <v>0</v>
      </c>
      <c r="AV1023">
        <f>table_2[[#This Row],[Third dose or booster, less than 21 days ago]]+table_2[[#This Row],[Third dose or booster, at least 21 days ago]]</f>
        <v>0</v>
      </c>
    </row>
    <row r="1024" spans="1:48" ht="30" x14ac:dyDescent="0.25">
      <c r="A1024" s="1" t="s">
        <v>460</v>
      </c>
      <c r="B1024" s="4">
        <v>2021</v>
      </c>
      <c r="C1024" s="1" t="s">
        <v>128</v>
      </c>
      <c r="D1024" s="1" t="s">
        <v>1162</v>
      </c>
      <c r="E1024" s="1" t="s">
        <v>1102</v>
      </c>
      <c r="F1024" s="4" t="s">
        <v>2955</v>
      </c>
      <c r="G1024" s="4">
        <v>68381</v>
      </c>
      <c r="H1024" s="4" t="s">
        <v>3450</v>
      </c>
      <c r="I1024" s="1"/>
      <c r="J1024" s="4" t="s">
        <v>565</v>
      </c>
      <c r="K1024" s="4" t="s">
        <v>3451</v>
      </c>
      <c r="L1024" s="22" t="str">
        <f t="shared" si="33"/>
        <v>27</v>
      </c>
      <c r="M1024" s="22"/>
      <c r="AA1024" s="46"/>
      <c r="AG1024"/>
      <c r="AL1024">
        <f>N1071</f>
        <v>0</v>
      </c>
      <c r="AM1024">
        <f>O1119</f>
        <v>0</v>
      </c>
      <c r="AN1024">
        <f>P1119</f>
        <v>0</v>
      </c>
      <c r="AO1024">
        <f>Q1119</f>
        <v>0</v>
      </c>
      <c r="AP1024">
        <f>R1119</f>
        <v>0</v>
      </c>
      <c r="AQ1024">
        <f>S1119</f>
        <v>0</v>
      </c>
      <c r="AR1024">
        <f>T1119</f>
        <v>0</v>
      </c>
      <c r="AT1024">
        <f>SUM(table_2[[#This Row],[First dose, less than 21 days ago]:[Third dose or booster, at least 21 days ago]])</f>
        <v>0</v>
      </c>
      <c r="AU1024">
        <f>SUM(table_2[[#This Row],[Second dose, less than 21 days ago]:[Third dose or booster, at least 21 days ago]])</f>
        <v>0</v>
      </c>
      <c r="AV1024">
        <f>table_2[[#This Row],[Third dose or booster, less than 21 days ago]]+table_2[[#This Row],[Third dose or booster, at least 21 days ago]]</f>
        <v>0</v>
      </c>
    </row>
    <row r="1025" spans="1:48" ht="45" x14ac:dyDescent="0.25">
      <c r="A1025" s="1" t="s">
        <v>460</v>
      </c>
      <c r="B1025" s="4">
        <v>2021</v>
      </c>
      <c r="C1025" s="1" t="s">
        <v>128</v>
      </c>
      <c r="D1025" s="1" t="s">
        <v>1162</v>
      </c>
      <c r="E1025" s="1" t="s">
        <v>84</v>
      </c>
      <c r="F1025" s="4" t="s">
        <v>1103</v>
      </c>
      <c r="G1025" s="4">
        <v>0</v>
      </c>
      <c r="H1025" s="4" t="s">
        <v>83</v>
      </c>
      <c r="I1025" s="1"/>
      <c r="J1025" s="4" t="s">
        <v>83</v>
      </c>
      <c r="K1025" s="4" t="s">
        <v>83</v>
      </c>
      <c r="L1025" s="22" t="str">
        <f t="shared" si="33"/>
        <v>0</v>
      </c>
      <c r="M1025" s="22"/>
      <c r="AA1025" s="46"/>
      <c r="AG1025"/>
      <c r="AL1025">
        <f>N1072</f>
        <v>0</v>
      </c>
      <c r="AM1025">
        <f>O1120</f>
        <v>0</v>
      </c>
      <c r="AN1025">
        <f>P1120</f>
        <v>0</v>
      </c>
      <c r="AO1025">
        <f>Q1120</f>
        <v>0</v>
      </c>
      <c r="AP1025">
        <f>R1120</f>
        <v>0</v>
      </c>
      <c r="AQ1025">
        <f>S1120</f>
        <v>0</v>
      </c>
      <c r="AR1025">
        <f>T1120</f>
        <v>0</v>
      </c>
      <c r="AT1025">
        <f>SUM(table_2[[#This Row],[First dose, less than 21 days ago]:[Third dose or booster, at least 21 days ago]])</f>
        <v>0</v>
      </c>
      <c r="AU1025">
        <f>SUM(table_2[[#This Row],[Second dose, less than 21 days ago]:[Third dose or booster, at least 21 days ago]])</f>
        <v>0</v>
      </c>
      <c r="AV1025">
        <f>table_2[[#This Row],[Third dose or booster, less than 21 days ago]]+table_2[[#This Row],[Third dose or booster, at least 21 days ago]]</f>
        <v>0</v>
      </c>
    </row>
    <row r="1026" spans="1:48" ht="45" x14ac:dyDescent="0.25">
      <c r="A1026" s="1" t="s">
        <v>460</v>
      </c>
      <c r="B1026" s="4">
        <v>2021</v>
      </c>
      <c r="C1026" s="1" t="s">
        <v>128</v>
      </c>
      <c r="D1026" s="1" t="s">
        <v>1162</v>
      </c>
      <c r="E1026" s="1" t="s">
        <v>85</v>
      </c>
      <c r="F1026" s="4" t="s">
        <v>1103</v>
      </c>
      <c r="G1026" s="4">
        <v>0</v>
      </c>
      <c r="H1026" s="4" t="s">
        <v>83</v>
      </c>
      <c r="I1026" s="1"/>
      <c r="J1026" s="4" t="s">
        <v>83</v>
      </c>
      <c r="K1026" s="4" t="s">
        <v>83</v>
      </c>
      <c r="L1026" s="22" t="str">
        <f t="shared" si="33"/>
        <v>0</v>
      </c>
      <c r="M1026" s="22"/>
      <c r="AA1026" s="46"/>
      <c r="AG1026"/>
      <c r="AL1026">
        <f>N1073</f>
        <v>0</v>
      </c>
      <c r="AM1026">
        <f>O1121</f>
        <v>0</v>
      </c>
      <c r="AN1026">
        <f>P1121</f>
        <v>0</v>
      </c>
      <c r="AO1026">
        <f>Q1121</f>
        <v>0</v>
      </c>
      <c r="AP1026">
        <f>R1121</f>
        <v>0</v>
      </c>
      <c r="AQ1026">
        <f>S1121</f>
        <v>0</v>
      </c>
      <c r="AR1026">
        <f>T1121</f>
        <v>0</v>
      </c>
      <c r="AT1026">
        <f>SUM(table_2[[#This Row],[First dose, less than 21 days ago]:[Third dose or booster, at least 21 days ago]])</f>
        <v>0</v>
      </c>
      <c r="AU1026">
        <f>SUM(table_2[[#This Row],[Second dose, less than 21 days ago]:[Third dose or booster, at least 21 days ago]])</f>
        <v>0</v>
      </c>
      <c r="AV1026">
        <f>table_2[[#This Row],[Third dose or booster, less than 21 days ago]]+table_2[[#This Row],[Third dose or booster, at least 21 days ago]]</f>
        <v>0</v>
      </c>
    </row>
    <row r="1027" spans="1:48" ht="30" x14ac:dyDescent="0.25">
      <c r="A1027" s="1" t="s">
        <v>460</v>
      </c>
      <c r="B1027" s="4">
        <v>2021</v>
      </c>
      <c r="C1027" s="1" t="s">
        <v>128</v>
      </c>
      <c r="D1027" s="1" t="s">
        <v>1183</v>
      </c>
      <c r="E1027" s="1" t="s">
        <v>62</v>
      </c>
      <c r="F1027" s="4" t="s">
        <v>2156</v>
      </c>
      <c r="G1027" s="4">
        <v>1497</v>
      </c>
      <c r="H1027" s="4" t="s">
        <v>3452</v>
      </c>
      <c r="I1027" s="1"/>
      <c r="J1027" s="4" t="s">
        <v>3453</v>
      </c>
      <c r="K1027" s="4" t="s">
        <v>3454</v>
      </c>
      <c r="L1027" s="22" t="str">
        <f t="shared" si="33"/>
        <v>26</v>
      </c>
      <c r="M1027" s="22"/>
      <c r="AA1027" s="46"/>
      <c r="AG1027"/>
      <c r="AL1027">
        <f>N1074</f>
        <v>0</v>
      </c>
      <c r="AM1027">
        <f>O1122</f>
        <v>0</v>
      </c>
      <c r="AN1027">
        <f>P1122</f>
        <v>0</v>
      </c>
      <c r="AO1027">
        <f>Q1122</f>
        <v>0</v>
      </c>
      <c r="AP1027">
        <f>R1122</f>
        <v>0</v>
      </c>
      <c r="AQ1027">
        <f>S1122</f>
        <v>0</v>
      </c>
      <c r="AR1027">
        <f>T1122</f>
        <v>0</v>
      </c>
      <c r="AT1027">
        <f>SUM(table_2[[#This Row],[First dose, less than 21 days ago]:[Third dose or booster, at least 21 days ago]])</f>
        <v>0</v>
      </c>
      <c r="AU1027">
        <f>SUM(table_2[[#This Row],[Second dose, less than 21 days ago]:[Third dose or booster, at least 21 days ago]])</f>
        <v>0</v>
      </c>
      <c r="AV1027">
        <f>table_2[[#This Row],[Third dose or booster, less than 21 days ago]]+table_2[[#This Row],[Third dose or booster, at least 21 days ago]]</f>
        <v>0</v>
      </c>
    </row>
    <row r="1028" spans="1:48" ht="30" x14ac:dyDescent="0.25">
      <c r="A1028" s="1" t="s">
        <v>460</v>
      </c>
      <c r="B1028" s="4">
        <v>2021</v>
      </c>
      <c r="C1028" s="1" t="s">
        <v>128</v>
      </c>
      <c r="D1028" s="1" t="s">
        <v>1183</v>
      </c>
      <c r="E1028" s="1" t="s">
        <v>66</v>
      </c>
      <c r="F1028" s="4" t="s">
        <v>1112</v>
      </c>
      <c r="G1028" s="4">
        <v>161</v>
      </c>
      <c r="H1028" s="4" t="s">
        <v>3455</v>
      </c>
      <c r="I1028" s="1" t="s">
        <v>234</v>
      </c>
      <c r="J1028" s="4" t="s">
        <v>3456</v>
      </c>
      <c r="K1028" s="4" t="s">
        <v>3457</v>
      </c>
      <c r="L1028" s="22" t="str">
        <f t="shared" si="33"/>
        <v>3</v>
      </c>
      <c r="M1028" s="22"/>
      <c r="AA1028" s="46"/>
      <c r="AG1028"/>
      <c r="AL1028">
        <f>N1075</f>
        <v>0</v>
      </c>
      <c r="AM1028">
        <f>O1123</f>
        <v>0</v>
      </c>
      <c r="AN1028">
        <f>P1123</f>
        <v>0</v>
      </c>
      <c r="AO1028">
        <f>Q1123</f>
        <v>0</v>
      </c>
      <c r="AP1028">
        <f>R1123</f>
        <v>0</v>
      </c>
      <c r="AQ1028">
        <f>S1123</f>
        <v>0</v>
      </c>
      <c r="AR1028">
        <f>T1123</f>
        <v>0</v>
      </c>
      <c r="AT1028">
        <f>SUM(table_2[[#This Row],[First dose, less than 21 days ago]:[Third dose or booster, at least 21 days ago]])</f>
        <v>0</v>
      </c>
      <c r="AU1028">
        <f>SUM(table_2[[#This Row],[Second dose, less than 21 days ago]:[Third dose or booster, at least 21 days ago]])</f>
        <v>0</v>
      </c>
      <c r="AV1028">
        <f>table_2[[#This Row],[Third dose or booster, less than 21 days ago]]+table_2[[#This Row],[Third dose or booster, at least 21 days ago]]</f>
        <v>0</v>
      </c>
    </row>
    <row r="1029" spans="1:48" ht="30" x14ac:dyDescent="0.25">
      <c r="A1029" s="1" t="s">
        <v>460</v>
      </c>
      <c r="B1029" s="4">
        <v>2021</v>
      </c>
      <c r="C1029" s="1" t="s">
        <v>128</v>
      </c>
      <c r="D1029" s="1" t="s">
        <v>1183</v>
      </c>
      <c r="E1029" s="1" t="s">
        <v>70</v>
      </c>
      <c r="F1029" s="4" t="s">
        <v>707</v>
      </c>
      <c r="G1029" s="4">
        <v>7453</v>
      </c>
      <c r="H1029" s="4" t="s">
        <v>3458</v>
      </c>
      <c r="I1029" s="1"/>
      <c r="J1029" s="4" t="s">
        <v>3459</v>
      </c>
      <c r="K1029" s="4" t="s">
        <v>3460</v>
      </c>
      <c r="L1029" s="22" t="str">
        <f t="shared" ref="L1029:L1092" si="34">IF(F1029="&lt;3",1,F1029)</f>
        <v>77</v>
      </c>
      <c r="M1029" s="22"/>
      <c r="AA1029" s="46"/>
      <c r="AG1029"/>
      <c r="AL1029">
        <f>N1076</f>
        <v>0</v>
      </c>
      <c r="AM1029">
        <f>O1124</f>
        <v>0</v>
      </c>
      <c r="AN1029">
        <f>P1124</f>
        <v>0</v>
      </c>
      <c r="AO1029">
        <f>Q1124</f>
        <v>0</v>
      </c>
      <c r="AP1029">
        <f>R1124</f>
        <v>0</v>
      </c>
      <c r="AQ1029">
        <f>S1124</f>
        <v>0</v>
      </c>
      <c r="AR1029">
        <f>T1124</f>
        <v>0</v>
      </c>
      <c r="AT1029">
        <f>SUM(table_2[[#This Row],[First dose, less than 21 days ago]:[Third dose or booster, at least 21 days ago]])</f>
        <v>0</v>
      </c>
      <c r="AU1029">
        <f>SUM(table_2[[#This Row],[Second dose, less than 21 days ago]:[Third dose or booster, at least 21 days ago]])</f>
        <v>0</v>
      </c>
      <c r="AV1029">
        <f>table_2[[#This Row],[Third dose or booster, less than 21 days ago]]+table_2[[#This Row],[Third dose or booster, at least 21 days ago]]</f>
        <v>0</v>
      </c>
    </row>
    <row r="1030" spans="1:48" ht="30" x14ac:dyDescent="0.25">
      <c r="A1030" s="1" t="s">
        <v>460</v>
      </c>
      <c r="B1030" s="4">
        <v>2021</v>
      </c>
      <c r="C1030" s="1" t="s">
        <v>128</v>
      </c>
      <c r="D1030" s="1" t="s">
        <v>1183</v>
      </c>
      <c r="E1030" s="1" t="s">
        <v>74</v>
      </c>
      <c r="F1030" s="4" t="s">
        <v>1270</v>
      </c>
      <c r="G1030" s="4">
        <v>13617</v>
      </c>
      <c r="H1030" s="4" t="s">
        <v>3461</v>
      </c>
      <c r="I1030" s="1" t="s">
        <v>234</v>
      </c>
      <c r="J1030" s="4" t="s">
        <v>528</v>
      </c>
      <c r="K1030" s="4" t="s">
        <v>3462</v>
      </c>
      <c r="L1030" s="22" t="str">
        <f t="shared" si="34"/>
        <v>12</v>
      </c>
      <c r="M1030" s="22"/>
      <c r="AA1030" s="46"/>
      <c r="AG1030"/>
      <c r="AL1030">
        <f>N1077</f>
        <v>0</v>
      </c>
      <c r="AM1030">
        <f>O1125</f>
        <v>0</v>
      </c>
      <c r="AN1030">
        <f>P1125</f>
        <v>0</v>
      </c>
      <c r="AO1030">
        <f>Q1125</f>
        <v>0</v>
      </c>
      <c r="AP1030">
        <f>R1125</f>
        <v>0</v>
      </c>
      <c r="AQ1030">
        <f>S1125</f>
        <v>0</v>
      </c>
      <c r="AR1030">
        <f>T1125</f>
        <v>0</v>
      </c>
      <c r="AT1030">
        <f>SUM(table_2[[#This Row],[First dose, less than 21 days ago]:[Third dose or booster, at least 21 days ago]])</f>
        <v>0</v>
      </c>
      <c r="AU1030">
        <f>SUM(table_2[[#This Row],[Second dose, less than 21 days ago]:[Third dose or booster, at least 21 days ago]])</f>
        <v>0</v>
      </c>
      <c r="AV1030">
        <f>table_2[[#This Row],[Third dose or booster, less than 21 days ago]]+table_2[[#This Row],[Third dose or booster, at least 21 days ago]]</f>
        <v>0</v>
      </c>
    </row>
    <row r="1031" spans="1:48" ht="30" x14ac:dyDescent="0.25">
      <c r="A1031" s="1" t="s">
        <v>460</v>
      </c>
      <c r="B1031" s="4">
        <v>2021</v>
      </c>
      <c r="C1031" s="1" t="s">
        <v>128</v>
      </c>
      <c r="D1031" s="1" t="s">
        <v>1183</v>
      </c>
      <c r="E1031" s="1" t="s">
        <v>1102</v>
      </c>
      <c r="F1031" s="4" t="s">
        <v>2621</v>
      </c>
      <c r="G1031" s="4">
        <v>13981</v>
      </c>
      <c r="H1031" s="4" t="s">
        <v>3463</v>
      </c>
      <c r="I1031" s="1"/>
      <c r="J1031" s="4" t="s">
        <v>3464</v>
      </c>
      <c r="K1031" s="4" t="s">
        <v>3465</v>
      </c>
      <c r="L1031" s="22" t="str">
        <f t="shared" si="34"/>
        <v>24</v>
      </c>
      <c r="M1031" s="22"/>
      <c r="AA1031" s="46"/>
      <c r="AG1031"/>
      <c r="AL1031">
        <f>N1078</f>
        <v>0</v>
      </c>
      <c r="AM1031">
        <f>O1126</f>
        <v>0</v>
      </c>
      <c r="AN1031">
        <f>P1126</f>
        <v>0</v>
      </c>
      <c r="AO1031">
        <f>Q1126</f>
        <v>0</v>
      </c>
      <c r="AP1031">
        <f>R1126</f>
        <v>0</v>
      </c>
      <c r="AQ1031">
        <f>S1126</f>
        <v>0</v>
      </c>
      <c r="AR1031">
        <f>T1126</f>
        <v>0</v>
      </c>
      <c r="AT1031">
        <f>SUM(table_2[[#This Row],[First dose, less than 21 days ago]:[Third dose or booster, at least 21 days ago]])</f>
        <v>0</v>
      </c>
      <c r="AU1031">
        <f>SUM(table_2[[#This Row],[Second dose, less than 21 days ago]:[Third dose or booster, at least 21 days ago]])</f>
        <v>0</v>
      </c>
      <c r="AV1031">
        <f>table_2[[#This Row],[Third dose or booster, less than 21 days ago]]+table_2[[#This Row],[Third dose or booster, at least 21 days ago]]</f>
        <v>0</v>
      </c>
    </row>
    <row r="1032" spans="1:48" ht="45" x14ac:dyDescent="0.25">
      <c r="A1032" s="1" t="s">
        <v>460</v>
      </c>
      <c r="B1032" s="4">
        <v>2021</v>
      </c>
      <c r="C1032" s="1" t="s">
        <v>128</v>
      </c>
      <c r="D1032" s="1" t="s">
        <v>1183</v>
      </c>
      <c r="E1032" s="1" t="s">
        <v>84</v>
      </c>
      <c r="F1032" s="4" t="s">
        <v>1103</v>
      </c>
      <c r="G1032" s="4">
        <v>0</v>
      </c>
      <c r="H1032" s="4" t="s">
        <v>83</v>
      </c>
      <c r="I1032" s="1"/>
      <c r="J1032" s="4" t="s">
        <v>83</v>
      </c>
      <c r="K1032" s="4" t="s">
        <v>83</v>
      </c>
      <c r="L1032" s="22" t="str">
        <f t="shared" si="34"/>
        <v>0</v>
      </c>
      <c r="M1032" s="22"/>
      <c r="AA1032" s="46"/>
      <c r="AG1032"/>
      <c r="AL1032">
        <f>N1079</f>
        <v>0</v>
      </c>
      <c r="AM1032">
        <f>O1127</f>
        <v>0</v>
      </c>
      <c r="AN1032">
        <f>P1127</f>
        <v>0</v>
      </c>
      <c r="AO1032">
        <f>Q1127</f>
        <v>0</v>
      </c>
      <c r="AP1032">
        <f>R1127</f>
        <v>0</v>
      </c>
      <c r="AQ1032">
        <f>S1127</f>
        <v>0</v>
      </c>
      <c r="AR1032">
        <f>T1127</f>
        <v>0</v>
      </c>
      <c r="AT1032">
        <f>SUM(table_2[[#This Row],[First dose, less than 21 days ago]:[Third dose or booster, at least 21 days ago]])</f>
        <v>0</v>
      </c>
      <c r="AU1032">
        <f>SUM(table_2[[#This Row],[Second dose, less than 21 days ago]:[Third dose or booster, at least 21 days ago]])</f>
        <v>0</v>
      </c>
      <c r="AV1032">
        <f>table_2[[#This Row],[Third dose or booster, less than 21 days ago]]+table_2[[#This Row],[Third dose or booster, at least 21 days ago]]</f>
        <v>0</v>
      </c>
    </row>
    <row r="1033" spans="1:48" ht="45" x14ac:dyDescent="0.25">
      <c r="A1033" s="1" t="s">
        <v>460</v>
      </c>
      <c r="B1033" s="4">
        <v>2021</v>
      </c>
      <c r="C1033" s="1" t="s">
        <v>128</v>
      </c>
      <c r="D1033" s="1" t="s">
        <v>1183</v>
      </c>
      <c r="E1033" s="1" t="s">
        <v>85</v>
      </c>
      <c r="F1033" s="4" t="s">
        <v>1103</v>
      </c>
      <c r="G1033" s="4">
        <v>0</v>
      </c>
      <c r="H1033" s="4" t="s">
        <v>83</v>
      </c>
      <c r="I1033" s="1"/>
      <c r="J1033" s="4" t="s">
        <v>83</v>
      </c>
      <c r="K1033" s="4" t="s">
        <v>83</v>
      </c>
      <c r="L1033" s="22" t="str">
        <f t="shared" si="34"/>
        <v>0</v>
      </c>
      <c r="M1033" s="22"/>
      <c r="AA1033" s="46"/>
      <c r="AG1033"/>
      <c r="AL1033">
        <f>N1080</f>
        <v>0</v>
      </c>
      <c r="AM1033">
        <f>O1128</f>
        <v>0</v>
      </c>
      <c r="AN1033">
        <f>P1128</f>
        <v>0</v>
      </c>
      <c r="AO1033">
        <f>Q1128</f>
        <v>0</v>
      </c>
      <c r="AP1033">
        <f>R1128</f>
        <v>0</v>
      </c>
      <c r="AQ1033">
        <f>S1128</f>
        <v>0</v>
      </c>
      <c r="AR1033">
        <f>T1128</f>
        <v>0</v>
      </c>
      <c r="AT1033">
        <f>SUM(table_2[[#This Row],[First dose, less than 21 days ago]:[Third dose or booster, at least 21 days ago]])</f>
        <v>0</v>
      </c>
      <c r="AU1033">
        <f>SUM(table_2[[#This Row],[Second dose, less than 21 days ago]:[Third dose or booster, at least 21 days ago]])</f>
        <v>0</v>
      </c>
      <c r="AV1033">
        <f>table_2[[#This Row],[Third dose or booster, less than 21 days ago]]+table_2[[#This Row],[Third dose or booster, at least 21 days ago]]</f>
        <v>0</v>
      </c>
    </row>
    <row r="1034" spans="1:48" ht="30" x14ac:dyDescent="0.25">
      <c r="A1034" s="1" t="s">
        <v>460</v>
      </c>
      <c r="B1034" s="4">
        <v>2021</v>
      </c>
      <c r="C1034" s="1" t="s">
        <v>147</v>
      </c>
      <c r="D1034" s="1" t="s">
        <v>1089</v>
      </c>
      <c r="E1034" s="1" t="s">
        <v>62</v>
      </c>
      <c r="F1034" s="4" t="s">
        <v>1671</v>
      </c>
      <c r="G1034" s="4">
        <v>650333</v>
      </c>
      <c r="H1034" s="4" t="s">
        <v>3363</v>
      </c>
      <c r="I1034" s="1" t="s">
        <v>234</v>
      </c>
      <c r="J1034" s="4" t="s">
        <v>3466</v>
      </c>
      <c r="K1034" s="4" t="s">
        <v>538</v>
      </c>
      <c r="L1034" s="22" t="str">
        <f t="shared" si="34"/>
        <v>5</v>
      </c>
      <c r="M1034" s="22"/>
      <c r="AA1034" s="46"/>
      <c r="AG1034"/>
      <c r="AL1034">
        <f>N1081</f>
        <v>0</v>
      </c>
      <c r="AM1034">
        <f>O1129</f>
        <v>0</v>
      </c>
      <c r="AN1034">
        <f>P1129</f>
        <v>0</v>
      </c>
      <c r="AO1034">
        <f>Q1129</f>
        <v>0</v>
      </c>
      <c r="AP1034">
        <f>R1129</f>
        <v>0</v>
      </c>
      <c r="AQ1034">
        <f>S1129</f>
        <v>0</v>
      </c>
      <c r="AR1034">
        <f>T1129</f>
        <v>0</v>
      </c>
      <c r="AT1034">
        <f>SUM(table_2[[#This Row],[First dose, less than 21 days ago]:[Third dose or booster, at least 21 days ago]])</f>
        <v>0</v>
      </c>
      <c r="AU1034">
        <f>SUM(table_2[[#This Row],[Second dose, less than 21 days ago]:[Third dose or booster, at least 21 days ago]])</f>
        <v>0</v>
      </c>
      <c r="AV1034">
        <f>table_2[[#This Row],[Third dose or booster, less than 21 days ago]]+table_2[[#This Row],[Third dose or booster, at least 21 days ago]]</f>
        <v>0</v>
      </c>
    </row>
    <row r="1035" spans="1:48" ht="30" x14ac:dyDescent="0.25">
      <c r="A1035" s="1" t="s">
        <v>460</v>
      </c>
      <c r="B1035" s="4">
        <v>2021</v>
      </c>
      <c r="C1035" s="1" t="s">
        <v>147</v>
      </c>
      <c r="D1035" s="1" t="s">
        <v>1089</v>
      </c>
      <c r="E1035" s="1" t="s">
        <v>66</v>
      </c>
      <c r="F1035" s="4" t="s">
        <v>1101</v>
      </c>
      <c r="G1035" s="4">
        <v>54421</v>
      </c>
      <c r="H1035" s="4" t="s">
        <v>83</v>
      </c>
      <c r="I1035" s="1"/>
      <c r="J1035" s="4" t="s">
        <v>83</v>
      </c>
      <c r="K1035" s="4" t="s">
        <v>83</v>
      </c>
      <c r="L1035" s="22">
        <f t="shared" si="34"/>
        <v>1</v>
      </c>
      <c r="M1035" s="22"/>
      <c r="AA1035" s="46"/>
      <c r="AG1035"/>
      <c r="AL1035">
        <f>N1082</f>
        <v>0</v>
      </c>
      <c r="AM1035">
        <f>O1130</f>
        <v>0</v>
      </c>
      <c r="AN1035">
        <f>P1130</f>
        <v>0</v>
      </c>
      <c r="AO1035">
        <f>Q1130</f>
        <v>0</v>
      </c>
      <c r="AP1035">
        <f>R1130</f>
        <v>0</v>
      </c>
      <c r="AQ1035">
        <f>S1130</f>
        <v>0</v>
      </c>
      <c r="AR1035">
        <f>T1130</f>
        <v>0</v>
      </c>
      <c r="AT1035">
        <f>SUM(table_2[[#This Row],[First dose, less than 21 days ago]:[Third dose or booster, at least 21 days ago]])</f>
        <v>0</v>
      </c>
      <c r="AU1035">
        <f>SUM(table_2[[#This Row],[Second dose, less than 21 days ago]:[Third dose or booster, at least 21 days ago]])</f>
        <v>0</v>
      </c>
      <c r="AV1035">
        <f>table_2[[#This Row],[Third dose or booster, less than 21 days ago]]+table_2[[#This Row],[Third dose or booster, at least 21 days ago]]</f>
        <v>0</v>
      </c>
    </row>
    <row r="1036" spans="1:48" ht="30" x14ac:dyDescent="0.25">
      <c r="A1036" s="1" t="s">
        <v>460</v>
      </c>
      <c r="B1036" s="4">
        <v>2021</v>
      </c>
      <c r="C1036" s="1" t="s">
        <v>147</v>
      </c>
      <c r="D1036" s="1" t="s">
        <v>1089</v>
      </c>
      <c r="E1036" s="1" t="s">
        <v>70</v>
      </c>
      <c r="F1036" s="4" t="s">
        <v>1101</v>
      </c>
      <c r="G1036" s="4">
        <v>113844</v>
      </c>
      <c r="H1036" s="4" t="s">
        <v>83</v>
      </c>
      <c r="I1036" s="1"/>
      <c r="J1036" s="4" t="s">
        <v>83</v>
      </c>
      <c r="K1036" s="4" t="s">
        <v>83</v>
      </c>
      <c r="L1036" s="22">
        <f t="shared" si="34"/>
        <v>1</v>
      </c>
      <c r="M1036" s="22"/>
      <c r="AA1036" s="46"/>
      <c r="AG1036"/>
      <c r="AL1036">
        <f>N1083</f>
        <v>0</v>
      </c>
      <c r="AM1036">
        <f>O1131</f>
        <v>0</v>
      </c>
      <c r="AN1036">
        <f>P1131</f>
        <v>0</v>
      </c>
      <c r="AO1036">
        <f>Q1131</f>
        <v>0</v>
      </c>
      <c r="AP1036">
        <f>R1131</f>
        <v>0</v>
      </c>
      <c r="AQ1036">
        <f>S1131</f>
        <v>0</v>
      </c>
      <c r="AR1036">
        <f>T1131</f>
        <v>0</v>
      </c>
      <c r="AT1036">
        <f>SUM(table_2[[#This Row],[First dose, less than 21 days ago]:[Third dose or booster, at least 21 days ago]])</f>
        <v>0</v>
      </c>
      <c r="AU1036">
        <f>SUM(table_2[[#This Row],[Second dose, less than 21 days ago]:[Third dose or booster, at least 21 days ago]])</f>
        <v>0</v>
      </c>
      <c r="AV1036">
        <f>table_2[[#This Row],[Third dose or booster, less than 21 days ago]]+table_2[[#This Row],[Third dose or booster, at least 21 days ago]]</f>
        <v>0</v>
      </c>
    </row>
    <row r="1037" spans="1:48" ht="30" x14ac:dyDescent="0.25">
      <c r="A1037" s="1" t="s">
        <v>460</v>
      </c>
      <c r="B1037" s="4">
        <v>2021</v>
      </c>
      <c r="C1037" s="1" t="s">
        <v>147</v>
      </c>
      <c r="D1037" s="1" t="s">
        <v>1089</v>
      </c>
      <c r="E1037" s="1" t="s">
        <v>74</v>
      </c>
      <c r="F1037" s="4" t="s">
        <v>1101</v>
      </c>
      <c r="G1037" s="4">
        <v>52120</v>
      </c>
      <c r="H1037" s="4" t="s">
        <v>83</v>
      </c>
      <c r="I1037" s="1"/>
      <c r="J1037" s="4" t="s">
        <v>83</v>
      </c>
      <c r="K1037" s="4" t="s">
        <v>83</v>
      </c>
      <c r="L1037" s="22">
        <f t="shared" si="34"/>
        <v>1</v>
      </c>
      <c r="M1037" s="22"/>
      <c r="AA1037" s="46"/>
      <c r="AG1037"/>
      <c r="AL1037">
        <f>N1084</f>
        <v>0</v>
      </c>
      <c r="AM1037">
        <f>O1132</f>
        <v>0</v>
      </c>
      <c r="AN1037">
        <f>P1132</f>
        <v>0</v>
      </c>
      <c r="AO1037">
        <f>Q1132</f>
        <v>0</v>
      </c>
      <c r="AP1037">
        <f>R1132</f>
        <v>0</v>
      </c>
      <c r="AQ1037">
        <f>S1132</f>
        <v>0</v>
      </c>
      <c r="AR1037">
        <f>T1132</f>
        <v>0</v>
      </c>
      <c r="AT1037">
        <f>SUM(table_2[[#This Row],[First dose, less than 21 days ago]:[Third dose or booster, at least 21 days ago]])</f>
        <v>0</v>
      </c>
      <c r="AU1037">
        <f>SUM(table_2[[#This Row],[Second dose, less than 21 days ago]:[Third dose or booster, at least 21 days ago]])</f>
        <v>0</v>
      </c>
      <c r="AV1037">
        <f>table_2[[#This Row],[Third dose or booster, less than 21 days ago]]+table_2[[#This Row],[Third dose or booster, at least 21 days ago]]</f>
        <v>0</v>
      </c>
    </row>
    <row r="1038" spans="1:48" ht="30" x14ac:dyDescent="0.25">
      <c r="A1038" s="1" t="s">
        <v>460</v>
      </c>
      <c r="B1038" s="4">
        <v>2021</v>
      </c>
      <c r="C1038" s="1" t="s">
        <v>147</v>
      </c>
      <c r="D1038" s="1" t="s">
        <v>1089</v>
      </c>
      <c r="E1038" s="1" t="s">
        <v>1102</v>
      </c>
      <c r="F1038" s="4" t="s">
        <v>1101</v>
      </c>
      <c r="G1038" s="4">
        <v>79363</v>
      </c>
      <c r="H1038" s="4" t="s">
        <v>83</v>
      </c>
      <c r="I1038" s="1"/>
      <c r="J1038" s="4" t="s">
        <v>83</v>
      </c>
      <c r="K1038" s="4" t="s">
        <v>83</v>
      </c>
      <c r="L1038" s="22">
        <f t="shared" si="34"/>
        <v>1</v>
      </c>
      <c r="M1038" s="22"/>
      <c r="AA1038" s="46"/>
      <c r="AG1038"/>
      <c r="AL1038">
        <f>N1085</f>
        <v>0</v>
      </c>
      <c r="AM1038">
        <f>O1133</f>
        <v>0</v>
      </c>
      <c r="AN1038">
        <f>P1133</f>
        <v>0</v>
      </c>
      <c r="AO1038">
        <f>Q1133</f>
        <v>0</v>
      </c>
      <c r="AP1038">
        <f>R1133</f>
        <v>0</v>
      </c>
      <c r="AQ1038">
        <f>S1133</f>
        <v>0</v>
      </c>
      <c r="AR1038">
        <f>T1133</f>
        <v>0</v>
      </c>
      <c r="AT1038">
        <f>SUM(table_2[[#This Row],[First dose, less than 21 days ago]:[Third dose or booster, at least 21 days ago]])</f>
        <v>0</v>
      </c>
      <c r="AU1038">
        <f>SUM(table_2[[#This Row],[Second dose, less than 21 days ago]:[Third dose or booster, at least 21 days ago]])</f>
        <v>0</v>
      </c>
      <c r="AV1038">
        <f>table_2[[#This Row],[Third dose or booster, less than 21 days ago]]+table_2[[#This Row],[Third dose or booster, at least 21 days ago]]</f>
        <v>0</v>
      </c>
    </row>
    <row r="1039" spans="1:48" ht="45" x14ac:dyDescent="0.25">
      <c r="A1039" s="1" t="s">
        <v>460</v>
      </c>
      <c r="B1039" s="4">
        <v>2021</v>
      </c>
      <c r="C1039" s="1" t="s">
        <v>147</v>
      </c>
      <c r="D1039" s="1" t="s">
        <v>1089</v>
      </c>
      <c r="E1039" s="1" t="s">
        <v>84</v>
      </c>
      <c r="F1039" s="4" t="s">
        <v>1103</v>
      </c>
      <c r="G1039" s="4">
        <v>0</v>
      </c>
      <c r="H1039" s="4" t="s">
        <v>83</v>
      </c>
      <c r="I1039" s="1"/>
      <c r="J1039" s="4" t="s">
        <v>83</v>
      </c>
      <c r="K1039" s="4" t="s">
        <v>83</v>
      </c>
      <c r="L1039" s="22" t="str">
        <f t="shared" si="34"/>
        <v>0</v>
      </c>
      <c r="M1039" s="22"/>
      <c r="AA1039" s="46"/>
      <c r="AG1039"/>
      <c r="AL1039">
        <f>N1086</f>
        <v>0</v>
      </c>
      <c r="AM1039">
        <f>O1134</f>
        <v>0</v>
      </c>
      <c r="AN1039">
        <f>P1134</f>
        <v>0</v>
      </c>
      <c r="AO1039">
        <f>Q1134</f>
        <v>0</v>
      </c>
      <c r="AP1039">
        <f>R1134</f>
        <v>0</v>
      </c>
      <c r="AQ1039">
        <f>S1134</f>
        <v>0</v>
      </c>
      <c r="AR1039">
        <f>T1134</f>
        <v>0</v>
      </c>
      <c r="AT1039">
        <f>SUM(table_2[[#This Row],[First dose, less than 21 days ago]:[Third dose or booster, at least 21 days ago]])</f>
        <v>0</v>
      </c>
      <c r="AU1039">
        <f>SUM(table_2[[#This Row],[Second dose, less than 21 days ago]:[Third dose or booster, at least 21 days ago]])</f>
        <v>0</v>
      </c>
      <c r="AV1039">
        <f>table_2[[#This Row],[Third dose or booster, less than 21 days ago]]+table_2[[#This Row],[Third dose or booster, at least 21 days ago]]</f>
        <v>0</v>
      </c>
    </row>
    <row r="1040" spans="1:48" ht="45" x14ac:dyDescent="0.25">
      <c r="A1040" s="1" t="s">
        <v>460</v>
      </c>
      <c r="B1040" s="4">
        <v>2021</v>
      </c>
      <c r="C1040" s="1" t="s">
        <v>147</v>
      </c>
      <c r="D1040" s="1" t="s">
        <v>1089</v>
      </c>
      <c r="E1040" s="1" t="s">
        <v>85</v>
      </c>
      <c r="F1040" s="4" t="s">
        <v>1103</v>
      </c>
      <c r="G1040" s="4">
        <v>0</v>
      </c>
      <c r="H1040" s="4" t="s">
        <v>83</v>
      </c>
      <c r="I1040" s="1"/>
      <c r="J1040" s="4" t="s">
        <v>83</v>
      </c>
      <c r="K1040" s="4" t="s">
        <v>83</v>
      </c>
      <c r="L1040" s="22" t="str">
        <f t="shared" si="34"/>
        <v>0</v>
      </c>
      <c r="M1040" s="22"/>
      <c r="AA1040" s="46"/>
      <c r="AG1040"/>
      <c r="AL1040">
        <f>N1087</f>
        <v>0</v>
      </c>
      <c r="AM1040">
        <f>O1135</f>
        <v>0</v>
      </c>
      <c r="AN1040">
        <f>P1135</f>
        <v>0</v>
      </c>
      <c r="AO1040">
        <f>Q1135</f>
        <v>0</v>
      </c>
      <c r="AP1040">
        <f>R1135</f>
        <v>0</v>
      </c>
      <c r="AQ1040">
        <f>S1135</f>
        <v>0</v>
      </c>
      <c r="AR1040">
        <f>T1135</f>
        <v>0</v>
      </c>
      <c r="AT1040">
        <f>SUM(table_2[[#This Row],[First dose, less than 21 days ago]:[Third dose or booster, at least 21 days ago]])</f>
        <v>0</v>
      </c>
      <c r="AU1040">
        <f>SUM(table_2[[#This Row],[Second dose, less than 21 days ago]:[Third dose or booster, at least 21 days ago]])</f>
        <v>0</v>
      </c>
      <c r="AV1040">
        <f>table_2[[#This Row],[Third dose or booster, less than 21 days ago]]+table_2[[#This Row],[Third dose or booster, at least 21 days ago]]</f>
        <v>0</v>
      </c>
    </row>
    <row r="1041" spans="1:48" ht="30" x14ac:dyDescent="0.25">
      <c r="A1041" s="1" t="s">
        <v>460</v>
      </c>
      <c r="B1041" s="4">
        <v>2021</v>
      </c>
      <c r="C1041" s="1" t="s">
        <v>147</v>
      </c>
      <c r="D1041" s="1" t="s">
        <v>1104</v>
      </c>
      <c r="E1041" s="1" t="s">
        <v>62</v>
      </c>
      <c r="F1041" s="4" t="s">
        <v>2008</v>
      </c>
      <c r="G1041" s="4">
        <v>109036</v>
      </c>
      <c r="H1041" s="4" t="s">
        <v>534</v>
      </c>
      <c r="I1041" s="1" t="s">
        <v>234</v>
      </c>
      <c r="J1041" s="4" t="s">
        <v>3467</v>
      </c>
      <c r="K1041" s="4" t="s">
        <v>1114</v>
      </c>
      <c r="L1041" s="22" t="str">
        <f t="shared" si="34"/>
        <v>7</v>
      </c>
      <c r="M1041" s="22"/>
      <c r="AA1041" s="46"/>
      <c r="AG1041"/>
      <c r="AL1041">
        <f>N1088</f>
        <v>0</v>
      </c>
      <c r="AM1041">
        <f>O1136</f>
        <v>0</v>
      </c>
      <c r="AN1041">
        <f>P1136</f>
        <v>0</v>
      </c>
      <c r="AO1041">
        <f>Q1136</f>
        <v>0</v>
      </c>
      <c r="AP1041">
        <f>R1136</f>
        <v>0</v>
      </c>
      <c r="AQ1041">
        <f>S1136</f>
        <v>0</v>
      </c>
      <c r="AR1041">
        <f>T1136</f>
        <v>0</v>
      </c>
      <c r="AT1041">
        <f>SUM(table_2[[#This Row],[First dose, less than 21 days ago]:[Third dose or booster, at least 21 days ago]])</f>
        <v>0</v>
      </c>
      <c r="AU1041">
        <f>SUM(table_2[[#This Row],[Second dose, less than 21 days ago]:[Third dose or booster, at least 21 days ago]])</f>
        <v>0</v>
      </c>
      <c r="AV1041">
        <f>table_2[[#This Row],[Third dose or booster, less than 21 days ago]]+table_2[[#This Row],[Third dose or booster, at least 21 days ago]]</f>
        <v>0</v>
      </c>
    </row>
    <row r="1042" spans="1:48" ht="30" x14ac:dyDescent="0.25">
      <c r="A1042" s="1" t="s">
        <v>460</v>
      </c>
      <c r="B1042" s="4">
        <v>2021</v>
      </c>
      <c r="C1042" s="1" t="s">
        <v>147</v>
      </c>
      <c r="D1042" s="1" t="s">
        <v>1104</v>
      </c>
      <c r="E1042" s="1" t="s">
        <v>66</v>
      </c>
      <c r="F1042" s="4" t="s">
        <v>1101</v>
      </c>
      <c r="G1042" s="4">
        <v>84736</v>
      </c>
      <c r="H1042" s="4" t="s">
        <v>83</v>
      </c>
      <c r="I1042" s="1"/>
      <c r="J1042" s="4" t="s">
        <v>83</v>
      </c>
      <c r="K1042" s="4" t="s">
        <v>83</v>
      </c>
      <c r="L1042" s="22">
        <f t="shared" si="34"/>
        <v>1</v>
      </c>
      <c r="M1042" s="22"/>
      <c r="AA1042" s="46"/>
      <c r="AG1042"/>
      <c r="AL1042">
        <f>N1089</f>
        <v>0</v>
      </c>
      <c r="AM1042">
        <f>O1137</f>
        <v>0</v>
      </c>
      <c r="AN1042">
        <f>P1137</f>
        <v>0</v>
      </c>
      <c r="AO1042">
        <f>Q1137</f>
        <v>0</v>
      </c>
      <c r="AP1042">
        <f>R1137</f>
        <v>0</v>
      </c>
      <c r="AQ1042">
        <f>S1137</f>
        <v>0</v>
      </c>
      <c r="AR1042">
        <f>T1137</f>
        <v>0</v>
      </c>
      <c r="AT1042">
        <f>SUM(table_2[[#This Row],[First dose, less than 21 days ago]:[Third dose or booster, at least 21 days ago]])</f>
        <v>0</v>
      </c>
      <c r="AU1042">
        <f>SUM(table_2[[#This Row],[Second dose, less than 21 days ago]:[Third dose or booster, at least 21 days ago]])</f>
        <v>0</v>
      </c>
      <c r="AV1042">
        <f>table_2[[#This Row],[Third dose or booster, less than 21 days ago]]+table_2[[#This Row],[Third dose or booster, at least 21 days ago]]</f>
        <v>0</v>
      </c>
    </row>
    <row r="1043" spans="1:48" ht="30" x14ac:dyDescent="0.25">
      <c r="A1043" s="1" t="s">
        <v>460</v>
      </c>
      <c r="B1043" s="4">
        <v>2021</v>
      </c>
      <c r="C1043" s="1" t="s">
        <v>147</v>
      </c>
      <c r="D1043" s="1" t="s">
        <v>1104</v>
      </c>
      <c r="E1043" s="1" t="s">
        <v>70</v>
      </c>
      <c r="F1043" s="4" t="s">
        <v>1101</v>
      </c>
      <c r="G1043" s="4">
        <v>166759</v>
      </c>
      <c r="H1043" s="4" t="s">
        <v>83</v>
      </c>
      <c r="I1043" s="1"/>
      <c r="J1043" s="4" t="s">
        <v>83</v>
      </c>
      <c r="K1043" s="4" t="s">
        <v>83</v>
      </c>
      <c r="L1043" s="22">
        <f t="shared" si="34"/>
        <v>1</v>
      </c>
      <c r="M1043" s="22"/>
      <c r="AA1043" s="46"/>
      <c r="AG1043"/>
      <c r="AL1043">
        <f>N1090</f>
        <v>0</v>
      </c>
      <c r="AM1043">
        <f>O1138</f>
        <v>0</v>
      </c>
      <c r="AN1043">
        <f>P1138</f>
        <v>0</v>
      </c>
      <c r="AO1043">
        <f>Q1138</f>
        <v>0</v>
      </c>
      <c r="AP1043">
        <f>R1138</f>
        <v>0</v>
      </c>
      <c r="AQ1043">
        <f>S1138</f>
        <v>0</v>
      </c>
      <c r="AR1043">
        <f>T1138</f>
        <v>0</v>
      </c>
      <c r="AT1043">
        <f>SUM(table_2[[#This Row],[First dose, less than 21 days ago]:[Third dose or booster, at least 21 days ago]])</f>
        <v>0</v>
      </c>
      <c r="AU1043">
        <f>SUM(table_2[[#This Row],[Second dose, less than 21 days ago]:[Third dose or booster, at least 21 days ago]])</f>
        <v>0</v>
      </c>
      <c r="AV1043">
        <f>table_2[[#This Row],[Third dose or booster, less than 21 days ago]]+table_2[[#This Row],[Third dose or booster, at least 21 days ago]]</f>
        <v>0</v>
      </c>
    </row>
    <row r="1044" spans="1:48" ht="30" x14ac:dyDescent="0.25">
      <c r="A1044" s="1" t="s">
        <v>460</v>
      </c>
      <c r="B1044" s="4">
        <v>2021</v>
      </c>
      <c r="C1044" s="1" t="s">
        <v>147</v>
      </c>
      <c r="D1044" s="1" t="s">
        <v>1104</v>
      </c>
      <c r="E1044" s="1" t="s">
        <v>74</v>
      </c>
      <c r="F1044" s="4" t="s">
        <v>1101</v>
      </c>
      <c r="G1044" s="4">
        <v>47279</v>
      </c>
      <c r="H1044" s="4" t="s">
        <v>83</v>
      </c>
      <c r="I1044" s="1"/>
      <c r="J1044" s="4" t="s">
        <v>83</v>
      </c>
      <c r="K1044" s="4" t="s">
        <v>83</v>
      </c>
      <c r="L1044" s="22">
        <f t="shared" si="34"/>
        <v>1</v>
      </c>
      <c r="M1044" s="22"/>
      <c r="AA1044" s="46"/>
      <c r="AG1044"/>
      <c r="AL1044">
        <f>N1091</f>
        <v>0</v>
      </c>
      <c r="AM1044">
        <f>O1139</f>
        <v>0</v>
      </c>
      <c r="AN1044">
        <f>P1139</f>
        <v>0</v>
      </c>
      <c r="AO1044">
        <f>Q1139</f>
        <v>0</v>
      </c>
      <c r="AP1044">
        <f>R1139</f>
        <v>0</v>
      </c>
      <c r="AQ1044">
        <f>S1139</f>
        <v>0</v>
      </c>
      <c r="AR1044">
        <f>T1139</f>
        <v>0</v>
      </c>
      <c r="AT1044">
        <f>SUM(table_2[[#This Row],[First dose, less than 21 days ago]:[Third dose or booster, at least 21 days ago]])</f>
        <v>0</v>
      </c>
      <c r="AU1044">
        <f>SUM(table_2[[#This Row],[Second dose, less than 21 days ago]:[Third dose or booster, at least 21 days ago]])</f>
        <v>0</v>
      </c>
      <c r="AV1044">
        <f>table_2[[#This Row],[Third dose or booster, less than 21 days ago]]+table_2[[#This Row],[Third dose or booster, at least 21 days ago]]</f>
        <v>0</v>
      </c>
    </row>
    <row r="1045" spans="1:48" ht="30" x14ac:dyDescent="0.25">
      <c r="A1045" s="1" t="s">
        <v>460</v>
      </c>
      <c r="B1045" s="4">
        <v>2021</v>
      </c>
      <c r="C1045" s="1" t="s">
        <v>147</v>
      </c>
      <c r="D1045" s="1" t="s">
        <v>1104</v>
      </c>
      <c r="E1045" s="1" t="s">
        <v>1102</v>
      </c>
      <c r="F1045" s="4" t="s">
        <v>1101</v>
      </c>
      <c r="G1045" s="4">
        <v>60510</v>
      </c>
      <c r="H1045" s="4" t="s">
        <v>83</v>
      </c>
      <c r="I1045" s="1"/>
      <c r="J1045" s="4" t="s">
        <v>83</v>
      </c>
      <c r="K1045" s="4" t="s">
        <v>83</v>
      </c>
      <c r="L1045" s="22">
        <f t="shared" si="34"/>
        <v>1</v>
      </c>
      <c r="M1045" s="22"/>
      <c r="AA1045" s="46"/>
      <c r="AG1045"/>
      <c r="AL1045">
        <f>N1092</f>
        <v>0</v>
      </c>
      <c r="AM1045">
        <f>O1140</f>
        <v>0</v>
      </c>
      <c r="AN1045">
        <f>P1140</f>
        <v>0</v>
      </c>
      <c r="AO1045">
        <f>Q1140</f>
        <v>0</v>
      </c>
      <c r="AP1045">
        <f>R1140</f>
        <v>0</v>
      </c>
      <c r="AQ1045">
        <f>S1140</f>
        <v>0</v>
      </c>
      <c r="AR1045">
        <f>T1140</f>
        <v>0</v>
      </c>
      <c r="AT1045">
        <f>SUM(table_2[[#This Row],[First dose, less than 21 days ago]:[Third dose or booster, at least 21 days ago]])</f>
        <v>0</v>
      </c>
      <c r="AU1045">
        <f>SUM(table_2[[#This Row],[Second dose, less than 21 days ago]:[Third dose or booster, at least 21 days ago]])</f>
        <v>0</v>
      </c>
      <c r="AV1045">
        <f>table_2[[#This Row],[Third dose or booster, less than 21 days ago]]+table_2[[#This Row],[Third dose or booster, at least 21 days ago]]</f>
        <v>0</v>
      </c>
    </row>
    <row r="1046" spans="1:48" ht="45" x14ac:dyDescent="0.25">
      <c r="A1046" s="1" t="s">
        <v>460</v>
      </c>
      <c r="B1046" s="4">
        <v>2021</v>
      </c>
      <c r="C1046" s="1" t="s">
        <v>147</v>
      </c>
      <c r="D1046" s="1" t="s">
        <v>1104</v>
      </c>
      <c r="E1046" s="1" t="s">
        <v>84</v>
      </c>
      <c r="F1046" s="4" t="s">
        <v>1103</v>
      </c>
      <c r="G1046" s="4">
        <v>0</v>
      </c>
      <c r="H1046" s="4" t="s">
        <v>83</v>
      </c>
      <c r="I1046" s="1"/>
      <c r="J1046" s="4" t="s">
        <v>83</v>
      </c>
      <c r="K1046" s="4" t="s">
        <v>83</v>
      </c>
      <c r="L1046" s="22" t="str">
        <f t="shared" si="34"/>
        <v>0</v>
      </c>
      <c r="M1046" s="22"/>
      <c r="AA1046" s="46"/>
      <c r="AG1046"/>
      <c r="AL1046">
        <f>N1093</f>
        <v>0</v>
      </c>
      <c r="AM1046">
        <f>O1141</f>
        <v>0</v>
      </c>
      <c r="AN1046">
        <f>P1141</f>
        <v>0</v>
      </c>
      <c r="AO1046">
        <f>Q1141</f>
        <v>0</v>
      </c>
      <c r="AP1046">
        <f>R1141</f>
        <v>0</v>
      </c>
      <c r="AQ1046">
        <f>S1141</f>
        <v>0</v>
      </c>
      <c r="AR1046">
        <f>T1141</f>
        <v>0</v>
      </c>
      <c r="AT1046">
        <f>SUM(table_2[[#This Row],[First dose, less than 21 days ago]:[Third dose or booster, at least 21 days ago]])</f>
        <v>0</v>
      </c>
      <c r="AU1046">
        <f>SUM(table_2[[#This Row],[Second dose, less than 21 days ago]:[Third dose or booster, at least 21 days ago]])</f>
        <v>0</v>
      </c>
      <c r="AV1046">
        <f>table_2[[#This Row],[Third dose or booster, less than 21 days ago]]+table_2[[#This Row],[Third dose or booster, at least 21 days ago]]</f>
        <v>0</v>
      </c>
    </row>
    <row r="1047" spans="1:48" ht="45" x14ac:dyDescent="0.25">
      <c r="A1047" s="1" t="s">
        <v>460</v>
      </c>
      <c r="B1047" s="4">
        <v>2021</v>
      </c>
      <c r="C1047" s="1" t="s">
        <v>147</v>
      </c>
      <c r="D1047" s="1" t="s">
        <v>1104</v>
      </c>
      <c r="E1047" s="1" t="s">
        <v>85</v>
      </c>
      <c r="F1047" s="4" t="s">
        <v>1103</v>
      </c>
      <c r="G1047" s="4">
        <v>0</v>
      </c>
      <c r="H1047" s="4" t="s">
        <v>83</v>
      </c>
      <c r="I1047" s="1"/>
      <c r="J1047" s="4" t="s">
        <v>83</v>
      </c>
      <c r="K1047" s="4" t="s">
        <v>83</v>
      </c>
      <c r="L1047" s="22" t="str">
        <f t="shared" si="34"/>
        <v>0</v>
      </c>
      <c r="M1047" s="22"/>
      <c r="AA1047" s="46"/>
      <c r="AG1047"/>
      <c r="AL1047">
        <f>N1094</f>
        <v>0</v>
      </c>
      <c r="AM1047">
        <f>O1142</f>
        <v>0</v>
      </c>
      <c r="AN1047">
        <f>P1142</f>
        <v>0</v>
      </c>
      <c r="AO1047">
        <f>Q1142</f>
        <v>0</v>
      </c>
      <c r="AP1047">
        <f>R1142</f>
        <v>0</v>
      </c>
      <c r="AQ1047">
        <f>S1142</f>
        <v>0</v>
      </c>
      <c r="AR1047">
        <f>T1142</f>
        <v>0</v>
      </c>
      <c r="AT1047">
        <f>SUM(table_2[[#This Row],[First dose, less than 21 days ago]:[Third dose or booster, at least 21 days ago]])</f>
        <v>0</v>
      </c>
      <c r="AU1047">
        <f>SUM(table_2[[#This Row],[Second dose, less than 21 days ago]:[Third dose or booster, at least 21 days ago]])</f>
        <v>0</v>
      </c>
      <c r="AV1047">
        <f>table_2[[#This Row],[Third dose or booster, less than 21 days ago]]+table_2[[#This Row],[Third dose or booster, at least 21 days ago]]</f>
        <v>0</v>
      </c>
    </row>
    <row r="1048" spans="1:48" ht="30" x14ac:dyDescent="0.25">
      <c r="A1048" s="1" t="s">
        <v>460</v>
      </c>
      <c r="B1048" s="4">
        <v>2021</v>
      </c>
      <c r="C1048" s="1" t="s">
        <v>147</v>
      </c>
      <c r="D1048" s="1" t="s">
        <v>1116</v>
      </c>
      <c r="E1048" s="1" t="s">
        <v>62</v>
      </c>
      <c r="F1048" s="4" t="s">
        <v>1981</v>
      </c>
      <c r="G1048" s="4">
        <v>48573</v>
      </c>
      <c r="H1048" s="4" t="s">
        <v>2888</v>
      </c>
      <c r="I1048" s="1" t="s">
        <v>234</v>
      </c>
      <c r="J1048" s="4" t="s">
        <v>3468</v>
      </c>
      <c r="K1048" s="4" t="s">
        <v>1697</v>
      </c>
      <c r="L1048" s="22" t="str">
        <f t="shared" si="34"/>
        <v>11</v>
      </c>
      <c r="M1048" s="22"/>
      <c r="AA1048" s="46"/>
      <c r="AG1048"/>
      <c r="AL1048">
        <f>N1095</f>
        <v>0</v>
      </c>
      <c r="AM1048">
        <f>O1143</f>
        <v>0</v>
      </c>
      <c r="AN1048">
        <f>P1143</f>
        <v>0</v>
      </c>
      <c r="AO1048">
        <f>Q1143</f>
        <v>0</v>
      </c>
      <c r="AP1048">
        <f>R1143</f>
        <v>0</v>
      </c>
      <c r="AQ1048">
        <f>S1143</f>
        <v>0</v>
      </c>
      <c r="AR1048">
        <f>T1143</f>
        <v>0</v>
      </c>
      <c r="AT1048">
        <f>SUM(table_2[[#This Row],[First dose, less than 21 days ago]:[Third dose or booster, at least 21 days ago]])</f>
        <v>0</v>
      </c>
      <c r="AU1048">
        <f>SUM(table_2[[#This Row],[Second dose, less than 21 days ago]:[Third dose or booster, at least 21 days ago]])</f>
        <v>0</v>
      </c>
      <c r="AV1048">
        <f>table_2[[#This Row],[Third dose or booster, less than 21 days ago]]+table_2[[#This Row],[Third dose or booster, at least 21 days ago]]</f>
        <v>0</v>
      </c>
    </row>
    <row r="1049" spans="1:48" ht="30" x14ac:dyDescent="0.25">
      <c r="A1049" s="1" t="s">
        <v>460</v>
      </c>
      <c r="B1049" s="4">
        <v>2021</v>
      </c>
      <c r="C1049" s="1" t="s">
        <v>147</v>
      </c>
      <c r="D1049" s="1" t="s">
        <v>1116</v>
      </c>
      <c r="E1049" s="1" t="s">
        <v>66</v>
      </c>
      <c r="F1049" s="4" t="s">
        <v>1101</v>
      </c>
      <c r="G1049" s="4">
        <v>4102</v>
      </c>
      <c r="H1049" s="4" t="s">
        <v>83</v>
      </c>
      <c r="I1049" s="1"/>
      <c r="J1049" s="4" t="s">
        <v>83</v>
      </c>
      <c r="K1049" s="4" t="s">
        <v>83</v>
      </c>
      <c r="L1049" s="22">
        <f t="shared" si="34"/>
        <v>1</v>
      </c>
      <c r="M1049" s="22"/>
      <c r="AA1049" s="46"/>
      <c r="AG1049"/>
      <c r="AL1049">
        <f>N1096</f>
        <v>0</v>
      </c>
      <c r="AM1049">
        <f>O1144</f>
        <v>0</v>
      </c>
      <c r="AN1049">
        <f>P1144</f>
        <v>0</v>
      </c>
      <c r="AO1049">
        <f>Q1144</f>
        <v>0</v>
      </c>
      <c r="AP1049">
        <f>R1144</f>
        <v>0</v>
      </c>
      <c r="AQ1049">
        <f>S1144</f>
        <v>0</v>
      </c>
      <c r="AR1049">
        <f>T1144</f>
        <v>0</v>
      </c>
      <c r="AT1049">
        <f>SUM(table_2[[#This Row],[First dose, less than 21 days ago]:[Third dose or booster, at least 21 days ago]])</f>
        <v>0</v>
      </c>
      <c r="AU1049">
        <f>SUM(table_2[[#This Row],[Second dose, less than 21 days ago]:[Third dose or booster, at least 21 days ago]])</f>
        <v>0</v>
      </c>
      <c r="AV1049">
        <f>table_2[[#This Row],[Third dose or booster, less than 21 days ago]]+table_2[[#This Row],[Third dose or booster, at least 21 days ago]]</f>
        <v>0</v>
      </c>
    </row>
    <row r="1050" spans="1:48" ht="30" x14ac:dyDescent="0.25">
      <c r="A1050" s="1" t="s">
        <v>460</v>
      </c>
      <c r="B1050" s="4">
        <v>2021</v>
      </c>
      <c r="C1050" s="1" t="s">
        <v>147</v>
      </c>
      <c r="D1050" s="1" t="s">
        <v>1116</v>
      </c>
      <c r="E1050" s="1" t="s">
        <v>70</v>
      </c>
      <c r="F1050" s="4" t="s">
        <v>1270</v>
      </c>
      <c r="G1050" s="4">
        <v>294508</v>
      </c>
      <c r="H1050" s="4" t="s">
        <v>3427</v>
      </c>
      <c r="I1050" s="1" t="s">
        <v>234</v>
      </c>
      <c r="J1050" s="4" t="s">
        <v>3469</v>
      </c>
      <c r="K1050" s="4" t="s">
        <v>542</v>
      </c>
      <c r="L1050" s="22" t="str">
        <f t="shared" si="34"/>
        <v>12</v>
      </c>
      <c r="M1050" s="22"/>
      <c r="AA1050" s="46"/>
      <c r="AG1050"/>
      <c r="AL1050">
        <f>N1097</f>
        <v>0</v>
      </c>
      <c r="AM1050">
        <f>O1145</f>
        <v>0</v>
      </c>
      <c r="AN1050">
        <f>P1145</f>
        <v>0</v>
      </c>
      <c r="AO1050">
        <f>Q1145</f>
        <v>0</v>
      </c>
      <c r="AP1050">
        <f>R1145</f>
        <v>0</v>
      </c>
      <c r="AQ1050">
        <f>S1145</f>
        <v>0</v>
      </c>
      <c r="AR1050">
        <f>T1145</f>
        <v>0</v>
      </c>
      <c r="AT1050">
        <f>SUM(table_2[[#This Row],[First dose, less than 21 days ago]:[Third dose or booster, at least 21 days ago]])</f>
        <v>0</v>
      </c>
      <c r="AU1050">
        <f>SUM(table_2[[#This Row],[Second dose, less than 21 days ago]:[Third dose or booster, at least 21 days ago]])</f>
        <v>0</v>
      </c>
      <c r="AV1050">
        <f>table_2[[#This Row],[Third dose or booster, less than 21 days ago]]+table_2[[#This Row],[Third dose or booster, at least 21 days ago]]</f>
        <v>0</v>
      </c>
    </row>
    <row r="1051" spans="1:48" ht="30" x14ac:dyDescent="0.25">
      <c r="A1051" s="1" t="s">
        <v>460</v>
      </c>
      <c r="B1051" s="4">
        <v>2021</v>
      </c>
      <c r="C1051" s="1" t="s">
        <v>147</v>
      </c>
      <c r="D1051" s="1" t="s">
        <v>1116</v>
      </c>
      <c r="E1051" s="1" t="s">
        <v>74</v>
      </c>
      <c r="F1051" s="4" t="s">
        <v>1101</v>
      </c>
      <c r="G1051" s="4">
        <v>106317</v>
      </c>
      <c r="H1051" s="4" t="s">
        <v>83</v>
      </c>
      <c r="I1051" s="1"/>
      <c r="J1051" s="4" t="s">
        <v>83</v>
      </c>
      <c r="K1051" s="4" t="s">
        <v>83</v>
      </c>
      <c r="L1051" s="22">
        <f t="shared" si="34"/>
        <v>1</v>
      </c>
      <c r="M1051" s="22"/>
      <c r="AA1051" s="46"/>
      <c r="AG1051"/>
      <c r="AL1051">
        <f>N1098</f>
        <v>0</v>
      </c>
      <c r="AM1051">
        <f>O1146</f>
        <v>0</v>
      </c>
      <c r="AN1051">
        <f>P1146</f>
        <v>0</v>
      </c>
      <c r="AO1051">
        <f>Q1146</f>
        <v>0</v>
      </c>
      <c r="AP1051">
        <f>R1146</f>
        <v>0</v>
      </c>
      <c r="AQ1051">
        <f>S1146</f>
        <v>0</v>
      </c>
      <c r="AR1051">
        <f>T1146</f>
        <v>0</v>
      </c>
      <c r="AT1051">
        <f>SUM(table_2[[#This Row],[First dose, less than 21 days ago]:[Third dose or booster, at least 21 days ago]])</f>
        <v>0</v>
      </c>
      <c r="AU1051">
        <f>SUM(table_2[[#This Row],[Second dose, less than 21 days ago]:[Third dose or booster, at least 21 days ago]])</f>
        <v>0</v>
      </c>
      <c r="AV1051">
        <f>table_2[[#This Row],[Third dose or booster, less than 21 days ago]]+table_2[[#This Row],[Third dose or booster, at least 21 days ago]]</f>
        <v>0</v>
      </c>
    </row>
    <row r="1052" spans="1:48" ht="30" x14ac:dyDescent="0.25">
      <c r="A1052" s="1" t="s">
        <v>460</v>
      </c>
      <c r="B1052" s="4">
        <v>2021</v>
      </c>
      <c r="C1052" s="1" t="s">
        <v>147</v>
      </c>
      <c r="D1052" s="1" t="s">
        <v>1116</v>
      </c>
      <c r="E1052" s="1" t="s">
        <v>1102</v>
      </c>
      <c r="F1052" s="4" t="s">
        <v>1112</v>
      </c>
      <c r="G1052" s="4">
        <v>91791</v>
      </c>
      <c r="H1052" s="4" t="s">
        <v>519</v>
      </c>
      <c r="I1052" s="1" t="s">
        <v>234</v>
      </c>
      <c r="J1052" s="4" t="s">
        <v>3470</v>
      </c>
      <c r="K1052" s="4" t="s">
        <v>3471</v>
      </c>
      <c r="L1052" s="22" t="str">
        <f t="shared" si="34"/>
        <v>3</v>
      </c>
      <c r="M1052" s="22"/>
      <c r="AA1052" s="46"/>
      <c r="AG1052"/>
      <c r="AL1052">
        <f>N1099</f>
        <v>0</v>
      </c>
      <c r="AM1052">
        <f>O1147</f>
        <v>0</v>
      </c>
      <c r="AN1052">
        <f>P1147</f>
        <v>0</v>
      </c>
      <c r="AO1052">
        <f>Q1147</f>
        <v>0</v>
      </c>
      <c r="AP1052">
        <f>R1147</f>
        <v>0</v>
      </c>
      <c r="AQ1052">
        <f>S1147</f>
        <v>0</v>
      </c>
      <c r="AR1052">
        <f>T1147</f>
        <v>0</v>
      </c>
      <c r="AT1052">
        <f>SUM(table_2[[#This Row],[First dose, less than 21 days ago]:[Third dose or booster, at least 21 days ago]])</f>
        <v>0</v>
      </c>
      <c r="AU1052">
        <f>SUM(table_2[[#This Row],[Second dose, less than 21 days ago]:[Third dose or booster, at least 21 days ago]])</f>
        <v>0</v>
      </c>
      <c r="AV1052">
        <f>table_2[[#This Row],[Third dose or booster, less than 21 days ago]]+table_2[[#This Row],[Third dose or booster, at least 21 days ago]]</f>
        <v>0</v>
      </c>
    </row>
    <row r="1053" spans="1:48" ht="45" x14ac:dyDescent="0.25">
      <c r="A1053" s="1" t="s">
        <v>460</v>
      </c>
      <c r="B1053" s="4">
        <v>2021</v>
      </c>
      <c r="C1053" s="1" t="s">
        <v>147</v>
      </c>
      <c r="D1053" s="1" t="s">
        <v>1116</v>
      </c>
      <c r="E1053" s="1" t="s">
        <v>84</v>
      </c>
      <c r="F1053" s="4" t="s">
        <v>1103</v>
      </c>
      <c r="G1053" s="4">
        <v>0</v>
      </c>
      <c r="H1053" s="4" t="s">
        <v>83</v>
      </c>
      <c r="I1053" s="1"/>
      <c r="J1053" s="4" t="s">
        <v>83</v>
      </c>
      <c r="K1053" s="4" t="s">
        <v>83</v>
      </c>
      <c r="L1053" s="22" t="str">
        <f t="shared" si="34"/>
        <v>0</v>
      </c>
      <c r="M1053" s="22"/>
      <c r="AA1053" s="46"/>
      <c r="AG1053"/>
      <c r="AL1053">
        <f>N1100</f>
        <v>0</v>
      </c>
      <c r="AM1053">
        <f>O1148</f>
        <v>0</v>
      </c>
      <c r="AN1053">
        <f>P1148</f>
        <v>0</v>
      </c>
      <c r="AO1053">
        <f>Q1148</f>
        <v>0</v>
      </c>
      <c r="AP1053">
        <f>R1148</f>
        <v>0</v>
      </c>
      <c r="AQ1053">
        <f>S1148</f>
        <v>0</v>
      </c>
      <c r="AR1053">
        <f>T1148</f>
        <v>0</v>
      </c>
      <c r="AT1053">
        <f>SUM(table_2[[#This Row],[First dose, less than 21 days ago]:[Third dose or booster, at least 21 days ago]])</f>
        <v>0</v>
      </c>
      <c r="AU1053">
        <f>SUM(table_2[[#This Row],[Second dose, less than 21 days ago]:[Third dose or booster, at least 21 days ago]])</f>
        <v>0</v>
      </c>
      <c r="AV1053">
        <f>table_2[[#This Row],[Third dose or booster, less than 21 days ago]]+table_2[[#This Row],[Third dose or booster, at least 21 days ago]]</f>
        <v>0</v>
      </c>
    </row>
    <row r="1054" spans="1:48" ht="45" x14ac:dyDescent="0.25">
      <c r="A1054" s="1" t="s">
        <v>460</v>
      </c>
      <c r="B1054" s="4">
        <v>2021</v>
      </c>
      <c r="C1054" s="1" t="s">
        <v>147</v>
      </c>
      <c r="D1054" s="1" t="s">
        <v>1116</v>
      </c>
      <c r="E1054" s="1" t="s">
        <v>85</v>
      </c>
      <c r="F1054" s="4" t="s">
        <v>1103</v>
      </c>
      <c r="G1054" s="4">
        <v>0</v>
      </c>
      <c r="H1054" s="4" t="s">
        <v>83</v>
      </c>
      <c r="I1054" s="1"/>
      <c r="J1054" s="4" t="s">
        <v>83</v>
      </c>
      <c r="K1054" s="4" t="s">
        <v>83</v>
      </c>
      <c r="L1054" s="22" t="str">
        <f t="shared" si="34"/>
        <v>0</v>
      </c>
      <c r="M1054" s="22"/>
      <c r="AA1054" s="46"/>
      <c r="AG1054"/>
      <c r="AL1054">
        <f>N1101</f>
        <v>0</v>
      </c>
      <c r="AM1054">
        <f>O1149</f>
        <v>0</v>
      </c>
      <c r="AN1054">
        <f>P1149</f>
        <v>0</v>
      </c>
      <c r="AO1054">
        <f>Q1149</f>
        <v>0</v>
      </c>
      <c r="AP1054">
        <f>R1149</f>
        <v>0</v>
      </c>
      <c r="AQ1054">
        <f>S1149</f>
        <v>0</v>
      </c>
      <c r="AR1054">
        <f>T1149</f>
        <v>0</v>
      </c>
      <c r="AT1054">
        <f>SUM(table_2[[#This Row],[First dose, less than 21 days ago]:[Third dose or booster, at least 21 days ago]])</f>
        <v>0</v>
      </c>
      <c r="AU1054">
        <f>SUM(table_2[[#This Row],[Second dose, less than 21 days ago]:[Third dose or booster, at least 21 days ago]])</f>
        <v>0</v>
      </c>
      <c r="AV1054">
        <f>table_2[[#This Row],[Third dose or booster, less than 21 days ago]]+table_2[[#This Row],[Third dose or booster, at least 21 days ago]]</f>
        <v>0</v>
      </c>
    </row>
    <row r="1055" spans="1:48" ht="30" x14ac:dyDescent="0.25">
      <c r="A1055" s="1" t="s">
        <v>460</v>
      </c>
      <c r="B1055" s="4">
        <v>2021</v>
      </c>
      <c r="C1055" s="1" t="s">
        <v>147</v>
      </c>
      <c r="D1055" s="1" t="s">
        <v>1132</v>
      </c>
      <c r="E1055" s="1" t="s">
        <v>62</v>
      </c>
      <c r="F1055" s="4" t="s">
        <v>2156</v>
      </c>
      <c r="G1055" s="4">
        <v>25056</v>
      </c>
      <c r="H1055" s="4" t="s">
        <v>3472</v>
      </c>
      <c r="I1055" s="1"/>
      <c r="J1055" s="4" t="s">
        <v>3473</v>
      </c>
      <c r="K1055" s="4" t="s">
        <v>3474</v>
      </c>
      <c r="L1055" s="22" t="str">
        <f t="shared" si="34"/>
        <v>26</v>
      </c>
      <c r="M1055" s="22"/>
      <c r="AA1055" s="46"/>
      <c r="AG1055"/>
      <c r="AL1055">
        <f>N1102</f>
        <v>0</v>
      </c>
      <c r="AM1055">
        <f>O1150</f>
        <v>0</v>
      </c>
      <c r="AN1055">
        <f>P1150</f>
        <v>0</v>
      </c>
      <c r="AO1055">
        <f>Q1150</f>
        <v>0</v>
      </c>
      <c r="AP1055">
        <f>R1150</f>
        <v>0</v>
      </c>
      <c r="AQ1055">
        <f>S1150</f>
        <v>0</v>
      </c>
      <c r="AR1055">
        <f>T1150</f>
        <v>0</v>
      </c>
      <c r="AT1055">
        <f>SUM(table_2[[#This Row],[First dose, less than 21 days ago]:[Third dose or booster, at least 21 days ago]])</f>
        <v>0</v>
      </c>
      <c r="AU1055">
        <f>SUM(table_2[[#This Row],[Second dose, less than 21 days ago]:[Third dose or booster, at least 21 days ago]])</f>
        <v>0</v>
      </c>
      <c r="AV1055">
        <f>table_2[[#This Row],[Third dose or booster, less than 21 days ago]]+table_2[[#This Row],[Third dose or booster, at least 21 days ago]]</f>
        <v>0</v>
      </c>
    </row>
    <row r="1056" spans="1:48" ht="30" x14ac:dyDescent="0.25">
      <c r="A1056" s="1" t="s">
        <v>460</v>
      </c>
      <c r="B1056" s="4">
        <v>2021</v>
      </c>
      <c r="C1056" s="1" t="s">
        <v>147</v>
      </c>
      <c r="D1056" s="1" t="s">
        <v>1132</v>
      </c>
      <c r="E1056" s="1" t="s">
        <v>66</v>
      </c>
      <c r="F1056" s="4" t="s">
        <v>1101</v>
      </c>
      <c r="G1056" s="4">
        <v>1274</v>
      </c>
      <c r="H1056" s="4" t="s">
        <v>83</v>
      </c>
      <c r="I1056" s="1"/>
      <c r="J1056" s="4" t="s">
        <v>83</v>
      </c>
      <c r="K1056" s="4" t="s">
        <v>83</v>
      </c>
      <c r="L1056" s="22">
        <f t="shared" si="34"/>
        <v>1</v>
      </c>
      <c r="M1056" s="22"/>
      <c r="AA1056" s="46"/>
      <c r="AG1056"/>
      <c r="AL1056">
        <f>N1103</f>
        <v>0</v>
      </c>
      <c r="AM1056">
        <f>O1151</f>
        <v>0</v>
      </c>
      <c r="AN1056">
        <f>P1151</f>
        <v>0</v>
      </c>
      <c r="AO1056">
        <f>Q1151</f>
        <v>0</v>
      </c>
      <c r="AP1056">
        <f>R1151</f>
        <v>0</v>
      </c>
      <c r="AQ1056">
        <f>S1151</f>
        <v>0</v>
      </c>
      <c r="AR1056">
        <f>T1151</f>
        <v>0</v>
      </c>
      <c r="AT1056">
        <f>SUM(table_2[[#This Row],[First dose, less than 21 days ago]:[Third dose or booster, at least 21 days ago]])</f>
        <v>0</v>
      </c>
      <c r="AU1056">
        <f>SUM(table_2[[#This Row],[Second dose, less than 21 days ago]:[Third dose or booster, at least 21 days ago]])</f>
        <v>0</v>
      </c>
      <c r="AV1056">
        <f>table_2[[#This Row],[Third dose or booster, less than 21 days ago]]+table_2[[#This Row],[Third dose or booster, at least 21 days ago]]</f>
        <v>0</v>
      </c>
    </row>
    <row r="1057" spans="1:48" ht="30" x14ac:dyDescent="0.25">
      <c r="A1057" s="1" t="s">
        <v>460</v>
      </c>
      <c r="B1057" s="4">
        <v>2021</v>
      </c>
      <c r="C1057" s="1" t="s">
        <v>147</v>
      </c>
      <c r="D1057" s="1" t="s">
        <v>1132</v>
      </c>
      <c r="E1057" s="1" t="s">
        <v>70</v>
      </c>
      <c r="F1057" s="4" t="s">
        <v>2955</v>
      </c>
      <c r="G1057" s="4">
        <v>136397</v>
      </c>
      <c r="H1057" s="4" t="s">
        <v>3475</v>
      </c>
      <c r="I1057" s="1"/>
      <c r="J1057" s="4" t="s">
        <v>3476</v>
      </c>
      <c r="K1057" s="4" t="s">
        <v>572</v>
      </c>
      <c r="L1057" s="22" t="str">
        <f t="shared" si="34"/>
        <v>27</v>
      </c>
      <c r="M1057" s="22"/>
      <c r="AA1057" s="46"/>
      <c r="AG1057"/>
      <c r="AL1057">
        <f>N1104</f>
        <v>0</v>
      </c>
      <c r="AM1057">
        <f>O1152</f>
        <v>0</v>
      </c>
      <c r="AN1057">
        <f>P1152</f>
        <v>0</v>
      </c>
      <c r="AO1057">
        <f>Q1152</f>
        <v>0</v>
      </c>
      <c r="AP1057">
        <f>R1152</f>
        <v>0</v>
      </c>
      <c r="AQ1057">
        <f>S1152</f>
        <v>0</v>
      </c>
      <c r="AR1057">
        <f>T1152</f>
        <v>0</v>
      </c>
      <c r="AT1057">
        <f>SUM(table_2[[#This Row],[First dose, less than 21 days ago]:[Third dose or booster, at least 21 days ago]])</f>
        <v>0</v>
      </c>
      <c r="AU1057">
        <f>SUM(table_2[[#This Row],[Second dose, less than 21 days ago]:[Third dose or booster, at least 21 days ago]])</f>
        <v>0</v>
      </c>
      <c r="AV1057">
        <f>table_2[[#This Row],[Third dose or booster, less than 21 days ago]]+table_2[[#This Row],[Third dose or booster, at least 21 days ago]]</f>
        <v>0</v>
      </c>
    </row>
    <row r="1058" spans="1:48" ht="30" x14ac:dyDescent="0.25">
      <c r="A1058" s="1" t="s">
        <v>460</v>
      </c>
      <c r="B1058" s="4">
        <v>2021</v>
      </c>
      <c r="C1058" s="1" t="s">
        <v>147</v>
      </c>
      <c r="D1058" s="1" t="s">
        <v>1132</v>
      </c>
      <c r="E1058" s="1" t="s">
        <v>74</v>
      </c>
      <c r="F1058" s="4" t="s">
        <v>1097</v>
      </c>
      <c r="G1058" s="4">
        <v>162847</v>
      </c>
      <c r="H1058" s="4" t="s">
        <v>520</v>
      </c>
      <c r="I1058" s="1" t="s">
        <v>234</v>
      </c>
      <c r="J1058" s="4" t="s">
        <v>3470</v>
      </c>
      <c r="K1058" s="4" t="s">
        <v>503</v>
      </c>
      <c r="L1058" s="22" t="str">
        <f t="shared" si="34"/>
        <v>4</v>
      </c>
      <c r="M1058" s="22"/>
      <c r="AA1058" s="46"/>
      <c r="AG1058"/>
      <c r="AL1058">
        <f>N1105</f>
        <v>0</v>
      </c>
      <c r="AM1058">
        <f>O1153</f>
        <v>0</v>
      </c>
      <c r="AN1058">
        <f>P1153</f>
        <v>0</v>
      </c>
      <c r="AO1058">
        <f>Q1153</f>
        <v>0</v>
      </c>
      <c r="AP1058">
        <f>R1153</f>
        <v>0</v>
      </c>
      <c r="AQ1058">
        <f>S1153</f>
        <v>0</v>
      </c>
      <c r="AR1058">
        <f>T1153</f>
        <v>0</v>
      </c>
      <c r="AT1058">
        <f>SUM(table_2[[#This Row],[First dose, less than 21 days ago]:[Third dose or booster, at least 21 days ago]])</f>
        <v>0</v>
      </c>
      <c r="AU1058">
        <f>SUM(table_2[[#This Row],[Second dose, less than 21 days ago]:[Third dose or booster, at least 21 days ago]])</f>
        <v>0</v>
      </c>
      <c r="AV1058">
        <f>table_2[[#This Row],[Third dose or booster, less than 21 days ago]]+table_2[[#This Row],[Third dose or booster, at least 21 days ago]]</f>
        <v>0</v>
      </c>
    </row>
    <row r="1059" spans="1:48" ht="30" x14ac:dyDescent="0.25">
      <c r="A1059" s="1" t="s">
        <v>460</v>
      </c>
      <c r="B1059" s="4">
        <v>2021</v>
      </c>
      <c r="C1059" s="1" t="s">
        <v>147</v>
      </c>
      <c r="D1059" s="1" t="s">
        <v>1132</v>
      </c>
      <c r="E1059" s="1" t="s">
        <v>1102</v>
      </c>
      <c r="F1059" s="4" t="s">
        <v>1101</v>
      </c>
      <c r="G1059" s="4">
        <v>120402</v>
      </c>
      <c r="H1059" s="4" t="s">
        <v>83</v>
      </c>
      <c r="I1059" s="1"/>
      <c r="J1059" s="4" t="s">
        <v>83</v>
      </c>
      <c r="K1059" s="4" t="s">
        <v>83</v>
      </c>
      <c r="L1059" s="22">
        <f t="shared" si="34"/>
        <v>1</v>
      </c>
      <c r="M1059" s="22"/>
      <c r="AA1059" s="46"/>
      <c r="AG1059"/>
      <c r="AL1059">
        <f>N1106</f>
        <v>0</v>
      </c>
      <c r="AM1059">
        <f>O1154</f>
        <v>0</v>
      </c>
      <c r="AN1059">
        <f>P1154</f>
        <v>0</v>
      </c>
      <c r="AO1059">
        <f>Q1154</f>
        <v>0</v>
      </c>
      <c r="AP1059">
        <f>R1154</f>
        <v>0</v>
      </c>
      <c r="AQ1059">
        <f>S1154</f>
        <v>0</v>
      </c>
      <c r="AR1059">
        <f>T1154</f>
        <v>0</v>
      </c>
      <c r="AT1059">
        <f>SUM(table_2[[#This Row],[First dose, less than 21 days ago]:[Third dose or booster, at least 21 days ago]])</f>
        <v>0</v>
      </c>
      <c r="AU1059">
        <f>SUM(table_2[[#This Row],[Second dose, less than 21 days ago]:[Third dose or booster, at least 21 days ago]])</f>
        <v>0</v>
      </c>
      <c r="AV1059">
        <f>table_2[[#This Row],[Third dose or booster, less than 21 days ago]]+table_2[[#This Row],[Third dose or booster, at least 21 days ago]]</f>
        <v>0</v>
      </c>
    </row>
    <row r="1060" spans="1:48" ht="45" x14ac:dyDescent="0.25">
      <c r="A1060" s="1" t="s">
        <v>460</v>
      </c>
      <c r="B1060" s="4">
        <v>2021</v>
      </c>
      <c r="C1060" s="1" t="s">
        <v>147</v>
      </c>
      <c r="D1060" s="1" t="s">
        <v>1132</v>
      </c>
      <c r="E1060" s="1" t="s">
        <v>84</v>
      </c>
      <c r="F1060" s="4" t="s">
        <v>1103</v>
      </c>
      <c r="G1060" s="4">
        <v>0</v>
      </c>
      <c r="H1060" s="4" t="s">
        <v>83</v>
      </c>
      <c r="I1060" s="1"/>
      <c r="J1060" s="4" t="s">
        <v>83</v>
      </c>
      <c r="K1060" s="4" t="s">
        <v>83</v>
      </c>
      <c r="L1060" s="22" t="str">
        <f t="shared" si="34"/>
        <v>0</v>
      </c>
      <c r="M1060" s="22"/>
      <c r="AA1060" s="46"/>
      <c r="AG1060"/>
      <c r="AL1060">
        <f>N1107</f>
        <v>0</v>
      </c>
      <c r="AM1060">
        <f>O1155</f>
        <v>0</v>
      </c>
      <c r="AN1060">
        <f>P1155</f>
        <v>0</v>
      </c>
      <c r="AO1060">
        <f>Q1155</f>
        <v>0</v>
      </c>
      <c r="AP1060">
        <f>R1155</f>
        <v>0</v>
      </c>
      <c r="AQ1060">
        <f>S1155</f>
        <v>0</v>
      </c>
      <c r="AR1060">
        <f>T1155</f>
        <v>0</v>
      </c>
      <c r="AT1060">
        <f>SUM(table_2[[#This Row],[First dose, less than 21 days ago]:[Third dose or booster, at least 21 days ago]])</f>
        <v>0</v>
      </c>
      <c r="AU1060">
        <f>SUM(table_2[[#This Row],[Second dose, less than 21 days ago]:[Third dose or booster, at least 21 days ago]])</f>
        <v>0</v>
      </c>
      <c r="AV1060">
        <f>table_2[[#This Row],[Third dose or booster, less than 21 days ago]]+table_2[[#This Row],[Third dose or booster, at least 21 days ago]]</f>
        <v>0</v>
      </c>
    </row>
    <row r="1061" spans="1:48" ht="45" x14ac:dyDescent="0.25">
      <c r="A1061" s="1" t="s">
        <v>460</v>
      </c>
      <c r="B1061" s="4">
        <v>2021</v>
      </c>
      <c r="C1061" s="1" t="s">
        <v>147</v>
      </c>
      <c r="D1061" s="1" t="s">
        <v>1132</v>
      </c>
      <c r="E1061" s="1" t="s">
        <v>85</v>
      </c>
      <c r="F1061" s="4" t="s">
        <v>1103</v>
      </c>
      <c r="G1061" s="4">
        <v>0</v>
      </c>
      <c r="H1061" s="4" t="s">
        <v>83</v>
      </c>
      <c r="I1061" s="1"/>
      <c r="J1061" s="4" t="s">
        <v>83</v>
      </c>
      <c r="K1061" s="4" t="s">
        <v>83</v>
      </c>
      <c r="L1061" s="22" t="str">
        <f t="shared" si="34"/>
        <v>0</v>
      </c>
      <c r="M1061" s="22"/>
      <c r="AA1061" s="46"/>
      <c r="AG1061"/>
      <c r="AL1061">
        <f>N1108</f>
        <v>0</v>
      </c>
      <c r="AM1061">
        <f>O1156</f>
        <v>0</v>
      </c>
      <c r="AN1061">
        <f>P1156</f>
        <v>0</v>
      </c>
      <c r="AO1061">
        <f>Q1156</f>
        <v>0</v>
      </c>
      <c r="AP1061">
        <f>R1156</f>
        <v>0</v>
      </c>
      <c r="AQ1061">
        <f>S1156</f>
        <v>0</v>
      </c>
      <c r="AR1061">
        <f>T1156</f>
        <v>0</v>
      </c>
      <c r="AT1061">
        <f>SUM(table_2[[#This Row],[First dose, less than 21 days ago]:[Third dose or booster, at least 21 days ago]])</f>
        <v>0</v>
      </c>
      <c r="AU1061">
        <f>SUM(table_2[[#This Row],[Second dose, less than 21 days ago]:[Third dose or booster, at least 21 days ago]])</f>
        <v>0</v>
      </c>
      <c r="AV1061">
        <f>table_2[[#This Row],[Third dose or booster, less than 21 days ago]]+table_2[[#This Row],[Third dose or booster, at least 21 days ago]]</f>
        <v>0</v>
      </c>
    </row>
    <row r="1062" spans="1:48" ht="30" x14ac:dyDescent="0.25">
      <c r="A1062" s="1" t="s">
        <v>460</v>
      </c>
      <c r="B1062" s="4">
        <v>2021</v>
      </c>
      <c r="C1062" s="1" t="s">
        <v>147</v>
      </c>
      <c r="D1062" s="1" t="s">
        <v>1147</v>
      </c>
      <c r="E1062" s="1" t="s">
        <v>62</v>
      </c>
      <c r="F1062" s="4" t="s">
        <v>1981</v>
      </c>
      <c r="G1062" s="4">
        <v>11371</v>
      </c>
      <c r="H1062" s="4" t="s">
        <v>2991</v>
      </c>
      <c r="I1062" s="1" t="s">
        <v>234</v>
      </c>
      <c r="J1062" s="4" t="s">
        <v>3477</v>
      </c>
      <c r="K1062" s="4" t="s">
        <v>3478</v>
      </c>
      <c r="L1062" s="22" t="str">
        <f t="shared" si="34"/>
        <v>11</v>
      </c>
      <c r="M1062" s="22"/>
      <c r="AA1062" s="46"/>
      <c r="AG1062"/>
      <c r="AL1062">
        <f>N1109</f>
        <v>0</v>
      </c>
      <c r="AM1062">
        <f>O1157</f>
        <v>0</v>
      </c>
      <c r="AN1062">
        <f>P1157</f>
        <v>0</v>
      </c>
      <c r="AO1062">
        <f>Q1157</f>
        <v>0</v>
      </c>
      <c r="AP1062">
        <f>R1157</f>
        <v>0</v>
      </c>
      <c r="AQ1062">
        <f>S1157</f>
        <v>0</v>
      </c>
      <c r="AR1062">
        <f>T1157</f>
        <v>0</v>
      </c>
      <c r="AT1062">
        <f>SUM(table_2[[#This Row],[First dose, less than 21 days ago]:[Third dose or booster, at least 21 days ago]])</f>
        <v>0</v>
      </c>
      <c r="AU1062">
        <f>SUM(table_2[[#This Row],[Second dose, less than 21 days ago]:[Third dose or booster, at least 21 days ago]])</f>
        <v>0</v>
      </c>
      <c r="AV1062">
        <f>table_2[[#This Row],[Third dose or booster, less than 21 days ago]]+table_2[[#This Row],[Third dose or booster, at least 21 days ago]]</f>
        <v>0</v>
      </c>
    </row>
    <row r="1063" spans="1:48" ht="30" x14ac:dyDescent="0.25">
      <c r="A1063" s="1" t="s">
        <v>460</v>
      </c>
      <c r="B1063" s="4">
        <v>2021</v>
      </c>
      <c r="C1063" s="1" t="s">
        <v>147</v>
      </c>
      <c r="D1063" s="1" t="s">
        <v>1147</v>
      </c>
      <c r="E1063" s="1" t="s">
        <v>66</v>
      </c>
      <c r="F1063" s="4" t="s">
        <v>1101</v>
      </c>
      <c r="G1063" s="4">
        <v>416</v>
      </c>
      <c r="H1063" s="4" t="s">
        <v>83</v>
      </c>
      <c r="I1063" s="1"/>
      <c r="J1063" s="4" t="s">
        <v>83</v>
      </c>
      <c r="K1063" s="4" t="s">
        <v>83</v>
      </c>
      <c r="L1063" s="22">
        <f t="shared" si="34"/>
        <v>1</v>
      </c>
      <c r="M1063" s="22"/>
      <c r="AA1063" s="46"/>
      <c r="AG1063"/>
      <c r="AL1063">
        <f>N1110</f>
        <v>0</v>
      </c>
      <c r="AM1063">
        <f>O1158</f>
        <v>0</v>
      </c>
      <c r="AN1063">
        <f>P1158</f>
        <v>0</v>
      </c>
      <c r="AO1063">
        <f>Q1158</f>
        <v>0</v>
      </c>
      <c r="AP1063">
        <f>R1158</f>
        <v>0</v>
      </c>
      <c r="AQ1063">
        <f>S1158</f>
        <v>0</v>
      </c>
      <c r="AR1063">
        <f>T1158</f>
        <v>0</v>
      </c>
      <c r="AT1063">
        <f>SUM(table_2[[#This Row],[First dose, less than 21 days ago]:[Third dose or booster, at least 21 days ago]])</f>
        <v>0</v>
      </c>
      <c r="AU1063">
        <f>SUM(table_2[[#This Row],[Second dose, less than 21 days ago]:[Third dose or booster, at least 21 days ago]])</f>
        <v>0</v>
      </c>
      <c r="AV1063">
        <f>table_2[[#This Row],[Third dose or booster, less than 21 days ago]]+table_2[[#This Row],[Third dose or booster, at least 21 days ago]]</f>
        <v>0</v>
      </c>
    </row>
    <row r="1064" spans="1:48" ht="30" x14ac:dyDescent="0.25">
      <c r="A1064" s="1" t="s">
        <v>460</v>
      </c>
      <c r="B1064" s="4">
        <v>2021</v>
      </c>
      <c r="C1064" s="1" t="s">
        <v>147</v>
      </c>
      <c r="D1064" s="1" t="s">
        <v>1147</v>
      </c>
      <c r="E1064" s="1" t="s">
        <v>70</v>
      </c>
      <c r="F1064" s="4" t="s">
        <v>1141</v>
      </c>
      <c r="G1064" s="4">
        <v>11851</v>
      </c>
      <c r="H1064" s="4" t="s">
        <v>3479</v>
      </c>
      <c r="I1064" s="1"/>
      <c r="J1064" s="4" t="s">
        <v>3480</v>
      </c>
      <c r="K1064" s="4" t="s">
        <v>3481</v>
      </c>
      <c r="L1064" s="22" t="str">
        <f t="shared" si="34"/>
        <v>20</v>
      </c>
      <c r="M1064" s="22"/>
      <c r="AA1064" s="46"/>
      <c r="AG1064"/>
      <c r="AL1064">
        <f>N1111</f>
        <v>0</v>
      </c>
      <c r="AM1064">
        <f>O1159</f>
        <v>0</v>
      </c>
      <c r="AN1064">
        <f>P1159</f>
        <v>0</v>
      </c>
      <c r="AO1064">
        <f>Q1159</f>
        <v>0</v>
      </c>
      <c r="AP1064">
        <f>R1159</f>
        <v>0</v>
      </c>
      <c r="AQ1064">
        <f>S1159</f>
        <v>0</v>
      </c>
      <c r="AR1064">
        <f>T1159</f>
        <v>0</v>
      </c>
      <c r="AT1064">
        <f>SUM(table_2[[#This Row],[First dose, less than 21 days ago]:[Third dose or booster, at least 21 days ago]])</f>
        <v>0</v>
      </c>
      <c r="AU1064">
        <f>SUM(table_2[[#This Row],[Second dose, less than 21 days ago]:[Third dose or booster, at least 21 days ago]])</f>
        <v>0</v>
      </c>
      <c r="AV1064">
        <f>table_2[[#This Row],[Third dose or booster, less than 21 days ago]]+table_2[[#This Row],[Third dose or booster, at least 21 days ago]]</f>
        <v>0</v>
      </c>
    </row>
    <row r="1065" spans="1:48" ht="30" x14ac:dyDescent="0.25">
      <c r="A1065" s="1" t="s">
        <v>460</v>
      </c>
      <c r="B1065" s="4">
        <v>2021</v>
      </c>
      <c r="C1065" s="1" t="s">
        <v>147</v>
      </c>
      <c r="D1065" s="1" t="s">
        <v>1147</v>
      </c>
      <c r="E1065" s="1" t="s">
        <v>74</v>
      </c>
      <c r="F1065" s="4" t="s">
        <v>1371</v>
      </c>
      <c r="G1065" s="4">
        <v>86880</v>
      </c>
      <c r="H1065" s="4" t="s">
        <v>3482</v>
      </c>
      <c r="I1065" s="1" t="s">
        <v>234</v>
      </c>
      <c r="J1065" s="4" t="s">
        <v>3436</v>
      </c>
      <c r="K1065" s="4" t="s">
        <v>565</v>
      </c>
      <c r="L1065" s="22" t="str">
        <f t="shared" si="34"/>
        <v>9</v>
      </c>
      <c r="M1065" s="22"/>
      <c r="AA1065" s="46"/>
      <c r="AG1065"/>
      <c r="AL1065">
        <f>N1112</f>
        <v>0</v>
      </c>
      <c r="AM1065">
        <f>O1160</f>
        <v>0</v>
      </c>
      <c r="AN1065">
        <f>P1160</f>
        <v>0</v>
      </c>
      <c r="AO1065">
        <f>Q1160</f>
        <v>0</v>
      </c>
      <c r="AP1065">
        <f>R1160</f>
        <v>0</v>
      </c>
      <c r="AQ1065">
        <f>S1160</f>
        <v>0</v>
      </c>
      <c r="AR1065">
        <f>T1160</f>
        <v>0</v>
      </c>
      <c r="AT1065">
        <f>SUM(table_2[[#This Row],[First dose, less than 21 days ago]:[Third dose or booster, at least 21 days ago]])</f>
        <v>0</v>
      </c>
      <c r="AU1065">
        <f>SUM(table_2[[#This Row],[Second dose, less than 21 days ago]:[Third dose or booster, at least 21 days ago]])</f>
        <v>0</v>
      </c>
      <c r="AV1065">
        <f>table_2[[#This Row],[Third dose or booster, less than 21 days ago]]+table_2[[#This Row],[Third dose or booster, at least 21 days ago]]</f>
        <v>0</v>
      </c>
    </row>
    <row r="1066" spans="1:48" ht="30" x14ac:dyDescent="0.25">
      <c r="A1066" s="1" t="s">
        <v>460</v>
      </c>
      <c r="B1066" s="4">
        <v>2021</v>
      </c>
      <c r="C1066" s="1" t="s">
        <v>147</v>
      </c>
      <c r="D1066" s="1" t="s">
        <v>1147</v>
      </c>
      <c r="E1066" s="1" t="s">
        <v>1102</v>
      </c>
      <c r="F1066" s="4" t="s">
        <v>1743</v>
      </c>
      <c r="G1066" s="4">
        <v>253109</v>
      </c>
      <c r="H1066" s="4" t="s">
        <v>3483</v>
      </c>
      <c r="I1066" s="1" t="s">
        <v>234</v>
      </c>
      <c r="J1066" s="4" t="s">
        <v>3419</v>
      </c>
      <c r="K1066" s="4" t="s">
        <v>503</v>
      </c>
      <c r="L1066" s="22" t="str">
        <f t="shared" si="34"/>
        <v>8</v>
      </c>
      <c r="M1066" s="22"/>
      <c r="AA1066" s="46"/>
      <c r="AG1066"/>
      <c r="AL1066">
        <f>N1113</f>
        <v>0</v>
      </c>
      <c r="AM1066">
        <f>O1161</f>
        <v>0</v>
      </c>
      <c r="AN1066">
        <f>P1161</f>
        <v>0</v>
      </c>
      <c r="AO1066">
        <f>Q1161</f>
        <v>0</v>
      </c>
      <c r="AP1066">
        <f>R1161</f>
        <v>0</v>
      </c>
      <c r="AQ1066">
        <f>S1161</f>
        <v>0</v>
      </c>
      <c r="AR1066">
        <f>T1161</f>
        <v>0</v>
      </c>
      <c r="AT1066">
        <f>SUM(table_2[[#This Row],[First dose, less than 21 days ago]:[Third dose or booster, at least 21 days ago]])</f>
        <v>0</v>
      </c>
      <c r="AU1066">
        <f>SUM(table_2[[#This Row],[Second dose, less than 21 days ago]:[Third dose or booster, at least 21 days ago]])</f>
        <v>0</v>
      </c>
      <c r="AV1066">
        <f>table_2[[#This Row],[Third dose or booster, less than 21 days ago]]+table_2[[#This Row],[Third dose or booster, at least 21 days ago]]</f>
        <v>0</v>
      </c>
    </row>
    <row r="1067" spans="1:48" ht="45" x14ac:dyDescent="0.25">
      <c r="A1067" s="1" t="s">
        <v>460</v>
      </c>
      <c r="B1067" s="4">
        <v>2021</v>
      </c>
      <c r="C1067" s="1" t="s">
        <v>147</v>
      </c>
      <c r="D1067" s="1" t="s">
        <v>1147</v>
      </c>
      <c r="E1067" s="1" t="s">
        <v>84</v>
      </c>
      <c r="F1067" s="4" t="s">
        <v>1103</v>
      </c>
      <c r="G1067" s="4">
        <v>0</v>
      </c>
      <c r="H1067" s="4" t="s">
        <v>83</v>
      </c>
      <c r="I1067" s="1"/>
      <c r="J1067" s="4" t="s">
        <v>83</v>
      </c>
      <c r="K1067" s="4" t="s">
        <v>83</v>
      </c>
      <c r="L1067" s="22" t="str">
        <f t="shared" si="34"/>
        <v>0</v>
      </c>
      <c r="M1067" s="22"/>
      <c r="AA1067" s="46"/>
      <c r="AG1067"/>
      <c r="AL1067">
        <f>N1114</f>
        <v>0</v>
      </c>
      <c r="AM1067">
        <f>O1162</f>
        <v>0</v>
      </c>
      <c r="AN1067">
        <f>P1162</f>
        <v>0</v>
      </c>
      <c r="AO1067">
        <f>Q1162</f>
        <v>0</v>
      </c>
      <c r="AP1067">
        <f>R1162</f>
        <v>0</v>
      </c>
      <c r="AQ1067">
        <f>S1162</f>
        <v>0</v>
      </c>
      <c r="AR1067">
        <f>T1162</f>
        <v>0</v>
      </c>
      <c r="AT1067">
        <f>SUM(table_2[[#This Row],[First dose, less than 21 days ago]:[Third dose or booster, at least 21 days ago]])</f>
        <v>0</v>
      </c>
      <c r="AU1067">
        <f>SUM(table_2[[#This Row],[Second dose, less than 21 days ago]:[Third dose or booster, at least 21 days ago]])</f>
        <v>0</v>
      </c>
      <c r="AV1067">
        <f>table_2[[#This Row],[Third dose or booster, less than 21 days ago]]+table_2[[#This Row],[Third dose or booster, at least 21 days ago]]</f>
        <v>0</v>
      </c>
    </row>
    <row r="1068" spans="1:48" ht="45" x14ac:dyDescent="0.25">
      <c r="A1068" s="1" t="s">
        <v>460</v>
      </c>
      <c r="B1068" s="4">
        <v>2021</v>
      </c>
      <c r="C1068" s="1" t="s">
        <v>147</v>
      </c>
      <c r="D1068" s="1" t="s">
        <v>1147</v>
      </c>
      <c r="E1068" s="1" t="s">
        <v>85</v>
      </c>
      <c r="F1068" s="4" t="s">
        <v>1103</v>
      </c>
      <c r="G1068" s="4">
        <v>0</v>
      </c>
      <c r="H1068" s="4" t="s">
        <v>83</v>
      </c>
      <c r="I1068" s="1"/>
      <c r="J1068" s="4" t="s">
        <v>83</v>
      </c>
      <c r="K1068" s="4" t="s">
        <v>83</v>
      </c>
      <c r="L1068" s="22" t="str">
        <f t="shared" si="34"/>
        <v>0</v>
      </c>
      <c r="M1068" s="22"/>
      <c r="AA1068" s="46"/>
      <c r="AG1068"/>
      <c r="AL1068">
        <f>N1115</f>
        <v>0</v>
      </c>
      <c r="AM1068">
        <f>O1163</f>
        <v>0</v>
      </c>
      <c r="AN1068">
        <f>P1163</f>
        <v>0</v>
      </c>
      <c r="AO1068">
        <f>Q1163</f>
        <v>0</v>
      </c>
      <c r="AP1068">
        <f>R1163</f>
        <v>0</v>
      </c>
      <c r="AQ1068">
        <f>S1163</f>
        <v>0</v>
      </c>
      <c r="AR1068">
        <f>T1163</f>
        <v>0</v>
      </c>
      <c r="AT1068">
        <f>SUM(table_2[[#This Row],[First dose, less than 21 days ago]:[Third dose or booster, at least 21 days ago]])</f>
        <v>0</v>
      </c>
      <c r="AU1068">
        <f>SUM(table_2[[#This Row],[Second dose, less than 21 days ago]:[Third dose or booster, at least 21 days ago]])</f>
        <v>0</v>
      </c>
      <c r="AV1068">
        <f>table_2[[#This Row],[Third dose or booster, less than 21 days ago]]+table_2[[#This Row],[Third dose or booster, at least 21 days ago]]</f>
        <v>0</v>
      </c>
    </row>
    <row r="1069" spans="1:48" ht="30" x14ac:dyDescent="0.25">
      <c r="A1069" s="1" t="s">
        <v>460</v>
      </c>
      <c r="B1069" s="4">
        <v>2021</v>
      </c>
      <c r="C1069" s="1" t="s">
        <v>147</v>
      </c>
      <c r="D1069" s="1" t="s">
        <v>1162</v>
      </c>
      <c r="E1069" s="1" t="s">
        <v>62</v>
      </c>
      <c r="F1069" s="4" t="s">
        <v>1125</v>
      </c>
      <c r="G1069" s="4">
        <v>4802</v>
      </c>
      <c r="H1069" s="4" t="s">
        <v>3484</v>
      </c>
      <c r="I1069" s="1" t="s">
        <v>234</v>
      </c>
      <c r="J1069" s="4" t="s">
        <v>3485</v>
      </c>
      <c r="K1069" s="4" t="s">
        <v>3486</v>
      </c>
      <c r="L1069" s="22" t="str">
        <f t="shared" si="34"/>
        <v>14</v>
      </c>
      <c r="M1069" s="22"/>
      <c r="AA1069" s="46"/>
      <c r="AG1069"/>
      <c r="AL1069">
        <f>N1116</f>
        <v>0</v>
      </c>
      <c r="AM1069">
        <f>O1164</f>
        <v>0</v>
      </c>
      <c r="AN1069">
        <f>P1164</f>
        <v>0</v>
      </c>
      <c r="AO1069">
        <f>Q1164</f>
        <v>0</v>
      </c>
      <c r="AP1069">
        <f>R1164</f>
        <v>0</v>
      </c>
      <c r="AQ1069">
        <f>S1164</f>
        <v>0</v>
      </c>
      <c r="AR1069">
        <f>T1164</f>
        <v>0</v>
      </c>
      <c r="AT1069">
        <f>SUM(table_2[[#This Row],[First dose, less than 21 days ago]:[Third dose or booster, at least 21 days ago]])</f>
        <v>0</v>
      </c>
      <c r="AU1069">
        <f>SUM(table_2[[#This Row],[Second dose, less than 21 days ago]:[Third dose or booster, at least 21 days ago]])</f>
        <v>0</v>
      </c>
      <c r="AV1069">
        <f>table_2[[#This Row],[Third dose or booster, less than 21 days ago]]+table_2[[#This Row],[Third dose or booster, at least 21 days ago]]</f>
        <v>0</v>
      </c>
    </row>
    <row r="1070" spans="1:48" ht="30" x14ac:dyDescent="0.25">
      <c r="A1070" s="1" t="s">
        <v>460</v>
      </c>
      <c r="B1070" s="4">
        <v>2021</v>
      </c>
      <c r="C1070" s="1" t="s">
        <v>147</v>
      </c>
      <c r="D1070" s="1" t="s">
        <v>1162</v>
      </c>
      <c r="E1070" s="1" t="s">
        <v>66</v>
      </c>
      <c r="F1070" s="4" t="s">
        <v>1101</v>
      </c>
      <c r="G1070" s="4">
        <v>179</v>
      </c>
      <c r="H1070" s="4" t="s">
        <v>83</v>
      </c>
      <c r="I1070" s="1"/>
      <c r="J1070" s="4" t="s">
        <v>83</v>
      </c>
      <c r="K1070" s="4" t="s">
        <v>83</v>
      </c>
      <c r="L1070" s="22">
        <f t="shared" si="34"/>
        <v>1</v>
      </c>
      <c r="M1070" s="22"/>
      <c r="AA1070" s="46"/>
      <c r="AG1070"/>
      <c r="AL1070">
        <f>N1117</f>
        <v>0</v>
      </c>
      <c r="AM1070">
        <f>O1165</f>
        <v>0</v>
      </c>
      <c r="AN1070">
        <f>P1165</f>
        <v>0</v>
      </c>
      <c r="AO1070">
        <f>Q1165</f>
        <v>0</v>
      </c>
      <c r="AP1070">
        <f>R1165</f>
        <v>0</v>
      </c>
      <c r="AQ1070">
        <f>S1165</f>
        <v>0</v>
      </c>
      <c r="AR1070">
        <f>T1165</f>
        <v>0</v>
      </c>
      <c r="AT1070">
        <f>SUM(table_2[[#This Row],[First dose, less than 21 days ago]:[Third dose or booster, at least 21 days ago]])</f>
        <v>0</v>
      </c>
      <c r="AU1070">
        <f>SUM(table_2[[#This Row],[Second dose, less than 21 days ago]:[Third dose or booster, at least 21 days ago]])</f>
        <v>0</v>
      </c>
      <c r="AV1070">
        <f>table_2[[#This Row],[Third dose or booster, less than 21 days ago]]+table_2[[#This Row],[Third dose or booster, at least 21 days ago]]</f>
        <v>0</v>
      </c>
    </row>
    <row r="1071" spans="1:48" ht="30" x14ac:dyDescent="0.25">
      <c r="A1071" s="1" t="s">
        <v>460</v>
      </c>
      <c r="B1071" s="4">
        <v>2021</v>
      </c>
      <c r="C1071" s="1" t="s">
        <v>147</v>
      </c>
      <c r="D1071" s="1" t="s">
        <v>1162</v>
      </c>
      <c r="E1071" s="1" t="s">
        <v>70</v>
      </c>
      <c r="F1071" s="4" t="s">
        <v>1855</v>
      </c>
      <c r="G1071" s="4">
        <v>4154</v>
      </c>
      <c r="H1071" s="4" t="s">
        <v>3487</v>
      </c>
      <c r="I1071" s="1"/>
      <c r="J1071" s="4" t="s">
        <v>3488</v>
      </c>
      <c r="K1071" s="4" t="s">
        <v>3489</v>
      </c>
      <c r="L1071" s="22" t="str">
        <f t="shared" si="34"/>
        <v>35</v>
      </c>
      <c r="M1071" s="22"/>
      <c r="AA1071" s="46"/>
      <c r="AG1071"/>
      <c r="AL1071">
        <f>N1118</f>
        <v>0</v>
      </c>
      <c r="AM1071">
        <f>O1166</f>
        <v>0</v>
      </c>
      <c r="AN1071">
        <f>P1166</f>
        <v>0</v>
      </c>
      <c r="AO1071">
        <f>Q1166</f>
        <v>0</v>
      </c>
      <c r="AP1071">
        <f>R1166</f>
        <v>0</v>
      </c>
      <c r="AQ1071">
        <f>S1166</f>
        <v>0</v>
      </c>
      <c r="AR1071">
        <f>T1166</f>
        <v>0</v>
      </c>
      <c r="AT1071">
        <f>SUM(table_2[[#This Row],[First dose, less than 21 days ago]:[Third dose or booster, at least 21 days ago]])</f>
        <v>0</v>
      </c>
      <c r="AU1071">
        <f>SUM(table_2[[#This Row],[Second dose, less than 21 days ago]:[Third dose or booster, at least 21 days ago]])</f>
        <v>0</v>
      </c>
      <c r="AV1071">
        <f>table_2[[#This Row],[Third dose or booster, less than 21 days ago]]+table_2[[#This Row],[Third dose or booster, at least 21 days ago]]</f>
        <v>0</v>
      </c>
    </row>
    <row r="1072" spans="1:48" ht="30" x14ac:dyDescent="0.25">
      <c r="A1072" s="1" t="s">
        <v>460</v>
      </c>
      <c r="B1072" s="4">
        <v>2021</v>
      </c>
      <c r="C1072" s="1" t="s">
        <v>147</v>
      </c>
      <c r="D1072" s="1" t="s">
        <v>1162</v>
      </c>
      <c r="E1072" s="1" t="s">
        <v>74</v>
      </c>
      <c r="F1072" s="4" t="s">
        <v>1743</v>
      </c>
      <c r="G1072" s="4">
        <v>9648</v>
      </c>
      <c r="H1072" s="4" t="s">
        <v>3232</v>
      </c>
      <c r="I1072" s="1" t="s">
        <v>234</v>
      </c>
      <c r="J1072" s="4" t="s">
        <v>1571</v>
      </c>
      <c r="K1072" s="4" t="s">
        <v>3490</v>
      </c>
      <c r="L1072" s="22" t="str">
        <f t="shared" si="34"/>
        <v>8</v>
      </c>
      <c r="M1072" s="22"/>
      <c r="AA1072" s="46"/>
      <c r="AG1072"/>
      <c r="AL1072">
        <f>N1119</f>
        <v>0</v>
      </c>
      <c r="AM1072">
        <f>O1167</f>
        <v>0</v>
      </c>
      <c r="AN1072">
        <f>P1167</f>
        <v>0</v>
      </c>
      <c r="AO1072">
        <f>Q1167</f>
        <v>0</v>
      </c>
      <c r="AP1072">
        <f>R1167</f>
        <v>0</v>
      </c>
      <c r="AQ1072">
        <f>S1167</f>
        <v>0</v>
      </c>
      <c r="AR1072">
        <f>T1167</f>
        <v>0</v>
      </c>
      <c r="AT1072">
        <f>SUM(table_2[[#This Row],[First dose, less than 21 days ago]:[Third dose or booster, at least 21 days ago]])</f>
        <v>0</v>
      </c>
      <c r="AU1072">
        <f>SUM(table_2[[#This Row],[Second dose, less than 21 days ago]:[Third dose or booster, at least 21 days ago]])</f>
        <v>0</v>
      </c>
      <c r="AV1072">
        <f>table_2[[#This Row],[Third dose or booster, less than 21 days ago]]+table_2[[#This Row],[Third dose or booster, at least 21 days ago]]</f>
        <v>0</v>
      </c>
    </row>
    <row r="1073" spans="1:48" ht="30" x14ac:dyDescent="0.25">
      <c r="A1073" s="1" t="s">
        <v>460</v>
      </c>
      <c r="B1073" s="4">
        <v>2021</v>
      </c>
      <c r="C1073" s="1" t="s">
        <v>147</v>
      </c>
      <c r="D1073" s="1" t="s">
        <v>1162</v>
      </c>
      <c r="E1073" s="1" t="s">
        <v>1102</v>
      </c>
      <c r="F1073" s="4" t="s">
        <v>2321</v>
      </c>
      <c r="G1073" s="4">
        <v>154715</v>
      </c>
      <c r="H1073" s="4" t="s">
        <v>3491</v>
      </c>
      <c r="I1073" s="1"/>
      <c r="J1073" s="4" t="s">
        <v>3492</v>
      </c>
      <c r="K1073" s="4" t="s">
        <v>3493</v>
      </c>
      <c r="L1073" s="22" t="str">
        <f t="shared" si="34"/>
        <v>36</v>
      </c>
      <c r="M1073" s="22"/>
      <c r="AA1073" s="46"/>
      <c r="AG1073"/>
      <c r="AL1073">
        <f>N1120</f>
        <v>0</v>
      </c>
      <c r="AM1073">
        <f>O1168</f>
        <v>0</v>
      </c>
      <c r="AN1073">
        <f>P1168</f>
        <v>0</v>
      </c>
      <c r="AO1073">
        <f>Q1168</f>
        <v>0</v>
      </c>
      <c r="AP1073">
        <f>R1168</f>
        <v>0</v>
      </c>
      <c r="AQ1073">
        <f>S1168</f>
        <v>0</v>
      </c>
      <c r="AR1073">
        <f>T1168</f>
        <v>0</v>
      </c>
      <c r="AT1073">
        <f>SUM(table_2[[#This Row],[First dose, less than 21 days ago]:[Third dose or booster, at least 21 days ago]])</f>
        <v>0</v>
      </c>
      <c r="AU1073">
        <f>SUM(table_2[[#This Row],[Second dose, less than 21 days ago]:[Third dose or booster, at least 21 days ago]])</f>
        <v>0</v>
      </c>
      <c r="AV1073">
        <f>table_2[[#This Row],[Third dose or booster, less than 21 days ago]]+table_2[[#This Row],[Third dose or booster, at least 21 days ago]]</f>
        <v>0</v>
      </c>
    </row>
    <row r="1074" spans="1:48" ht="45" x14ac:dyDescent="0.25">
      <c r="A1074" s="1" t="s">
        <v>460</v>
      </c>
      <c r="B1074" s="4">
        <v>2021</v>
      </c>
      <c r="C1074" s="1" t="s">
        <v>147</v>
      </c>
      <c r="D1074" s="1" t="s">
        <v>1162</v>
      </c>
      <c r="E1074" s="1" t="s">
        <v>84</v>
      </c>
      <c r="F1074" s="4" t="s">
        <v>1103</v>
      </c>
      <c r="G1074" s="4">
        <v>0</v>
      </c>
      <c r="H1074" s="4" t="s">
        <v>83</v>
      </c>
      <c r="I1074" s="1"/>
      <c r="J1074" s="4" t="s">
        <v>83</v>
      </c>
      <c r="K1074" s="4" t="s">
        <v>83</v>
      </c>
      <c r="L1074" s="22" t="str">
        <f t="shared" si="34"/>
        <v>0</v>
      </c>
      <c r="M1074" s="22"/>
      <c r="AA1074" s="46"/>
      <c r="AG1074"/>
      <c r="AL1074">
        <f>N1121</f>
        <v>0</v>
      </c>
      <c r="AM1074">
        <f>O1169</f>
        <v>0</v>
      </c>
      <c r="AN1074">
        <f>P1169</f>
        <v>0</v>
      </c>
      <c r="AO1074">
        <f>Q1169</f>
        <v>0</v>
      </c>
      <c r="AP1074">
        <f>R1169</f>
        <v>0</v>
      </c>
      <c r="AQ1074">
        <f>S1169</f>
        <v>0</v>
      </c>
      <c r="AR1074">
        <f>T1169</f>
        <v>0</v>
      </c>
      <c r="AT1074">
        <f>SUM(table_2[[#This Row],[First dose, less than 21 days ago]:[Third dose or booster, at least 21 days ago]])</f>
        <v>0</v>
      </c>
      <c r="AU1074">
        <f>SUM(table_2[[#This Row],[Second dose, less than 21 days ago]:[Third dose or booster, at least 21 days ago]])</f>
        <v>0</v>
      </c>
      <c r="AV1074">
        <f>table_2[[#This Row],[Third dose or booster, less than 21 days ago]]+table_2[[#This Row],[Third dose or booster, at least 21 days ago]]</f>
        <v>0</v>
      </c>
    </row>
    <row r="1075" spans="1:48" ht="45" x14ac:dyDescent="0.25">
      <c r="A1075" s="1" t="s">
        <v>460</v>
      </c>
      <c r="B1075" s="4">
        <v>2021</v>
      </c>
      <c r="C1075" s="1" t="s">
        <v>147</v>
      </c>
      <c r="D1075" s="1" t="s">
        <v>1162</v>
      </c>
      <c r="E1075" s="1" t="s">
        <v>85</v>
      </c>
      <c r="F1075" s="4" t="s">
        <v>1103</v>
      </c>
      <c r="G1075" s="4">
        <v>0</v>
      </c>
      <c r="H1075" s="4" t="s">
        <v>83</v>
      </c>
      <c r="I1075" s="1"/>
      <c r="J1075" s="4" t="s">
        <v>83</v>
      </c>
      <c r="K1075" s="4" t="s">
        <v>83</v>
      </c>
      <c r="L1075" s="22" t="str">
        <f t="shared" si="34"/>
        <v>0</v>
      </c>
      <c r="M1075" s="22"/>
      <c r="AA1075" s="46"/>
      <c r="AG1075"/>
      <c r="AL1075">
        <f>N1122</f>
        <v>0</v>
      </c>
      <c r="AM1075">
        <f>O1170</f>
        <v>0</v>
      </c>
      <c r="AN1075">
        <f>P1170</f>
        <v>0</v>
      </c>
      <c r="AO1075">
        <f>Q1170</f>
        <v>0</v>
      </c>
      <c r="AP1075">
        <f>R1170</f>
        <v>0</v>
      </c>
      <c r="AQ1075">
        <f>S1170</f>
        <v>0</v>
      </c>
      <c r="AR1075">
        <f>T1170</f>
        <v>0</v>
      </c>
      <c r="AT1075">
        <f>SUM(table_2[[#This Row],[First dose, less than 21 days ago]:[Third dose or booster, at least 21 days ago]])</f>
        <v>0</v>
      </c>
      <c r="AU1075">
        <f>SUM(table_2[[#This Row],[Second dose, less than 21 days ago]:[Third dose or booster, at least 21 days ago]])</f>
        <v>0</v>
      </c>
      <c r="AV1075">
        <f>table_2[[#This Row],[Third dose or booster, less than 21 days ago]]+table_2[[#This Row],[Third dose or booster, at least 21 days ago]]</f>
        <v>0</v>
      </c>
    </row>
    <row r="1076" spans="1:48" ht="30" x14ac:dyDescent="0.25">
      <c r="A1076" s="1" t="s">
        <v>460</v>
      </c>
      <c r="B1076" s="4">
        <v>2021</v>
      </c>
      <c r="C1076" s="1" t="s">
        <v>147</v>
      </c>
      <c r="D1076" s="1" t="s">
        <v>1183</v>
      </c>
      <c r="E1076" s="1" t="s">
        <v>62</v>
      </c>
      <c r="F1076" s="4" t="s">
        <v>1112</v>
      </c>
      <c r="G1076" s="4">
        <v>1402</v>
      </c>
      <c r="H1076" s="4" t="s">
        <v>3494</v>
      </c>
      <c r="I1076" s="1" t="s">
        <v>234</v>
      </c>
      <c r="J1076" s="4" t="s">
        <v>573</v>
      </c>
      <c r="K1076" s="4" t="s">
        <v>3495</v>
      </c>
      <c r="L1076" s="22" t="str">
        <f t="shared" si="34"/>
        <v>3</v>
      </c>
      <c r="M1076" s="22"/>
      <c r="AA1076" s="46"/>
      <c r="AG1076"/>
      <c r="AL1076">
        <f>N1123</f>
        <v>0</v>
      </c>
      <c r="AM1076">
        <f>O1171</f>
        <v>0</v>
      </c>
      <c r="AN1076">
        <f>P1171</f>
        <v>0</v>
      </c>
      <c r="AO1076">
        <f>Q1171</f>
        <v>0</v>
      </c>
      <c r="AP1076">
        <f>R1171</f>
        <v>0</v>
      </c>
      <c r="AQ1076">
        <f>S1171</f>
        <v>0</v>
      </c>
      <c r="AR1076">
        <f>T1171</f>
        <v>0</v>
      </c>
      <c r="AT1076">
        <f>SUM(table_2[[#This Row],[First dose, less than 21 days ago]:[Third dose or booster, at least 21 days ago]])</f>
        <v>0</v>
      </c>
      <c r="AU1076">
        <f>SUM(table_2[[#This Row],[Second dose, less than 21 days ago]:[Third dose or booster, at least 21 days ago]])</f>
        <v>0</v>
      </c>
      <c r="AV1076">
        <f>table_2[[#This Row],[Third dose or booster, less than 21 days ago]]+table_2[[#This Row],[Third dose or booster, at least 21 days ago]]</f>
        <v>0</v>
      </c>
    </row>
    <row r="1077" spans="1:48" ht="30" x14ac:dyDescent="0.25">
      <c r="A1077" s="1" t="s">
        <v>460</v>
      </c>
      <c r="B1077" s="4">
        <v>2021</v>
      </c>
      <c r="C1077" s="1" t="s">
        <v>147</v>
      </c>
      <c r="D1077" s="1" t="s">
        <v>1183</v>
      </c>
      <c r="E1077" s="1" t="s">
        <v>66</v>
      </c>
      <c r="F1077" s="4" t="s">
        <v>1101</v>
      </c>
      <c r="G1077" s="4">
        <v>71</v>
      </c>
      <c r="H1077" s="4" t="s">
        <v>83</v>
      </c>
      <c r="I1077" s="1"/>
      <c r="J1077" s="4" t="s">
        <v>83</v>
      </c>
      <c r="K1077" s="4" t="s">
        <v>83</v>
      </c>
      <c r="L1077" s="22">
        <f t="shared" si="34"/>
        <v>1</v>
      </c>
      <c r="M1077" s="22"/>
      <c r="AA1077" s="46"/>
      <c r="AG1077"/>
      <c r="AL1077">
        <f>N1124</f>
        <v>0</v>
      </c>
      <c r="AM1077">
        <f>O1172</f>
        <v>0</v>
      </c>
      <c r="AN1077">
        <f>P1172</f>
        <v>0</v>
      </c>
      <c r="AO1077">
        <f>Q1172</f>
        <v>0</v>
      </c>
      <c r="AP1077">
        <f>R1172</f>
        <v>0</v>
      </c>
      <c r="AQ1077">
        <f>S1172</f>
        <v>0</v>
      </c>
      <c r="AR1077">
        <f>T1172</f>
        <v>0</v>
      </c>
      <c r="AT1077">
        <f>SUM(table_2[[#This Row],[First dose, less than 21 days ago]:[Third dose or booster, at least 21 days ago]])</f>
        <v>0</v>
      </c>
      <c r="AU1077">
        <f>SUM(table_2[[#This Row],[Second dose, less than 21 days ago]:[Third dose or booster, at least 21 days ago]])</f>
        <v>0</v>
      </c>
      <c r="AV1077">
        <f>table_2[[#This Row],[Third dose or booster, less than 21 days ago]]+table_2[[#This Row],[Third dose or booster, at least 21 days ago]]</f>
        <v>0</v>
      </c>
    </row>
    <row r="1078" spans="1:48" ht="30" x14ac:dyDescent="0.25">
      <c r="A1078" s="1" t="s">
        <v>460</v>
      </c>
      <c r="B1078" s="4">
        <v>2021</v>
      </c>
      <c r="C1078" s="1" t="s">
        <v>147</v>
      </c>
      <c r="D1078" s="1" t="s">
        <v>1183</v>
      </c>
      <c r="E1078" s="1" t="s">
        <v>70</v>
      </c>
      <c r="F1078" s="4" t="s">
        <v>2258</v>
      </c>
      <c r="G1078" s="4">
        <v>1446</v>
      </c>
      <c r="H1078" s="4" t="s">
        <v>3496</v>
      </c>
      <c r="I1078" s="1" t="s">
        <v>234</v>
      </c>
      <c r="J1078" s="4" t="s">
        <v>3497</v>
      </c>
      <c r="K1078" s="4" t="s">
        <v>3498</v>
      </c>
      <c r="L1078" s="22" t="str">
        <f t="shared" si="34"/>
        <v>16</v>
      </c>
      <c r="M1078" s="22"/>
      <c r="AA1078" s="46"/>
      <c r="AG1078"/>
      <c r="AL1078">
        <f>N1125</f>
        <v>0</v>
      </c>
      <c r="AM1078">
        <f>O1173</f>
        <v>0</v>
      </c>
      <c r="AN1078">
        <f>P1173</f>
        <v>0</v>
      </c>
      <c r="AO1078">
        <f>Q1173</f>
        <v>0</v>
      </c>
      <c r="AP1078">
        <f>R1173</f>
        <v>0</v>
      </c>
      <c r="AQ1078">
        <f>S1173</f>
        <v>0</v>
      </c>
      <c r="AR1078">
        <f>T1173</f>
        <v>0</v>
      </c>
      <c r="AT1078">
        <f>SUM(table_2[[#This Row],[First dose, less than 21 days ago]:[Third dose or booster, at least 21 days ago]])</f>
        <v>0</v>
      </c>
      <c r="AU1078">
        <f>SUM(table_2[[#This Row],[Second dose, less than 21 days ago]:[Third dose or booster, at least 21 days ago]])</f>
        <v>0</v>
      </c>
      <c r="AV1078">
        <f>table_2[[#This Row],[Third dose or booster, less than 21 days ago]]+table_2[[#This Row],[Third dose or booster, at least 21 days ago]]</f>
        <v>0</v>
      </c>
    </row>
    <row r="1079" spans="1:48" ht="30" x14ac:dyDescent="0.25">
      <c r="A1079" s="1" t="s">
        <v>460</v>
      </c>
      <c r="B1079" s="4">
        <v>2021</v>
      </c>
      <c r="C1079" s="1" t="s">
        <v>147</v>
      </c>
      <c r="D1079" s="1" t="s">
        <v>1183</v>
      </c>
      <c r="E1079" s="1" t="s">
        <v>74</v>
      </c>
      <c r="F1079" s="4" t="s">
        <v>1800</v>
      </c>
      <c r="G1079" s="4">
        <v>2854</v>
      </c>
      <c r="H1079" s="4" t="s">
        <v>3499</v>
      </c>
      <c r="I1079" s="1" t="s">
        <v>234</v>
      </c>
      <c r="J1079" s="4" t="s">
        <v>3500</v>
      </c>
      <c r="K1079" s="4" t="s">
        <v>3501</v>
      </c>
      <c r="L1079" s="22" t="str">
        <f t="shared" si="34"/>
        <v>6</v>
      </c>
      <c r="M1079" s="22"/>
      <c r="AA1079" s="46"/>
      <c r="AG1079"/>
      <c r="AL1079">
        <f>N1126</f>
        <v>0</v>
      </c>
      <c r="AM1079">
        <f>O1174</f>
        <v>0</v>
      </c>
      <c r="AN1079">
        <f>P1174</f>
        <v>0</v>
      </c>
      <c r="AO1079">
        <f>Q1174</f>
        <v>0</v>
      </c>
      <c r="AP1079">
        <f>R1174</f>
        <v>0</v>
      </c>
      <c r="AQ1079">
        <f>S1174</f>
        <v>0</v>
      </c>
      <c r="AR1079">
        <f>T1174</f>
        <v>0</v>
      </c>
      <c r="AT1079">
        <f>SUM(table_2[[#This Row],[First dose, less than 21 days ago]:[Third dose or booster, at least 21 days ago]])</f>
        <v>0</v>
      </c>
      <c r="AU1079">
        <f>SUM(table_2[[#This Row],[Second dose, less than 21 days ago]:[Third dose or booster, at least 21 days ago]])</f>
        <v>0</v>
      </c>
      <c r="AV1079">
        <f>table_2[[#This Row],[Third dose or booster, less than 21 days ago]]+table_2[[#This Row],[Third dose or booster, at least 21 days ago]]</f>
        <v>0</v>
      </c>
    </row>
    <row r="1080" spans="1:48" ht="30" x14ac:dyDescent="0.25">
      <c r="A1080" s="1" t="s">
        <v>460</v>
      </c>
      <c r="B1080" s="4">
        <v>2021</v>
      </c>
      <c r="C1080" s="1" t="s">
        <v>147</v>
      </c>
      <c r="D1080" s="1" t="s">
        <v>1183</v>
      </c>
      <c r="E1080" s="1" t="s">
        <v>1102</v>
      </c>
      <c r="F1080" s="4" t="s">
        <v>2016</v>
      </c>
      <c r="G1080" s="4">
        <v>32342</v>
      </c>
      <c r="H1080" s="4" t="s">
        <v>3502</v>
      </c>
      <c r="I1080" s="1"/>
      <c r="J1080" s="4" t="s">
        <v>3297</v>
      </c>
      <c r="K1080" s="4" t="s">
        <v>2625</v>
      </c>
      <c r="L1080" s="22" t="str">
        <f t="shared" si="34"/>
        <v>21</v>
      </c>
      <c r="M1080" s="22"/>
      <c r="AA1080" s="46"/>
      <c r="AG1080"/>
      <c r="AL1080">
        <f>N1127</f>
        <v>0</v>
      </c>
      <c r="AM1080">
        <f>O1175</f>
        <v>0</v>
      </c>
      <c r="AN1080">
        <f>P1175</f>
        <v>0</v>
      </c>
      <c r="AO1080">
        <f>Q1175</f>
        <v>0</v>
      </c>
      <c r="AP1080">
        <f>R1175</f>
        <v>0</v>
      </c>
      <c r="AQ1080">
        <f>S1175</f>
        <v>0</v>
      </c>
      <c r="AR1080">
        <f>T1175</f>
        <v>0</v>
      </c>
      <c r="AT1080">
        <f>SUM(table_2[[#This Row],[First dose, less than 21 days ago]:[Third dose or booster, at least 21 days ago]])</f>
        <v>0</v>
      </c>
      <c r="AU1080">
        <f>SUM(table_2[[#This Row],[Second dose, less than 21 days ago]:[Third dose or booster, at least 21 days ago]])</f>
        <v>0</v>
      </c>
      <c r="AV1080">
        <f>table_2[[#This Row],[Third dose or booster, less than 21 days ago]]+table_2[[#This Row],[Third dose or booster, at least 21 days ago]]</f>
        <v>0</v>
      </c>
    </row>
    <row r="1081" spans="1:48" ht="45" x14ac:dyDescent="0.25">
      <c r="A1081" s="1" t="s">
        <v>460</v>
      </c>
      <c r="B1081" s="4">
        <v>2021</v>
      </c>
      <c r="C1081" s="1" t="s">
        <v>147</v>
      </c>
      <c r="D1081" s="1" t="s">
        <v>1183</v>
      </c>
      <c r="E1081" s="1" t="s">
        <v>84</v>
      </c>
      <c r="F1081" s="4" t="s">
        <v>1103</v>
      </c>
      <c r="G1081" s="4">
        <v>0</v>
      </c>
      <c r="H1081" s="4" t="s">
        <v>83</v>
      </c>
      <c r="I1081" s="1"/>
      <c r="J1081" s="4" t="s">
        <v>83</v>
      </c>
      <c r="K1081" s="4" t="s">
        <v>83</v>
      </c>
      <c r="L1081" s="22" t="str">
        <f t="shared" si="34"/>
        <v>0</v>
      </c>
      <c r="M1081" s="22"/>
      <c r="AA1081" s="46"/>
      <c r="AG1081"/>
      <c r="AL1081">
        <f>N1128</f>
        <v>0</v>
      </c>
      <c r="AM1081">
        <f>O1176</f>
        <v>0</v>
      </c>
      <c r="AN1081">
        <f>P1176</f>
        <v>0</v>
      </c>
      <c r="AO1081">
        <f>Q1176</f>
        <v>0</v>
      </c>
      <c r="AP1081">
        <f>R1176</f>
        <v>0</v>
      </c>
      <c r="AQ1081">
        <f>S1176</f>
        <v>0</v>
      </c>
      <c r="AR1081">
        <f>T1176</f>
        <v>0</v>
      </c>
      <c r="AT1081">
        <f>SUM(table_2[[#This Row],[First dose, less than 21 days ago]:[Third dose or booster, at least 21 days ago]])</f>
        <v>0</v>
      </c>
      <c r="AU1081">
        <f>SUM(table_2[[#This Row],[Second dose, less than 21 days ago]:[Third dose or booster, at least 21 days ago]])</f>
        <v>0</v>
      </c>
      <c r="AV1081">
        <f>table_2[[#This Row],[Third dose or booster, less than 21 days ago]]+table_2[[#This Row],[Third dose or booster, at least 21 days ago]]</f>
        <v>0</v>
      </c>
    </row>
    <row r="1082" spans="1:48" ht="45" x14ac:dyDescent="0.25">
      <c r="A1082" s="1" t="s">
        <v>460</v>
      </c>
      <c r="B1082" s="4">
        <v>2021</v>
      </c>
      <c r="C1082" s="1" t="s">
        <v>147</v>
      </c>
      <c r="D1082" s="1" t="s">
        <v>1183</v>
      </c>
      <c r="E1082" s="1" t="s">
        <v>85</v>
      </c>
      <c r="F1082" s="4" t="s">
        <v>1103</v>
      </c>
      <c r="G1082" s="4">
        <v>0</v>
      </c>
      <c r="H1082" s="4" t="s">
        <v>83</v>
      </c>
      <c r="I1082" s="1"/>
      <c r="J1082" s="4" t="s">
        <v>83</v>
      </c>
      <c r="K1082" s="4" t="s">
        <v>83</v>
      </c>
      <c r="L1082" s="22" t="str">
        <f t="shared" si="34"/>
        <v>0</v>
      </c>
      <c r="M1082" s="22"/>
      <c r="AA1082" s="46"/>
      <c r="AG1082"/>
      <c r="AL1082">
        <f>N1129</f>
        <v>0</v>
      </c>
      <c r="AM1082">
        <f>O1177</f>
        <v>0</v>
      </c>
      <c r="AN1082">
        <f>P1177</f>
        <v>0</v>
      </c>
      <c r="AO1082">
        <f>Q1177</f>
        <v>0</v>
      </c>
      <c r="AP1082">
        <f>R1177</f>
        <v>0</v>
      </c>
      <c r="AQ1082">
        <f>S1177</f>
        <v>0</v>
      </c>
      <c r="AR1082">
        <f>T1177</f>
        <v>0</v>
      </c>
      <c r="AT1082">
        <f>SUM(table_2[[#This Row],[First dose, less than 21 days ago]:[Third dose or booster, at least 21 days ago]])</f>
        <v>0</v>
      </c>
      <c r="AU1082">
        <f>SUM(table_2[[#This Row],[Second dose, less than 21 days ago]:[Third dose or booster, at least 21 days ago]])</f>
        <v>0</v>
      </c>
      <c r="AV1082">
        <f>table_2[[#This Row],[Third dose or booster, less than 21 days ago]]+table_2[[#This Row],[Third dose or booster, at least 21 days ago]]</f>
        <v>0</v>
      </c>
    </row>
    <row r="1083" spans="1:48" ht="30" x14ac:dyDescent="0.25">
      <c r="A1083" s="1" t="s">
        <v>460</v>
      </c>
      <c r="B1083" s="4">
        <v>2021</v>
      </c>
      <c r="C1083" s="1" t="s">
        <v>166</v>
      </c>
      <c r="D1083" s="1" t="s">
        <v>1089</v>
      </c>
      <c r="E1083" s="1" t="s">
        <v>62</v>
      </c>
      <c r="F1083" s="4" t="s">
        <v>1371</v>
      </c>
      <c r="G1083" s="4">
        <v>433417</v>
      </c>
      <c r="H1083" s="4" t="s">
        <v>537</v>
      </c>
      <c r="I1083" s="1" t="s">
        <v>234</v>
      </c>
      <c r="J1083" s="4" t="s">
        <v>3503</v>
      </c>
      <c r="K1083" s="4" t="s">
        <v>541</v>
      </c>
      <c r="L1083" s="22" t="str">
        <f t="shared" si="34"/>
        <v>9</v>
      </c>
      <c r="M1083" s="22"/>
      <c r="AA1083" s="46"/>
      <c r="AG1083"/>
      <c r="AL1083">
        <f>N1130</f>
        <v>0</v>
      </c>
      <c r="AM1083">
        <f>O1178</f>
        <v>0</v>
      </c>
      <c r="AN1083">
        <f>P1178</f>
        <v>0</v>
      </c>
      <c r="AO1083">
        <f>Q1178</f>
        <v>0</v>
      </c>
      <c r="AP1083">
        <f>R1178</f>
        <v>0</v>
      </c>
      <c r="AQ1083">
        <f>S1178</f>
        <v>0</v>
      </c>
      <c r="AR1083">
        <f>T1178</f>
        <v>0</v>
      </c>
      <c r="AT1083">
        <f>SUM(table_2[[#This Row],[First dose, less than 21 days ago]:[Third dose or booster, at least 21 days ago]])</f>
        <v>0</v>
      </c>
      <c r="AU1083">
        <f>SUM(table_2[[#This Row],[Second dose, less than 21 days ago]:[Third dose or booster, at least 21 days ago]])</f>
        <v>0</v>
      </c>
      <c r="AV1083">
        <f>table_2[[#This Row],[Third dose or booster, less than 21 days ago]]+table_2[[#This Row],[Third dose or booster, at least 21 days ago]]</f>
        <v>0</v>
      </c>
    </row>
    <row r="1084" spans="1:48" ht="30" x14ac:dyDescent="0.25">
      <c r="A1084" s="1" t="s">
        <v>460</v>
      </c>
      <c r="B1084" s="4">
        <v>2021</v>
      </c>
      <c r="C1084" s="1" t="s">
        <v>166</v>
      </c>
      <c r="D1084" s="1" t="s">
        <v>1089</v>
      </c>
      <c r="E1084" s="1" t="s">
        <v>66</v>
      </c>
      <c r="F1084" s="4" t="s">
        <v>1101</v>
      </c>
      <c r="G1084" s="4">
        <v>148043</v>
      </c>
      <c r="H1084" s="4" t="s">
        <v>83</v>
      </c>
      <c r="I1084" s="1"/>
      <c r="J1084" s="4" t="s">
        <v>83</v>
      </c>
      <c r="K1084" s="4" t="s">
        <v>83</v>
      </c>
      <c r="L1084" s="22">
        <f t="shared" si="34"/>
        <v>1</v>
      </c>
      <c r="M1084" s="22"/>
      <c r="AA1084" s="46"/>
      <c r="AG1084"/>
      <c r="AL1084">
        <f>N1131</f>
        <v>0</v>
      </c>
      <c r="AM1084">
        <f>O1179</f>
        <v>0</v>
      </c>
      <c r="AN1084">
        <f>P1179</f>
        <v>0</v>
      </c>
      <c r="AO1084">
        <f>Q1179</f>
        <v>0</v>
      </c>
      <c r="AP1084">
        <f>R1179</f>
        <v>0</v>
      </c>
      <c r="AQ1084">
        <f>S1179</f>
        <v>0</v>
      </c>
      <c r="AR1084">
        <f>T1179</f>
        <v>0</v>
      </c>
      <c r="AT1084">
        <f>SUM(table_2[[#This Row],[First dose, less than 21 days ago]:[Third dose or booster, at least 21 days ago]])</f>
        <v>0</v>
      </c>
      <c r="AU1084">
        <f>SUM(table_2[[#This Row],[Second dose, less than 21 days ago]:[Third dose or booster, at least 21 days ago]])</f>
        <v>0</v>
      </c>
      <c r="AV1084">
        <f>table_2[[#This Row],[Third dose or booster, less than 21 days ago]]+table_2[[#This Row],[Third dose or booster, at least 21 days ago]]</f>
        <v>0</v>
      </c>
    </row>
    <row r="1085" spans="1:48" ht="30" x14ac:dyDescent="0.25">
      <c r="A1085" s="1" t="s">
        <v>460</v>
      </c>
      <c r="B1085" s="4">
        <v>2021</v>
      </c>
      <c r="C1085" s="1" t="s">
        <v>166</v>
      </c>
      <c r="D1085" s="1" t="s">
        <v>1089</v>
      </c>
      <c r="E1085" s="1" t="s">
        <v>70</v>
      </c>
      <c r="F1085" s="4" t="s">
        <v>1101</v>
      </c>
      <c r="G1085" s="4">
        <v>130744</v>
      </c>
      <c r="H1085" s="4" t="s">
        <v>83</v>
      </c>
      <c r="I1085" s="1"/>
      <c r="J1085" s="4" t="s">
        <v>83</v>
      </c>
      <c r="K1085" s="4" t="s">
        <v>83</v>
      </c>
      <c r="L1085" s="22">
        <f t="shared" si="34"/>
        <v>1</v>
      </c>
      <c r="M1085" s="22"/>
      <c r="AA1085" s="46"/>
      <c r="AG1085"/>
      <c r="AL1085">
        <f>N1132</f>
        <v>0</v>
      </c>
      <c r="AM1085">
        <f>O1180</f>
        <v>0</v>
      </c>
      <c r="AN1085">
        <f>P1180</f>
        <v>0</v>
      </c>
      <c r="AO1085">
        <f>Q1180</f>
        <v>0</v>
      </c>
      <c r="AP1085">
        <f>R1180</f>
        <v>0</v>
      </c>
      <c r="AQ1085">
        <f>S1180</f>
        <v>0</v>
      </c>
      <c r="AR1085">
        <f>T1180</f>
        <v>0</v>
      </c>
      <c r="AT1085">
        <f>SUM(table_2[[#This Row],[First dose, less than 21 days ago]:[Third dose or booster, at least 21 days ago]])</f>
        <v>0</v>
      </c>
      <c r="AU1085">
        <f>SUM(table_2[[#This Row],[Second dose, less than 21 days ago]:[Third dose or booster, at least 21 days ago]])</f>
        <v>0</v>
      </c>
      <c r="AV1085">
        <f>table_2[[#This Row],[Third dose or booster, less than 21 days ago]]+table_2[[#This Row],[Third dose or booster, at least 21 days ago]]</f>
        <v>0</v>
      </c>
    </row>
    <row r="1086" spans="1:48" ht="30" x14ac:dyDescent="0.25">
      <c r="A1086" s="1" t="s">
        <v>460</v>
      </c>
      <c r="B1086" s="4">
        <v>2021</v>
      </c>
      <c r="C1086" s="1" t="s">
        <v>166</v>
      </c>
      <c r="D1086" s="1" t="s">
        <v>1089</v>
      </c>
      <c r="E1086" s="1" t="s">
        <v>74</v>
      </c>
      <c r="F1086" s="4" t="s">
        <v>1101</v>
      </c>
      <c r="G1086" s="4">
        <v>53452</v>
      </c>
      <c r="H1086" s="4" t="s">
        <v>83</v>
      </c>
      <c r="I1086" s="1"/>
      <c r="J1086" s="4" t="s">
        <v>83</v>
      </c>
      <c r="K1086" s="4" t="s">
        <v>83</v>
      </c>
      <c r="L1086" s="22">
        <f t="shared" si="34"/>
        <v>1</v>
      </c>
      <c r="M1086" s="22"/>
      <c r="AA1086" s="46"/>
      <c r="AG1086"/>
      <c r="AL1086">
        <f>N1133</f>
        <v>0</v>
      </c>
      <c r="AM1086">
        <f>O1181</f>
        <v>0</v>
      </c>
      <c r="AN1086">
        <f>P1181</f>
        <v>0</v>
      </c>
      <c r="AO1086">
        <f>Q1181</f>
        <v>0</v>
      </c>
      <c r="AP1086">
        <f>R1181</f>
        <v>0</v>
      </c>
      <c r="AQ1086">
        <f>S1181</f>
        <v>0</v>
      </c>
      <c r="AR1086">
        <f>T1181</f>
        <v>0</v>
      </c>
      <c r="AT1086">
        <f>SUM(table_2[[#This Row],[First dose, less than 21 days ago]:[Third dose or booster, at least 21 days ago]])</f>
        <v>0</v>
      </c>
      <c r="AU1086">
        <f>SUM(table_2[[#This Row],[Second dose, less than 21 days ago]:[Third dose or booster, at least 21 days ago]])</f>
        <v>0</v>
      </c>
      <c r="AV1086">
        <f>table_2[[#This Row],[Third dose or booster, less than 21 days ago]]+table_2[[#This Row],[Third dose or booster, at least 21 days ago]]</f>
        <v>0</v>
      </c>
    </row>
    <row r="1087" spans="1:48" ht="30" x14ac:dyDescent="0.25">
      <c r="A1087" s="1" t="s">
        <v>460</v>
      </c>
      <c r="B1087" s="4">
        <v>2021</v>
      </c>
      <c r="C1087" s="1" t="s">
        <v>166</v>
      </c>
      <c r="D1087" s="1" t="s">
        <v>1089</v>
      </c>
      <c r="E1087" s="1" t="s">
        <v>1102</v>
      </c>
      <c r="F1087" s="4" t="s">
        <v>1101</v>
      </c>
      <c r="G1087" s="4">
        <v>153194</v>
      </c>
      <c r="H1087" s="4" t="s">
        <v>83</v>
      </c>
      <c r="I1087" s="1"/>
      <c r="J1087" s="4" t="s">
        <v>83</v>
      </c>
      <c r="K1087" s="4" t="s">
        <v>83</v>
      </c>
      <c r="L1087" s="22">
        <f t="shared" si="34"/>
        <v>1</v>
      </c>
      <c r="M1087" s="22"/>
      <c r="AA1087" s="46"/>
      <c r="AG1087"/>
      <c r="AL1087">
        <f>N1134</f>
        <v>0</v>
      </c>
      <c r="AM1087">
        <f>O1182</f>
        <v>0</v>
      </c>
      <c r="AN1087">
        <f>P1182</f>
        <v>0</v>
      </c>
      <c r="AO1087">
        <f>Q1182</f>
        <v>0</v>
      </c>
      <c r="AP1087">
        <f>R1182</f>
        <v>0</v>
      </c>
      <c r="AQ1087">
        <f>S1182</f>
        <v>0</v>
      </c>
      <c r="AR1087">
        <f>T1182</f>
        <v>0</v>
      </c>
      <c r="AT1087">
        <f>SUM(table_2[[#This Row],[First dose, less than 21 days ago]:[Third dose or booster, at least 21 days ago]])</f>
        <v>0</v>
      </c>
      <c r="AU1087">
        <f>SUM(table_2[[#This Row],[Second dose, less than 21 days ago]:[Third dose or booster, at least 21 days ago]])</f>
        <v>0</v>
      </c>
      <c r="AV1087">
        <f>table_2[[#This Row],[Third dose or booster, less than 21 days ago]]+table_2[[#This Row],[Third dose or booster, at least 21 days ago]]</f>
        <v>0</v>
      </c>
    </row>
    <row r="1088" spans="1:48" ht="45" x14ac:dyDescent="0.25">
      <c r="A1088" s="1" t="s">
        <v>460</v>
      </c>
      <c r="B1088" s="4">
        <v>2021</v>
      </c>
      <c r="C1088" s="1" t="s">
        <v>166</v>
      </c>
      <c r="D1088" s="1" t="s">
        <v>1089</v>
      </c>
      <c r="E1088" s="1" t="s">
        <v>84</v>
      </c>
      <c r="F1088" s="4" t="s">
        <v>1103</v>
      </c>
      <c r="G1088" s="4">
        <v>0</v>
      </c>
      <c r="H1088" s="4" t="s">
        <v>83</v>
      </c>
      <c r="I1088" s="1"/>
      <c r="J1088" s="4" t="s">
        <v>83</v>
      </c>
      <c r="K1088" s="4" t="s">
        <v>83</v>
      </c>
      <c r="L1088" s="22" t="str">
        <f t="shared" si="34"/>
        <v>0</v>
      </c>
      <c r="M1088" s="22"/>
      <c r="AA1088" s="46"/>
      <c r="AG1088"/>
      <c r="AL1088">
        <f>N1135</f>
        <v>0</v>
      </c>
      <c r="AM1088">
        <f>O1183</f>
        <v>0</v>
      </c>
      <c r="AN1088">
        <f>P1183</f>
        <v>0</v>
      </c>
      <c r="AO1088">
        <f>Q1183</f>
        <v>0</v>
      </c>
      <c r="AP1088">
        <f>R1183</f>
        <v>0</v>
      </c>
      <c r="AQ1088">
        <f>S1183</f>
        <v>0</v>
      </c>
      <c r="AR1088">
        <f>T1183</f>
        <v>0</v>
      </c>
      <c r="AT1088">
        <f>SUM(table_2[[#This Row],[First dose, less than 21 days ago]:[Third dose or booster, at least 21 days ago]])</f>
        <v>0</v>
      </c>
      <c r="AU1088">
        <f>SUM(table_2[[#This Row],[Second dose, less than 21 days ago]:[Third dose or booster, at least 21 days ago]])</f>
        <v>0</v>
      </c>
      <c r="AV1088">
        <f>table_2[[#This Row],[Third dose or booster, less than 21 days ago]]+table_2[[#This Row],[Third dose or booster, at least 21 days ago]]</f>
        <v>0</v>
      </c>
    </row>
    <row r="1089" spans="1:48" ht="45" x14ac:dyDescent="0.25">
      <c r="A1089" s="1" t="s">
        <v>460</v>
      </c>
      <c r="B1089" s="4">
        <v>2021</v>
      </c>
      <c r="C1089" s="1" t="s">
        <v>166</v>
      </c>
      <c r="D1089" s="1" t="s">
        <v>1089</v>
      </c>
      <c r="E1089" s="1" t="s">
        <v>85</v>
      </c>
      <c r="F1089" s="4" t="s">
        <v>1103</v>
      </c>
      <c r="G1089" s="4">
        <v>0</v>
      </c>
      <c r="H1089" s="4" t="s">
        <v>83</v>
      </c>
      <c r="I1089" s="1"/>
      <c r="J1089" s="4" t="s">
        <v>83</v>
      </c>
      <c r="K1089" s="4" t="s">
        <v>83</v>
      </c>
      <c r="L1089" s="22" t="str">
        <f t="shared" si="34"/>
        <v>0</v>
      </c>
      <c r="M1089" s="22"/>
      <c r="AA1089" s="46"/>
      <c r="AG1089"/>
      <c r="AL1089">
        <f>N1136</f>
        <v>0</v>
      </c>
      <c r="AM1089">
        <f>O1184</f>
        <v>0</v>
      </c>
      <c r="AN1089">
        <f>P1184</f>
        <v>0</v>
      </c>
      <c r="AO1089">
        <f>Q1184</f>
        <v>0</v>
      </c>
      <c r="AP1089">
        <f>R1184</f>
        <v>0</v>
      </c>
      <c r="AQ1089">
        <f>S1184</f>
        <v>0</v>
      </c>
      <c r="AR1089">
        <f>T1184</f>
        <v>0</v>
      </c>
      <c r="AT1089">
        <f>SUM(table_2[[#This Row],[First dose, less than 21 days ago]:[Third dose or booster, at least 21 days ago]])</f>
        <v>0</v>
      </c>
      <c r="AU1089">
        <f>SUM(table_2[[#This Row],[Second dose, less than 21 days ago]:[Third dose or booster, at least 21 days ago]])</f>
        <v>0</v>
      </c>
      <c r="AV1089">
        <f>table_2[[#This Row],[Third dose or booster, less than 21 days ago]]+table_2[[#This Row],[Third dose or booster, at least 21 days ago]]</f>
        <v>0</v>
      </c>
    </row>
    <row r="1090" spans="1:48" ht="30" x14ac:dyDescent="0.25">
      <c r="A1090" s="1" t="s">
        <v>460</v>
      </c>
      <c r="B1090" s="4">
        <v>2021</v>
      </c>
      <c r="C1090" s="1" t="s">
        <v>166</v>
      </c>
      <c r="D1090" s="1" t="s">
        <v>1104</v>
      </c>
      <c r="E1090" s="1" t="s">
        <v>62</v>
      </c>
      <c r="F1090" s="4" t="s">
        <v>1093</v>
      </c>
      <c r="G1090" s="4">
        <v>71044</v>
      </c>
      <c r="H1090" s="4" t="s">
        <v>3504</v>
      </c>
      <c r="I1090" s="1" t="s">
        <v>234</v>
      </c>
      <c r="J1090" s="4" t="s">
        <v>3110</v>
      </c>
      <c r="K1090" s="4" t="s">
        <v>2987</v>
      </c>
      <c r="L1090" s="22" t="str">
        <f t="shared" si="34"/>
        <v>13</v>
      </c>
      <c r="M1090" s="22"/>
      <c r="AA1090" s="46"/>
      <c r="AG1090"/>
      <c r="AL1090">
        <f>N1137</f>
        <v>0</v>
      </c>
      <c r="AM1090">
        <f>O1185</f>
        <v>0</v>
      </c>
      <c r="AN1090">
        <f>P1185</f>
        <v>0</v>
      </c>
      <c r="AO1090">
        <f>Q1185</f>
        <v>0</v>
      </c>
      <c r="AP1090">
        <f>R1185</f>
        <v>0</v>
      </c>
      <c r="AQ1090">
        <f>S1185</f>
        <v>0</v>
      </c>
      <c r="AR1090">
        <f>T1185</f>
        <v>0</v>
      </c>
      <c r="AT1090">
        <f>SUM(table_2[[#This Row],[First dose, less than 21 days ago]:[Third dose or booster, at least 21 days ago]])</f>
        <v>0</v>
      </c>
      <c r="AU1090">
        <f>SUM(table_2[[#This Row],[Second dose, less than 21 days ago]:[Third dose or booster, at least 21 days ago]])</f>
        <v>0</v>
      </c>
      <c r="AV1090">
        <f>table_2[[#This Row],[Third dose or booster, less than 21 days ago]]+table_2[[#This Row],[Third dose or booster, at least 21 days ago]]</f>
        <v>0</v>
      </c>
    </row>
    <row r="1091" spans="1:48" ht="30" x14ac:dyDescent="0.25">
      <c r="A1091" s="1" t="s">
        <v>460</v>
      </c>
      <c r="B1091" s="4">
        <v>2021</v>
      </c>
      <c r="C1091" s="1" t="s">
        <v>166</v>
      </c>
      <c r="D1091" s="1" t="s">
        <v>1104</v>
      </c>
      <c r="E1091" s="1" t="s">
        <v>66</v>
      </c>
      <c r="F1091" s="4" t="s">
        <v>1101</v>
      </c>
      <c r="G1091" s="4">
        <v>14538</v>
      </c>
      <c r="H1091" s="4" t="s">
        <v>83</v>
      </c>
      <c r="I1091" s="1"/>
      <c r="J1091" s="4" t="s">
        <v>83</v>
      </c>
      <c r="K1091" s="4" t="s">
        <v>83</v>
      </c>
      <c r="L1091" s="22">
        <f t="shared" si="34"/>
        <v>1</v>
      </c>
      <c r="M1091" s="22"/>
      <c r="AA1091" s="46"/>
      <c r="AG1091"/>
      <c r="AL1091">
        <f>N1138</f>
        <v>0</v>
      </c>
      <c r="AM1091">
        <f>O1186</f>
        <v>0</v>
      </c>
      <c r="AN1091">
        <f>P1186</f>
        <v>0</v>
      </c>
      <c r="AO1091">
        <f>Q1186</f>
        <v>0</v>
      </c>
      <c r="AP1091">
        <f>R1186</f>
        <v>0</v>
      </c>
      <c r="AQ1091">
        <f>S1186</f>
        <v>0</v>
      </c>
      <c r="AR1091">
        <f>T1186</f>
        <v>0</v>
      </c>
      <c r="AT1091">
        <f>SUM(table_2[[#This Row],[First dose, less than 21 days ago]:[Third dose or booster, at least 21 days ago]])</f>
        <v>0</v>
      </c>
      <c r="AU1091">
        <f>SUM(table_2[[#This Row],[Second dose, less than 21 days ago]:[Third dose or booster, at least 21 days ago]])</f>
        <v>0</v>
      </c>
      <c r="AV1091">
        <f>table_2[[#This Row],[Third dose or booster, less than 21 days ago]]+table_2[[#This Row],[Third dose or booster, at least 21 days ago]]</f>
        <v>0</v>
      </c>
    </row>
    <row r="1092" spans="1:48" ht="30" x14ac:dyDescent="0.25">
      <c r="A1092" s="1" t="s">
        <v>460</v>
      </c>
      <c r="B1092" s="4">
        <v>2021</v>
      </c>
      <c r="C1092" s="1" t="s">
        <v>166</v>
      </c>
      <c r="D1092" s="1" t="s">
        <v>1104</v>
      </c>
      <c r="E1092" s="1" t="s">
        <v>70</v>
      </c>
      <c r="F1092" s="4" t="s">
        <v>1671</v>
      </c>
      <c r="G1092" s="4">
        <v>164914</v>
      </c>
      <c r="H1092" s="4" t="s">
        <v>1825</v>
      </c>
      <c r="I1092" s="1" t="s">
        <v>234</v>
      </c>
      <c r="J1092" s="4" t="s">
        <v>3505</v>
      </c>
      <c r="K1092" s="4" t="s">
        <v>542</v>
      </c>
      <c r="L1092" s="22" t="str">
        <f t="shared" si="34"/>
        <v>5</v>
      </c>
      <c r="M1092" s="22"/>
      <c r="AA1092" s="46"/>
      <c r="AG1092"/>
      <c r="AL1092">
        <f>N1139</f>
        <v>0</v>
      </c>
      <c r="AM1092">
        <f>O1187</f>
        <v>0</v>
      </c>
      <c r="AN1092">
        <f>P1187</f>
        <v>0</v>
      </c>
      <c r="AO1092">
        <f>Q1187</f>
        <v>0</v>
      </c>
      <c r="AP1092">
        <f>R1187</f>
        <v>0</v>
      </c>
      <c r="AQ1092">
        <f>S1187</f>
        <v>0</v>
      </c>
      <c r="AR1092">
        <f>T1187</f>
        <v>0</v>
      </c>
      <c r="AT1092">
        <f>SUM(table_2[[#This Row],[First dose, less than 21 days ago]:[Third dose or booster, at least 21 days ago]])</f>
        <v>0</v>
      </c>
      <c r="AU1092">
        <f>SUM(table_2[[#This Row],[Second dose, less than 21 days ago]:[Third dose or booster, at least 21 days ago]])</f>
        <v>0</v>
      </c>
      <c r="AV1092">
        <f>table_2[[#This Row],[Third dose or booster, less than 21 days ago]]+table_2[[#This Row],[Third dose or booster, at least 21 days ago]]</f>
        <v>0</v>
      </c>
    </row>
    <row r="1093" spans="1:48" ht="30" x14ac:dyDescent="0.25">
      <c r="A1093" s="1" t="s">
        <v>460</v>
      </c>
      <c r="B1093" s="4">
        <v>2021</v>
      </c>
      <c r="C1093" s="1" t="s">
        <v>166</v>
      </c>
      <c r="D1093" s="1" t="s">
        <v>1104</v>
      </c>
      <c r="E1093" s="1" t="s">
        <v>74</v>
      </c>
      <c r="F1093" s="4" t="s">
        <v>1101</v>
      </c>
      <c r="G1093" s="4">
        <v>70956</v>
      </c>
      <c r="H1093" s="4" t="s">
        <v>83</v>
      </c>
      <c r="I1093" s="1"/>
      <c r="J1093" s="4" t="s">
        <v>83</v>
      </c>
      <c r="K1093" s="4" t="s">
        <v>83</v>
      </c>
      <c r="L1093" s="22">
        <f t="shared" ref="L1093:L1156" si="35">IF(F1093="&lt;3",1,F1093)</f>
        <v>1</v>
      </c>
      <c r="M1093" s="22"/>
      <c r="AA1093" s="46"/>
      <c r="AG1093"/>
      <c r="AL1093">
        <f>N1140</f>
        <v>0</v>
      </c>
      <c r="AM1093">
        <f>O1188</f>
        <v>0</v>
      </c>
      <c r="AN1093">
        <f>P1188</f>
        <v>0</v>
      </c>
      <c r="AO1093">
        <f>Q1188</f>
        <v>0</v>
      </c>
      <c r="AP1093">
        <f>R1188</f>
        <v>0</v>
      </c>
      <c r="AQ1093">
        <f>S1188</f>
        <v>0</v>
      </c>
      <c r="AR1093">
        <f>T1188</f>
        <v>0</v>
      </c>
      <c r="AT1093">
        <f>SUM(table_2[[#This Row],[First dose, less than 21 days ago]:[Third dose or booster, at least 21 days ago]])</f>
        <v>0</v>
      </c>
      <c r="AU1093">
        <f>SUM(table_2[[#This Row],[Second dose, less than 21 days ago]:[Third dose or booster, at least 21 days ago]])</f>
        <v>0</v>
      </c>
      <c r="AV1093">
        <f>table_2[[#This Row],[Third dose or booster, less than 21 days ago]]+table_2[[#This Row],[Third dose or booster, at least 21 days ago]]</f>
        <v>0</v>
      </c>
    </row>
    <row r="1094" spans="1:48" ht="30" x14ac:dyDescent="0.25">
      <c r="A1094" s="1" t="s">
        <v>460</v>
      </c>
      <c r="B1094" s="4">
        <v>2021</v>
      </c>
      <c r="C1094" s="1" t="s">
        <v>166</v>
      </c>
      <c r="D1094" s="1" t="s">
        <v>1104</v>
      </c>
      <c r="E1094" s="1" t="s">
        <v>1102</v>
      </c>
      <c r="F1094" s="4" t="s">
        <v>1101</v>
      </c>
      <c r="G1094" s="4">
        <v>130983</v>
      </c>
      <c r="H1094" s="4" t="s">
        <v>83</v>
      </c>
      <c r="I1094" s="1"/>
      <c r="J1094" s="4" t="s">
        <v>83</v>
      </c>
      <c r="K1094" s="4" t="s">
        <v>83</v>
      </c>
      <c r="L1094" s="22">
        <f t="shared" si="35"/>
        <v>1</v>
      </c>
      <c r="M1094" s="22"/>
      <c r="AA1094" s="46"/>
      <c r="AG1094"/>
      <c r="AL1094">
        <f>N1141</f>
        <v>0</v>
      </c>
      <c r="AM1094">
        <f>O1189</f>
        <v>0</v>
      </c>
      <c r="AN1094">
        <f>P1189</f>
        <v>0</v>
      </c>
      <c r="AO1094">
        <f>Q1189</f>
        <v>0</v>
      </c>
      <c r="AP1094">
        <f>R1189</f>
        <v>0</v>
      </c>
      <c r="AQ1094">
        <f>S1189</f>
        <v>0</v>
      </c>
      <c r="AR1094">
        <f>T1189</f>
        <v>0</v>
      </c>
      <c r="AT1094">
        <f>SUM(table_2[[#This Row],[First dose, less than 21 days ago]:[Third dose or booster, at least 21 days ago]])</f>
        <v>0</v>
      </c>
      <c r="AU1094">
        <f>SUM(table_2[[#This Row],[Second dose, less than 21 days ago]:[Third dose or booster, at least 21 days ago]])</f>
        <v>0</v>
      </c>
      <c r="AV1094">
        <f>table_2[[#This Row],[Third dose or booster, less than 21 days ago]]+table_2[[#This Row],[Third dose or booster, at least 21 days ago]]</f>
        <v>0</v>
      </c>
    </row>
    <row r="1095" spans="1:48" ht="45" x14ac:dyDescent="0.25">
      <c r="A1095" s="1" t="s">
        <v>460</v>
      </c>
      <c r="B1095" s="4">
        <v>2021</v>
      </c>
      <c r="C1095" s="1" t="s">
        <v>166</v>
      </c>
      <c r="D1095" s="1" t="s">
        <v>1104</v>
      </c>
      <c r="E1095" s="1" t="s">
        <v>84</v>
      </c>
      <c r="F1095" s="4" t="s">
        <v>1103</v>
      </c>
      <c r="G1095" s="4">
        <v>0</v>
      </c>
      <c r="H1095" s="4" t="s">
        <v>83</v>
      </c>
      <c r="I1095" s="1"/>
      <c r="J1095" s="4" t="s">
        <v>83</v>
      </c>
      <c r="K1095" s="4" t="s">
        <v>83</v>
      </c>
      <c r="L1095" s="22" t="str">
        <f t="shared" si="35"/>
        <v>0</v>
      </c>
      <c r="M1095" s="22"/>
      <c r="AA1095" s="46"/>
      <c r="AG1095"/>
      <c r="AL1095">
        <f>N1142</f>
        <v>0</v>
      </c>
      <c r="AM1095">
        <f>O1190</f>
        <v>0</v>
      </c>
      <c r="AN1095">
        <f>P1190</f>
        <v>0</v>
      </c>
      <c r="AO1095">
        <f>Q1190</f>
        <v>0</v>
      </c>
      <c r="AP1095">
        <f>R1190</f>
        <v>0</v>
      </c>
      <c r="AQ1095">
        <f>S1190</f>
        <v>0</v>
      </c>
      <c r="AR1095">
        <f>T1190</f>
        <v>0</v>
      </c>
      <c r="AT1095">
        <f>SUM(table_2[[#This Row],[First dose, less than 21 days ago]:[Third dose or booster, at least 21 days ago]])</f>
        <v>0</v>
      </c>
      <c r="AU1095">
        <f>SUM(table_2[[#This Row],[Second dose, less than 21 days ago]:[Third dose or booster, at least 21 days ago]])</f>
        <v>0</v>
      </c>
      <c r="AV1095">
        <f>table_2[[#This Row],[Third dose or booster, less than 21 days ago]]+table_2[[#This Row],[Third dose or booster, at least 21 days ago]]</f>
        <v>0</v>
      </c>
    </row>
    <row r="1096" spans="1:48" ht="45" x14ac:dyDescent="0.25">
      <c r="A1096" s="1" t="s">
        <v>460</v>
      </c>
      <c r="B1096" s="4">
        <v>2021</v>
      </c>
      <c r="C1096" s="1" t="s">
        <v>166</v>
      </c>
      <c r="D1096" s="1" t="s">
        <v>1104</v>
      </c>
      <c r="E1096" s="1" t="s">
        <v>85</v>
      </c>
      <c r="F1096" s="4" t="s">
        <v>1103</v>
      </c>
      <c r="G1096" s="4">
        <v>0</v>
      </c>
      <c r="H1096" s="4" t="s">
        <v>83</v>
      </c>
      <c r="I1096" s="1"/>
      <c r="J1096" s="4" t="s">
        <v>83</v>
      </c>
      <c r="K1096" s="4" t="s">
        <v>83</v>
      </c>
      <c r="L1096" s="22" t="str">
        <f t="shared" si="35"/>
        <v>0</v>
      </c>
      <c r="M1096" s="22"/>
      <c r="AA1096" s="46"/>
      <c r="AG1096"/>
      <c r="AL1096">
        <f>N1143</f>
        <v>0</v>
      </c>
      <c r="AM1096">
        <f>O1191</f>
        <v>0</v>
      </c>
      <c r="AN1096">
        <f>P1191</f>
        <v>0</v>
      </c>
      <c r="AO1096">
        <f>Q1191</f>
        <v>0</v>
      </c>
      <c r="AP1096">
        <f>R1191</f>
        <v>0</v>
      </c>
      <c r="AQ1096">
        <f>S1191</f>
        <v>0</v>
      </c>
      <c r="AR1096">
        <f>T1191</f>
        <v>0</v>
      </c>
      <c r="AT1096">
        <f>SUM(table_2[[#This Row],[First dose, less than 21 days ago]:[Third dose or booster, at least 21 days ago]])</f>
        <v>0</v>
      </c>
      <c r="AU1096">
        <f>SUM(table_2[[#This Row],[Second dose, less than 21 days ago]:[Third dose or booster, at least 21 days ago]])</f>
        <v>0</v>
      </c>
      <c r="AV1096">
        <f>table_2[[#This Row],[Third dose or booster, less than 21 days ago]]+table_2[[#This Row],[Third dose or booster, at least 21 days ago]]</f>
        <v>0</v>
      </c>
    </row>
    <row r="1097" spans="1:48" ht="30" x14ac:dyDescent="0.25">
      <c r="A1097" s="1" t="s">
        <v>460</v>
      </c>
      <c r="B1097" s="4">
        <v>2021</v>
      </c>
      <c r="C1097" s="1" t="s">
        <v>166</v>
      </c>
      <c r="D1097" s="1" t="s">
        <v>1116</v>
      </c>
      <c r="E1097" s="1" t="s">
        <v>62</v>
      </c>
      <c r="F1097" s="4" t="s">
        <v>1109</v>
      </c>
      <c r="G1097" s="4">
        <v>43139</v>
      </c>
      <c r="H1097" s="4" t="s">
        <v>3506</v>
      </c>
      <c r="I1097" s="1" t="s">
        <v>234</v>
      </c>
      <c r="J1097" s="4" t="s">
        <v>3507</v>
      </c>
      <c r="K1097" s="4" t="s">
        <v>3508</v>
      </c>
      <c r="L1097" s="22" t="str">
        <f t="shared" si="35"/>
        <v>15</v>
      </c>
      <c r="M1097" s="22"/>
      <c r="AA1097" s="46"/>
      <c r="AG1097"/>
      <c r="AL1097">
        <f>N1144</f>
        <v>0</v>
      </c>
      <c r="AM1097">
        <f>O1192</f>
        <v>0</v>
      </c>
      <c r="AN1097">
        <f>P1192</f>
        <v>0</v>
      </c>
      <c r="AO1097">
        <f>Q1192</f>
        <v>0</v>
      </c>
      <c r="AP1097">
        <f>R1192</f>
        <v>0</v>
      </c>
      <c r="AQ1097">
        <f>S1192</f>
        <v>0</v>
      </c>
      <c r="AR1097">
        <f>T1192</f>
        <v>0</v>
      </c>
      <c r="AT1097">
        <f>SUM(table_2[[#This Row],[First dose, less than 21 days ago]:[Third dose or booster, at least 21 days ago]])</f>
        <v>0</v>
      </c>
      <c r="AU1097">
        <f>SUM(table_2[[#This Row],[Second dose, less than 21 days ago]:[Third dose or booster, at least 21 days ago]])</f>
        <v>0</v>
      </c>
      <c r="AV1097">
        <f>table_2[[#This Row],[Third dose or booster, less than 21 days ago]]+table_2[[#This Row],[Third dose or booster, at least 21 days ago]]</f>
        <v>0</v>
      </c>
    </row>
    <row r="1098" spans="1:48" ht="30" x14ac:dyDescent="0.25">
      <c r="A1098" s="1" t="s">
        <v>460</v>
      </c>
      <c r="B1098" s="4">
        <v>2021</v>
      </c>
      <c r="C1098" s="1" t="s">
        <v>166</v>
      </c>
      <c r="D1098" s="1" t="s">
        <v>1116</v>
      </c>
      <c r="E1098" s="1" t="s">
        <v>66</v>
      </c>
      <c r="F1098" s="4" t="s">
        <v>1101</v>
      </c>
      <c r="G1098" s="4">
        <v>2501</v>
      </c>
      <c r="H1098" s="4" t="s">
        <v>83</v>
      </c>
      <c r="I1098" s="1"/>
      <c r="J1098" s="4" t="s">
        <v>83</v>
      </c>
      <c r="K1098" s="4" t="s">
        <v>83</v>
      </c>
      <c r="L1098" s="22">
        <f t="shared" si="35"/>
        <v>1</v>
      </c>
      <c r="M1098" s="22"/>
      <c r="AA1098" s="46"/>
      <c r="AG1098"/>
      <c r="AL1098">
        <f>N1145</f>
        <v>0</v>
      </c>
      <c r="AM1098">
        <f>O1193</f>
        <v>0</v>
      </c>
      <c r="AN1098">
        <f>P1193</f>
        <v>0</v>
      </c>
      <c r="AO1098">
        <f>Q1193</f>
        <v>0</v>
      </c>
      <c r="AP1098">
        <f>R1193</f>
        <v>0</v>
      </c>
      <c r="AQ1098">
        <f>S1193</f>
        <v>0</v>
      </c>
      <c r="AR1098">
        <f>T1193</f>
        <v>0</v>
      </c>
      <c r="AT1098">
        <f>SUM(table_2[[#This Row],[First dose, less than 21 days ago]:[Third dose or booster, at least 21 days ago]])</f>
        <v>0</v>
      </c>
      <c r="AU1098">
        <f>SUM(table_2[[#This Row],[Second dose, less than 21 days ago]:[Third dose or booster, at least 21 days ago]])</f>
        <v>0</v>
      </c>
      <c r="AV1098">
        <f>table_2[[#This Row],[Third dose or booster, less than 21 days ago]]+table_2[[#This Row],[Third dose or booster, at least 21 days ago]]</f>
        <v>0</v>
      </c>
    </row>
    <row r="1099" spans="1:48" ht="30" x14ac:dyDescent="0.25">
      <c r="A1099" s="1" t="s">
        <v>460</v>
      </c>
      <c r="B1099" s="4">
        <v>2021</v>
      </c>
      <c r="C1099" s="1" t="s">
        <v>166</v>
      </c>
      <c r="D1099" s="1" t="s">
        <v>1116</v>
      </c>
      <c r="E1099" s="1" t="s">
        <v>70</v>
      </c>
      <c r="F1099" s="4" t="s">
        <v>1112</v>
      </c>
      <c r="G1099" s="4">
        <v>55130</v>
      </c>
      <c r="H1099" s="4" t="s">
        <v>540</v>
      </c>
      <c r="I1099" s="1" t="s">
        <v>234</v>
      </c>
      <c r="J1099" s="4" t="s">
        <v>3419</v>
      </c>
      <c r="K1099" s="4" t="s">
        <v>3113</v>
      </c>
      <c r="L1099" s="22" t="str">
        <f t="shared" si="35"/>
        <v>3</v>
      </c>
      <c r="M1099" s="22"/>
      <c r="AA1099" s="46"/>
      <c r="AG1099"/>
      <c r="AL1099">
        <f>N1146</f>
        <v>0</v>
      </c>
      <c r="AM1099">
        <f>O1194</f>
        <v>0</v>
      </c>
      <c r="AN1099">
        <f>P1194</f>
        <v>0</v>
      </c>
      <c r="AO1099">
        <f>Q1194</f>
        <v>0</v>
      </c>
      <c r="AP1099">
        <f>R1194</f>
        <v>0</v>
      </c>
      <c r="AQ1099">
        <f>S1194</f>
        <v>0</v>
      </c>
      <c r="AR1099">
        <f>T1194</f>
        <v>0</v>
      </c>
      <c r="AT1099">
        <f>SUM(table_2[[#This Row],[First dose, less than 21 days ago]:[Third dose or booster, at least 21 days ago]])</f>
        <v>0</v>
      </c>
      <c r="AU1099">
        <f>SUM(table_2[[#This Row],[Second dose, less than 21 days ago]:[Third dose or booster, at least 21 days ago]])</f>
        <v>0</v>
      </c>
      <c r="AV1099">
        <f>table_2[[#This Row],[Third dose or booster, less than 21 days ago]]+table_2[[#This Row],[Third dose or booster, at least 21 days ago]]</f>
        <v>0</v>
      </c>
    </row>
    <row r="1100" spans="1:48" ht="30" x14ac:dyDescent="0.25">
      <c r="A1100" s="1" t="s">
        <v>460</v>
      </c>
      <c r="B1100" s="4">
        <v>2021</v>
      </c>
      <c r="C1100" s="1" t="s">
        <v>166</v>
      </c>
      <c r="D1100" s="1" t="s">
        <v>1116</v>
      </c>
      <c r="E1100" s="1" t="s">
        <v>74</v>
      </c>
      <c r="F1100" s="4" t="s">
        <v>1101</v>
      </c>
      <c r="G1100" s="4">
        <v>159050</v>
      </c>
      <c r="H1100" s="4" t="s">
        <v>83</v>
      </c>
      <c r="I1100" s="1"/>
      <c r="J1100" s="4" t="s">
        <v>83</v>
      </c>
      <c r="K1100" s="4" t="s">
        <v>83</v>
      </c>
      <c r="L1100" s="22">
        <f t="shared" si="35"/>
        <v>1</v>
      </c>
      <c r="M1100" s="22"/>
      <c r="AA1100" s="46"/>
      <c r="AG1100"/>
      <c r="AL1100">
        <f>N1147</f>
        <v>0</v>
      </c>
      <c r="AM1100">
        <f>O1195</f>
        <v>0</v>
      </c>
      <c r="AN1100">
        <f>P1195</f>
        <v>0</v>
      </c>
      <c r="AO1100">
        <f>Q1195</f>
        <v>0</v>
      </c>
      <c r="AP1100">
        <f>R1195</f>
        <v>0</v>
      </c>
      <c r="AQ1100">
        <f>S1195</f>
        <v>0</v>
      </c>
      <c r="AR1100">
        <f>T1195</f>
        <v>0</v>
      </c>
      <c r="AT1100">
        <f>SUM(table_2[[#This Row],[First dose, less than 21 days ago]:[Third dose or booster, at least 21 days ago]])</f>
        <v>0</v>
      </c>
      <c r="AU1100">
        <f>SUM(table_2[[#This Row],[Second dose, less than 21 days ago]:[Third dose or booster, at least 21 days ago]])</f>
        <v>0</v>
      </c>
      <c r="AV1100">
        <f>table_2[[#This Row],[Third dose or booster, less than 21 days ago]]+table_2[[#This Row],[Third dose or booster, at least 21 days ago]]</f>
        <v>0</v>
      </c>
    </row>
    <row r="1101" spans="1:48" ht="30" x14ac:dyDescent="0.25">
      <c r="A1101" s="1" t="s">
        <v>460</v>
      </c>
      <c r="B1101" s="4">
        <v>2021</v>
      </c>
      <c r="C1101" s="1" t="s">
        <v>166</v>
      </c>
      <c r="D1101" s="1" t="s">
        <v>1116</v>
      </c>
      <c r="E1101" s="1" t="s">
        <v>1102</v>
      </c>
      <c r="F1101" s="4" t="s">
        <v>1371</v>
      </c>
      <c r="G1101" s="4">
        <v>267955</v>
      </c>
      <c r="H1101" s="4" t="s">
        <v>519</v>
      </c>
      <c r="I1101" s="1" t="s">
        <v>234</v>
      </c>
      <c r="J1101" s="4" t="s">
        <v>3509</v>
      </c>
      <c r="K1101" s="4" t="s">
        <v>3510</v>
      </c>
      <c r="L1101" s="22" t="str">
        <f t="shared" si="35"/>
        <v>9</v>
      </c>
      <c r="M1101" s="22"/>
      <c r="AA1101" s="46"/>
      <c r="AG1101"/>
      <c r="AL1101">
        <f>N1148</f>
        <v>0</v>
      </c>
      <c r="AM1101">
        <f>O1196</f>
        <v>0</v>
      </c>
      <c r="AN1101">
        <f>P1196</f>
        <v>0</v>
      </c>
      <c r="AO1101">
        <f>Q1196</f>
        <v>0</v>
      </c>
      <c r="AP1101">
        <f>R1196</f>
        <v>0</v>
      </c>
      <c r="AQ1101">
        <f>S1196</f>
        <v>0</v>
      </c>
      <c r="AR1101">
        <f>T1196</f>
        <v>0</v>
      </c>
      <c r="AT1101">
        <f>SUM(table_2[[#This Row],[First dose, less than 21 days ago]:[Third dose or booster, at least 21 days ago]])</f>
        <v>0</v>
      </c>
      <c r="AU1101">
        <f>SUM(table_2[[#This Row],[Second dose, less than 21 days ago]:[Third dose or booster, at least 21 days ago]])</f>
        <v>0</v>
      </c>
      <c r="AV1101">
        <f>table_2[[#This Row],[Third dose or booster, less than 21 days ago]]+table_2[[#This Row],[Third dose or booster, at least 21 days ago]]</f>
        <v>0</v>
      </c>
    </row>
    <row r="1102" spans="1:48" ht="45" x14ac:dyDescent="0.25">
      <c r="A1102" s="1" t="s">
        <v>460</v>
      </c>
      <c r="B1102" s="4">
        <v>2021</v>
      </c>
      <c r="C1102" s="1" t="s">
        <v>166</v>
      </c>
      <c r="D1102" s="1" t="s">
        <v>1116</v>
      </c>
      <c r="E1102" s="1" t="s">
        <v>84</v>
      </c>
      <c r="F1102" s="4" t="s">
        <v>1103</v>
      </c>
      <c r="G1102" s="4">
        <v>0</v>
      </c>
      <c r="H1102" s="4" t="s">
        <v>83</v>
      </c>
      <c r="I1102" s="1"/>
      <c r="J1102" s="4" t="s">
        <v>83</v>
      </c>
      <c r="K1102" s="4" t="s">
        <v>83</v>
      </c>
      <c r="L1102" s="22" t="str">
        <f t="shared" si="35"/>
        <v>0</v>
      </c>
      <c r="M1102" s="22"/>
      <c r="AA1102" s="46"/>
      <c r="AG1102"/>
      <c r="AL1102">
        <f>N1149</f>
        <v>0</v>
      </c>
      <c r="AM1102">
        <f>O1197</f>
        <v>0</v>
      </c>
      <c r="AN1102">
        <f>P1197</f>
        <v>0</v>
      </c>
      <c r="AO1102">
        <f>Q1197</f>
        <v>0</v>
      </c>
      <c r="AP1102">
        <f>R1197</f>
        <v>0</v>
      </c>
      <c r="AQ1102">
        <f>S1197</f>
        <v>0</v>
      </c>
      <c r="AR1102">
        <f>T1197</f>
        <v>0</v>
      </c>
      <c r="AT1102">
        <f>SUM(table_2[[#This Row],[First dose, less than 21 days ago]:[Third dose or booster, at least 21 days ago]])</f>
        <v>0</v>
      </c>
      <c r="AU1102">
        <f>SUM(table_2[[#This Row],[Second dose, less than 21 days ago]:[Third dose or booster, at least 21 days ago]])</f>
        <v>0</v>
      </c>
      <c r="AV1102">
        <f>table_2[[#This Row],[Third dose or booster, less than 21 days ago]]+table_2[[#This Row],[Third dose or booster, at least 21 days ago]]</f>
        <v>0</v>
      </c>
    </row>
    <row r="1103" spans="1:48" ht="45" x14ac:dyDescent="0.25">
      <c r="A1103" s="1" t="s">
        <v>460</v>
      </c>
      <c r="B1103" s="4">
        <v>2021</v>
      </c>
      <c r="C1103" s="1" t="s">
        <v>166</v>
      </c>
      <c r="D1103" s="1" t="s">
        <v>1116</v>
      </c>
      <c r="E1103" s="1" t="s">
        <v>85</v>
      </c>
      <c r="F1103" s="4" t="s">
        <v>1103</v>
      </c>
      <c r="G1103" s="4">
        <v>0</v>
      </c>
      <c r="H1103" s="4" t="s">
        <v>83</v>
      </c>
      <c r="I1103" s="1"/>
      <c r="J1103" s="4" t="s">
        <v>83</v>
      </c>
      <c r="K1103" s="4" t="s">
        <v>83</v>
      </c>
      <c r="L1103" s="22" t="str">
        <f t="shared" si="35"/>
        <v>0</v>
      </c>
      <c r="M1103" s="22"/>
      <c r="AA1103" s="46"/>
      <c r="AG1103"/>
      <c r="AL1103">
        <f>N1150</f>
        <v>0</v>
      </c>
      <c r="AM1103">
        <f>O1198</f>
        <v>0</v>
      </c>
      <c r="AN1103">
        <f>P1198</f>
        <v>0</v>
      </c>
      <c r="AO1103">
        <f>Q1198</f>
        <v>0</v>
      </c>
      <c r="AP1103">
        <f>R1198</f>
        <v>0</v>
      </c>
      <c r="AQ1103">
        <f>S1198</f>
        <v>0</v>
      </c>
      <c r="AR1103">
        <f>T1198</f>
        <v>0</v>
      </c>
      <c r="AT1103">
        <f>SUM(table_2[[#This Row],[First dose, less than 21 days ago]:[Third dose or booster, at least 21 days ago]])</f>
        <v>0</v>
      </c>
      <c r="AU1103">
        <f>SUM(table_2[[#This Row],[Second dose, less than 21 days ago]:[Third dose or booster, at least 21 days ago]])</f>
        <v>0</v>
      </c>
      <c r="AV1103">
        <f>table_2[[#This Row],[Third dose or booster, less than 21 days ago]]+table_2[[#This Row],[Third dose or booster, at least 21 days ago]]</f>
        <v>0</v>
      </c>
    </row>
    <row r="1104" spans="1:48" ht="30" x14ac:dyDescent="0.25">
      <c r="A1104" s="1" t="s">
        <v>460</v>
      </c>
      <c r="B1104" s="4">
        <v>2021</v>
      </c>
      <c r="C1104" s="1" t="s">
        <v>166</v>
      </c>
      <c r="D1104" s="1" t="s">
        <v>1132</v>
      </c>
      <c r="E1104" s="1" t="s">
        <v>62</v>
      </c>
      <c r="F1104" s="4" t="s">
        <v>2621</v>
      </c>
      <c r="G1104" s="4">
        <v>22861</v>
      </c>
      <c r="H1104" s="4" t="s">
        <v>3511</v>
      </c>
      <c r="I1104" s="1"/>
      <c r="J1104" s="4" t="s">
        <v>3512</v>
      </c>
      <c r="K1104" s="4" t="s">
        <v>3513</v>
      </c>
      <c r="L1104" s="22" t="str">
        <f t="shared" si="35"/>
        <v>24</v>
      </c>
      <c r="M1104" s="22"/>
      <c r="AA1104" s="46"/>
      <c r="AG1104"/>
      <c r="AL1104">
        <f>N1151</f>
        <v>0</v>
      </c>
      <c r="AM1104">
        <f>O1199</f>
        <v>0</v>
      </c>
      <c r="AN1104">
        <f>P1199</f>
        <v>0</v>
      </c>
      <c r="AO1104">
        <f>Q1199</f>
        <v>0</v>
      </c>
      <c r="AP1104">
        <f>R1199</f>
        <v>0</v>
      </c>
      <c r="AQ1104">
        <f>S1199</f>
        <v>0</v>
      </c>
      <c r="AR1104">
        <f>T1199</f>
        <v>0</v>
      </c>
      <c r="AT1104">
        <f>SUM(table_2[[#This Row],[First dose, less than 21 days ago]:[Third dose or booster, at least 21 days ago]])</f>
        <v>0</v>
      </c>
      <c r="AU1104">
        <f>SUM(table_2[[#This Row],[Second dose, less than 21 days ago]:[Third dose or booster, at least 21 days ago]])</f>
        <v>0</v>
      </c>
      <c r="AV1104">
        <f>table_2[[#This Row],[Third dose or booster, less than 21 days ago]]+table_2[[#This Row],[Third dose or booster, at least 21 days ago]]</f>
        <v>0</v>
      </c>
    </row>
    <row r="1105" spans="1:48" ht="30" x14ac:dyDescent="0.25">
      <c r="A1105" s="1" t="s">
        <v>460</v>
      </c>
      <c r="B1105" s="4">
        <v>2021</v>
      </c>
      <c r="C1105" s="1" t="s">
        <v>166</v>
      </c>
      <c r="D1105" s="1" t="s">
        <v>1132</v>
      </c>
      <c r="E1105" s="1" t="s">
        <v>66</v>
      </c>
      <c r="F1105" s="4" t="s">
        <v>1101</v>
      </c>
      <c r="G1105" s="4">
        <v>899</v>
      </c>
      <c r="H1105" s="4" t="s">
        <v>83</v>
      </c>
      <c r="I1105" s="1"/>
      <c r="J1105" s="4" t="s">
        <v>83</v>
      </c>
      <c r="K1105" s="4" t="s">
        <v>83</v>
      </c>
      <c r="L1105" s="22">
        <f t="shared" si="35"/>
        <v>1</v>
      </c>
      <c r="M1105" s="22"/>
      <c r="AA1105" s="46"/>
      <c r="AG1105"/>
      <c r="AL1105">
        <f>N1152</f>
        <v>0</v>
      </c>
      <c r="AM1105">
        <f>O1200</f>
        <v>0</v>
      </c>
      <c r="AN1105">
        <f>P1200</f>
        <v>0</v>
      </c>
      <c r="AO1105">
        <f>Q1200</f>
        <v>0</v>
      </c>
      <c r="AP1105">
        <f>R1200</f>
        <v>0</v>
      </c>
      <c r="AQ1105">
        <f>S1200</f>
        <v>0</v>
      </c>
      <c r="AR1105">
        <f>T1200</f>
        <v>0</v>
      </c>
      <c r="AT1105">
        <f>SUM(table_2[[#This Row],[First dose, less than 21 days ago]:[Third dose or booster, at least 21 days ago]])</f>
        <v>0</v>
      </c>
      <c r="AU1105">
        <f>SUM(table_2[[#This Row],[Second dose, less than 21 days ago]:[Third dose or booster, at least 21 days ago]])</f>
        <v>0</v>
      </c>
      <c r="AV1105">
        <f>table_2[[#This Row],[Third dose or booster, less than 21 days ago]]+table_2[[#This Row],[Third dose or booster, at least 21 days ago]]</f>
        <v>0</v>
      </c>
    </row>
    <row r="1106" spans="1:48" ht="30" x14ac:dyDescent="0.25">
      <c r="A1106" s="1" t="s">
        <v>460</v>
      </c>
      <c r="B1106" s="4">
        <v>2021</v>
      </c>
      <c r="C1106" s="1" t="s">
        <v>166</v>
      </c>
      <c r="D1106" s="1" t="s">
        <v>1132</v>
      </c>
      <c r="E1106" s="1" t="s">
        <v>70</v>
      </c>
      <c r="F1106" s="4" t="s">
        <v>2008</v>
      </c>
      <c r="G1106" s="4">
        <v>13467</v>
      </c>
      <c r="H1106" s="4" t="s">
        <v>3514</v>
      </c>
      <c r="I1106" s="1" t="s">
        <v>234</v>
      </c>
      <c r="J1106" s="4" t="s">
        <v>1937</v>
      </c>
      <c r="K1106" s="4" t="s">
        <v>3515</v>
      </c>
      <c r="L1106" s="22" t="str">
        <f t="shared" si="35"/>
        <v>7</v>
      </c>
      <c r="M1106" s="22"/>
      <c r="AA1106" s="46"/>
      <c r="AG1106"/>
      <c r="AL1106">
        <f>N1153</f>
        <v>0</v>
      </c>
      <c r="AM1106">
        <f>O1201</f>
        <v>0</v>
      </c>
      <c r="AN1106">
        <f>P1201</f>
        <v>0</v>
      </c>
      <c r="AO1106">
        <f>Q1201</f>
        <v>0</v>
      </c>
      <c r="AP1106">
        <f>R1201</f>
        <v>0</v>
      </c>
      <c r="AQ1106">
        <f>S1201</f>
        <v>0</v>
      </c>
      <c r="AR1106">
        <f>T1201</f>
        <v>0</v>
      </c>
      <c r="AT1106">
        <f>SUM(table_2[[#This Row],[First dose, less than 21 days ago]:[Third dose or booster, at least 21 days ago]])</f>
        <v>0</v>
      </c>
      <c r="AU1106">
        <f>SUM(table_2[[#This Row],[Second dose, less than 21 days ago]:[Third dose or booster, at least 21 days ago]])</f>
        <v>0</v>
      </c>
      <c r="AV1106">
        <f>table_2[[#This Row],[Third dose or booster, less than 21 days ago]]+table_2[[#This Row],[Third dose or booster, at least 21 days ago]]</f>
        <v>0</v>
      </c>
    </row>
    <row r="1107" spans="1:48" ht="30" x14ac:dyDescent="0.25">
      <c r="A1107" s="1" t="s">
        <v>460</v>
      </c>
      <c r="B1107" s="4">
        <v>2021</v>
      </c>
      <c r="C1107" s="1" t="s">
        <v>166</v>
      </c>
      <c r="D1107" s="1" t="s">
        <v>1132</v>
      </c>
      <c r="E1107" s="1" t="s">
        <v>74</v>
      </c>
      <c r="F1107" s="4" t="s">
        <v>1101</v>
      </c>
      <c r="G1107" s="4">
        <v>61371</v>
      </c>
      <c r="H1107" s="4" t="s">
        <v>83</v>
      </c>
      <c r="I1107" s="1"/>
      <c r="J1107" s="4" t="s">
        <v>83</v>
      </c>
      <c r="K1107" s="4" t="s">
        <v>83</v>
      </c>
      <c r="L1107" s="22">
        <f t="shared" si="35"/>
        <v>1</v>
      </c>
      <c r="M1107" s="22"/>
      <c r="AA1107" s="46"/>
      <c r="AG1107"/>
      <c r="AL1107">
        <f>N1154</f>
        <v>0</v>
      </c>
      <c r="AM1107">
        <f>O1202</f>
        <v>0</v>
      </c>
      <c r="AN1107">
        <f>P1202</f>
        <v>0</v>
      </c>
      <c r="AO1107">
        <f>Q1202</f>
        <v>0</v>
      </c>
      <c r="AP1107">
        <f>R1202</f>
        <v>0</v>
      </c>
      <c r="AQ1107">
        <f>S1202</f>
        <v>0</v>
      </c>
      <c r="AR1107">
        <f>T1202</f>
        <v>0</v>
      </c>
      <c r="AT1107">
        <f>SUM(table_2[[#This Row],[First dose, less than 21 days ago]:[Third dose or booster, at least 21 days ago]])</f>
        <v>0</v>
      </c>
      <c r="AU1107">
        <f>SUM(table_2[[#This Row],[Second dose, less than 21 days ago]:[Third dose or booster, at least 21 days ago]])</f>
        <v>0</v>
      </c>
      <c r="AV1107">
        <f>table_2[[#This Row],[Third dose or booster, less than 21 days ago]]+table_2[[#This Row],[Third dose or booster, at least 21 days ago]]</f>
        <v>0</v>
      </c>
    </row>
    <row r="1108" spans="1:48" ht="30" x14ac:dyDescent="0.25">
      <c r="A1108" s="1" t="s">
        <v>460</v>
      </c>
      <c r="B1108" s="4">
        <v>2021</v>
      </c>
      <c r="C1108" s="1" t="s">
        <v>166</v>
      </c>
      <c r="D1108" s="1" t="s">
        <v>1132</v>
      </c>
      <c r="E1108" s="1" t="s">
        <v>1102</v>
      </c>
      <c r="F1108" s="4" t="s">
        <v>1125</v>
      </c>
      <c r="G1108" s="4">
        <v>333623</v>
      </c>
      <c r="H1108" s="4" t="s">
        <v>3516</v>
      </c>
      <c r="I1108" s="1" t="s">
        <v>234</v>
      </c>
      <c r="J1108" s="4" t="s">
        <v>520</v>
      </c>
      <c r="K1108" s="4" t="s">
        <v>542</v>
      </c>
      <c r="L1108" s="22" t="str">
        <f t="shared" si="35"/>
        <v>14</v>
      </c>
      <c r="M1108" s="22"/>
      <c r="AA1108" s="46"/>
      <c r="AG1108"/>
      <c r="AL1108">
        <f>N1155</f>
        <v>0</v>
      </c>
      <c r="AM1108">
        <f>O1203</f>
        <v>0</v>
      </c>
      <c r="AN1108">
        <f>P1203</f>
        <v>0</v>
      </c>
      <c r="AO1108">
        <f>Q1203</f>
        <v>0</v>
      </c>
      <c r="AP1108">
        <f>R1203</f>
        <v>0</v>
      </c>
      <c r="AQ1108">
        <f>S1203</f>
        <v>0</v>
      </c>
      <c r="AR1108">
        <f>T1203</f>
        <v>0</v>
      </c>
      <c r="AT1108">
        <f>SUM(table_2[[#This Row],[First dose, less than 21 days ago]:[Third dose or booster, at least 21 days ago]])</f>
        <v>0</v>
      </c>
      <c r="AU1108">
        <f>SUM(table_2[[#This Row],[Second dose, less than 21 days ago]:[Third dose or booster, at least 21 days ago]])</f>
        <v>0</v>
      </c>
      <c r="AV1108">
        <f>table_2[[#This Row],[Third dose or booster, less than 21 days ago]]+table_2[[#This Row],[Third dose or booster, at least 21 days ago]]</f>
        <v>0</v>
      </c>
    </row>
    <row r="1109" spans="1:48" ht="45" x14ac:dyDescent="0.25">
      <c r="A1109" s="1" t="s">
        <v>460</v>
      </c>
      <c r="B1109" s="4">
        <v>2021</v>
      </c>
      <c r="C1109" s="1" t="s">
        <v>166</v>
      </c>
      <c r="D1109" s="1" t="s">
        <v>1132</v>
      </c>
      <c r="E1109" s="1" t="s">
        <v>84</v>
      </c>
      <c r="F1109" s="4" t="s">
        <v>1103</v>
      </c>
      <c r="G1109" s="4">
        <v>0</v>
      </c>
      <c r="H1109" s="4" t="s">
        <v>83</v>
      </c>
      <c r="I1109" s="1"/>
      <c r="J1109" s="4" t="s">
        <v>83</v>
      </c>
      <c r="K1109" s="4" t="s">
        <v>83</v>
      </c>
      <c r="L1109" s="22" t="str">
        <f t="shared" si="35"/>
        <v>0</v>
      </c>
      <c r="M1109" s="22"/>
      <c r="AA1109" s="46"/>
      <c r="AG1109"/>
      <c r="AL1109">
        <f>N1156</f>
        <v>0</v>
      </c>
      <c r="AM1109">
        <f>O1204</f>
        <v>0</v>
      </c>
      <c r="AN1109">
        <f>P1204</f>
        <v>0</v>
      </c>
      <c r="AO1109">
        <f>Q1204</f>
        <v>0</v>
      </c>
      <c r="AP1109">
        <f>R1204</f>
        <v>0</v>
      </c>
      <c r="AQ1109">
        <f>S1204</f>
        <v>0</v>
      </c>
      <c r="AR1109">
        <f>T1204</f>
        <v>0</v>
      </c>
      <c r="AT1109">
        <f>SUM(table_2[[#This Row],[First dose, less than 21 days ago]:[Third dose or booster, at least 21 days ago]])</f>
        <v>0</v>
      </c>
      <c r="AU1109">
        <f>SUM(table_2[[#This Row],[Second dose, less than 21 days ago]:[Third dose or booster, at least 21 days ago]])</f>
        <v>0</v>
      </c>
      <c r="AV1109">
        <f>table_2[[#This Row],[Third dose or booster, less than 21 days ago]]+table_2[[#This Row],[Third dose or booster, at least 21 days ago]]</f>
        <v>0</v>
      </c>
    </row>
    <row r="1110" spans="1:48" ht="45" x14ac:dyDescent="0.25">
      <c r="A1110" s="1" t="s">
        <v>460</v>
      </c>
      <c r="B1110" s="4">
        <v>2021</v>
      </c>
      <c r="C1110" s="1" t="s">
        <v>166</v>
      </c>
      <c r="D1110" s="1" t="s">
        <v>1132</v>
      </c>
      <c r="E1110" s="1" t="s">
        <v>85</v>
      </c>
      <c r="F1110" s="4" t="s">
        <v>1103</v>
      </c>
      <c r="G1110" s="4">
        <v>0</v>
      </c>
      <c r="H1110" s="4" t="s">
        <v>83</v>
      </c>
      <c r="I1110" s="1"/>
      <c r="J1110" s="4" t="s">
        <v>83</v>
      </c>
      <c r="K1110" s="4" t="s">
        <v>83</v>
      </c>
      <c r="L1110" s="22" t="str">
        <f t="shared" si="35"/>
        <v>0</v>
      </c>
      <c r="M1110" s="22"/>
      <c r="AA1110" s="46"/>
      <c r="AG1110"/>
      <c r="AL1110">
        <f>N1157</f>
        <v>0</v>
      </c>
      <c r="AM1110">
        <f>O1205</f>
        <v>0</v>
      </c>
      <c r="AN1110">
        <f>P1205</f>
        <v>0</v>
      </c>
      <c r="AO1110">
        <f>Q1205</f>
        <v>0</v>
      </c>
      <c r="AP1110">
        <f>R1205</f>
        <v>0</v>
      </c>
      <c r="AQ1110">
        <f>S1205</f>
        <v>0</v>
      </c>
      <c r="AR1110">
        <f>T1205</f>
        <v>0</v>
      </c>
      <c r="AT1110">
        <f>SUM(table_2[[#This Row],[First dose, less than 21 days ago]:[Third dose or booster, at least 21 days ago]])</f>
        <v>0</v>
      </c>
      <c r="AU1110">
        <f>SUM(table_2[[#This Row],[Second dose, less than 21 days ago]:[Third dose or booster, at least 21 days ago]])</f>
        <v>0</v>
      </c>
      <c r="AV1110">
        <f>table_2[[#This Row],[Third dose or booster, less than 21 days ago]]+table_2[[#This Row],[Third dose or booster, at least 21 days ago]]</f>
        <v>0</v>
      </c>
    </row>
    <row r="1111" spans="1:48" ht="30" x14ac:dyDescent="0.25">
      <c r="A1111" s="1" t="s">
        <v>460</v>
      </c>
      <c r="B1111" s="4">
        <v>2021</v>
      </c>
      <c r="C1111" s="1" t="s">
        <v>166</v>
      </c>
      <c r="D1111" s="1" t="s">
        <v>1147</v>
      </c>
      <c r="E1111" s="1" t="s">
        <v>62</v>
      </c>
      <c r="F1111" s="4" t="s">
        <v>2258</v>
      </c>
      <c r="G1111" s="4">
        <v>10565</v>
      </c>
      <c r="H1111" s="4" t="s">
        <v>2328</v>
      </c>
      <c r="I1111" s="1" t="s">
        <v>234</v>
      </c>
      <c r="J1111" s="4" t="s">
        <v>3517</v>
      </c>
      <c r="K1111" s="4" t="s">
        <v>1220</v>
      </c>
      <c r="L1111" s="22" t="str">
        <f t="shared" si="35"/>
        <v>16</v>
      </c>
      <c r="M1111" s="22"/>
      <c r="AA1111" s="46"/>
      <c r="AG1111"/>
      <c r="AL1111">
        <f>N1158</f>
        <v>0</v>
      </c>
      <c r="AM1111">
        <f>O1206</f>
        <v>0</v>
      </c>
      <c r="AN1111">
        <f>P1206</f>
        <v>0</v>
      </c>
      <c r="AO1111">
        <f>Q1206</f>
        <v>0</v>
      </c>
      <c r="AP1111">
        <f>R1206</f>
        <v>0</v>
      </c>
      <c r="AQ1111">
        <f>S1206</f>
        <v>0</v>
      </c>
      <c r="AR1111">
        <f>T1206</f>
        <v>0</v>
      </c>
      <c r="AT1111">
        <f>SUM(table_2[[#This Row],[First dose, less than 21 days ago]:[Third dose or booster, at least 21 days ago]])</f>
        <v>0</v>
      </c>
      <c r="AU1111">
        <f>SUM(table_2[[#This Row],[Second dose, less than 21 days ago]:[Third dose or booster, at least 21 days ago]])</f>
        <v>0</v>
      </c>
      <c r="AV1111">
        <f>table_2[[#This Row],[Third dose or booster, less than 21 days ago]]+table_2[[#This Row],[Third dose or booster, at least 21 days ago]]</f>
        <v>0</v>
      </c>
    </row>
    <row r="1112" spans="1:48" ht="30" x14ac:dyDescent="0.25">
      <c r="A1112" s="1" t="s">
        <v>460</v>
      </c>
      <c r="B1112" s="4">
        <v>2021</v>
      </c>
      <c r="C1112" s="1" t="s">
        <v>166</v>
      </c>
      <c r="D1112" s="1" t="s">
        <v>1147</v>
      </c>
      <c r="E1112" s="1" t="s">
        <v>66</v>
      </c>
      <c r="F1112" s="4" t="s">
        <v>1101</v>
      </c>
      <c r="G1112" s="4">
        <v>299</v>
      </c>
      <c r="H1112" s="4" t="s">
        <v>83</v>
      </c>
      <c r="I1112" s="1"/>
      <c r="J1112" s="4" t="s">
        <v>83</v>
      </c>
      <c r="K1112" s="4" t="s">
        <v>83</v>
      </c>
      <c r="L1112" s="22">
        <f t="shared" si="35"/>
        <v>1</v>
      </c>
      <c r="M1112" s="22"/>
      <c r="AA1112" s="46"/>
      <c r="AG1112"/>
      <c r="AL1112">
        <f>N1159</f>
        <v>0</v>
      </c>
      <c r="AM1112">
        <f>O1207</f>
        <v>0</v>
      </c>
      <c r="AN1112">
        <f>P1207</f>
        <v>0</v>
      </c>
      <c r="AO1112">
        <f>Q1207</f>
        <v>0</v>
      </c>
      <c r="AP1112">
        <f>R1207</f>
        <v>0</v>
      </c>
      <c r="AQ1112">
        <f>S1207</f>
        <v>0</v>
      </c>
      <c r="AR1112">
        <f>T1207</f>
        <v>0</v>
      </c>
      <c r="AT1112">
        <f>SUM(table_2[[#This Row],[First dose, less than 21 days ago]:[Third dose or booster, at least 21 days ago]])</f>
        <v>0</v>
      </c>
      <c r="AU1112">
        <f>SUM(table_2[[#This Row],[Second dose, less than 21 days ago]:[Third dose or booster, at least 21 days ago]])</f>
        <v>0</v>
      </c>
      <c r="AV1112">
        <f>table_2[[#This Row],[Third dose or booster, less than 21 days ago]]+table_2[[#This Row],[Third dose or booster, at least 21 days ago]]</f>
        <v>0</v>
      </c>
    </row>
    <row r="1113" spans="1:48" ht="30" x14ac:dyDescent="0.25">
      <c r="A1113" s="1" t="s">
        <v>460</v>
      </c>
      <c r="B1113" s="4">
        <v>2021</v>
      </c>
      <c r="C1113" s="1" t="s">
        <v>166</v>
      </c>
      <c r="D1113" s="1" t="s">
        <v>1147</v>
      </c>
      <c r="E1113" s="1" t="s">
        <v>70</v>
      </c>
      <c r="F1113" s="4" t="s">
        <v>1371</v>
      </c>
      <c r="G1113" s="4">
        <v>3423</v>
      </c>
      <c r="H1113" s="4" t="s">
        <v>3518</v>
      </c>
      <c r="I1113" s="1" t="s">
        <v>234</v>
      </c>
      <c r="J1113" s="4" t="s">
        <v>3519</v>
      </c>
      <c r="K1113" s="4" t="s">
        <v>3520</v>
      </c>
      <c r="L1113" s="22" t="str">
        <f t="shared" si="35"/>
        <v>9</v>
      </c>
      <c r="M1113" s="22"/>
      <c r="AA1113" s="46"/>
      <c r="AG1113"/>
      <c r="AL1113">
        <f>N1160</f>
        <v>0</v>
      </c>
      <c r="AM1113">
        <f>O1208</f>
        <v>0</v>
      </c>
      <c r="AN1113">
        <f>P1208</f>
        <v>0</v>
      </c>
      <c r="AO1113">
        <f>Q1208</f>
        <v>0</v>
      </c>
      <c r="AP1113">
        <f>R1208</f>
        <v>0</v>
      </c>
      <c r="AQ1113">
        <f>S1208</f>
        <v>0</v>
      </c>
      <c r="AR1113">
        <f>T1208</f>
        <v>0</v>
      </c>
      <c r="AT1113">
        <f>SUM(table_2[[#This Row],[First dose, less than 21 days ago]:[Third dose or booster, at least 21 days ago]])</f>
        <v>0</v>
      </c>
      <c r="AU1113">
        <f>SUM(table_2[[#This Row],[Second dose, less than 21 days ago]:[Third dose or booster, at least 21 days ago]])</f>
        <v>0</v>
      </c>
      <c r="AV1113">
        <f>table_2[[#This Row],[Third dose or booster, less than 21 days ago]]+table_2[[#This Row],[Third dose or booster, at least 21 days ago]]</f>
        <v>0</v>
      </c>
    </row>
    <row r="1114" spans="1:48" ht="30" x14ac:dyDescent="0.25">
      <c r="A1114" s="1" t="s">
        <v>460</v>
      </c>
      <c r="B1114" s="4">
        <v>2021</v>
      </c>
      <c r="C1114" s="1" t="s">
        <v>166</v>
      </c>
      <c r="D1114" s="1" t="s">
        <v>1147</v>
      </c>
      <c r="E1114" s="1" t="s">
        <v>74</v>
      </c>
      <c r="F1114" s="4" t="s">
        <v>1097</v>
      </c>
      <c r="G1114" s="4">
        <v>3507</v>
      </c>
      <c r="H1114" s="4" t="s">
        <v>3521</v>
      </c>
      <c r="I1114" s="1" t="s">
        <v>234</v>
      </c>
      <c r="J1114" s="4" t="s">
        <v>3522</v>
      </c>
      <c r="K1114" s="4" t="s">
        <v>3523</v>
      </c>
      <c r="L1114" s="22" t="str">
        <f t="shared" si="35"/>
        <v>4</v>
      </c>
      <c r="M1114" s="22"/>
      <c r="AA1114" s="46"/>
      <c r="AG1114"/>
      <c r="AL1114">
        <f>N1161</f>
        <v>0</v>
      </c>
      <c r="AM1114">
        <f>O1209</f>
        <v>0</v>
      </c>
      <c r="AN1114">
        <f>P1209</f>
        <v>0</v>
      </c>
      <c r="AO1114">
        <f>Q1209</f>
        <v>0</v>
      </c>
      <c r="AP1114">
        <f>R1209</f>
        <v>0</v>
      </c>
      <c r="AQ1114">
        <f>S1209</f>
        <v>0</v>
      </c>
      <c r="AR1114">
        <f>T1209</f>
        <v>0</v>
      </c>
      <c r="AT1114">
        <f>SUM(table_2[[#This Row],[First dose, less than 21 days ago]:[Third dose or booster, at least 21 days ago]])</f>
        <v>0</v>
      </c>
      <c r="AU1114">
        <f>SUM(table_2[[#This Row],[Second dose, less than 21 days ago]:[Third dose or booster, at least 21 days ago]])</f>
        <v>0</v>
      </c>
      <c r="AV1114">
        <f>table_2[[#This Row],[Third dose or booster, less than 21 days ago]]+table_2[[#This Row],[Third dose or booster, at least 21 days ago]]</f>
        <v>0</v>
      </c>
    </row>
    <row r="1115" spans="1:48" ht="30" x14ac:dyDescent="0.25">
      <c r="A1115" s="1" t="s">
        <v>460</v>
      </c>
      <c r="B1115" s="4">
        <v>2021</v>
      </c>
      <c r="C1115" s="1" t="s">
        <v>166</v>
      </c>
      <c r="D1115" s="1" t="s">
        <v>1147</v>
      </c>
      <c r="E1115" s="1" t="s">
        <v>1102</v>
      </c>
      <c r="F1115" s="4" t="s">
        <v>2471</v>
      </c>
      <c r="G1115" s="4">
        <v>335020</v>
      </c>
      <c r="H1115" s="4" t="s">
        <v>3524</v>
      </c>
      <c r="I1115" s="1"/>
      <c r="J1115" s="4" t="s">
        <v>3295</v>
      </c>
      <c r="K1115" s="4" t="s">
        <v>3437</v>
      </c>
      <c r="L1115" s="22" t="str">
        <f t="shared" si="35"/>
        <v>42</v>
      </c>
      <c r="M1115" s="22"/>
      <c r="AA1115" s="46"/>
      <c r="AG1115"/>
      <c r="AL1115">
        <f>N1162</f>
        <v>0</v>
      </c>
      <c r="AM1115">
        <f>O1210</f>
        <v>0</v>
      </c>
      <c r="AN1115">
        <f>P1210</f>
        <v>0</v>
      </c>
      <c r="AO1115">
        <f>Q1210</f>
        <v>0</v>
      </c>
      <c r="AP1115">
        <f>R1210</f>
        <v>0</v>
      </c>
      <c r="AQ1115">
        <f>S1210</f>
        <v>0</v>
      </c>
      <c r="AR1115">
        <f>T1210</f>
        <v>0</v>
      </c>
      <c r="AT1115">
        <f>SUM(table_2[[#This Row],[First dose, less than 21 days ago]:[Third dose or booster, at least 21 days ago]])</f>
        <v>0</v>
      </c>
      <c r="AU1115">
        <f>SUM(table_2[[#This Row],[Second dose, less than 21 days ago]:[Third dose or booster, at least 21 days ago]])</f>
        <v>0</v>
      </c>
      <c r="AV1115">
        <f>table_2[[#This Row],[Third dose or booster, less than 21 days ago]]+table_2[[#This Row],[Third dose or booster, at least 21 days ago]]</f>
        <v>0</v>
      </c>
    </row>
    <row r="1116" spans="1:48" ht="45" x14ac:dyDescent="0.25">
      <c r="A1116" s="1" t="s">
        <v>460</v>
      </c>
      <c r="B1116" s="4">
        <v>2021</v>
      </c>
      <c r="C1116" s="1" t="s">
        <v>166</v>
      </c>
      <c r="D1116" s="1" t="s">
        <v>1147</v>
      </c>
      <c r="E1116" s="1" t="s">
        <v>84</v>
      </c>
      <c r="F1116" s="4" t="s">
        <v>1103</v>
      </c>
      <c r="G1116" s="4">
        <v>0</v>
      </c>
      <c r="H1116" s="4" t="s">
        <v>83</v>
      </c>
      <c r="I1116" s="1"/>
      <c r="J1116" s="4" t="s">
        <v>83</v>
      </c>
      <c r="K1116" s="4" t="s">
        <v>83</v>
      </c>
      <c r="L1116" s="22" t="str">
        <f t="shared" si="35"/>
        <v>0</v>
      </c>
      <c r="M1116" s="22"/>
      <c r="AA1116" s="46"/>
      <c r="AG1116"/>
      <c r="AL1116">
        <f>N1163</f>
        <v>0</v>
      </c>
      <c r="AM1116">
        <f>O1211</f>
        <v>0</v>
      </c>
      <c r="AN1116">
        <f>P1211</f>
        <v>0</v>
      </c>
      <c r="AO1116">
        <f>Q1211</f>
        <v>0</v>
      </c>
      <c r="AP1116">
        <f>R1211</f>
        <v>0</v>
      </c>
      <c r="AQ1116">
        <f>S1211</f>
        <v>0</v>
      </c>
      <c r="AR1116">
        <f>T1211</f>
        <v>0</v>
      </c>
      <c r="AT1116">
        <f>SUM(table_2[[#This Row],[First dose, less than 21 days ago]:[Third dose or booster, at least 21 days ago]])</f>
        <v>0</v>
      </c>
      <c r="AU1116">
        <f>SUM(table_2[[#This Row],[Second dose, less than 21 days ago]:[Third dose or booster, at least 21 days ago]])</f>
        <v>0</v>
      </c>
      <c r="AV1116">
        <f>table_2[[#This Row],[Third dose or booster, less than 21 days ago]]+table_2[[#This Row],[Third dose or booster, at least 21 days ago]]</f>
        <v>0</v>
      </c>
    </row>
    <row r="1117" spans="1:48" ht="45" x14ac:dyDescent="0.25">
      <c r="A1117" s="1" t="s">
        <v>460</v>
      </c>
      <c r="B1117" s="4">
        <v>2021</v>
      </c>
      <c r="C1117" s="1" t="s">
        <v>166</v>
      </c>
      <c r="D1117" s="1" t="s">
        <v>1147</v>
      </c>
      <c r="E1117" s="1" t="s">
        <v>85</v>
      </c>
      <c r="F1117" s="4" t="s">
        <v>1103</v>
      </c>
      <c r="G1117" s="4">
        <v>0</v>
      </c>
      <c r="H1117" s="4" t="s">
        <v>83</v>
      </c>
      <c r="I1117" s="1"/>
      <c r="J1117" s="4" t="s">
        <v>83</v>
      </c>
      <c r="K1117" s="4" t="s">
        <v>83</v>
      </c>
      <c r="L1117" s="22" t="str">
        <f t="shared" si="35"/>
        <v>0</v>
      </c>
      <c r="M1117" s="22"/>
      <c r="AA1117" s="46"/>
      <c r="AG1117"/>
      <c r="AL1117">
        <f>N1164</f>
        <v>0</v>
      </c>
      <c r="AM1117">
        <f>O1212</f>
        <v>0</v>
      </c>
      <c r="AN1117">
        <f>P1212</f>
        <v>0</v>
      </c>
      <c r="AO1117">
        <f>Q1212</f>
        <v>0</v>
      </c>
      <c r="AP1117">
        <f>R1212</f>
        <v>0</v>
      </c>
      <c r="AQ1117">
        <f>S1212</f>
        <v>0</v>
      </c>
      <c r="AR1117">
        <f>T1212</f>
        <v>0</v>
      </c>
      <c r="AT1117">
        <f>SUM(table_2[[#This Row],[First dose, less than 21 days ago]:[Third dose or booster, at least 21 days ago]])</f>
        <v>0</v>
      </c>
      <c r="AU1117">
        <f>SUM(table_2[[#This Row],[Second dose, less than 21 days ago]:[Third dose or booster, at least 21 days ago]])</f>
        <v>0</v>
      </c>
      <c r="AV1117">
        <f>table_2[[#This Row],[Third dose or booster, less than 21 days ago]]+table_2[[#This Row],[Third dose or booster, at least 21 days ago]]</f>
        <v>0</v>
      </c>
    </row>
    <row r="1118" spans="1:48" ht="30" x14ac:dyDescent="0.25">
      <c r="A1118" s="1" t="s">
        <v>460</v>
      </c>
      <c r="B1118" s="4">
        <v>2021</v>
      </c>
      <c r="C1118" s="1" t="s">
        <v>166</v>
      </c>
      <c r="D1118" s="1" t="s">
        <v>1162</v>
      </c>
      <c r="E1118" s="1" t="s">
        <v>62</v>
      </c>
      <c r="F1118" s="4" t="s">
        <v>1350</v>
      </c>
      <c r="G1118" s="4">
        <v>4423</v>
      </c>
      <c r="H1118" s="4" t="s">
        <v>3525</v>
      </c>
      <c r="I1118" s="1" t="s">
        <v>234</v>
      </c>
      <c r="J1118" s="4" t="s">
        <v>3526</v>
      </c>
      <c r="K1118" s="4" t="s">
        <v>3527</v>
      </c>
      <c r="L1118" s="22" t="str">
        <f t="shared" si="35"/>
        <v>10</v>
      </c>
      <c r="M1118" s="22"/>
      <c r="AA1118" s="46"/>
      <c r="AG1118"/>
      <c r="AL1118">
        <f>N1165</f>
        <v>0</v>
      </c>
      <c r="AM1118">
        <f>O1213</f>
        <v>0</v>
      </c>
      <c r="AN1118">
        <f>P1213</f>
        <v>0</v>
      </c>
      <c r="AO1118">
        <f>Q1213</f>
        <v>0</v>
      </c>
      <c r="AP1118">
        <f>R1213</f>
        <v>0</v>
      </c>
      <c r="AQ1118">
        <f>S1213</f>
        <v>0</v>
      </c>
      <c r="AR1118">
        <f>T1213</f>
        <v>0</v>
      </c>
      <c r="AT1118">
        <f>SUM(table_2[[#This Row],[First dose, less than 21 days ago]:[Third dose or booster, at least 21 days ago]])</f>
        <v>0</v>
      </c>
      <c r="AU1118">
        <f>SUM(table_2[[#This Row],[Second dose, less than 21 days ago]:[Third dose or booster, at least 21 days ago]])</f>
        <v>0</v>
      </c>
      <c r="AV1118">
        <f>table_2[[#This Row],[Third dose or booster, less than 21 days ago]]+table_2[[#This Row],[Third dose or booster, at least 21 days ago]]</f>
        <v>0</v>
      </c>
    </row>
    <row r="1119" spans="1:48" ht="30" x14ac:dyDescent="0.25">
      <c r="A1119" s="1" t="s">
        <v>460</v>
      </c>
      <c r="B1119" s="4">
        <v>2021</v>
      </c>
      <c r="C1119" s="1" t="s">
        <v>166</v>
      </c>
      <c r="D1119" s="1" t="s">
        <v>1162</v>
      </c>
      <c r="E1119" s="1" t="s">
        <v>66</v>
      </c>
      <c r="F1119" s="4" t="s">
        <v>1101</v>
      </c>
      <c r="G1119" s="4">
        <v>128</v>
      </c>
      <c r="H1119" s="4" t="s">
        <v>83</v>
      </c>
      <c r="I1119" s="1"/>
      <c r="J1119" s="4" t="s">
        <v>83</v>
      </c>
      <c r="K1119" s="4" t="s">
        <v>83</v>
      </c>
      <c r="L1119" s="22">
        <f t="shared" si="35"/>
        <v>1</v>
      </c>
      <c r="M1119" s="22"/>
      <c r="AA1119" s="46"/>
      <c r="AG1119"/>
      <c r="AL1119">
        <f>N1166</f>
        <v>0</v>
      </c>
      <c r="AM1119">
        <f>O1214</f>
        <v>0</v>
      </c>
      <c r="AN1119">
        <f>P1214</f>
        <v>0</v>
      </c>
      <c r="AO1119">
        <f>Q1214</f>
        <v>0</v>
      </c>
      <c r="AP1119">
        <f>R1214</f>
        <v>0</v>
      </c>
      <c r="AQ1119">
        <f>S1214</f>
        <v>0</v>
      </c>
      <c r="AR1119">
        <f>T1214</f>
        <v>0</v>
      </c>
      <c r="AT1119">
        <f>SUM(table_2[[#This Row],[First dose, less than 21 days ago]:[Third dose or booster, at least 21 days ago]])</f>
        <v>0</v>
      </c>
      <c r="AU1119">
        <f>SUM(table_2[[#This Row],[Second dose, less than 21 days ago]:[Third dose or booster, at least 21 days ago]])</f>
        <v>0</v>
      </c>
      <c r="AV1119">
        <f>table_2[[#This Row],[Third dose or booster, less than 21 days ago]]+table_2[[#This Row],[Third dose or booster, at least 21 days ago]]</f>
        <v>0</v>
      </c>
    </row>
    <row r="1120" spans="1:48" ht="30" x14ac:dyDescent="0.25">
      <c r="A1120" s="1" t="s">
        <v>460</v>
      </c>
      <c r="B1120" s="4">
        <v>2021</v>
      </c>
      <c r="C1120" s="1" t="s">
        <v>166</v>
      </c>
      <c r="D1120" s="1" t="s">
        <v>1162</v>
      </c>
      <c r="E1120" s="1" t="s">
        <v>70</v>
      </c>
      <c r="F1120" s="4" t="s">
        <v>1109</v>
      </c>
      <c r="G1120" s="4">
        <v>1743</v>
      </c>
      <c r="H1120" s="4" t="s">
        <v>3528</v>
      </c>
      <c r="I1120" s="1" t="s">
        <v>234</v>
      </c>
      <c r="J1120" s="4" t="s">
        <v>3529</v>
      </c>
      <c r="K1120" s="4" t="s">
        <v>3530</v>
      </c>
      <c r="L1120" s="22" t="str">
        <f t="shared" si="35"/>
        <v>15</v>
      </c>
      <c r="M1120" s="22"/>
      <c r="AA1120" s="46"/>
      <c r="AG1120"/>
      <c r="AL1120">
        <f>N1167</f>
        <v>0</v>
      </c>
      <c r="AM1120">
        <f>O1215</f>
        <v>0</v>
      </c>
      <c r="AN1120">
        <f>P1215</f>
        <v>0</v>
      </c>
      <c r="AO1120">
        <f>Q1215</f>
        <v>0</v>
      </c>
      <c r="AP1120">
        <f>R1215</f>
        <v>0</v>
      </c>
      <c r="AQ1120">
        <f>S1215</f>
        <v>0</v>
      </c>
      <c r="AR1120">
        <f>T1215</f>
        <v>0</v>
      </c>
      <c r="AT1120">
        <f>SUM(table_2[[#This Row],[First dose, less than 21 days ago]:[Third dose or booster, at least 21 days ago]])</f>
        <v>0</v>
      </c>
      <c r="AU1120">
        <f>SUM(table_2[[#This Row],[Second dose, less than 21 days ago]:[Third dose or booster, at least 21 days ago]])</f>
        <v>0</v>
      </c>
      <c r="AV1120">
        <f>table_2[[#This Row],[Third dose or booster, less than 21 days ago]]+table_2[[#This Row],[Third dose or booster, at least 21 days ago]]</f>
        <v>0</v>
      </c>
    </row>
    <row r="1121" spans="1:48" ht="30" x14ac:dyDescent="0.25">
      <c r="A1121" s="1" t="s">
        <v>460</v>
      </c>
      <c r="B1121" s="4">
        <v>2021</v>
      </c>
      <c r="C1121" s="1" t="s">
        <v>166</v>
      </c>
      <c r="D1121" s="1" t="s">
        <v>1162</v>
      </c>
      <c r="E1121" s="1" t="s">
        <v>74</v>
      </c>
      <c r="F1121" s="4" t="s">
        <v>1101</v>
      </c>
      <c r="G1121" s="4">
        <v>1243</v>
      </c>
      <c r="H1121" s="4" t="s">
        <v>83</v>
      </c>
      <c r="I1121" s="1"/>
      <c r="J1121" s="4" t="s">
        <v>83</v>
      </c>
      <c r="K1121" s="4" t="s">
        <v>83</v>
      </c>
      <c r="L1121" s="22">
        <f t="shared" si="35"/>
        <v>1</v>
      </c>
      <c r="M1121" s="22"/>
      <c r="AA1121" s="46"/>
      <c r="AG1121"/>
      <c r="AL1121">
        <f>N1168</f>
        <v>0</v>
      </c>
      <c r="AM1121">
        <f>O1216</f>
        <v>0</v>
      </c>
      <c r="AN1121">
        <f>P1216</f>
        <v>0</v>
      </c>
      <c r="AO1121">
        <f>Q1216</f>
        <v>0</v>
      </c>
      <c r="AP1121">
        <f>R1216</f>
        <v>0</v>
      </c>
      <c r="AQ1121">
        <f>S1216</f>
        <v>0</v>
      </c>
      <c r="AR1121">
        <f>T1216</f>
        <v>0</v>
      </c>
      <c r="AT1121">
        <f>SUM(table_2[[#This Row],[First dose, less than 21 days ago]:[Third dose or booster, at least 21 days ago]])</f>
        <v>0</v>
      </c>
      <c r="AU1121">
        <f>SUM(table_2[[#This Row],[Second dose, less than 21 days ago]:[Third dose or booster, at least 21 days ago]])</f>
        <v>0</v>
      </c>
      <c r="AV1121">
        <f>table_2[[#This Row],[Third dose or booster, less than 21 days ago]]+table_2[[#This Row],[Third dose or booster, at least 21 days ago]]</f>
        <v>0</v>
      </c>
    </row>
    <row r="1122" spans="1:48" ht="30" x14ac:dyDescent="0.25">
      <c r="A1122" s="1" t="s">
        <v>460</v>
      </c>
      <c r="B1122" s="4">
        <v>2021</v>
      </c>
      <c r="C1122" s="1" t="s">
        <v>166</v>
      </c>
      <c r="D1122" s="1" t="s">
        <v>1162</v>
      </c>
      <c r="E1122" s="1" t="s">
        <v>1102</v>
      </c>
      <c r="F1122" s="4" t="s">
        <v>2854</v>
      </c>
      <c r="G1122" s="4">
        <v>160568</v>
      </c>
      <c r="H1122" s="4" t="s">
        <v>3531</v>
      </c>
      <c r="I1122" s="1"/>
      <c r="J1122" s="4" t="s">
        <v>3532</v>
      </c>
      <c r="K1122" s="4" t="s">
        <v>3533</v>
      </c>
      <c r="L1122" s="22" t="str">
        <f t="shared" si="35"/>
        <v>68</v>
      </c>
      <c r="M1122" s="22"/>
      <c r="AA1122" s="46"/>
      <c r="AG1122"/>
      <c r="AL1122">
        <f>N1169</f>
        <v>0</v>
      </c>
      <c r="AM1122">
        <f>O1217</f>
        <v>0</v>
      </c>
      <c r="AN1122">
        <f>P1217</f>
        <v>0</v>
      </c>
      <c r="AO1122">
        <f>Q1217</f>
        <v>0</v>
      </c>
      <c r="AP1122">
        <f>R1217</f>
        <v>0</v>
      </c>
      <c r="AQ1122">
        <f>S1217</f>
        <v>0</v>
      </c>
      <c r="AR1122">
        <f>T1217</f>
        <v>0</v>
      </c>
      <c r="AT1122">
        <f>SUM(table_2[[#This Row],[First dose, less than 21 days ago]:[Third dose or booster, at least 21 days ago]])</f>
        <v>0</v>
      </c>
      <c r="AU1122">
        <f>SUM(table_2[[#This Row],[Second dose, less than 21 days ago]:[Third dose or booster, at least 21 days ago]])</f>
        <v>0</v>
      </c>
      <c r="AV1122">
        <f>table_2[[#This Row],[Third dose or booster, less than 21 days ago]]+table_2[[#This Row],[Third dose or booster, at least 21 days ago]]</f>
        <v>0</v>
      </c>
    </row>
    <row r="1123" spans="1:48" ht="45" x14ac:dyDescent="0.25">
      <c r="A1123" s="1" t="s">
        <v>460</v>
      </c>
      <c r="B1123" s="4">
        <v>2021</v>
      </c>
      <c r="C1123" s="1" t="s">
        <v>166</v>
      </c>
      <c r="D1123" s="1" t="s">
        <v>1162</v>
      </c>
      <c r="E1123" s="1" t="s">
        <v>84</v>
      </c>
      <c r="F1123" s="4" t="s">
        <v>1103</v>
      </c>
      <c r="G1123" s="4">
        <v>0</v>
      </c>
      <c r="H1123" s="4" t="s">
        <v>83</v>
      </c>
      <c r="I1123" s="1"/>
      <c r="J1123" s="4" t="s">
        <v>83</v>
      </c>
      <c r="K1123" s="4" t="s">
        <v>83</v>
      </c>
      <c r="L1123" s="22" t="str">
        <f t="shared" si="35"/>
        <v>0</v>
      </c>
      <c r="M1123" s="22"/>
      <c r="AA1123" s="46"/>
      <c r="AG1123"/>
      <c r="AL1123">
        <f>N1170</f>
        <v>0</v>
      </c>
      <c r="AM1123">
        <f>O1218</f>
        <v>0</v>
      </c>
      <c r="AN1123">
        <f>P1218</f>
        <v>0</v>
      </c>
      <c r="AO1123">
        <f>Q1218</f>
        <v>0</v>
      </c>
      <c r="AP1123">
        <f>R1218</f>
        <v>0</v>
      </c>
      <c r="AQ1123">
        <f>S1218</f>
        <v>0</v>
      </c>
      <c r="AR1123">
        <f>T1218</f>
        <v>0</v>
      </c>
      <c r="AT1123">
        <f>SUM(table_2[[#This Row],[First dose, less than 21 days ago]:[Third dose or booster, at least 21 days ago]])</f>
        <v>0</v>
      </c>
      <c r="AU1123">
        <f>SUM(table_2[[#This Row],[Second dose, less than 21 days ago]:[Third dose or booster, at least 21 days ago]])</f>
        <v>0</v>
      </c>
      <c r="AV1123">
        <f>table_2[[#This Row],[Third dose or booster, less than 21 days ago]]+table_2[[#This Row],[Third dose or booster, at least 21 days ago]]</f>
        <v>0</v>
      </c>
    </row>
    <row r="1124" spans="1:48" ht="45" x14ac:dyDescent="0.25">
      <c r="A1124" s="1" t="s">
        <v>460</v>
      </c>
      <c r="B1124" s="4">
        <v>2021</v>
      </c>
      <c r="C1124" s="1" t="s">
        <v>166</v>
      </c>
      <c r="D1124" s="1" t="s">
        <v>1162</v>
      </c>
      <c r="E1124" s="1" t="s">
        <v>85</v>
      </c>
      <c r="F1124" s="4" t="s">
        <v>1103</v>
      </c>
      <c r="G1124" s="4">
        <v>0</v>
      </c>
      <c r="H1124" s="4" t="s">
        <v>83</v>
      </c>
      <c r="I1124" s="1"/>
      <c r="J1124" s="4" t="s">
        <v>83</v>
      </c>
      <c r="K1124" s="4" t="s">
        <v>83</v>
      </c>
      <c r="L1124" s="22" t="str">
        <f t="shared" si="35"/>
        <v>0</v>
      </c>
      <c r="M1124" s="22"/>
      <c r="AA1124" s="46"/>
      <c r="AG1124"/>
      <c r="AL1124">
        <f>N1171</f>
        <v>0</v>
      </c>
      <c r="AM1124">
        <f>O1219</f>
        <v>0</v>
      </c>
      <c r="AN1124">
        <f>P1219</f>
        <v>0</v>
      </c>
      <c r="AO1124">
        <f>Q1219</f>
        <v>0</v>
      </c>
      <c r="AP1124">
        <f>R1219</f>
        <v>0</v>
      </c>
      <c r="AQ1124">
        <f>S1219</f>
        <v>0</v>
      </c>
      <c r="AR1124">
        <f>T1219</f>
        <v>0</v>
      </c>
      <c r="AT1124">
        <f>SUM(table_2[[#This Row],[First dose, less than 21 days ago]:[Third dose or booster, at least 21 days ago]])</f>
        <v>0</v>
      </c>
      <c r="AU1124">
        <f>SUM(table_2[[#This Row],[Second dose, less than 21 days ago]:[Third dose or booster, at least 21 days ago]])</f>
        <v>0</v>
      </c>
      <c r="AV1124">
        <f>table_2[[#This Row],[Third dose or booster, less than 21 days ago]]+table_2[[#This Row],[Third dose or booster, at least 21 days ago]]</f>
        <v>0</v>
      </c>
    </row>
    <row r="1125" spans="1:48" ht="30" x14ac:dyDescent="0.25">
      <c r="A1125" s="1" t="s">
        <v>460</v>
      </c>
      <c r="B1125" s="4">
        <v>2021</v>
      </c>
      <c r="C1125" s="1" t="s">
        <v>166</v>
      </c>
      <c r="D1125" s="1" t="s">
        <v>1183</v>
      </c>
      <c r="E1125" s="1" t="s">
        <v>62</v>
      </c>
      <c r="F1125" s="4" t="s">
        <v>1371</v>
      </c>
      <c r="G1125" s="4">
        <v>1289</v>
      </c>
      <c r="H1125" s="4" t="s">
        <v>3534</v>
      </c>
      <c r="I1125" s="1" t="s">
        <v>234</v>
      </c>
      <c r="J1125" s="4" t="s">
        <v>3535</v>
      </c>
      <c r="K1125" s="4" t="s">
        <v>3536</v>
      </c>
      <c r="L1125" s="22" t="str">
        <f t="shared" si="35"/>
        <v>9</v>
      </c>
      <c r="M1125" s="22"/>
      <c r="AA1125" s="46"/>
      <c r="AG1125"/>
      <c r="AL1125">
        <f>N1172</f>
        <v>0</v>
      </c>
      <c r="AM1125">
        <f>O1220</f>
        <v>0</v>
      </c>
      <c r="AN1125">
        <f>P1220</f>
        <v>0</v>
      </c>
      <c r="AO1125">
        <f>Q1220</f>
        <v>0</v>
      </c>
      <c r="AP1125">
        <f>R1220</f>
        <v>0</v>
      </c>
      <c r="AQ1125">
        <f>S1220</f>
        <v>0</v>
      </c>
      <c r="AR1125">
        <f>T1220</f>
        <v>0</v>
      </c>
      <c r="AT1125">
        <f>SUM(table_2[[#This Row],[First dose, less than 21 days ago]:[Third dose or booster, at least 21 days ago]])</f>
        <v>0</v>
      </c>
      <c r="AU1125">
        <f>SUM(table_2[[#This Row],[Second dose, less than 21 days ago]:[Third dose or booster, at least 21 days ago]])</f>
        <v>0</v>
      </c>
      <c r="AV1125">
        <f>table_2[[#This Row],[Third dose or booster, less than 21 days ago]]+table_2[[#This Row],[Third dose or booster, at least 21 days ago]]</f>
        <v>0</v>
      </c>
    </row>
    <row r="1126" spans="1:48" ht="30" x14ac:dyDescent="0.25">
      <c r="A1126" s="1" t="s">
        <v>460</v>
      </c>
      <c r="B1126" s="4">
        <v>2021</v>
      </c>
      <c r="C1126" s="1" t="s">
        <v>166</v>
      </c>
      <c r="D1126" s="1" t="s">
        <v>1183</v>
      </c>
      <c r="E1126" s="1" t="s">
        <v>66</v>
      </c>
      <c r="F1126" s="4" t="s">
        <v>1101</v>
      </c>
      <c r="G1126" s="4">
        <v>38</v>
      </c>
      <c r="H1126" s="4" t="s">
        <v>83</v>
      </c>
      <c r="I1126" s="1"/>
      <c r="J1126" s="4" t="s">
        <v>83</v>
      </c>
      <c r="K1126" s="4" t="s">
        <v>83</v>
      </c>
      <c r="L1126" s="22">
        <f t="shared" si="35"/>
        <v>1</v>
      </c>
      <c r="M1126" s="22"/>
      <c r="AA1126" s="46"/>
      <c r="AG1126"/>
      <c r="AL1126">
        <f>N1173</f>
        <v>0</v>
      </c>
      <c r="AM1126">
        <f>O1221</f>
        <v>0</v>
      </c>
      <c r="AN1126">
        <f>P1221</f>
        <v>0</v>
      </c>
      <c r="AO1126">
        <f>Q1221</f>
        <v>0</v>
      </c>
      <c r="AP1126">
        <f>R1221</f>
        <v>0</v>
      </c>
      <c r="AQ1126">
        <f>S1221</f>
        <v>0</v>
      </c>
      <c r="AR1126">
        <f>T1221</f>
        <v>0</v>
      </c>
      <c r="AT1126">
        <f>SUM(table_2[[#This Row],[First dose, less than 21 days ago]:[Third dose or booster, at least 21 days ago]])</f>
        <v>0</v>
      </c>
      <c r="AU1126">
        <f>SUM(table_2[[#This Row],[Second dose, less than 21 days ago]:[Third dose or booster, at least 21 days ago]])</f>
        <v>0</v>
      </c>
      <c r="AV1126">
        <f>table_2[[#This Row],[Third dose or booster, less than 21 days ago]]+table_2[[#This Row],[Third dose or booster, at least 21 days ago]]</f>
        <v>0</v>
      </c>
    </row>
    <row r="1127" spans="1:48" ht="30" x14ac:dyDescent="0.25">
      <c r="A1127" s="1" t="s">
        <v>460</v>
      </c>
      <c r="B1127" s="4">
        <v>2021</v>
      </c>
      <c r="C1127" s="1" t="s">
        <v>166</v>
      </c>
      <c r="D1127" s="1" t="s">
        <v>1183</v>
      </c>
      <c r="E1127" s="1" t="s">
        <v>70</v>
      </c>
      <c r="F1127" s="4" t="s">
        <v>1671</v>
      </c>
      <c r="G1127" s="4">
        <v>641</v>
      </c>
      <c r="H1127" s="4" t="s">
        <v>3537</v>
      </c>
      <c r="I1127" s="1" t="s">
        <v>234</v>
      </c>
      <c r="J1127" s="4" t="s">
        <v>3538</v>
      </c>
      <c r="K1127" s="4" t="s">
        <v>3539</v>
      </c>
      <c r="L1127" s="22" t="str">
        <f t="shared" si="35"/>
        <v>5</v>
      </c>
      <c r="M1127" s="22"/>
      <c r="AA1127" s="46"/>
      <c r="AG1127"/>
      <c r="AL1127">
        <f>N1174</f>
        <v>0</v>
      </c>
      <c r="AM1127">
        <f>O1222</f>
        <v>0</v>
      </c>
      <c r="AN1127">
        <f>P1222</f>
        <v>0</v>
      </c>
      <c r="AO1127">
        <f>Q1222</f>
        <v>0</v>
      </c>
      <c r="AP1127">
        <f>R1222</f>
        <v>0</v>
      </c>
      <c r="AQ1127">
        <f>S1222</f>
        <v>0</v>
      </c>
      <c r="AR1127">
        <f>T1222</f>
        <v>0</v>
      </c>
      <c r="AT1127">
        <f>SUM(table_2[[#This Row],[First dose, less than 21 days ago]:[Third dose or booster, at least 21 days ago]])</f>
        <v>0</v>
      </c>
      <c r="AU1127">
        <f>SUM(table_2[[#This Row],[Second dose, less than 21 days ago]:[Third dose or booster, at least 21 days ago]])</f>
        <v>0</v>
      </c>
      <c r="AV1127">
        <f>table_2[[#This Row],[Third dose or booster, less than 21 days ago]]+table_2[[#This Row],[Third dose or booster, at least 21 days ago]]</f>
        <v>0</v>
      </c>
    </row>
    <row r="1128" spans="1:48" ht="30" x14ac:dyDescent="0.25">
      <c r="A1128" s="1" t="s">
        <v>460</v>
      </c>
      <c r="B1128" s="4">
        <v>2021</v>
      </c>
      <c r="C1128" s="1" t="s">
        <v>166</v>
      </c>
      <c r="D1128" s="1" t="s">
        <v>1183</v>
      </c>
      <c r="E1128" s="1" t="s">
        <v>74</v>
      </c>
      <c r="F1128" s="4" t="s">
        <v>1101</v>
      </c>
      <c r="G1128" s="4">
        <v>412</v>
      </c>
      <c r="H1128" s="4" t="s">
        <v>83</v>
      </c>
      <c r="I1128" s="1"/>
      <c r="J1128" s="4" t="s">
        <v>83</v>
      </c>
      <c r="K1128" s="4" t="s">
        <v>83</v>
      </c>
      <c r="L1128" s="22">
        <f t="shared" si="35"/>
        <v>1</v>
      </c>
      <c r="M1128" s="22"/>
      <c r="AA1128" s="46"/>
      <c r="AG1128"/>
      <c r="AL1128">
        <f>N1175</f>
        <v>0</v>
      </c>
      <c r="AM1128">
        <f>O1223</f>
        <v>0</v>
      </c>
      <c r="AN1128">
        <f>P1223</f>
        <v>0</v>
      </c>
      <c r="AO1128">
        <f>Q1223</f>
        <v>0</v>
      </c>
      <c r="AP1128">
        <f>R1223</f>
        <v>0</v>
      </c>
      <c r="AQ1128">
        <f>S1223</f>
        <v>0</v>
      </c>
      <c r="AR1128">
        <f>T1223</f>
        <v>0</v>
      </c>
      <c r="AT1128">
        <f>SUM(table_2[[#This Row],[First dose, less than 21 days ago]:[Third dose or booster, at least 21 days ago]])</f>
        <v>0</v>
      </c>
      <c r="AU1128">
        <f>SUM(table_2[[#This Row],[Second dose, less than 21 days ago]:[Third dose or booster, at least 21 days ago]])</f>
        <v>0</v>
      </c>
      <c r="AV1128">
        <f>table_2[[#This Row],[Third dose or booster, less than 21 days ago]]+table_2[[#This Row],[Third dose or booster, at least 21 days ago]]</f>
        <v>0</v>
      </c>
    </row>
    <row r="1129" spans="1:48" ht="30" x14ac:dyDescent="0.25">
      <c r="A1129" s="1" t="s">
        <v>460</v>
      </c>
      <c r="B1129" s="4">
        <v>2021</v>
      </c>
      <c r="C1129" s="1" t="s">
        <v>166</v>
      </c>
      <c r="D1129" s="1" t="s">
        <v>1183</v>
      </c>
      <c r="E1129" s="1" t="s">
        <v>1102</v>
      </c>
      <c r="F1129" s="4" t="s">
        <v>1451</v>
      </c>
      <c r="G1129" s="4">
        <v>34772</v>
      </c>
      <c r="H1129" s="4" t="s">
        <v>3540</v>
      </c>
      <c r="I1129" s="1"/>
      <c r="J1129" s="4" t="s">
        <v>3541</v>
      </c>
      <c r="K1129" s="4" t="s">
        <v>3542</v>
      </c>
      <c r="L1129" s="22" t="str">
        <f t="shared" si="35"/>
        <v>33</v>
      </c>
      <c r="M1129" s="22"/>
      <c r="AA1129" s="46"/>
      <c r="AG1129"/>
      <c r="AL1129">
        <f>N1176</f>
        <v>0</v>
      </c>
      <c r="AM1129">
        <f>O1224</f>
        <v>0</v>
      </c>
      <c r="AN1129">
        <f>P1224</f>
        <v>0</v>
      </c>
      <c r="AO1129">
        <f>Q1224</f>
        <v>0</v>
      </c>
      <c r="AP1129">
        <f>R1224</f>
        <v>0</v>
      </c>
      <c r="AQ1129">
        <f>S1224</f>
        <v>0</v>
      </c>
      <c r="AR1129">
        <f>T1224</f>
        <v>0</v>
      </c>
      <c r="AT1129">
        <f>SUM(table_2[[#This Row],[First dose, less than 21 days ago]:[Third dose or booster, at least 21 days ago]])</f>
        <v>0</v>
      </c>
      <c r="AU1129">
        <f>SUM(table_2[[#This Row],[Second dose, less than 21 days ago]:[Third dose or booster, at least 21 days ago]])</f>
        <v>0</v>
      </c>
      <c r="AV1129">
        <f>table_2[[#This Row],[Third dose or booster, less than 21 days ago]]+table_2[[#This Row],[Third dose or booster, at least 21 days ago]]</f>
        <v>0</v>
      </c>
    </row>
    <row r="1130" spans="1:48" ht="45" x14ac:dyDescent="0.25">
      <c r="A1130" s="1" t="s">
        <v>460</v>
      </c>
      <c r="B1130" s="4">
        <v>2021</v>
      </c>
      <c r="C1130" s="1" t="s">
        <v>166</v>
      </c>
      <c r="D1130" s="1" t="s">
        <v>1183</v>
      </c>
      <c r="E1130" s="1" t="s">
        <v>84</v>
      </c>
      <c r="F1130" s="4" t="s">
        <v>1103</v>
      </c>
      <c r="G1130" s="4">
        <v>0</v>
      </c>
      <c r="H1130" s="4" t="s">
        <v>83</v>
      </c>
      <c r="I1130" s="1"/>
      <c r="J1130" s="4" t="s">
        <v>83</v>
      </c>
      <c r="K1130" s="4" t="s">
        <v>83</v>
      </c>
      <c r="L1130" s="22" t="str">
        <f t="shared" si="35"/>
        <v>0</v>
      </c>
      <c r="M1130" s="22"/>
      <c r="AA1130" s="46"/>
      <c r="AG1130"/>
      <c r="AL1130">
        <f>N1177</f>
        <v>0</v>
      </c>
      <c r="AM1130">
        <f>O1225</f>
        <v>0</v>
      </c>
      <c r="AN1130">
        <f>P1225</f>
        <v>0</v>
      </c>
      <c r="AO1130">
        <f>Q1225</f>
        <v>0</v>
      </c>
      <c r="AP1130">
        <f>R1225</f>
        <v>0</v>
      </c>
      <c r="AQ1130">
        <f>S1225</f>
        <v>0</v>
      </c>
      <c r="AR1130">
        <f>T1225</f>
        <v>0</v>
      </c>
      <c r="AT1130">
        <f>SUM(table_2[[#This Row],[First dose, less than 21 days ago]:[Third dose or booster, at least 21 days ago]])</f>
        <v>0</v>
      </c>
      <c r="AU1130">
        <f>SUM(table_2[[#This Row],[Second dose, less than 21 days ago]:[Third dose or booster, at least 21 days ago]])</f>
        <v>0</v>
      </c>
      <c r="AV1130">
        <f>table_2[[#This Row],[Third dose or booster, less than 21 days ago]]+table_2[[#This Row],[Third dose or booster, at least 21 days ago]]</f>
        <v>0</v>
      </c>
    </row>
    <row r="1131" spans="1:48" ht="45" x14ac:dyDescent="0.25">
      <c r="A1131" s="1" t="s">
        <v>460</v>
      </c>
      <c r="B1131" s="4">
        <v>2021</v>
      </c>
      <c r="C1131" s="1" t="s">
        <v>166</v>
      </c>
      <c r="D1131" s="1" t="s">
        <v>1183</v>
      </c>
      <c r="E1131" s="1" t="s">
        <v>85</v>
      </c>
      <c r="F1131" s="4" t="s">
        <v>1103</v>
      </c>
      <c r="G1131" s="4">
        <v>0</v>
      </c>
      <c r="H1131" s="4" t="s">
        <v>83</v>
      </c>
      <c r="I1131" s="1"/>
      <c r="J1131" s="4" t="s">
        <v>83</v>
      </c>
      <c r="K1131" s="4" t="s">
        <v>83</v>
      </c>
      <c r="L1131" s="22" t="str">
        <f t="shared" si="35"/>
        <v>0</v>
      </c>
      <c r="M1131" s="22"/>
      <c r="AA1131" s="46"/>
      <c r="AG1131"/>
      <c r="AL1131">
        <f>N1178</f>
        <v>0</v>
      </c>
      <c r="AM1131">
        <f>O1226</f>
        <v>0</v>
      </c>
      <c r="AN1131">
        <f>P1226</f>
        <v>0</v>
      </c>
      <c r="AO1131">
        <f>Q1226</f>
        <v>0</v>
      </c>
      <c r="AP1131">
        <f>R1226</f>
        <v>0</v>
      </c>
      <c r="AQ1131">
        <f>S1226</f>
        <v>0</v>
      </c>
      <c r="AR1131">
        <f>T1226</f>
        <v>0</v>
      </c>
      <c r="AT1131">
        <f>SUM(table_2[[#This Row],[First dose, less than 21 days ago]:[Third dose or booster, at least 21 days ago]])</f>
        <v>0</v>
      </c>
      <c r="AU1131">
        <f>SUM(table_2[[#This Row],[Second dose, less than 21 days ago]:[Third dose or booster, at least 21 days ago]])</f>
        <v>0</v>
      </c>
      <c r="AV1131">
        <f>table_2[[#This Row],[Third dose or booster, less than 21 days ago]]+table_2[[#This Row],[Third dose or booster, at least 21 days ago]]</f>
        <v>0</v>
      </c>
    </row>
    <row r="1132" spans="1:48" ht="30" x14ac:dyDescent="0.25">
      <c r="A1132" s="1" t="s">
        <v>460</v>
      </c>
      <c r="B1132" s="4">
        <v>2021</v>
      </c>
      <c r="C1132" s="1" t="s">
        <v>185</v>
      </c>
      <c r="D1132" s="1" t="s">
        <v>1089</v>
      </c>
      <c r="E1132" s="1" t="s">
        <v>62</v>
      </c>
      <c r="F1132" s="4" t="s">
        <v>2621</v>
      </c>
      <c r="G1132" s="4">
        <v>277517</v>
      </c>
      <c r="H1132" s="4" t="s">
        <v>1824</v>
      </c>
      <c r="I1132" s="1"/>
      <c r="J1132" s="4" t="s">
        <v>549</v>
      </c>
      <c r="K1132" s="4" t="s">
        <v>3543</v>
      </c>
      <c r="L1132" s="22" t="str">
        <f t="shared" si="35"/>
        <v>24</v>
      </c>
      <c r="M1132" s="22"/>
      <c r="AA1132" s="46"/>
      <c r="AG1132"/>
      <c r="AL1132">
        <f>N1179</f>
        <v>0</v>
      </c>
      <c r="AM1132">
        <f>O1227</f>
        <v>0</v>
      </c>
      <c r="AN1132">
        <f>P1227</f>
        <v>0</v>
      </c>
      <c r="AO1132">
        <f>Q1227</f>
        <v>0</v>
      </c>
      <c r="AP1132">
        <f>R1227</f>
        <v>0</v>
      </c>
      <c r="AQ1132">
        <f>S1227</f>
        <v>0</v>
      </c>
      <c r="AR1132">
        <f>T1227</f>
        <v>0</v>
      </c>
      <c r="AT1132">
        <f>SUM(table_2[[#This Row],[First dose, less than 21 days ago]:[Third dose or booster, at least 21 days ago]])</f>
        <v>0</v>
      </c>
      <c r="AU1132">
        <f>SUM(table_2[[#This Row],[Second dose, less than 21 days ago]:[Third dose or booster, at least 21 days ago]])</f>
        <v>0</v>
      </c>
      <c r="AV1132">
        <f>table_2[[#This Row],[Third dose or booster, less than 21 days ago]]+table_2[[#This Row],[Third dose or booster, at least 21 days ago]]</f>
        <v>0</v>
      </c>
    </row>
    <row r="1133" spans="1:48" ht="30" x14ac:dyDescent="0.25">
      <c r="A1133" s="1" t="s">
        <v>460</v>
      </c>
      <c r="B1133" s="4">
        <v>2021</v>
      </c>
      <c r="C1133" s="1" t="s">
        <v>185</v>
      </c>
      <c r="D1133" s="1" t="s">
        <v>1089</v>
      </c>
      <c r="E1133" s="1" t="s">
        <v>66</v>
      </c>
      <c r="F1133" s="4" t="s">
        <v>1101</v>
      </c>
      <c r="G1133" s="4">
        <v>99290</v>
      </c>
      <c r="H1133" s="4" t="s">
        <v>83</v>
      </c>
      <c r="I1133" s="1"/>
      <c r="J1133" s="4" t="s">
        <v>83</v>
      </c>
      <c r="K1133" s="4" t="s">
        <v>83</v>
      </c>
      <c r="L1133" s="22">
        <f t="shared" si="35"/>
        <v>1</v>
      </c>
      <c r="M1133" s="22"/>
      <c r="AA1133" s="46"/>
      <c r="AG1133"/>
      <c r="AL1133">
        <f>N1180</f>
        <v>0</v>
      </c>
      <c r="AM1133">
        <f>O1228</f>
        <v>0</v>
      </c>
      <c r="AN1133">
        <f>P1228</f>
        <v>0</v>
      </c>
      <c r="AO1133">
        <f>Q1228</f>
        <v>0</v>
      </c>
      <c r="AP1133">
        <f>R1228</f>
        <v>0</v>
      </c>
      <c r="AQ1133">
        <f>S1228</f>
        <v>0</v>
      </c>
      <c r="AR1133">
        <f>T1228</f>
        <v>0</v>
      </c>
      <c r="AT1133">
        <f>SUM(table_2[[#This Row],[First dose, less than 21 days ago]:[Third dose or booster, at least 21 days ago]])</f>
        <v>0</v>
      </c>
      <c r="AU1133">
        <f>SUM(table_2[[#This Row],[Second dose, less than 21 days ago]:[Third dose or booster, at least 21 days ago]])</f>
        <v>0</v>
      </c>
      <c r="AV1133">
        <f>table_2[[#This Row],[Third dose or booster, less than 21 days ago]]+table_2[[#This Row],[Third dose or booster, at least 21 days ago]]</f>
        <v>0</v>
      </c>
    </row>
    <row r="1134" spans="1:48" ht="30" x14ac:dyDescent="0.25">
      <c r="A1134" s="1" t="s">
        <v>460</v>
      </c>
      <c r="B1134" s="4">
        <v>2021</v>
      </c>
      <c r="C1134" s="1" t="s">
        <v>185</v>
      </c>
      <c r="D1134" s="1" t="s">
        <v>1089</v>
      </c>
      <c r="E1134" s="1" t="s">
        <v>70</v>
      </c>
      <c r="F1134" s="4" t="s">
        <v>1101</v>
      </c>
      <c r="G1134" s="4">
        <v>277354</v>
      </c>
      <c r="H1134" s="4" t="s">
        <v>83</v>
      </c>
      <c r="I1134" s="1"/>
      <c r="J1134" s="4" t="s">
        <v>83</v>
      </c>
      <c r="K1134" s="4" t="s">
        <v>83</v>
      </c>
      <c r="L1134" s="22">
        <f t="shared" si="35"/>
        <v>1</v>
      </c>
      <c r="M1134" s="22"/>
      <c r="AA1134" s="46"/>
      <c r="AG1134"/>
      <c r="AL1134">
        <f>N1181</f>
        <v>0</v>
      </c>
      <c r="AM1134">
        <f>O1229</f>
        <v>0</v>
      </c>
      <c r="AN1134">
        <f>P1229</f>
        <v>0</v>
      </c>
      <c r="AO1134">
        <f>Q1229</f>
        <v>0</v>
      </c>
      <c r="AP1134">
        <f>R1229</f>
        <v>0</v>
      </c>
      <c r="AQ1134">
        <f>S1229</f>
        <v>0</v>
      </c>
      <c r="AR1134">
        <f>T1229</f>
        <v>0</v>
      </c>
      <c r="AT1134">
        <f>SUM(table_2[[#This Row],[First dose, less than 21 days ago]:[Third dose or booster, at least 21 days ago]])</f>
        <v>0</v>
      </c>
      <c r="AU1134">
        <f>SUM(table_2[[#This Row],[Second dose, less than 21 days ago]:[Third dose or booster, at least 21 days ago]])</f>
        <v>0</v>
      </c>
      <c r="AV1134">
        <f>table_2[[#This Row],[Third dose or booster, less than 21 days ago]]+table_2[[#This Row],[Third dose or booster, at least 21 days ago]]</f>
        <v>0</v>
      </c>
    </row>
    <row r="1135" spans="1:48" ht="30" x14ac:dyDescent="0.25">
      <c r="A1135" s="1" t="s">
        <v>460</v>
      </c>
      <c r="B1135" s="4">
        <v>2021</v>
      </c>
      <c r="C1135" s="1" t="s">
        <v>185</v>
      </c>
      <c r="D1135" s="1" t="s">
        <v>1089</v>
      </c>
      <c r="E1135" s="1" t="s">
        <v>74</v>
      </c>
      <c r="F1135" s="4" t="s">
        <v>1101</v>
      </c>
      <c r="G1135" s="4">
        <v>61429</v>
      </c>
      <c r="H1135" s="4" t="s">
        <v>83</v>
      </c>
      <c r="I1135" s="1"/>
      <c r="J1135" s="4" t="s">
        <v>83</v>
      </c>
      <c r="K1135" s="4" t="s">
        <v>83</v>
      </c>
      <c r="L1135" s="22">
        <f t="shared" si="35"/>
        <v>1</v>
      </c>
      <c r="M1135" s="22"/>
      <c r="AA1135" s="46"/>
      <c r="AG1135"/>
      <c r="AL1135">
        <f>N1182</f>
        <v>0</v>
      </c>
      <c r="AM1135">
        <f>O1230</f>
        <v>0</v>
      </c>
      <c r="AN1135">
        <f>P1230</f>
        <v>0</v>
      </c>
      <c r="AO1135">
        <f>Q1230</f>
        <v>0</v>
      </c>
      <c r="AP1135">
        <f>R1230</f>
        <v>0</v>
      </c>
      <c r="AQ1135">
        <f>S1230</f>
        <v>0</v>
      </c>
      <c r="AR1135">
        <f>T1230</f>
        <v>0</v>
      </c>
      <c r="AT1135">
        <f>SUM(table_2[[#This Row],[First dose, less than 21 days ago]:[Third dose or booster, at least 21 days ago]])</f>
        <v>0</v>
      </c>
      <c r="AU1135">
        <f>SUM(table_2[[#This Row],[Second dose, less than 21 days ago]:[Third dose or booster, at least 21 days ago]])</f>
        <v>0</v>
      </c>
      <c r="AV1135">
        <f>table_2[[#This Row],[Third dose or booster, less than 21 days ago]]+table_2[[#This Row],[Third dose or booster, at least 21 days ago]]</f>
        <v>0</v>
      </c>
    </row>
    <row r="1136" spans="1:48" ht="30" x14ac:dyDescent="0.25">
      <c r="A1136" s="1" t="s">
        <v>460</v>
      </c>
      <c r="B1136" s="4">
        <v>2021</v>
      </c>
      <c r="C1136" s="1" t="s">
        <v>185</v>
      </c>
      <c r="D1136" s="1" t="s">
        <v>1089</v>
      </c>
      <c r="E1136" s="1" t="s">
        <v>1102</v>
      </c>
      <c r="F1136" s="4" t="s">
        <v>2008</v>
      </c>
      <c r="G1136" s="4">
        <v>233340</v>
      </c>
      <c r="H1136" s="4" t="s">
        <v>1825</v>
      </c>
      <c r="I1136" s="1" t="s">
        <v>234</v>
      </c>
      <c r="J1136" s="4" t="s">
        <v>3503</v>
      </c>
      <c r="K1136" s="4" t="s">
        <v>3544</v>
      </c>
      <c r="L1136" s="22" t="str">
        <f t="shared" si="35"/>
        <v>7</v>
      </c>
      <c r="M1136" s="22"/>
      <c r="AA1136" s="46"/>
      <c r="AG1136"/>
      <c r="AL1136">
        <f>N1183</f>
        <v>0</v>
      </c>
      <c r="AM1136">
        <f>O1231</f>
        <v>0</v>
      </c>
      <c r="AN1136">
        <f>P1231</f>
        <v>0</v>
      </c>
      <c r="AO1136">
        <f>Q1231</f>
        <v>0</v>
      </c>
      <c r="AP1136">
        <f>R1231</f>
        <v>0</v>
      </c>
      <c r="AQ1136">
        <f>S1231</f>
        <v>0</v>
      </c>
      <c r="AR1136">
        <f>T1231</f>
        <v>0</v>
      </c>
      <c r="AT1136">
        <f>SUM(table_2[[#This Row],[First dose, less than 21 days ago]:[Third dose or booster, at least 21 days ago]])</f>
        <v>0</v>
      </c>
      <c r="AU1136">
        <f>SUM(table_2[[#This Row],[Second dose, less than 21 days ago]:[Third dose or booster, at least 21 days ago]])</f>
        <v>0</v>
      </c>
      <c r="AV1136">
        <f>table_2[[#This Row],[Third dose or booster, less than 21 days ago]]+table_2[[#This Row],[Third dose or booster, at least 21 days ago]]</f>
        <v>0</v>
      </c>
    </row>
    <row r="1137" spans="1:48" ht="45" x14ac:dyDescent="0.25">
      <c r="A1137" s="1" t="s">
        <v>460</v>
      </c>
      <c r="B1137" s="4">
        <v>2021</v>
      </c>
      <c r="C1137" s="1" t="s">
        <v>185</v>
      </c>
      <c r="D1137" s="1" t="s">
        <v>1089</v>
      </c>
      <c r="E1137" s="1" t="s">
        <v>84</v>
      </c>
      <c r="F1137" s="4" t="s">
        <v>1103</v>
      </c>
      <c r="G1137" s="4">
        <v>0</v>
      </c>
      <c r="H1137" s="4" t="s">
        <v>83</v>
      </c>
      <c r="I1137" s="1"/>
      <c r="J1137" s="4" t="s">
        <v>83</v>
      </c>
      <c r="K1137" s="4" t="s">
        <v>83</v>
      </c>
      <c r="L1137" s="22" t="str">
        <f t="shared" si="35"/>
        <v>0</v>
      </c>
      <c r="M1137" s="22"/>
      <c r="AA1137" s="46"/>
      <c r="AG1137"/>
      <c r="AL1137">
        <f>N1184</f>
        <v>0</v>
      </c>
      <c r="AM1137">
        <f>O1232</f>
        <v>0</v>
      </c>
      <c r="AN1137">
        <f>P1232</f>
        <v>0</v>
      </c>
      <c r="AO1137">
        <f>Q1232</f>
        <v>0</v>
      </c>
      <c r="AP1137">
        <f>R1232</f>
        <v>0</v>
      </c>
      <c r="AQ1137">
        <f>S1232</f>
        <v>0</v>
      </c>
      <c r="AR1137">
        <f>T1232</f>
        <v>0</v>
      </c>
      <c r="AT1137">
        <f>SUM(table_2[[#This Row],[First dose, less than 21 days ago]:[Third dose or booster, at least 21 days ago]])</f>
        <v>0</v>
      </c>
      <c r="AU1137">
        <f>SUM(table_2[[#This Row],[Second dose, less than 21 days ago]:[Third dose or booster, at least 21 days ago]])</f>
        <v>0</v>
      </c>
      <c r="AV1137">
        <f>table_2[[#This Row],[Third dose or booster, less than 21 days ago]]+table_2[[#This Row],[Third dose or booster, at least 21 days ago]]</f>
        <v>0</v>
      </c>
    </row>
    <row r="1138" spans="1:48" ht="45" x14ac:dyDescent="0.25">
      <c r="A1138" s="1" t="s">
        <v>460</v>
      </c>
      <c r="B1138" s="4">
        <v>2021</v>
      </c>
      <c r="C1138" s="1" t="s">
        <v>185</v>
      </c>
      <c r="D1138" s="1" t="s">
        <v>1089</v>
      </c>
      <c r="E1138" s="1" t="s">
        <v>85</v>
      </c>
      <c r="F1138" s="4" t="s">
        <v>1103</v>
      </c>
      <c r="G1138" s="4">
        <v>0</v>
      </c>
      <c r="H1138" s="4" t="s">
        <v>83</v>
      </c>
      <c r="I1138" s="1"/>
      <c r="J1138" s="4" t="s">
        <v>83</v>
      </c>
      <c r="K1138" s="4" t="s">
        <v>83</v>
      </c>
      <c r="L1138" s="22" t="str">
        <f t="shared" si="35"/>
        <v>0</v>
      </c>
      <c r="M1138" s="22"/>
      <c r="AA1138" s="46"/>
      <c r="AG1138"/>
      <c r="AL1138">
        <f>N1185</f>
        <v>0</v>
      </c>
      <c r="AM1138">
        <f>O1233</f>
        <v>0</v>
      </c>
      <c r="AN1138">
        <f>P1233</f>
        <v>0</v>
      </c>
      <c r="AO1138">
        <f>Q1233</f>
        <v>0</v>
      </c>
      <c r="AP1138">
        <f>R1233</f>
        <v>0</v>
      </c>
      <c r="AQ1138">
        <f>S1233</f>
        <v>0</v>
      </c>
      <c r="AR1138">
        <f>T1233</f>
        <v>0</v>
      </c>
      <c r="AT1138">
        <f>SUM(table_2[[#This Row],[First dose, less than 21 days ago]:[Third dose or booster, at least 21 days ago]])</f>
        <v>0</v>
      </c>
      <c r="AU1138">
        <f>SUM(table_2[[#This Row],[Second dose, less than 21 days ago]:[Third dose or booster, at least 21 days ago]])</f>
        <v>0</v>
      </c>
      <c r="AV1138">
        <f>table_2[[#This Row],[Third dose or booster, less than 21 days ago]]+table_2[[#This Row],[Third dose or booster, at least 21 days ago]]</f>
        <v>0</v>
      </c>
    </row>
    <row r="1139" spans="1:48" ht="30" x14ac:dyDescent="0.25">
      <c r="A1139" s="1" t="s">
        <v>460</v>
      </c>
      <c r="B1139" s="4">
        <v>2021</v>
      </c>
      <c r="C1139" s="1" t="s">
        <v>185</v>
      </c>
      <c r="D1139" s="1" t="s">
        <v>1104</v>
      </c>
      <c r="E1139" s="1" t="s">
        <v>62</v>
      </c>
      <c r="F1139" s="4" t="s">
        <v>1211</v>
      </c>
      <c r="G1139" s="4">
        <v>66425</v>
      </c>
      <c r="H1139" s="4" t="s">
        <v>3545</v>
      </c>
      <c r="I1139" s="1"/>
      <c r="J1139" s="4" t="s">
        <v>3493</v>
      </c>
      <c r="K1139" s="4" t="s">
        <v>3546</v>
      </c>
      <c r="L1139" s="22" t="str">
        <f t="shared" si="35"/>
        <v>31</v>
      </c>
      <c r="M1139" s="22"/>
      <c r="AA1139" s="46"/>
      <c r="AG1139"/>
      <c r="AL1139">
        <f>N1186</f>
        <v>0</v>
      </c>
      <c r="AM1139">
        <f>O1234</f>
        <v>0</v>
      </c>
      <c r="AN1139">
        <f>P1234</f>
        <v>0</v>
      </c>
      <c r="AO1139">
        <f>Q1234</f>
        <v>0</v>
      </c>
      <c r="AP1139">
        <f>R1234</f>
        <v>0</v>
      </c>
      <c r="AQ1139">
        <f>S1234</f>
        <v>0</v>
      </c>
      <c r="AR1139">
        <f>T1234</f>
        <v>0</v>
      </c>
      <c r="AT1139">
        <f>SUM(table_2[[#This Row],[First dose, less than 21 days ago]:[Third dose or booster, at least 21 days ago]])</f>
        <v>0</v>
      </c>
      <c r="AU1139">
        <f>SUM(table_2[[#This Row],[Second dose, less than 21 days ago]:[Third dose or booster, at least 21 days ago]])</f>
        <v>0</v>
      </c>
      <c r="AV1139">
        <f>table_2[[#This Row],[Third dose or booster, less than 21 days ago]]+table_2[[#This Row],[Third dose or booster, at least 21 days ago]]</f>
        <v>0</v>
      </c>
    </row>
    <row r="1140" spans="1:48" ht="30" x14ac:dyDescent="0.25">
      <c r="A1140" s="1" t="s">
        <v>460</v>
      </c>
      <c r="B1140" s="4">
        <v>2021</v>
      </c>
      <c r="C1140" s="1" t="s">
        <v>185</v>
      </c>
      <c r="D1140" s="1" t="s">
        <v>1104</v>
      </c>
      <c r="E1140" s="1" t="s">
        <v>66</v>
      </c>
      <c r="F1140" s="4" t="s">
        <v>1101</v>
      </c>
      <c r="G1140" s="4">
        <v>4332</v>
      </c>
      <c r="H1140" s="4" t="s">
        <v>83</v>
      </c>
      <c r="I1140" s="1"/>
      <c r="J1140" s="4" t="s">
        <v>83</v>
      </c>
      <c r="K1140" s="4" t="s">
        <v>83</v>
      </c>
      <c r="L1140" s="22">
        <f t="shared" si="35"/>
        <v>1</v>
      </c>
      <c r="M1140" s="22"/>
      <c r="AA1140" s="46"/>
      <c r="AG1140"/>
      <c r="AL1140">
        <f>N1187</f>
        <v>0</v>
      </c>
      <c r="AM1140">
        <f>O1235</f>
        <v>0</v>
      </c>
      <c r="AN1140">
        <f>P1235</f>
        <v>0</v>
      </c>
      <c r="AO1140">
        <f>Q1235</f>
        <v>0</v>
      </c>
      <c r="AP1140">
        <f>R1235</f>
        <v>0</v>
      </c>
      <c r="AQ1140">
        <f>S1235</f>
        <v>0</v>
      </c>
      <c r="AR1140">
        <f>T1235</f>
        <v>0</v>
      </c>
      <c r="AT1140">
        <f>SUM(table_2[[#This Row],[First dose, less than 21 days ago]:[Third dose or booster, at least 21 days ago]])</f>
        <v>0</v>
      </c>
      <c r="AU1140">
        <f>SUM(table_2[[#This Row],[Second dose, less than 21 days ago]:[Third dose or booster, at least 21 days ago]])</f>
        <v>0</v>
      </c>
      <c r="AV1140">
        <f>table_2[[#This Row],[Third dose or booster, less than 21 days ago]]+table_2[[#This Row],[Third dose or booster, at least 21 days ago]]</f>
        <v>0</v>
      </c>
    </row>
    <row r="1141" spans="1:48" ht="30" x14ac:dyDescent="0.25">
      <c r="A1141" s="1" t="s">
        <v>460</v>
      </c>
      <c r="B1141" s="4">
        <v>2021</v>
      </c>
      <c r="C1141" s="1" t="s">
        <v>185</v>
      </c>
      <c r="D1141" s="1" t="s">
        <v>1104</v>
      </c>
      <c r="E1141" s="1" t="s">
        <v>70</v>
      </c>
      <c r="F1141" s="4" t="s">
        <v>1800</v>
      </c>
      <c r="G1141" s="4">
        <v>64265</v>
      </c>
      <c r="H1141" s="4" t="s">
        <v>3547</v>
      </c>
      <c r="I1141" s="1" t="s">
        <v>234</v>
      </c>
      <c r="J1141" s="4" t="s">
        <v>3362</v>
      </c>
      <c r="K1141" s="4" t="s">
        <v>2758</v>
      </c>
      <c r="L1141" s="22" t="str">
        <f t="shared" si="35"/>
        <v>6</v>
      </c>
      <c r="M1141" s="22"/>
      <c r="AA1141" s="46"/>
      <c r="AG1141"/>
      <c r="AL1141">
        <f>N1188</f>
        <v>0</v>
      </c>
      <c r="AM1141">
        <f>O1236</f>
        <v>0</v>
      </c>
      <c r="AN1141">
        <f>P1236</f>
        <v>0</v>
      </c>
      <c r="AO1141">
        <f>Q1236</f>
        <v>0</v>
      </c>
      <c r="AP1141">
        <f>R1236</f>
        <v>0</v>
      </c>
      <c r="AQ1141">
        <f>S1236</f>
        <v>0</v>
      </c>
      <c r="AR1141">
        <f>T1236</f>
        <v>0</v>
      </c>
      <c r="AT1141">
        <f>SUM(table_2[[#This Row],[First dose, less than 21 days ago]:[Third dose or booster, at least 21 days ago]])</f>
        <v>0</v>
      </c>
      <c r="AU1141">
        <f>SUM(table_2[[#This Row],[Second dose, less than 21 days ago]:[Third dose or booster, at least 21 days ago]])</f>
        <v>0</v>
      </c>
      <c r="AV1141">
        <f>table_2[[#This Row],[Third dose or booster, less than 21 days ago]]+table_2[[#This Row],[Third dose or booster, at least 21 days ago]]</f>
        <v>0</v>
      </c>
    </row>
    <row r="1142" spans="1:48" ht="30" x14ac:dyDescent="0.25">
      <c r="A1142" s="1" t="s">
        <v>460</v>
      </c>
      <c r="B1142" s="4">
        <v>2021</v>
      </c>
      <c r="C1142" s="1" t="s">
        <v>185</v>
      </c>
      <c r="D1142" s="1" t="s">
        <v>1104</v>
      </c>
      <c r="E1142" s="1" t="s">
        <v>74</v>
      </c>
      <c r="F1142" s="4" t="s">
        <v>1101</v>
      </c>
      <c r="G1142" s="4">
        <v>83938</v>
      </c>
      <c r="H1142" s="4" t="s">
        <v>83</v>
      </c>
      <c r="I1142" s="1"/>
      <c r="J1142" s="4" t="s">
        <v>83</v>
      </c>
      <c r="K1142" s="4" t="s">
        <v>83</v>
      </c>
      <c r="L1142" s="22">
        <f t="shared" si="35"/>
        <v>1</v>
      </c>
      <c r="M1142" s="22"/>
      <c r="AA1142" s="46"/>
      <c r="AG1142"/>
      <c r="AL1142">
        <f>N1189</f>
        <v>0</v>
      </c>
      <c r="AM1142">
        <f>O1237</f>
        <v>0</v>
      </c>
      <c r="AN1142">
        <f>P1237</f>
        <v>0</v>
      </c>
      <c r="AO1142">
        <f>Q1237</f>
        <v>0</v>
      </c>
      <c r="AP1142">
        <f>R1237</f>
        <v>0</v>
      </c>
      <c r="AQ1142">
        <f>S1237</f>
        <v>0</v>
      </c>
      <c r="AR1142">
        <f>T1237</f>
        <v>0</v>
      </c>
      <c r="AT1142">
        <f>SUM(table_2[[#This Row],[First dose, less than 21 days ago]:[Third dose or booster, at least 21 days ago]])</f>
        <v>0</v>
      </c>
      <c r="AU1142">
        <f>SUM(table_2[[#This Row],[Second dose, less than 21 days ago]:[Third dose or booster, at least 21 days ago]])</f>
        <v>0</v>
      </c>
      <c r="AV1142">
        <f>table_2[[#This Row],[Third dose or booster, less than 21 days ago]]+table_2[[#This Row],[Third dose or booster, at least 21 days ago]]</f>
        <v>0</v>
      </c>
    </row>
    <row r="1143" spans="1:48" ht="30" x14ac:dyDescent="0.25">
      <c r="A1143" s="1" t="s">
        <v>460</v>
      </c>
      <c r="B1143" s="4">
        <v>2021</v>
      </c>
      <c r="C1143" s="1" t="s">
        <v>185</v>
      </c>
      <c r="D1143" s="1" t="s">
        <v>1104</v>
      </c>
      <c r="E1143" s="1" t="s">
        <v>1102</v>
      </c>
      <c r="F1143" s="4" t="s">
        <v>2016</v>
      </c>
      <c r="G1143" s="4">
        <v>247911</v>
      </c>
      <c r="H1143" s="4" t="s">
        <v>1693</v>
      </c>
      <c r="I1143" s="1"/>
      <c r="J1143" s="4" t="s">
        <v>3548</v>
      </c>
      <c r="K1143" s="4" t="s">
        <v>3482</v>
      </c>
      <c r="L1143" s="22" t="str">
        <f t="shared" si="35"/>
        <v>21</v>
      </c>
      <c r="M1143" s="22"/>
      <c r="AA1143" s="46"/>
      <c r="AG1143"/>
      <c r="AL1143">
        <f>N1190</f>
        <v>0</v>
      </c>
      <c r="AM1143">
        <f>O1238</f>
        <v>0</v>
      </c>
      <c r="AN1143">
        <f>P1238</f>
        <v>0</v>
      </c>
      <c r="AO1143">
        <f>Q1238</f>
        <v>0</v>
      </c>
      <c r="AP1143">
        <f>R1238</f>
        <v>0</v>
      </c>
      <c r="AQ1143">
        <f>S1238</f>
        <v>0</v>
      </c>
      <c r="AR1143">
        <f>T1238</f>
        <v>0</v>
      </c>
      <c r="AT1143">
        <f>SUM(table_2[[#This Row],[First dose, less than 21 days ago]:[Third dose or booster, at least 21 days ago]])</f>
        <v>0</v>
      </c>
      <c r="AU1143">
        <f>SUM(table_2[[#This Row],[Second dose, less than 21 days ago]:[Third dose or booster, at least 21 days ago]])</f>
        <v>0</v>
      </c>
      <c r="AV1143">
        <f>table_2[[#This Row],[Third dose or booster, less than 21 days ago]]+table_2[[#This Row],[Third dose or booster, at least 21 days ago]]</f>
        <v>0</v>
      </c>
    </row>
    <row r="1144" spans="1:48" ht="45" x14ac:dyDescent="0.25">
      <c r="A1144" s="1" t="s">
        <v>460</v>
      </c>
      <c r="B1144" s="4">
        <v>2021</v>
      </c>
      <c r="C1144" s="1" t="s">
        <v>185</v>
      </c>
      <c r="D1144" s="1" t="s">
        <v>1104</v>
      </c>
      <c r="E1144" s="1" t="s">
        <v>84</v>
      </c>
      <c r="F1144" s="4" t="s">
        <v>1103</v>
      </c>
      <c r="G1144" s="4">
        <v>0</v>
      </c>
      <c r="H1144" s="4" t="s">
        <v>83</v>
      </c>
      <c r="I1144" s="1"/>
      <c r="J1144" s="4" t="s">
        <v>83</v>
      </c>
      <c r="K1144" s="4" t="s">
        <v>83</v>
      </c>
      <c r="L1144" s="22" t="str">
        <f t="shared" si="35"/>
        <v>0</v>
      </c>
      <c r="M1144" s="22"/>
      <c r="AA1144" s="46"/>
      <c r="AG1144"/>
      <c r="AL1144">
        <f>N1191</f>
        <v>0</v>
      </c>
      <c r="AM1144">
        <f>O1239</f>
        <v>0</v>
      </c>
      <c r="AN1144">
        <f>P1239</f>
        <v>0</v>
      </c>
      <c r="AO1144">
        <f>Q1239</f>
        <v>0</v>
      </c>
      <c r="AP1144">
        <f>R1239</f>
        <v>0</v>
      </c>
      <c r="AQ1144">
        <f>S1239</f>
        <v>0</v>
      </c>
      <c r="AR1144">
        <f>T1239</f>
        <v>0</v>
      </c>
      <c r="AT1144">
        <f>SUM(table_2[[#This Row],[First dose, less than 21 days ago]:[Third dose or booster, at least 21 days ago]])</f>
        <v>0</v>
      </c>
      <c r="AU1144">
        <f>SUM(table_2[[#This Row],[Second dose, less than 21 days ago]:[Third dose or booster, at least 21 days ago]])</f>
        <v>0</v>
      </c>
      <c r="AV1144">
        <f>table_2[[#This Row],[Third dose or booster, less than 21 days ago]]+table_2[[#This Row],[Third dose or booster, at least 21 days ago]]</f>
        <v>0</v>
      </c>
    </row>
    <row r="1145" spans="1:48" ht="45" x14ac:dyDescent="0.25">
      <c r="A1145" s="1" t="s">
        <v>460</v>
      </c>
      <c r="B1145" s="4">
        <v>2021</v>
      </c>
      <c r="C1145" s="1" t="s">
        <v>185</v>
      </c>
      <c r="D1145" s="1" t="s">
        <v>1104</v>
      </c>
      <c r="E1145" s="1" t="s">
        <v>85</v>
      </c>
      <c r="F1145" s="4" t="s">
        <v>1103</v>
      </c>
      <c r="G1145" s="4">
        <v>0</v>
      </c>
      <c r="H1145" s="4" t="s">
        <v>83</v>
      </c>
      <c r="I1145" s="1"/>
      <c r="J1145" s="4" t="s">
        <v>83</v>
      </c>
      <c r="K1145" s="4" t="s">
        <v>83</v>
      </c>
      <c r="L1145" s="22" t="str">
        <f t="shared" si="35"/>
        <v>0</v>
      </c>
      <c r="M1145" s="22"/>
      <c r="AA1145" s="46"/>
      <c r="AG1145"/>
      <c r="AL1145">
        <f>N1192</f>
        <v>0</v>
      </c>
      <c r="AM1145">
        <f>O1240</f>
        <v>0</v>
      </c>
      <c r="AN1145">
        <f>P1240</f>
        <v>0</v>
      </c>
      <c r="AO1145">
        <f>Q1240</f>
        <v>0</v>
      </c>
      <c r="AP1145">
        <f>R1240</f>
        <v>0</v>
      </c>
      <c r="AQ1145">
        <f>S1240</f>
        <v>0</v>
      </c>
      <c r="AR1145">
        <f>T1240</f>
        <v>0</v>
      </c>
      <c r="AT1145">
        <f>SUM(table_2[[#This Row],[First dose, less than 21 days ago]:[Third dose or booster, at least 21 days ago]])</f>
        <v>0</v>
      </c>
      <c r="AU1145">
        <f>SUM(table_2[[#This Row],[Second dose, less than 21 days ago]:[Third dose or booster, at least 21 days ago]])</f>
        <v>0</v>
      </c>
      <c r="AV1145">
        <f>table_2[[#This Row],[Third dose or booster, less than 21 days ago]]+table_2[[#This Row],[Third dose or booster, at least 21 days ago]]</f>
        <v>0</v>
      </c>
    </row>
    <row r="1146" spans="1:48" ht="30" x14ac:dyDescent="0.25">
      <c r="A1146" s="1" t="s">
        <v>460</v>
      </c>
      <c r="B1146" s="4">
        <v>2021</v>
      </c>
      <c r="C1146" s="1" t="s">
        <v>185</v>
      </c>
      <c r="D1146" s="1" t="s">
        <v>1116</v>
      </c>
      <c r="E1146" s="1" t="s">
        <v>62</v>
      </c>
      <c r="F1146" s="4" t="s">
        <v>3549</v>
      </c>
      <c r="G1146" s="4">
        <v>42150</v>
      </c>
      <c r="H1146" s="4" t="s">
        <v>3550</v>
      </c>
      <c r="I1146" s="1"/>
      <c r="J1146" s="4" t="s">
        <v>3551</v>
      </c>
      <c r="K1146" s="4" t="s">
        <v>3552</v>
      </c>
      <c r="L1146" s="22" t="str">
        <f t="shared" si="35"/>
        <v>59</v>
      </c>
      <c r="M1146" s="22"/>
      <c r="AA1146" s="46"/>
      <c r="AG1146"/>
      <c r="AL1146">
        <f>N1193</f>
        <v>0</v>
      </c>
      <c r="AM1146">
        <f>O1241</f>
        <v>0</v>
      </c>
      <c r="AN1146">
        <f>P1241</f>
        <v>0</v>
      </c>
      <c r="AO1146">
        <f>Q1241</f>
        <v>0</v>
      </c>
      <c r="AP1146">
        <f>R1241</f>
        <v>0</v>
      </c>
      <c r="AQ1146">
        <f>S1241</f>
        <v>0</v>
      </c>
      <c r="AR1146">
        <f>T1241</f>
        <v>0</v>
      </c>
      <c r="AT1146">
        <f>SUM(table_2[[#This Row],[First dose, less than 21 days ago]:[Third dose or booster, at least 21 days ago]])</f>
        <v>0</v>
      </c>
      <c r="AU1146">
        <f>SUM(table_2[[#This Row],[Second dose, less than 21 days ago]:[Third dose or booster, at least 21 days ago]])</f>
        <v>0</v>
      </c>
      <c r="AV1146">
        <f>table_2[[#This Row],[Third dose or booster, less than 21 days ago]]+table_2[[#This Row],[Third dose or booster, at least 21 days ago]]</f>
        <v>0</v>
      </c>
    </row>
    <row r="1147" spans="1:48" ht="30" x14ac:dyDescent="0.25">
      <c r="A1147" s="1" t="s">
        <v>460</v>
      </c>
      <c r="B1147" s="4">
        <v>2021</v>
      </c>
      <c r="C1147" s="1" t="s">
        <v>185</v>
      </c>
      <c r="D1147" s="1" t="s">
        <v>1116</v>
      </c>
      <c r="E1147" s="1" t="s">
        <v>66</v>
      </c>
      <c r="F1147" s="4" t="s">
        <v>1101</v>
      </c>
      <c r="G1147" s="4">
        <v>1632</v>
      </c>
      <c r="H1147" s="4" t="s">
        <v>83</v>
      </c>
      <c r="I1147" s="1"/>
      <c r="J1147" s="4" t="s">
        <v>83</v>
      </c>
      <c r="K1147" s="4" t="s">
        <v>83</v>
      </c>
      <c r="L1147" s="22">
        <f t="shared" si="35"/>
        <v>1</v>
      </c>
      <c r="M1147" s="22"/>
      <c r="AA1147" s="46"/>
      <c r="AG1147"/>
      <c r="AL1147">
        <f>N1194</f>
        <v>0</v>
      </c>
      <c r="AM1147">
        <f>O1242</f>
        <v>0</v>
      </c>
      <c r="AN1147">
        <f>P1242</f>
        <v>0</v>
      </c>
      <c r="AO1147">
        <f>Q1242</f>
        <v>0</v>
      </c>
      <c r="AP1147">
        <f>R1242</f>
        <v>0</v>
      </c>
      <c r="AQ1147">
        <f>S1242</f>
        <v>0</v>
      </c>
      <c r="AR1147">
        <f>T1242</f>
        <v>0</v>
      </c>
      <c r="AT1147">
        <f>SUM(table_2[[#This Row],[First dose, less than 21 days ago]:[Third dose or booster, at least 21 days ago]])</f>
        <v>0</v>
      </c>
      <c r="AU1147">
        <f>SUM(table_2[[#This Row],[Second dose, less than 21 days ago]:[Third dose or booster, at least 21 days ago]])</f>
        <v>0</v>
      </c>
      <c r="AV1147">
        <f>table_2[[#This Row],[Third dose or booster, less than 21 days ago]]+table_2[[#This Row],[Third dose or booster, at least 21 days ago]]</f>
        <v>0</v>
      </c>
    </row>
    <row r="1148" spans="1:48" ht="30" x14ac:dyDescent="0.25">
      <c r="A1148" s="1" t="s">
        <v>460</v>
      </c>
      <c r="B1148" s="4">
        <v>2021</v>
      </c>
      <c r="C1148" s="1" t="s">
        <v>185</v>
      </c>
      <c r="D1148" s="1" t="s">
        <v>1116</v>
      </c>
      <c r="E1148" s="1" t="s">
        <v>70</v>
      </c>
      <c r="F1148" s="4" t="s">
        <v>1371</v>
      </c>
      <c r="G1148" s="4">
        <v>13644</v>
      </c>
      <c r="H1148" s="4" t="s">
        <v>3553</v>
      </c>
      <c r="I1148" s="1" t="s">
        <v>234</v>
      </c>
      <c r="J1148" s="4" t="s">
        <v>2876</v>
      </c>
      <c r="K1148" s="4" t="s">
        <v>3554</v>
      </c>
      <c r="L1148" s="22" t="str">
        <f t="shared" si="35"/>
        <v>9</v>
      </c>
      <c r="M1148" s="22"/>
      <c r="AA1148" s="46"/>
      <c r="AG1148"/>
      <c r="AL1148">
        <f>N1195</f>
        <v>0</v>
      </c>
      <c r="AM1148">
        <f>O1243</f>
        <v>0</v>
      </c>
      <c r="AN1148">
        <f>P1243</f>
        <v>0</v>
      </c>
      <c r="AO1148">
        <f>Q1243</f>
        <v>0</v>
      </c>
      <c r="AP1148">
        <f>R1243</f>
        <v>0</v>
      </c>
      <c r="AQ1148">
        <f>S1243</f>
        <v>0</v>
      </c>
      <c r="AR1148">
        <f>T1243</f>
        <v>0</v>
      </c>
      <c r="AT1148">
        <f>SUM(table_2[[#This Row],[First dose, less than 21 days ago]:[Third dose or booster, at least 21 days ago]])</f>
        <v>0</v>
      </c>
      <c r="AU1148">
        <f>SUM(table_2[[#This Row],[Second dose, less than 21 days ago]:[Third dose or booster, at least 21 days ago]])</f>
        <v>0</v>
      </c>
      <c r="AV1148">
        <f>table_2[[#This Row],[Third dose or booster, less than 21 days ago]]+table_2[[#This Row],[Third dose or booster, at least 21 days ago]]</f>
        <v>0</v>
      </c>
    </row>
    <row r="1149" spans="1:48" ht="30" x14ac:dyDescent="0.25">
      <c r="A1149" s="1" t="s">
        <v>460</v>
      </c>
      <c r="B1149" s="4">
        <v>2021</v>
      </c>
      <c r="C1149" s="1" t="s">
        <v>185</v>
      </c>
      <c r="D1149" s="1" t="s">
        <v>1116</v>
      </c>
      <c r="E1149" s="1" t="s">
        <v>74</v>
      </c>
      <c r="F1149" s="4" t="s">
        <v>1101</v>
      </c>
      <c r="G1149" s="4">
        <v>16113</v>
      </c>
      <c r="H1149" s="4" t="s">
        <v>83</v>
      </c>
      <c r="I1149" s="1"/>
      <c r="J1149" s="4" t="s">
        <v>83</v>
      </c>
      <c r="K1149" s="4" t="s">
        <v>83</v>
      </c>
      <c r="L1149" s="22">
        <f t="shared" si="35"/>
        <v>1</v>
      </c>
      <c r="M1149" s="22"/>
      <c r="AA1149" s="46"/>
      <c r="AG1149"/>
      <c r="AL1149">
        <f>N1196</f>
        <v>0</v>
      </c>
      <c r="AM1149">
        <f>O1244</f>
        <v>0</v>
      </c>
      <c r="AN1149">
        <f>P1244</f>
        <v>0</v>
      </c>
      <c r="AO1149">
        <f>Q1244</f>
        <v>0</v>
      </c>
      <c r="AP1149">
        <f>R1244</f>
        <v>0</v>
      </c>
      <c r="AQ1149">
        <f>S1244</f>
        <v>0</v>
      </c>
      <c r="AR1149">
        <f>T1244</f>
        <v>0</v>
      </c>
      <c r="AT1149">
        <f>SUM(table_2[[#This Row],[First dose, less than 21 days ago]:[Third dose or booster, at least 21 days ago]])</f>
        <v>0</v>
      </c>
      <c r="AU1149">
        <f>SUM(table_2[[#This Row],[Second dose, less than 21 days ago]:[Third dose or booster, at least 21 days ago]])</f>
        <v>0</v>
      </c>
      <c r="AV1149">
        <f>table_2[[#This Row],[Third dose or booster, less than 21 days ago]]+table_2[[#This Row],[Third dose or booster, at least 21 days ago]]</f>
        <v>0</v>
      </c>
    </row>
    <row r="1150" spans="1:48" ht="30" x14ac:dyDescent="0.25">
      <c r="A1150" s="1" t="s">
        <v>460</v>
      </c>
      <c r="B1150" s="4">
        <v>2021</v>
      </c>
      <c r="C1150" s="1" t="s">
        <v>185</v>
      </c>
      <c r="D1150" s="1" t="s">
        <v>1116</v>
      </c>
      <c r="E1150" s="1" t="s">
        <v>1102</v>
      </c>
      <c r="F1150" s="4" t="s">
        <v>2751</v>
      </c>
      <c r="G1150" s="4">
        <v>471815</v>
      </c>
      <c r="H1150" s="4" t="s">
        <v>1693</v>
      </c>
      <c r="I1150" s="1"/>
      <c r="J1150" s="4" t="s">
        <v>3510</v>
      </c>
      <c r="K1150" s="4" t="s">
        <v>502</v>
      </c>
      <c r="L1150" s="22" t="str">
        <f t="shared" si="35"/>
        <v>40</v>
      </c>
      <c r="M1150" s="22"/>
      <c r="AA1150" s="46"/>
      <c r="AG1150"/>
      <c r="AL1150">
        <f>N1197</f>
        <v>0</v>
      </c>
      <c r="AM1150">
        <f>O1245</f>
        <v>0</v>
      </c>
      <c r="AN1150">
        <f>P1245</f>
        <v>0</v>
      </c>
      <c r="AO1150">
        <f>Q1245</f>
        <v>0</v>
      </c>
      <c r="AP1150">
        <f>R1245</f>
        <v>0</v>
      </c>
      <c r="AQ1150">
        <f>S1245</f>
        <v>0</v>
      </c>
      <c r="AR1150">
        <f>T1245</f>
        <v>0</v>
      </c>
      <c r="AT1150">
        <f>SUM(table_2[[#This Row],[First dose, less than 21 days ago]:[Third dose or booster, at least 21 days ago]])</f>
        <v>0</v>
      </c>
      <c r="AU1150">
        <f>SUM(table_2[[#This Row],[Second dose, less than 21 days ago]:[Third dose or booster, at least 21 days ago]])</f>
        <v>0</v>
      </c>
      <c r="AV1150">
        <f>table_2[[#This Row],[Third dose or booster, less than 21 days ago]]+table_2[[#This Row],[Third dose or booster, at least 21 days ago]]</f>
        <v>0</v>
      </c>
    </row>
    <row r="1151" spans="1:48" ht="45" x14ac:dyDescent="0.25">
      <c r="A1151" s="1" t="s">
        <v>460</v>
      </c>
      <c r="B1151" s="4">
        <v>2021</v>
      </c>
      <c r="C1151" s="1" t="s">
        <v>185</v>
      </c>
      <c r="D1151" s="1" t="s">
        <v>1116</v>
      </c>
      <c r="E1151" s="1" t="s">
        <v>84</v>
      </c>
      <c r="F1151" s="4" t="s">
        <v>1103</v>
      </c>
      <c r="G1151" s="4">
        <v>0</v>
      </c>
      <c r="H1151" s="4" t="s">
        <v>83</v>
      </c>
      <c r="I1151" s="1"/>
      <c r="J1151" s="4" t="s">
        <v>83</v>
      </c>
      <c r="K1151" s="4" t="s">
        <v>83</v>
      </c>
      <c r="L1151" s="22" t="str">
        <f t="shared" si="35"/>
        <v>0</v>
      </c>
      <c r="M1151" s="22"/>
      <c r="AA1151" s="46"/>
      <c r="AG1151"/>
      <c r="AL1151">
        <f>N1198</f>
        <v>0</v>
      </c>
      <c r="AM1151">
        <f>O1246</f>
        <v>0</v>
      </c>
      <c r="AN1151">
        <f>P1246</f>
        <v>0</v>
      </c>
      <c r="AO1151">
        <f>Q1246</f>
        <v>0</v>
      </c>
      <c r="AP1151">
        <f>R1246</f>
        <v>0</v>
      </c>
      <c r="AQ1151">
        <f>S1246</f>
        <v>0</v>
      </c>
      <c r="AR1151">
        <f>T1246</f>
        <v>0</v>
      </c>
      <c r="AT1151">
        <f>SUM(table_2[[#This Row],[First dose, less than 21 days ago]:[Third dose or booster, at least 21 days ago]])</f>
        <v>0</v>
      </c>
      <c r="AU1151">
        <f>SUM(table_2[[#This Row],[Second dose, less than 21 days ago]:[Third dose or booster, at least 21 days ago]])</f>
        <v>0</v>
      </c>
      <c r="AV1151">
        <f>table_2[[#This Row],[Third dose or booster, less than 21 days ago]]+table_2[[#This Row],[Third dose or booster, at least 21 days ago]]</f>
        <v>0</v>
      </c>
    </row>
    <row r="1152" spans="1:48" ht="45" x14ac:dyDescent="0.25">
      <c r="A1152" s="1" t="s">
        <v>460</v>
      </c>
      <c r="B1152" s="4">
        <v>2021</v>
      </c>
      <c r="C1152" s="1" t="s">
        <v>185</v>
      </c>
      <c r="D1152" s="1" t="s">
        <v>1116</v>
      </c>
      <c r="E1152" s="1" t="s">
        <v>85</v>
      </c>
      <c r="F1152" s="4" t="s">
        <v>1103</v>
      </c>
      <c r="G1152" s="4">
        <v>0</v>
      </c>
      <c r="H1152" s="4" t="s">
        <v>83</v>
      </c>
      <c r="I1152" s="1"/>
      <c r="J1152" s="4" t="s">
        <v>83</v>
      </c>
      <c r="K1152" s="4" t="s">
        <v>83</v>
      </c>
      <c r="L1152" s="22" t="str">
        <f t="shared" si="35"/>
        <v>0</v>
      </c>
      <c r="M1152" s="22"/>
      <c r="AA1152" s="46"/>
      <c r="AG1152"/>
      <c r="AL1152">
        <f>N1199</f>
        <v>0</v>
      </c>
      <c r="AM1152">
        <f>O1247</f>
        <v>0</v>
      </c>
      <c r="AN1152">
        <f>P1247</f>
        <v>0</v>
      </c>
      <c r="AO1152">
        <f>Q1247</f>
        <v>0</v>
      </c>
      <c r="AP1152">
        <f>R1247</f>
        <v>0</v>
      </c>
      <c r="AQ1152">
        <f>S1247</f>
        <v>0</v>
      </c>
      <c r="AR1152">
        <f>T1247</f>
        <v>0</v>
      </c>
      <c r="AT1152">
        <f>SUM(table_2[[#This Row],[First dose, less than 21 days ago]:[Third dose or booster, at least 21 days ago]])</f>
        <v>0</v>
      </c>
      <c r="AU1152">
        <f>SUM(table_2[[#This Row],[Second dose, less than 21 days ago]:[Third dose or booster, at least 21 days ago]])</f>
        <v>0</v>
      </c>
      <c r="AV1152">
        <f>table_2[[#This Row],[Third dose or booster, less than 21 days ago]]+table_2[[#This Row],[Third dose or booster, at least 21 days ago]]</f>
        <v>0</v>
      </c>
    </row>
    <row r="1153" spans="1:48" ht="30" x14ac:dyDescent="0.25">
      <c r="A1153" s="1" t="s">
        <v>460</v>
      </c>
      <c r="B1153" s="4">
        <v>2021</v>
      </c>
      <c r="C1153" s="1" t="s">
        <v>185</v>
      </c>
      <c r="D1153" s="1" t="s">
        <v>1132</v>
      </c>
      <c r="E1153" s="1" t="s">
        <v>62</v>
      </c>
      <c r="F1153" s="4" t="s">
        <v>3123</v>
      </c>
      <c r="G1153" s="4">
        <v>22759</v>
      </c>
      <c r="H1153" s="4" t="s">
        <v>3555</v>
      </c>
      <c r="I1153" s="1"/>
      <c r="J1153" s="4" t="s">
        <v>3556</v>
      </c>
      <c r="K1153" s="4" t="s">
        <v>3557</v>
      </c>
      <c r="L1153" s="22" t="str">
        <f t="shared" si="35"/>
        <v>72</v>
      </c>
      <c r="M1153" s="22"/>
      <c r="AA1153" s="46"/>
      <c r="AG1153"/>
      <c r="AL1153">
        <f>N1200</f>
        <v>0</v>
      </c>
      <c r="AM1153">
        <f>O1248</f>
        <v>0</v>
      </c>
      <c r="AN1153">
        <f>P1248</f>
        <v>0</v>
      </c>
      <c r="AO1153">
        <f>Q1248</f>
        <v>0</v>
      </c>
      <c r="AP1153">
        <f>R1248</f>
        <v>0</v>
      </c>
      <c r="AQ1153">
        <f>S1248</f>
        <v>0</v>
      </c>
      <c r="AR1153">
        <f>T1248</f>
        <v>0</v>
      </c>
      <c r="AT1153">
        <f>SUM(table_2[[#This Row],[First dose, less than 21 days ago]:[Third dose or booster, at least 21 days ago]])</f>
        <v>0</v>
      </c>
      <c r="AU1153">
        <f>SUM(table_2[[#This Row],[Second dose, less than 21 days ago]:[Third dose or booster, at least 21 days ago]])</f>
        <v>0</v>
      </c>
      <c r="AV1153">
        <f>table_2[[#This Row],[Third dose or booster, less than 21 days ago]]+table_2[[#This Row],[Third dose or booster, at least 21 days ago]]</f>
        <v>0</v>
      </c>
    </row>
    <row r="1154" spans="1:48" ht="30" x14ac:dyDescent="0.25">
      <c r="A1154" s="1" t="s">
        <v>460</v>
      </c>
      <c r="B1154" s="4">
        <v>2021</v>
      </c>
      <c r="C1154" s="1" t="s">
        <v>185</v>
      </c>
      <c r="D1154" s="1" t="s">
        <v>1132</v>
      </c>
      <c r="E1154" s="1" t="s">
        <v>66</v>
      </c>
      <c r="F1154" s="4" t="s">
        <v>1101</v>
      </c>
      <c r="G1154" s="4">
        <v>600</v>
      </c>
      <c r="H1154" s="4" t="s">
        <v>83</v>
      </c>
      <c r="I1154" s="1"/>
      <c r="J1154" s="4" t="s">
        <v>83</v>
      </c>
      <c r="K1154" s="4" t="s">
        <v>83</v>
      </c>
      <c r="L1154" s="22">
        <f t="shared" si="35"/>
        <v>1</v>
      </c>
      <c r="M1154" s="22"/>
      <c r="AA1154" s="46"/>
      <c r="AG1154"/>
      <c r="AL1154">
        <f>N1201</f>
        <v>0</v>
      </c>
      <c r="AM1154">
        <f>O1249</f>
        <v>0</v>
      </c>
      <c r="AN1154">
        <f>P1249</f>
        <v>0</v>
      </c>
      <c r="AO1154">
        <f>Q1249</f>
        <v>0</v>
      </c>
      <c r="AP1154">
        <f>R1249</f>
        <v>0</v>
      </c>
      <c r="AQ1154">
        <f>S1249</f>
        <v>0</v>
      </c>
      <c r="AR1154">
        <f>T1249</f>
        <v>0</v>
      </c>
      <c r="AT1154">
        <f>SUM(table_2[[#This Row],[First dose, less than 21 days ago]:[Third dose or booster, at least 21 days ago]])</f>
        <v>0</v>
      </c>
      <c r="AU1154">
        <f>SUM(table_2[[#This Row],[Second dose, less than 21 days ago]:[Third dose or booster, at least 21 days ago]])</f>
        <v>0</v>
      </c>
      <c r="AV1154">
        <f>table_2[[#This Row],[Third dose or booster, less than 21 days ago]]+table_2[[#This Row],[Third dose or booster, at least 21 days ago]]</f>
        <v>0</v>
      </c>
    </row>
    <row r="1155" spans="1:48" ht="30" x14ac:dyDescent="0.25">
      <c r="A1155" s="1" t="s">
        <v>460</v>
      </c>
      <c r="B1155" s="4">
        <v>2021</v>
      </c>
      <c r="C1155" s="1" t="s">
        <v>185</v>
      </c>
      <c r="D1155" s="1" t="s">
        <v>1132</v>
      </c>
      <c r="E1155" s="1" t="s">
        <v>70</v>
      </c>
      <c r="F1155" s="4" t="s">
        <v>1109</v>
      </c>
      <c r="G1155" s="4">
        <v>5575</v>
      </c>
      <c r="H1155" s="4" t="s">
        <v>3558</v>
      </c>
      <c r="I1155" s="1" t="s">
        <v>234</v>
      </c>
      <c r="J1155" s="4" t="s">
        <v>3559</v>
      </c>
      <c r="K1155" s="4" t="s">
        <v>3560</v>
      </c>
      <c r="L1155" s="22" t="str">
        <f t="shared" si="35"/>
        <v>15</v>
      </c>
      <c r="M1155" s="22"/>
      <c r="AA1155" s="46"/>
      <c r="AG1155"/>
      <c r="AL1155">
        <f>N1202</f>
        <v>0</v>
      </c>
      <c r="AM1155">
        <f>O1250</f>
        <v>0</v>
      </c>
      <c r="AN1155">
        <f>P1250</f>
        <v>0</v>
      </c>
      <c r="AO1155">
        <f>Q1250</f>
        <v>0</v>
      </c>
      <c r="AP1155">
        <f>R1250</f>
        <v>0</v>
      </c>
      <c r="AQ1155">
        <f>S1250</f>
        <v>0</v>
      </c>
      <c r="AR1155">
        <f>T1250</f>
        <v>0</v>
      </c>
      <c r="AT1155">
        <f>SUM(table_2[[#This Row],[First dose, less than 21 days ago]:[Third dose or booster, at least 21 days ago]])</f>
        <v>0</v>
      </c>
      <c r="AU1155">
        <f>SUM(table_2[[#This Row],[Second dose, less than 21 days ago]:[Third dose or booster, at least 21 days ago]])</f>
        <v>0</v>
      </c>
      <c r="AV1155">
        <f>table_2[[#This Row],[Third dose or booster, less than 21 days ago]]+table_2[[#This Row],[Third dose or booster, at least 21 days ago]]</f>
        <v>0</v>
      </c>
    </row>
    <row r="1156" spans="1:48" ht="30" x14ac:dyDescent="0.25">
      <c r="A1156" s="1" t="s">
        <v>460</v>
      </c>
      <c r="B1156" s="4">
        <v>2021</v>
      </c>
      <c r="C1156" s="1" t="s">
        <v>185</v>
      </c>
      <c r="D1156" s="1" t="s">
        <v>1132</v>
      </c>
      <c r="E1156" s="1" t="s">
        <v>74</v>
      </c>
      <c r="F1156" s="4" t="s">
        <v>1101</v>
      </c>
      <c r="G1156" s="4">
        <v>3688</v>
      </c>
      <c r="H1156" s="4" t="s">
        <v>83</v>
      </c>
      <c r="I1156" s="1"/>
      <c r="J1156" s="4" t="s">
        <v>83</v>
      </c>
      <c r="K1156" s="4" t="s">
        <v>83</v>
      </c>
      <c r="L1156" s="22">
        <f t="shared" si="35"/>
        <v>1</v>
      </c>
      <c r="M1156" s="22"/>
      <c r="AA1156" s="46"/>
      <c r="AG1156"/>
      <c r="AL1156">
        <f>N1203</f>
        <v>0</v>
      </c>
      <c r="AM1156">
        <f>O1251</f>
        <v>0</v>
      </c>
      <c r="AN1156">
        <f>P1251</f>
        <v>0</v>
      </c>
      <c r="AO1156">
        <f>Q1251</f>
        <v>0</v>
      </c>
      <c r="AP1156">
        <f>R1251</f>
        <v>0</v>
      </c>
      <c r="AQ1156">
        <f>S1251</f>
        <v>0</v>
      </c>
      <c r="AR1156">
        <f>T1251</f>
        <v>0</v>
      </c>
      <c r="AT1156">
        <f>SUM(table_2[[#This Row],[First dose, less than 21 days ago]:[Third dose or booster, at least 21 days ago]])</f>
        <v>0</v>
      </c>
      <c r="AU1156">
        <f>SUM(table_2[[#This Row],[Second dose, less than 21 days ago]:[Third dose or booster, at least 21 days ago]])</f>
        <v>0</v>
      </c>
      <c r="AV1156">
        <f>table_2[[#This Row],[Third dose or booster, less than 21 days ago]]+table_2[[#This Row],[Third dose or booster, at least 21 days ago]]</f>
        <v>0</v>
      </c>
    </row>
    <row r="1157" spans="1:48" ht="30" x14ac:dyDescent="0.25">
      <c r="A1157" s="1" t="s">
        <v>460</v>
      </c>
      <c r="B1157" s="4">
        <v>2021</v>
      </c>
      <c r="C1157" s="1" t="s">
        <v>185</v>
      </c>
      <c r="D1157" s="1" t="s">
        <v>1132</v>
      </c>
      <c r="E1157" s="1" t="s">
        <v>1102</v>
      </c>
      <c r="F1157" s="4" t="s">
        <v>3561</v>
      </c>
      <c r="G1157" s="4">
        <v>414635</v>
      </c>
      <c r="H1157" s="4" t="s">
        <v>505</v>
      </c>
      <c r="I1157" s="1"/>
      <c r="J1157" s="4" t="s">
        <v>3562</v>
      </c>
      <c r="K1157" s="4" t="s">
        <v>3563</v>
      </c>
      <c r="L1157" s="22" t="str">
        <f t="shared" ref="L1157:L1220" si="36">IF(F1157="&lt;3",1,F1157)</f>
        <v>84</v>
      </c>
      <c r="M1157" s="22"/>
      <c r="AA1157" s="46"/>
      <c r="AG1157"/>
      <c r="AL1157">
        <f>N1204</f>
        <v>0</v>
      </c>
      <c r="AM1157">
        <f>O1252</f>
        <v>0</v>
      </c>
      <c r="AN1157">
        <f>P1252</f>
        <v>0</v>
      </c>
      <c r="AO1157">
        <f>Q1252</f>
        <v>0</v>
      </c>
      <c r="AP1157">
        <f>R1252</f>
        <v>0</v>
      </c>
      <c r="AQ1157">
        <f>S1252</f>
        <v>0</v>
      </c>
      <c r="AR1157">
        <f>T1252</f>
        <v>0</v>
      </c>
      <c r="AT1157">
        <f>SUM(table_2[[#This Row],[First dose, less than 21 days ago]:[Third dose or booster, at least 21 days ago]])</f>
        <v>0</v>
      </c>
      <c r="AU1157">
        <f>SUM(table_2[[#This Row],[Second dose, less than 21 days ago]:[Third dose or booster, at least 21 days ago]])</f>
        <v>0</v>
      </c>
      <c r="AV1157">
        <f>table_2[[#This Row],[Third dose or booster, less than 21 days ago]]+table_2[[#This Row],[Third dose or booster, at least 21 days ago]]</f>
        <v>0</v>
      </c>
    </row>
    <row r="1158" spans="1:48" ht="45" x14ac:dyDescent="0.25">
      <c r="A1158" s="1" t="s">
        <v>460</v>
      </c>
      <c r="B1158" s="4">
        <v>2021</v>
      </c>
      <c r="C1158" s="1" t="s">
        <v>185</v>
      </c>
      <c r="D1158" s="1" t="s">
        <v>1132</v>
      </c>
      <c r="E1158" s="1" t="s">
        <v>84</v>
      </c>
      <c r="F1158" s="4" t="s">
        <v>1103</v>
      </c>
      <c r="G1158" s="4">
        <v>0</v>
      </c>
      <c r="H1158" s="4" t="s">
        <v>83</v>
      </c>
      <c r="I1158" s="1"/>
      <c r="J1158" s="4" t="s">
        <v>83</v>
      </c>
      <c r="K1158" s="4" t="s">
        <v>83</v>
      </c>
      <c r="L1158" s="22" t="str">
        <f t="shared" si="36"/>
        <v>0</v>
      </c>
      <c r="M1158" s="22"/>
      <c r="AA1158" s="46"/>
      <c r="AG1158"/>
      <c r="AL1158">
        <f>N1205</f>
        <v>0</v>
      </c>
      <c r="AM1158">
        <f>O1253</f>
        <v>0</v>
      </c>
      <c r="AN1158">
        <f>P1253</f>
        <v>0</v>
      </c>
      <c r="AO1158">
        <f>Q1253</f>
        <v>0</v>
      </c>
      <c r="AP1158">
        <f>R1253</f>
        <v>0</v>
      </c>
      <c r="AQ1158">
        <f>S1253</f>
        <v>0</v>
      </c>
      <c r="AR1158">
        <f>T1253</f>
        <v>0</v>
      </c>
      <c r="AT1158">
        <f>SUM(table_2[[#This Row],[First dose, less than 21 days ago]:[Third dose or booster, at least 21 days ago]])</f>
        <v>0</v>
      </c>
      <c r="AU1158">
        <f>SUM(table_2[[#This Row],[Second dose, less than 21 days ago]:[Third dose or booster, at least 21 days ago]])</f>
        <v>0</v>
      </c>
      <c r="AV1158">
        <f>table_2[[#This Row],[Third dose or booster, less than 21 days ago]]+table_2[[#This Row],[Third dose or booster, at least 21 days ago]]</f>
        <v>0</v>
      </c>
    </row>
    <row r="1159" spans="1:48" ht="45" x14ac:dyDescent="0.25">
      <c r="A1159" s="1" t="s">
        <v>460</v>
      </c>
      <c r="B1159" s="4">
        <v>2021</v>
      </c>
      <c r="C1159" s="1" t="s">
        <v>185</v>
      </c>
      <c r="D1159" s="1" t="s">
        <v>1132</v>
      </c>
      <c r="E1159" s="1" t="s">
        <v>85</v>
      </c>
      <c r="F1159" s="4" t="s">
        <v>1103</v>
      </c>
      <c r="G1159" s="4">
        <v>0</v>
      </c>
      <c r="H1159" s="4" t="s">
        <v>83</v>
      </c>
      <c r="I1159" s="1"/>
      <c r="J1159" s="4" t="s">
        <v>83</v>
      </c>
      <c r="K1159" s="4" t="s">
        <v>83</v>
      </c>
      <c r="L1159" s="22" t="str">
        <f t="shared" si="36"/>
        <v>0</v>
      </c>
      <c r="M1159" s="22"/>
      <c r="AA1159" s="46"/>
      <c r="AG1159"/>
      <c r="AL1159">
        <f>N1206</f>
        <v>0</v>
      </c>
      <c r="AM1159">
        <f>O1254</f>
        <v>0</v>
      </c>
      <c r="AN1159">
        <f>P1254</f>
        <v>0</v>
      </c>
      <c r="AO1159">
        <f>Q1254</f>
        <v>0</v>
      </c>
      <c r="AP1159">
        <f>R1254</f>
        <v>0</v>
      </c>
      <c r="AQ1159">
        <f>S1254</f>
        <v>0</v>
      </c>
      <c r="AR1159">
        <f>T1254</f>
        <v>0</v>
      </c>
      <c r="AT1159">
        <f>SUM(table_2[[#This Row],[First dose, less than 21 days ago]:[Third dose or booster, at least 21 days ago]])</f>
        <v>0</v>
      </c>
      <c r="AU1159">
        <f>SUM(table_2[[#This Row],[Second dose, less than 21 days ago]:[Third dose or booster, at least 21 days ago]])</f>
        <v>0</v>
      </c>
      <c r="AV1159">
        <f>table_2[[#This Row],[Third dose or booster, less than 21 days ago]]+table_2[[#This Row],[Third dose or booster, at least 21 days ago]]</f>
        <v>0</v>
      </c>
    </row>
    <row r="1160" spans="1:48" ht="30" x14ac:dyDescent="0.25">
      <c r="A1160" s="1" t="s">
        <v>460</v>
      </c>
      <c r="B1160" s="4">
        <v>2021</v>
      </c>
      <c r="C1160" s="1" t="s">
        <v>185</v>
      </c>
      <c r="D1160" s="1" t="s">
        <v>1147</v>
      </c>
      <c r="E1160" s="1" t="s">
        <v>62</v>
      </c>
      <c r="F1160" s="4" t="s">
        <v>1479</v>
      </c>
      <c r="G1160" s="4">
        <v>10632</v>
      </c>
      <c r="H1160" s="4" t="s">
        <v>3564</v>
      </c>
      <c r="I1160" s="1"/>
      <c r="J1160" s="4" t="s">
        <v>3565</v>
      </c>
      <c r="K1160" s="4" t="s">
        <v>3566</v>
      </c>
      <c r="L1160" s="22" t="str">
        <f t="shared" si="36"/>
        <v>64</v>
      </c>
      <c r="M1160" s="22"/>
      <c r="AA1160" s="46"/>
      <c r="AG1160"/>
      <c r="AL1160">
        <f>N1207</f>
        <v>0</v>
      </c>
      <c r="AM1160">
        <f>O1255</f>
        <v>0</v>
      </c>
      <c r="AN1160">
        <f>P1255</f>
        <v>0</v>
      </c>
      <c r="AO1160">
        <f>Q1255</f>
        <v>0</v>
      </c>
      <c r="AP1160">
        <f>R1255</f>
        <v>0</v>
      </c>
      <c r="AQ1160">
        <f>S1255</f>
        <v>0</v>
      </c>
      <c r="AR1160">
        <f>T1255</f>
        <v>0</v>
      </c>
      <c r="AT1160">
        <f>SUM(table_2[[#This Row],[First dose, less than 21 days ago]:[Third dose or booster, at least 21 days ago]])</f>
        <v>0</v>
      </c>
      <c r="AU1160">
        <f>SUM(table_2[[#This Row],[Second dose, less than 21 days ago]:[Third dose or booster, at least 21 days ago]])</f>
        <v>0</v>
      </c>
      <c r="AV1160">
        <f>table_2[[#This Row],[Third dose or booster, less than 21 days ago]]+table_2[[#This Row],[Third dose or booster, at least 21 days ago]]</f>
        <v>0</v>
      </c>
    </row>
    <row r="1161" spans="1:48" ht="30" x14ac:dyDescent="0.25">
      <c r="A1161" s="1" t="s">
        <v>460</v>
      </c>
      <c r="B1161" s="4">
        <v>2021</v>
      </c>
      <c r="C1161" s="1" t="s">
        <v>185</v>
      </c>
      <c r="D1161" s="1" t="s">
        <v>1147</v>
      </c>
      <c r="E1161" s="1" t="s">
        <v>66</v>
      </c>
      <c r="F1161" s="4" t="s">
        <v>1101</v>
      </c>
      <c r="G1161" s="4">
        <v>206</v>
      </c>
      <c r="H1161" s="4" t="s">
        <v>83</v>
      </c>
      <c r="I1161" s="1"/>
      <c r="J1161" s="4" t="s">
        <v>83</v>
      </c>
      <c r="K1161" s="4" t="s">
        <v>83</v>
      </c>
      <c r="L1161" s="22">
        <f t="shared" si="36"/>
        <v>1</v>
      </c>
      <c r="M1161" s="22"/>
      <c r="AA1161" s="46"/>
      <c r="AG1161"/>
      <c r="AL1161">
        <f>N1208</f>
        <v>0</v>
      </c>
      <c r="AM1161">
        <f>O1256</f>
        <v>0</v>
      </c>
      <c r="AN1161">
        <f>P1256</f>
        <v>0</v>
      </c>
      <c r="AO1161">
        <f>Q1256</f>
        <v>0</v>
      </c>
      <c r="AP1161">
        <f>R1256</f>
        <v>0</v>
      </c>
      <c r="AQ1161">
        <f>S1256</f>
        <v>0</v>
      </c>
      <c r="AR1161">
        <f>T1256</f>
        <v>0</v>
      </c>
      <c r="AT1161">
        <f>SUM(table_2[[#This Row],[First dose, less than 21 days ago]:[Third dose or booster, at least 21 days ago]])</f>
        <v>0</v>
      </c>
      <c r="AU1161">
        <f>SUM(table_2[[#This Row],[Second dose, less than 21 days ago]:[Third dose or booster, at least 21 days ago]])</f>
        <v>0</v>
      </c>
      <c r="AV1161">
        <f>table_2[[#This Row],[Third dose or booster, less than 21 days ago]]+table_2[[#This Row],[Third dose or booster, at least 21 days ago]]</f>
        <v>0</v>
      </c>
    </row>
    <row r="1162" spans="1:48" ht="30" x14ac:dyDescent="0.25">
      <c r="A1162" s="1" t="s">
        <v>460</v>
      </c>
      <c r="B1162" s="4">
        <v>2021</v>
      </c>
      <c r="C1162" s="1" t="s">
        <v>185</v>
      </c>
      <c r="D1162" s="1" t="s">
        <v>1147</v>
      </c>
      <c r="E1162" s="1" t="s">
        <v>70</v>
      </c>
      <c r="F1162" s="4" t="s">
        <v>527</v>
      </c>
      <c r="G1162" s="4">
        <v>2368</v>
      </c>
      <c r="H1162" s="4" t="s">
        <v>3567</v>
      </c>
      <c r="I1162" s="1" t="s">
        <v>234</v>
      </c>
      <c r="J1162" s="4" t="s">
        <v>3568</v>
      </c>
      <c r="K1162" s="4" t="s">
        <v>3569</v>
      </c>
      <c r="L1162" s="22" t="str">
        <f t="shared" si="36"/>
        <v>17</v>
      </c>
      <c r="M1162" s="22"/>
      <c r="AA1162" s="46"/>
      <c r="AG1162"/>
      <c r="AL1162">
        <f>N1209</f>
        <v>0</v>
      </c>
      <c r="AM1162">
        <f>O1257</f>
        <v>0</v>
      </c>
      <c r="AN1162">
        <f>P1257</f>
        <v>0</v>
      </c>
      <c r="AO1162">
        <f>Q1257</f>
        <v>0</v>
      </c>
      <c r="AP1162">
        <f>R1257</f>
        <v>0</v>
      </c>
      <c r="AQ1162">
        <f>S1257</f>
        <v>0</v>
      </c>
      <c r="AR1162">
        <f>T1257</f>
        <v>0</v>
      </c>
      <c r="AT1162">
        <f>SUM(table_2[[#This Row],[First dose, less than 21 days ago]:[Third dose or booster, at least 21 days ago]])</f>
        <v>0</v>
      </c>
      <c r="AU1162">
        <f>SUM(table_2[[#This Row],[Second dose, less than 21 days ago]:[Third dose or booster, at least 21 days ago]])</f>
        <v>0</v>
      </c>
      <c r="AV1162">
        <f>table_2[[#This Row],[Third dose or booster, less than 21 days ago]]+table_2[[#This Row],[Third dose or booster, at least 21 days ago]]</f>
        <v>0</v>
      </c>
    </row>
    <row r="1163" spans="1:48" ht="30" x14ac:dyDescent="0.25">
      <c r="A1163" s="1" t="s">
        <v>460</v>
      </c>
      <c r="B1163" s="4">
        <v>2021</v>
      </c>
      <c r="C1163" s="1" t="s">
        <v>185</v>
      </c>
      <c r="D1163" s="1" t="s">
        <v>1147</v>
      </c>
      <c r="E1163" s="1" t="s">
        <v>74</v>
      </c>
      <c r="F1163" s="4" t="s">
        <v>1101</v>
      </c>
      <c r="G1163" s="4">
        <v>860</v>
      </c>
      <c r="H1163" s="4" t="s">
        <v>83</v>
      </c>
      <c r="I1163" s="1"/>
      <c r="J1163" s="4" t="s">
        <v>83</v>
      </c>
      <c r="K1163" s="4" t="s">
        <v>83</v>
      </c>
      <c r="L1163" s="22">
        <f t="shared" si="36"/>
        <v>1</v>
      </c>
      <c r="M1163" s="22"/>
      <c r="AA1163" s="46"/>
      <c r="AG1163"/>
      <c r="AL1163">
        <f>N1210</f>
        <v>0</v>
      </c>
      <c r="AM1163">
        <f>O1258</f>
        <v>0</v>
      </c>
      <c r="AN1163">
        <f>P1258</f>
        <v>0</v>
      </c>
      <c r="AO1163">
        <f>Q1258</f>
        <v>0</v>
      </c>
      <c r="AP1163">
        <f>R1258</f>
        <v>0</v>
      </c>
      <c r="AQ1163">
        <f>S1258</f>
        <v>0</v>
      </c>
      <c r="AR1163">
        <f>T1258</f>
        <v>0</v>
      </c>
      <c r="AT1163">
        <f>SUM(table_2[[#This Row],[First dose, less than 21 days ago]:[Third dose or booster, at least 21 days ago]])</f>
        <v>0</v>
      </c>
      <c r="AU1163">
        <f>SUM(table_2[[#This Row],[Second dose, less than 21 days ago]:[Third dose or booster, at least 21 days ago]])</f>
        <v>0</v>
      </c>
      <c r="AV1163">
        <f>table_2[[#This Row],[Third dose or booster, less than 21 days ago]]+table_2[[#This Row],[Third dose or booster, at least 21 days ago]]</f>
        <v>0</v>
      </c>
    </row>
    <row r="1164" spans="1:48" ht="30" x14ac:dyDescent="0.25">
      <c r="A1164" s="1" t="s">
        <v>460</v>
      </c>
      <c r="B1164" s="4">
        <v>2021</v>
      </c>
      <c r="C1164" s="1" t="s">
        <v>185</v>
      </c>
      <c r="D1164" s="1" t="s">
        <v>1147</v>
      </c>
      <c r="E1164" s="1" t="s">
        <v>1102</v>
      </c>
      <c r="F1164" s="4" t="s">
        <v>1387</v>
      </c>
      <c r="G1164" s="4">
        <v>351365</v>
      </c>
      <c r="H1164" s="4" t="s">
        <v>2047</v>
      </c>
      <c r="I1164" s="1"/>
      <c r="J1164" s="4" t="s">
        <v>2754</v>
      </c>
      <c r="K1164" s="4" t="s">
        <v>3570</v>
      </c>
      <c r="L1164" s="22" t="str">
        <f t="shared" si="36"/>
        <v>179</v>
      </c>
      <c r="M1164" s="22"/>
      <c r="AA1164" s="46"/>
      <c r="AG1164"/>
      <c r="AL1164">
        <f>N1211</f>
        <v>0</v>
      </c>
      <c r="AM1164">
        <f>O1259</f>
        <v>0</v>
      </c>
      <c r="AN1164">
        <f>P1259</f>
        <v>0</v>
      </c>
      <c r="AO1164">
        <f>Q1259</f>
        <v>0</v>
      </c>
      <c r="AP1164">
        <f>R1259</f>
        <v>0</v>
      </c>
      <c r="AQ1164">
        <f>S1259</f>
        <v>0</v>
      </c>
      <c r="AR1164">
        <f>T1259</f>
        <v>0</v>
      </c>
      <c r="AT1164">
        <f>SUM(table_2[[#This Row],[First dose, less than 21 days ago]:[Third dose or booster, at least 21 days ago]])</f>
        <v>0</v>
      </c>
      <c r="AU1164">
        <f>SUM(table_2[[#This Row],[Second dose, less than 21 days ago]:[Third dose or booster, at least 21 days ago]])</f>
        <v>0</v>
      </c>
      <c r="AV1164">
        <f>table_2[[#This Row],[Third dose or booster, less than 21 days ago]]+table_2[[#This Row],[Third dose or booster, at least 21 days ago]]</f>
        <v>0</v>
      </c>
    </row>
    <row r="1165" spans="1:48" ht="45" x14ac:dyDescent="0.25">
      <c r="A1165" s="1" t="s">
        <v>460</v>
      </c>
      <c r="B1165" s="4">
        <v>2021</v>
      </c>
      <c r="C1165" s="1" t="s">
        <v>185</v>
      </c>
      <c r="D1165" s="1" t="s">
        <v>1147</v>
      </c>
      <c r="E1165" s="1" t="s">
        <v>84</v>
      </c>
      <c r="F1165" s="4" t="s">
        <v>1103</v>
      </c>
      <c r="G1165" s="4">
        <v>0</v>
      </c>
      <c r="H1165" s="4" t="s">
        <v>83</v>
      </c>
      <c r="I1165" s="1"/>
      <c r="J1165" s="4" t="s">
        <v>83</v>
      </c>
      <c r="K1165" s="4" t="s">
        <v>83</v>
      </c>
      <c r="L1165" s="22" t="str">
        <f t="shared" si="36"/>
        <v>0</v>
      </c>
      <c r="M1165" s="22"/>
      <c r="AA1165" s="46"/>
      <c r="AG1165"/>
      <c r="AL1165">
        <f>N1212</f>
        <v>0</v>
      </c>
      <c r="AM1165">
        <f>O1260</f>
        <v>0</v>
      </c>
      <c r="AN1165">
        <f>P1260</f>
        <v>0</v>
      </c>
      <c r="AO1165">
        <f>Q1260</f>
        <v>0</v>
      </c>
      <c r="AP1165">
        <f>R1260</f>
        <v>0</v>
      </c>
      <c r="AQ1165">
        <f>S1260</f>
        <v>0</v>
      </c>
      <c r="AR1165">
        <f>T1260</f>
        <v>0</v>
      </c>
      <c r="AT1165">
        <f>SUM(table_2[[#This Row],[First dose, less than 21 days ago]:[Third dose or booster, at least 21 days ago]])</f>
        <v>0</v>
      </c>
      <c r="AU1165">
        <f>SUM(table_2[[#This Row],[Second dose, less than 21 days ago]:[Third dose or booster, at least 21 days ago]])</f>
        <v>0</v>
      </c>
      <c r="AV1165">
        <f>table_2[[#This Row],[Third dose or booster, less than 21 days ago]]+table_2[[#This Row],[Third dose or booster, at least 21 days ago]]</f>
        <v>0</v>
      </c>
    </row>
    <row r="1166" spans="1:48" ht="45" x14ac:dyDescent="0.25">
      <c r="A1166" s="1" t="s">
        <v>460</v>
      </c>
      <c r="B1166" s="4">
        <v>2021</v>
      </c>
      <c r="C1166" s="1" t="s">
        <v>185</v>
      </c>
      <c r="D1166" s="1" t="s">
        <v>1147</v>
      </c>
      <c r="E1166" s="1" t="s">
        <v>85</v>
      </c>
      <c r="F1166" s="4" t="s">
        <v>1103</v>
      </c>
      <c r="G1166" s="4">
        <v>0</v>
      </c>
      <c r="H1166" s="4" t="s">
        <v>83</v>
      </c>
      <c r="I1166" s="1"/>
      <c r="J1166" s="4" t="s">
        <v>83</v>
      </c>
      <c r="K1166" s="4" t="s">
        <v>83</v>
      </c>
      <c r="L1166" s="22" t="str">
        <f t="shared" si="36"/>
        <v>0</v>
      </c>
      <c r="M1166" s="22"/>
      <c r="AA1166" s="46"/>
      <c r="AG1166"/>
      <c r="AL1166">
        <f>N1213</f>
        <v>0</v>
      </c>
      <c r="AM1166">
        <f>O1261</f>
        <v>0</v>
      </c>
      <c r="AN1166">
        <f>P1261</f>
        <v>0</v>
      </c>
      <c r="AO1166">
        <f>Q1261</f>
        <v>0</v>
      </c>
      <c r="AP1166">
        <f>R1261</f>
        <v>0</v>
      </c>
      <c r="AQ1166">
        <f>S1261</f>
        <v>0</v>
      </c>
      <c r="AR1166">
        <f>T1261</f>
        <v>0</v>
      </c>
      <c r="AT1166">
        <f>SUM(table_2[[#This Row],[First dose, less than 21 days ago]:[Third dose or booster, at least 21 days ago]])</f>
        <v>0</v>
      </c>
      <c r="AU1166">
        <f>SUM(table_2[[#This Row],[Second dose, less than 21 days ago]:[Third dose or booster, at least 21 days ago]])</f>
        <v>0</v>
      </c>
      <c r="AV1166">
        <f>table_2[[#This Row],[Third dose or booster, less than 21 days ago]]+table_2[[#This Row],[Third dose or booster, at least 21 days ago]]</f>
        <v>0</v>
      </c>
    </row>
    <row r="1167" spans="1:48" ht="30" x14ac:dyDescent="0.25">
      <c r="A1167" s="1" t="s">
        <v>460</v>
      </c>
      <c r="B1167" s="4">
        <v>2021</v>
      </c>
      <c r="C1167" s="1" t="s">
        <v>185</v>
      </c>
      <c r="D1167" s="1" t="s">
        <v>1162</v>
      </c>
      <c r="E1167" s="1" t="s">
        <v>62</v>
      </c>
      <c r="F1167" s="4" t="s">
        <v>2909</v>
      </c>
      <c r="G1167" s="4">
        <v>4422</v>
      </c>
      <c r="H1167" s="4" t="s">
        <v>3571</v>
      </c>
      <c r="I1167" s="1"/>
      <c r="J1167" s="4" t="s">
        <v>3572</v>
      </c>
      <c r="K1167" s="4" t="s">
        <v>1874</v>
      </c>
      <c r="L1167" s="22" t="str">
        <f t="shared" si="36"/>
        <v>63</v>
      </c>
      <c r="M1167" s="22"/>
      <c r="AA1167" s="46"/>
      <c r="AG1167"/>
      <c r="AL1167">
        <f>N1214</f>
        <v>0</v>
      </c>
      <c r="AM1167">
        <f>O1262</f>
        <v>0</v>
      </c>
      <c r="AN1167">
        <f>P1262</f>
        <v>0</v>
      </c>
      <c r="AO1167">
        <f>Q1262</f>
        <v>0</v>
      </c>
      <c r="AP1167">
        <f>R1262</f>
        <v>0</v>
      </c>
      <c r="AQ1167">
        <f>S1262</f>
        <v>0</v>
      </c>
      <c r="AR1167">
        <f>T1262</f>
        <v>0</v>
      </c>
      <c r="AT1167">
        <f>SUM(table_2[[#This Row],[First dose, less than 21 days ago]:[Third dose or booster, at least 21 days ago]])</f>
        <v>0</v>
      </c>
      <c r="AU1167">
        <f>SUM(table_2[[#This Row],[Second dose, less than 21 days ago]:[Third dose or booster, at least 21 days ago]])</f>
        <v>0</v>
      </c>
      <c r="AV1167">
        <f>table_2[[#This Row],[Third dose or booster, less than 21 days ago]]+table_2[[#This Row],[Third dose or booster, at least 21 days ago]]</f>
        <v>0</v>
      </c>
    </row>
    <row r="1168" spans="1:48" ht="30" x14ac:dyDescent="0.25">
      <c r="A1168" s="1" t="s">
        <v>460</v>
      </c>
      <c r="B1168" s="4">
        <v>2021</v>
      </c>
      <c r="C1168" s="1" t="s">
        <v>185</v>
      </c>
      <c r="D1168" s="1" t="s">
        <v>1162</v>
      </c>
      <c r="E1168" s="1" t="s">
        <v>66</v>
      </c>
      <c r="F1168" s="4" t="s">
        <v>1101</v>
      </c>
      <c r="G1168" s="4">
        <v>79</v>
      </c>
      <c r="H1168" s="4" t="s">
        <v>83</v>
      </c>
      <c r="I1168" s="1"/>
      <c r="J1168" s="4" t="s">
        <v>83</v>
      </c>
      <c r="K1168" s="4" t="s">
        <v>83</v>
      </c>
      <c r="L1168" s="22">
        <f t="shared" si="36"/>
        <v>1</v>
      </c>
      <c r="M1168" s="22"/>
      <c r="AA1168" s="46"/>
      <c r="AG1168"/>
      <c r="AL1168">
        <f>N1215</f>
        <v>0</v>
      </c>
      <c r="AM1168">
        <f>O1263</f>
        <v>0</v>
      </c>
      <c r="AN1168">
        <f>P1263</f>
        <v>0</v>
      </c>
      <c r="AO1168">
        <f>Q1263</f>
        <v>0</v>
      </c>
      <c r="AP1168">
        <f>R1263</f>
        <v>0</v>
      </c>
      <c r="AQ1168">
        <f>S1263</f>
        <v>0</v>
      </c>
      <c r="AR1168">
        <f>T1263</f>
        <v>0</v>
      </c>
      <c r="AT1168">
        <f>SUM(table_2[[#This Row],[First dose, less than 21 days ago]:[Third dose or booster, at least 21 days ago]])</f>
        <v>0</v>
      </c>
      <c r="AU1168">
        <f>SUM(table_2[[#This Row],[Second dose, less than 21 days ago]:[Third dose or booster, at least 21 days ago]])</f>
        <v>0</v>
      </c>
      <c r="AV1168">
        <f>table_2[[#This Row],[Third dose or booster, less than 21 days ago]]+table_2[[#This Row],[Third dose or booster, at least 21 days ago]]</f>
        <v>0</v>
      </c>
    </row>
    <row r="1169" spans="1:48" ht="30" x14ac:dyDescent="0.25">
      <c r="A1169" s="1" t="s">
        <v>460</v>
      </c>
      <c r="B1169" s="4">
        <v>2021</v>
      </c>
      <c r="C1169" s="1" t="s">
        <v>185</v>
      </c>
      <c r="D1169" s="1" t="s">
        <v>1162</v>
      </c>
      <c r="E1169" s="1" t="s">
        <v>70</v>
      </c>
      <c r="F1169" s="4" t="s">
        <v>1270</v>
      </c>
      <c r="G1169" s="4">
        <v>1241</v>
      </c>
      <c r="H1169" s="4" t="s">
        <v>3573</v>
      </c>
      <c r="I1169" s="1" t="s">
        <v>234</v>
      </c>
      <c r="J1169" s="4" t="s">
        <v>3574</v>
      </c>
      <c r="K1169" s="4" t="s">
        <v>3575</v>
      </c>
      <c r="L1169" s="22" t="str">
        <f t="shared" si="36"/>
        <v>12</v>
      </c>
      <c r="M1169" s="22"/>
      <c r="AA1169" s="46"/>
      <c r="AG1169"/>
      <c r="AL1169">
        <f>N1216</f>
        <v>0</v>
      </c>
      <c r="AM1169">
        <f>O1264</f>
        <v>0</v>
      </c>
      <c r="AN1169">
        <f>P1264</f>
        <v>0</v>
      </c>
      <c r="AO1169">
        <f>Q1264</f>
        <v>0</v>
      </c>
      <c r="AP1169">
        <f>R1264</f>
        <v>0</v>
      </c>
      <c r="AQ1169">
        <f>S1264</f>
        <v>0</v>
      </c>
      <c r="AR1169">
        <f>T1264</f>
        <v>0</v>
      </c>
      <c r="AT1169">
        <f>SUM(table_2[[#This Row],[First dose, less than 21 days ago]:[Third dose or booster, at least 21 days ago]])</f>
        <v>0</v>
      </c>
      <c r="AU1169">
        <f>SUM(table_2[[#This Row],[Second dose, less than 21 days ago]:[Third dose or booster, at least 21 days ago]])</f>
        <v>0</v>
      </c>
      <c r="AV1169">
        <f>table_2[[#This Row],[Third dose or booster, less than 21 days ago]]+table_2[[#This Row],[Third dose or booster, at least 21 days ago]]</f>
        <v>0</v>
      </c>
    </row>
    <row r="1170" spans="1:48" ht="30" x14ac:dyDescent="0.25">
      <c r="A1170" s="1" t="s">
        <v>460</v>
      </c>
      <c r="B1170" s="4">
        <v>2021</v>
      </c>
      <c r="C1170" s="1" t="s">
        <v>185</v>
      </c>
      <c r="D1170" s="1" t="s">
        <v>1162</v>
      </c>
      <c r="E1170" s="1" t="s">
        <v>74</v>
      </c>
      <c r="F1170" s="4" t="s">
        <v>1101</v>
      </c>
      <c r="G1170" s="4">
        <v>388</v>
      </c>
      <c r="H1170" s="4" t="s">
        <v>83</v>
      </c>
      <c r="I1170" s="1"/>
      <c r="J1170" s="4" t="s">
        <v>83</v>
      </c>
      <c r="K1170" s="4" t="s">
        <v>83</v>
      </c>
      <c r="L1170" s="22">
        <f t="shared" si="36"/>
        <v>1</v>
      </c>
      <c r="M1170" s="22"/>
      <c r="AA1170" s="46"/>
      <c r="AG1170"/>
      <c r="AL1170">
        <f>N1217</f>
        <v>0</v>
      </c>
      <c r="AM1170">
        <f>O1265</f>
        <v>0</v>
      </c>
      <c r="AN1170">
        <f>P1265</f>
        <v>0</v>
      </c>
      <c r="AO1170">
        <f>Q1265</f>
        <v>0</v>
      </c>
      <c r="AP1170">
        <f>R1265</f>
        <v>0</v>
      </c>
      <c r="AQ1170">
        <f>S1265</f>
        <v>0</v>
      </c>
      <c r="AR1170">
        <f>T1265</f>
        <v>0</v>
      </c>
      <c r="AT1170">
        <f>SUM(table_2[[#This Row],[First dose, less than 21 days ago]:[Third dose or booster, at least 21 days ago]])</f>
        <v>0</v>
      </c>
      <c r="AU1170">
        <f>SUM(table_2[[#This Row],[Second dose, less than 21 days ago]:[Third dose or booster, at least 21 days ago]])</f>
        <v>0</v>
      </c>
      <c r="AV1170">
        <f>table_2[[#This Row],[Third dose or booster, less than 21 days ago]]+table_2[[#This Row],[Third dose or booster, at least 21 days ago]]</f>
        <v>0</v>
      </c>
    </row>
    <row r="1171" spans="1:48" ht="30" x14ac:dyDescent="0.25">
      <c r="A1171" s="1" t="s">
        <v>460</v>
      </c>
      <c r="B1171" s="4">
        <v>2021</v>
      </c>
      <c r="C1171" s="1" t="s">
        <v>185</v>
      </c>
      <c r="D1171" s="1" t="s">
        <v>1162</v>
      </c>
      <c r="E1171" s="1" t="s">
        <v>1102</v>
      </c>
      <c r="F1171" s="4" t="s">
        <v>2333</v>
      </c>
      <c r="G1171" s="4">
        <v>167672</v>
      </c>
      <c r="H1171" s="4" t="s">
        <v>3576</v>
      </c>
      <c r="I1171" s="1"/>
      <c r="J1171" s="4" t="s">
        <v>3577</v>
      </c>
      <c r="K1171" s="4" t="s">
        <v>3578</v>
      </c>
      <c r="L1171" s="22" t="str">
        <f t="shared" si="36"/>
        <v>279</v>
      </c>
      <c r="M1171" s="22"/>
      <c r="AA1171" s="46"/>
      <c r="AG1171"/>
      <c r="AL1171">
        <f>N1218</f>
        <v>0</v>
      </c>
      <c r="AM1171">
        <f>O1266</f>
        <v>0</v>
      </c>
      <c r="AN1171">
        <f>P1266</f>
        <v>0</v>
      </c>
      <c r="AO1171">
        <f>Q1266</f>
        <v>0</v>
      </c>
      <c r="AP1171">
        <f>R1266</f>
        <v>0</v>
      </c>
      <c r="AQ1171">
        <f>S1266</f>
        <v>0</v>
      </c>
      <c r="AR1171">
        <f>T1266</f>
        <v>0</v>
      </c>
      <c r="AT1171">
        <f>SUM(table_2[[#This Row],[First dose, less than 21 days ago]:[Third dose or booster, at least 21 days ago]])</f>
        <v>0</v>
      </c>
      <c r="AU1171">
        <f>SUM(table_2[[#This Row],[Second dose, less than 21 days ago]:[Third dose or booster, at least 21 days ago]])</f>
        <v>0</v>
      </c>
      <c r="AV1171">
        <f>table_2[[#This Row],[Third dose or booster, less than 21 days ago]]+table_2[[#This Row],[Third dose or booster, at least 21 days ago]]</f>
        <v>0</v>
      </c>
    </row>
    <row r="1172" spans="1:48" ht="45" x14ac:dyDescent="0.25">
      <c r="A1172" s="1" t="s">
        <v>460</v>
      </c>
      <c r="B1172" s="4">
        <v>2021</v>
      </c>
      <c r="C1172" s="1" t="s">
        <v>185</v>
      </c>
      <c r="D1172" s="1" t="s">
        <v>1162</v>
      </c>
      <c r="E1172" s="1" t="s">
        <v>84</v>
      </c>
      <c r="F1172" s="4" t="s">
        <v>1103</v>
      </c>
      <c r="G1172" s="4">
        <v>0</v>
      </c>
      <c r="H1172" s="4" t="s">
        <v>83</v>
      </c>
      <c r="I1172" s="1"/>
      <c r="J1172" s="4" t="s">
        <v>83</v>
      </c>
      <c r="K1172" s="4" t="s">
        <v>83</v>
      </c>
      <c r="L1172" s="22" t="str">
        <f t="shared" si="36"/>
        <v>0</v>
      </c>
      <c r="M1172" s="22"/>
      <c r="AA1172" s="46"/>
      <c r="AG1172"/>
      <c r="AL1172">
        <f>N1219</f>
        <v>0</v>
      </c>
      <c r="AM1172">
        <f>O1267</f>
        <v>0</v>
      </c>
      <c r="AN1172">
        <f>P1267</f>
        <v>0</v>
      </c>
      <c r="AO1172">
        <f>Q1267</f>
        <v>0</v>
      </c>
      <c r="AP1172">
        <f>R1267</f>
        <v>0</v>
      </c>
      <c r="AQ1172">
        <f>S1267</f>
        <v>0</v>
      </c>
      <c r="AR1172">
        <f>T1267</f>
        <v>0</v>
      </c>
      <c r="AT1172">
        <f>SUM(table_2[[#This Row],[First dose, less than 21 days ago]:[Third dose or booster, at least 21 days ago]])</f>
        <v>0</v>
      </c>
      <c r="AU1172">
        <f>SUM(table_2[[#This Row],[Second dose, less than 21 days ago]:[Third dose or booster, at least 21 days ago]])</f>
        <v>0</v>
      </c>
      <c r="AV1172">
        <f>table_2[[#This Row],[Third dose or booster, less than 21 days ago]]+table_2[[#This Row],[Third dose or booster, at least 21 days ago]]</f>
        <v>0</v>
      </c>
    </row>
    <row r="1173" spans="1:48" ht="45" x14ac:dyDescent="0.25">
      <c r="A1173" s="1" t="s">
        <v>460</v>
      </c>
      <c r="B1173" s="4">
        <v>2021</v>
      </c>
      <c r="C1173" s="1" t="s">
        <v>185</v>
      </c>
      <c r="D1173" s="1" t="s">
        <v>1162</v>
      </c>
      <c r="E1173" s="1" t="s">
        <v>85</v>
      </c>
      <c r="F1173" s="4" t="s">
        <v>1103</v>
      </c>
      <c r="G1173" s="4">
        <v>0</v>
      </c>
      <c r="H1173" s="4" t="s">
        <v>83</v>
      </c>
      <c r="I1173" s="1"/>
      <c r="J1173" s="4" t="s">
        <v>83</v>
      </c>
      <c r="K1173" s="4" t="s">
        <v>83</v>
      </c>
      <c r="L1173" s="22" t="str">
        <f t="shared" si="36"/>
        <v>0</v>
      </c>
      <c r="M1173" s="22"/>
      <c r="AA1173" s="46"/>
      <c r="AG1173"/>
      <c r="AL1173">
        <f>N1220</f>
        <v>0</v>
      </c>
      <c r="AM1173">
        <f>O1268</f>
        <v>0</v>
      </c>
      <c r="AN1173">
        <f>P1268</f>
        <v>0</v>
      </c>
      <c r="AO1173">
        <f>Q1268</f>
        <v>0</v>
      </c>
      <c r="AP1173">
        <f>R1268</f>
        <v>0</v>
      </c>
      <c r="AQ1173">
        <f>S1268</f>
        <v>0</v>
      </c>
      <c r="AR1173">
        <f>T1268</f>
        <v>0</v>
      </c>
      <c r="AT1173">
        <f>SUM(table_2[[#This Row],[First dose, less than 21 days ago]:[Third dose or booster, at least 21 days ago]])</f>
        <v>0</v>
      </c>
      <c r="AU1173">
        <f>SUM(table_2[[#This Row],[Second dose, less than 21 days ago]:[Third dose or booster, at least 21 days ago]])</f>
        <v>0</v>
      </c>
      <c r="AV1173">
        <f>table_2[[#This Row],[Third dose or booster, less than 21 days ago]]+table_2[[#This Row],[Third dose or booster, at least 21 days ago]]</f>
        <v>0</v>
      </c>
    </row>
    <row r="1174" spans="1:48" ht="30" x14ac:dyDescent="0.25">
      <c r="A1174" s="1" t="s">
        <v>460</v>
      </c>
      <c r="B1174" s="4">
        <v>2021</v>
      </c>
      <c r="C1174" s="1" t="s">
        <v>185</v>
      </c>
      <c r="D1174" s="1" t="s">
        <v>1183</v>
      </c>
      <c r="E1174" s="1" t="s">
        <v>62</v>
      </c>
      <c r="F1174" s="4" t="s">
        <v>2016</v>
      </c>
      <c r="G1174" s="4">
        <v>1289</v>
      </c>
      <c r="H1174" s="4" t="s">
        <v>3579</v>
      </c>
      <c r="I1174" s="1"/>
      <c r="J1174" s="4" t="s">
        <v>3580</v>
      </c>
      <c r="K1174" s="4" t="s">
        <v>3581</v>
      </c>
      <c r="L1174" s="22" t="str">
        <f t="shared" si="36"/>
        <v>21</v>
      </c>
      <c r="M1174" s="22"/>
      <c r="AA1174" s="46"/>
      <c r="AG1174"/>
      <c r="AL1174">
        <f>N1221</f>
        <v>0</v>
      </c>
      <c r="AM1174">
        <f>O1269</f>
        <v>0</v>
      </c>
      <c r="AN1174">
        <f>P1269</f>
        <v>0</v>
      </c>
      <c r="AO1174">
        <f>Q1269</f>
        <v>0</v>
      </c>
      <c r="AP1174">
        <f>R1269</f>
        <v>0</v>
      </c>
      <c r="AQ1174">
        <f>S1269</f>
        <v>0</v>
      </c>
      <c r="AR1174">
        <f>T1269</f>
        <v>0</v>
      </c>
      <c r="AT1174">
        <f>SUM(table_2[[#This Row],[First dose, less than 21 days ago]:[Third dose or booster, at least 21 days ago]])</f>
        <v>0</v>
      </c>
      <c r="AU1174">
        <f>SUM(table_2[[#This Row],[Second dose, less than 21 days ago]:[Third dose or booster, at least 21 days ago]])</f>
        <v>0</v>
      </c>
      <c r="AV1174">
        <f>table_2[[#This Row],[Third dose or booster, less than 21 days ago]]+table_2[[#This Row],[Third dose or booster, at least 21 days ago]]</f>
        <v>0</v>
      </c>
    </row>
    <row r="1175" spans="1:48" ht="30" x14ac:dyDescent="0.25">
      <c r="A1175" s="1" t="s">
        <v>460</v>
      </c>
      <c r="B1175" s="4">
        <v>2021</v>
      </c>
      <c r="C1175" s="1" t="s">
        <v>185</v>
      </c>
      <c r="D1175" s="1" t="s">
        <v>1183</v>
      </c>
      <c r="E1175" s="1" t="s">
        <v>66</v>
      </c>
      <c r="F1175" s="4" t="s">
        <v>1101</v>
      </c>
      <c r="G1175" s="4">
        <v>23</v>
      </c>
      <c r="H1175" s="4" t="s">
        <v>83</v>
      </c>
      <c r="I1175" s="1"/>
      <c r="J1175" s="4" t="s">
        <v>83</v>
      </c>
      <c r="K1175" s="4" t="s">
        <v>83</v>
      </c>
      <c r="L1175" s="22">
        <f t="shared" si="36"/>
        <v>1</v>
      </c>
      <c r="M1175" s="22"/>
      <c r="AA1175" s="46"/>
      <c r="AG1175"/>
      <c r="AL1175">
        <f>N1222</f>
        <v>0</v>
      </c>
      <c r="AM1175">
        <f>O1270</f>
        <v>0</v>
      </c>
      <c r="AN1175">
        <f>P1270</f>
        <v>0</v>
      </c>
      <c r="AO1175">
        <f>Q1270</f>
        <v>0</v>
      </c>
      <c r="AP1175">
        <f>R1270</f>
        <v>0</v>
      </c>
      <c r="AQ1175">
        <f>S1270</f>
        <v>0</v>
      </c>
      <c r="AR1175">
        <f>T1270</f>
        <v>0</v>
      </c>
      <c r="AT1175">
        <f>SUM(table_2[[#This Row],[First dose, less than 21 days ago]:[Third dose or booster, at least 21 days ago]])</f>
        <v>0</v>
      </c>
      <c r="AU1175">
        <f>SUM(table_2[[#This Row],[Second dose, less than 21 days ago]:[Third dose or booster, at least 21 days ago]])</f>
        <v>0</v>
      </c>
      <c r="AV1175">
        <f>table_2[[#This Row],[Third dose or booster, less than 21 days ago]]+table_2[[#This Row],[Third dose or booster, at least 21 days ago]]</f>
        <v>0</v>
      </c>
    </row>
    <row r="1176" spans="1:48" ht="30" x14ac:dyDescent="0.25">
      <c r="A1176" s="1" t="s">
        <v>460</v>
      </c>
      <c r="B1176" s="4">
        <v>2021</v>
      </c>
      <c r="C1176" s="1" t="s">
        <v>185</v>
      </c>
      <c r="D1176" s="1" t="s">
        <v>1183</v>
      </c>
      <c r="E1176" s="1" t="s">
        <v>70</v>
      </c>
      <c r="F1176" s="4" t="s">
        <v>1743</v>
      </c>
      <c r="G1176" s="4">
        <v>454</v>
      </c>
      <c r="H1176" s="4" t="s">
        <v>3582</v>
      </c>
      <c r="I1176" s="1" t="s">
        <v>234</v>
      </c>
      <c r="J1176" s="4" t="s">
        <v>3583</v>
      </c>
      <c r="K1176" s="4" t="s">
        <v>3584</v>
      </c>
      <c r="L1176" s="22" t="str">
        <f t="shared" si="36"/>
        <v>8</v>
      </c>
      <c r="M1176" s="22"/>
      <c r="AA1176" s="46"/>
      <c r="AG1176"/>
      <c r="AL1176">
        <f>N1223</f>
        <v>0</v>
      </c>
      <c r="AM1176">
        <f>O1271</f>
        <v>0</v>
      </c>
      <c r="AN1176">
        <f>P1271</f>
        <v>0</v>
      </c>
      <c r="AO1176">
        <f>Q1271</f>
        <v>0</v>
      </c>
      <c r="AP1176">
        <f>R1271</f>
        <v>0</v>
      </c>
      <c r="AQ1176">
        <f>S1271</f>
        <v>0</v>
      </c>
      <c r="AR1176">
        <f>T1271</f>
        <v>0</v>
      </c>
      <c r="AT1176">
        <f>SUM(table_2[[#This Row],[First dose, less than 21 days ago]:[Third dose or booster, at least 21 days ago]])</f>
        <v>0</v>
      </c>
      <c r="AU1176">
        <f>SUM(table_2[[#This Row],[Second dose, less than 21 days ago]:[Third dose or booster, at least 21 days ago]])</f>
        <v>0</v>
      </c>
      <c r="AV1176">
        <f>table_2[[#This Row],[Third dose or booster, less than 21 days ago]]+table_2[[#This Row],[Third dose or booster, at least 21 days ago]]</f>
        <v>0</v>
      </c>
    </row>
    <row r="1177" spans="1:48" ht="30" x14ac:dyDescent="0.25">
      <c r="A1177" s="1" t="s">
        <v>460</v>
      </c>
      <c r="B1177" s="4">
        <v>2021</v>
      </c>
      <c r="C1177" s="1" t="s">
        <v>185</v>
      </c>
      <c r="D1177" s="1" t="s">
        <v>1183</v>
      </c>
      <c r="E1177" s="1" t="s">
        <v>74</v>
      </c>
      <c r="F1177" s="4" t="s">
        <v>1101</v>
      </c>
      <c r="G1177" s="4">
        <v>138</v>
      </c>
      <c r="H1177" s="4" t="s">
        <v>83</v>
      </c>
      <c r="I1177" s="1"/>
      <c r="J1177" s="4" t="s">
        <v>83</v>
      </c>
      <c r="K1177" s="4" t="s">
        <v>83</v>
      </c>
      <c r="L1177" s="22">
        <f t="shared" si="36"/>
        <v>1</v>
      </c>
      <c r="M1177" s="22"/>
      <c r="AA1177" s="46"/>
      <c r="AG1177"/>
      <c r="AL1177">
        <f>N1224</f>
        <v>0</v>
      </c>
      <c r="AM1177">
        <f>O1272</f>
        <v>0</v>
      </c>
      <c r="AN1177">
        <f>P1272</f>
        <v>0</v>
      </c>
      <c r="AO1177">
        <f>Q1272</f>
        <v>0</v>
      </c>
      <c r="AP1177">
        <f>R1272</f>
        <v>0</v>
      </c>
      <c r="AQ1177">
        <f>S1272</f>
        <v>0</v>
      </c>
      <c r="AR1177">
        <f>T1272</f>
        <v>0</v>
      </c>
      <c r="AT1177">
        <f>SUM(table_2[[#This Row],[First dose, less than 21 days ago]:[Third dose or booster, at least 21 days ago]])</f>
        <v>0</v>
      </c>
      <c r="AU1177">
        <f>SUM(table_2[[#This Row],[Second dose, less than 21 days ago]:[Third dose or booster, at least 21 days ago]])</f>
        <v>0</v>
      </c>
      <c r="AV1177">
        <f>table_2[[#This Row],[Third dose or booster, less than 21 days ago]]+table_2[[#This Row],[Third dose or booster, at least 21 days ago]]</f>
        <v>0</v>
      </c>
    </row>
    <row r="1178" spans="1:48" ht="30" x14ac:dyDescent="0.25">
      <c r="A1178" s="1" t="s">
        <v>460</v>
      </c>
      <c r="B1178" s="4">
        <v>2021</v>
      </c>
      <c r="C1178" s="1" t="s">
        <v>185</v>
      </c>
      <c r="D1178" s="1" t="s">
        <v>1183</v>
      </c>
      <c r="E1178" s="1" t="s">
        <v>1102</v>
      </c>
      <c r="F1178" s="4" t="s">
        <v>3585</v>
      </c>
      <c r="G1178" s="4">
        <v>36702</v>
      </c>
      <c r="H1178" s="4" t="s">
        <v>3586</v>
      </c>
      <c r="I1178" s="1"/>
      <c r="J1178" s="4" t="s">
        <v>3587</v>
      </c>
      <c r="K1178" s="4" t="s">
        <v>3588</v>
      </c>
      <c r="L1178" s="22" t="str">
        <f t="shared" si="36"/>
        <v>146</v>
      </c>
      <c r="M1178" s="22"/>
      <c r="AA1178" s="46"/>
      <c r="AG1178"/>
      <c r="AL1178">
        <f>N1225</f>
        <v>0</v>
      </c>
      <c r="AM1178">
        <f>O1273</f>
        <v>0</v>
      </c>
      <c r="AN1178">
        <f>P1273</f>
        <v>0</v>
      </c>
      <c r="AO1178">
        <f>Q1273</f>
        <v>0</v>
      </c>
      <c r="AP1178">
        <f>R1273</f>
        <v>0</v>
      </c>
      <c r="AQ1178">
        <f>S1273</f>
        <v>0</v>
      </c>
      <c r="AR1178">
        <f>T1273</f>
        <v>0</v>
      </c>
      <c r="AT1178">
        <f>SUM(table_2[[#This Row],[First dose, less than 21 days ago]:[Third dose or booster, at least 21 days ago]])</f>
        <v>0</v>
      </c>
      <c r="AU1178">
        <f>SUM(table_2[[#This Row],[Second dose, less than 21 days ago]:[Third dose or booster, at least 21 days ago]])</f>
        <v>0</v>
      </c>
      <c r="AV1178">
        <f>table_2[[#This Row],[Third dose or booster, less than 21 days ago]]+table_2[[#This Row],[Third dose or booster, at least 21 days ago]]</f>
        <v>0</v>
      </c>
    </row>
    <row r="1179" spans="1:48" ht="45" x14ac:dyDescent="0.25">
      <c r="A1179" s="1" t="s">
        <v>460</v>
      </c>
      <c r="B1179" s="4">
        <v>2021</v>
      </c>
      <c r="C1179" s="1" t="s">
        <v>185</v>
      </c>
      <c r="D1179" s="1" t="s">
        <v>1183</v>
      </c>
      <c r="E1179" s="1" t="s">
        <v>84</v>
      </c>
      <c r="F1179" s="4" t="s">
        <v>1103</v>
      </c>
      <c r="G1179" s="4">
        <v>0</v>
      </c>
      <c r="H1179" s="4" t="s">
        <v>83</v>
      </c>
      <c r="I1179" s="1"/>
      <c r="J1179" s="4" t="s">
        <v>83</v>
      </c>
      <c r="K1179" s="4" t="s">
        <v>83</v>
      </c>
      <c r="L1179" s="22" t="str">
        <f t="shared" si="36"/>
        <v>0</v>
      </c>
      <c r="M1179" s="22"/>
      <c r="AA1179" s="46"/>
      <c r="AG1179"/>
      <c r="AL1179">
        <f>N1226</f>
        <v>0</v>
      </c>
      <c r="AM1179">
        <f>O1274</f>
        <v>0</v>
      </c>
      <c r="AN1179">
        <f>P1274</f>
        <v>0</v>
      </c>
      <c r="AO1179">
        <f>Q1274</f>
        <v>0</v>
      </c>
      <c r="AP1179">
        <f>R1274</f>
        <v>0</v>
      </c>
      <c r="AQ1179">
        <f>S1274</f>
        <v>0</v>
      </c>
      <c r="AR1179">
        <f>T1274</f>
        <v>0</v>
      </c>
      <c r="AT1179">
        <f>SUM(table_2[[#This Row],[First dose, less than 21 days ago]:[Third dose or booster, at least 21 days ago]])</f>
        <v>0</v>
      </c>
      <c r="AU1179">
        <f>SUM(table_2[[#This Row],[Second dose, less than 21 days ago]:[Third dose or booster, at least 21 days ago]])</f>
        <v>0</v>
      </c>
      <c r="AV1179">
        <f>table_2[[#This Row],[Third dose or booster, less than 21 days ago]]+table_2[[#This Row],[Third dose or booster, at least 21 days ago]]</f>
        <v>0</v>
      </c>
    </row>
    <row r="1180" spans="1:48" ht="45" x14ac:dyDescent="0.25">
      <c r="A1180" s="1" t="s">
        <v>460</v>
      </c>
      <c r="B1180" s="4">
        <v>2021</v>
      </c>
      <c r="C1180" s="1" t="s">
        <v>185</v>
      </c>
      <c r="D1180" s="1" t="s">
        <v>1183</v>
      </c>
      <c r="E1180" s="1" t="s">
        <v>85</v>
      </c>
      <c r="F1180" s="4" t="s">
        <v>1103</v>
      </c>
      <c r="G1180" s="4">
        <v>0</v>
      </c>
      <c r="H1180" s="4" t="s">
        <v>83</v>
      </c>
      <c r="I1180" s="1"/>
      <c r="J1180" s="4" t="s">
        <v>83</v>
      </c>
      <c r="K1180" s="4" t="s">
        <v>83</v>
      </c>
      <c r="L1180" s="22" t="str">
        <f t="shared" si="36"/>
        <v>0</v>
      </c>
      <c r="M1180" s="22"/>
      <c r="AA1180" s="46"/>
      <c r="AG1180"/>
      <c r="AL1180">
        <f>N1227</f>
        <v>0</v>
      </c>
      <c r="AM1180">
        <f>O1275</f>
        <v>0</v>
      </c>
      <c r="AN1180">
        <f>P1275</f>
        <v>0</v>
      </c>
      <c r="AO1180">
        <f>Q1275</f>
        <v>0</v>
      </c>
      <c r="AP1180">
        <f>R1275</f>
        <v>0</v>
      </c>
      <c r="AQ1180">
        <f>S1275</f>
        <v>0</v>
      </c>
      <c r="AR1180">
        <f>T1275</f>
        <v>0</v>
      </c>
      <c r="AT1180">
        <f>SUM(table_2[[#This Row],[First dose, less than 21 days ago]:[Third dose or booster, at least 21 days ago]])</f>
        <v>0</v>
      </c>
      <c r="AU1180">
        <f>SUM(table_2[[#This Row],[Second dose, less than 21 days ago]:[Third dose or booster, at least 21 days ago]])</f>
        <v>0</v>
      </c>
      <c r="AV1180">
        <f>table_2[[#This Row],[Third dose or booster, less than 21 days ago]]+table_2[[#This Row],[Third dose or booster, at least 21 days ago]]</f>
        <v>0</v>
      </c>
    </row>
    <row r="1181" spans="1:48" ht="30" x14ac:dyDescent="0.25">
      <c r="A1181" s="1" t="s">
        <v>460</v>
      </c>
      <c r="B1181" s="4">
        <v>2021</v>
      </c>
      <c r="C1181" s="1" t="s">
        <v>207</v>
      </c>
      <c r="D1181" s="1" t="s">
        <v>1089</v>
      </c>
      <c r="E1181" s="1" t="s">
        <v>62</v>
      </c>
      <c r="F1181" s="4" t="s">
        <v>2321</v>
      </c>
      <c r="G1181" s="4">
        <v>240743</v>
      </c>
      <c r="H1181" s="4" t="s">
        <v>3215</v>
      </c>
      <c r="I1181" s="1"/>
      <c r="J1181" s="4" t="s">
        <v>502</v>
      </c>
      <c r="K1181" s="4" t="s">
        <v>3589</v>
      </c>
      <c r="L1181" s="22" t="str">
        <f t="shared" si="36"/>
        <v>36</v>
      </c>
      <c r="M1181" s="22"/>
      <c r="AA1181" s="46"/>
      <c r="AG1181"/>
      <c r="AL1181">
        <f>N1228</f>
        <v>0</v>
      </c>
      <c r="AM1181">
        <f>O1276</f>
        <v>0</v>
      </c>
      <c r="AN1181">
        <f>P1276</f>
        <v>0</v>
      </c>
      <c r="AO1181">
        <f>Q1276</f>
        <v>0</v>
      </c>
      <c r="AP1181">
        <f>R1276</f>
        <v>0</v>
      </c>
      <c r="AQ1181">
        <f>S1276</f>
        <v>0</v>
      </c>
      <c r="AR1181">
        <f>T1276</f>
        <v>0</v>
      </c>
      <c r="AT1181">
        <f>SUM(table_2[[#This Row],[First dose, less than 21 days ago]:[Third dose or booster, at least 21 days ago]])</f>
        <v>0</v>
      </c>
      <c r="AU1181">
        <f>SUM(table_2[[#This Row],[Second dose, less than 21 days ago]:[Third dose or booster, at least 21 days ago]])</f>
        <v>0</v>
      </c>
      <c r="AV1181">
        <f>table_2[[#This Row],[Third dose or booster, less than 21 days ago]]+table_2[[#This Row],[Third dose or booster, at least 21 days ago]]</f>
        <v>0</v>
      </c>
    </row>
    <row r="1182" spans="1:48" ht="30" x14ac:dyDescent="0.25">
      <c r="A1182" s="1" t="s">
        <v>460</v>
      </c>
      <c r="B1182" s="4">
        <v>2021</v>
      </c>
      <c r="C1182" s="1" t="s">
        <v>207</v>
      </c>
      <c r="D1182" s="1" t="s">
        <v>1089</v>
      </c>
      <c r="E1182" s="1" t="s">
        <v>66</v>
      </c>
      <c r="F1182" s="4" t="s">
        <v>1101</v>
      </c>
      <c r="G1182" s="4">
        <v>20392</v>
      </c>
      <c r="H1182" s="4" t="s">
        <v>83</v>
      </c>
      <c r="I1182" s="1"/>
      <c r="J1182" s="4" t="s">
        <v>83</v>
      </c>
      <c r="K1182" s="4" t="s">
        <v>83</v>
      </c>
      <c r="L1182" s="22">
        <f t="shared" si="36"/>
        <v>1</v>
      </c>
      <c r="M1182" s="22"/>
      <c r="AA1182" s="46"/>
      <c r="AG1182"/>
      <c r="AL1182">
        <f>N1229</f>
        <v>0</v>
      </c>
      <c r="AM1182">
        <f>O1277</f>
        <v>0</v>
      </c>
      <c r="AN1182">
        <f>P1277</f>
        <v>0</v>
      </c>
      <c r="AO1182">
        <f>Q1277</f>
        <v>0</v>
      </c>
      <c r="AP1182">
        <f>R1277</f>
        <v>0</v>
      </c>
      <c r="AQ1182">
        <f>S1277</f>
        <v>0</v>
      </c>
      <c r="AR1182">
        <f>T1277</f>
        <v>0</v>
      </c>
      <c r="AT1182">
        <f>SUM(table_2[[#This Row],[First dose, less than 21 days ago]:[Third dose or booster, at least 21 days ago]])</f>
        <v>0</v>
      </c>
      <c r="AU1182">
        <f>SUM(table_2[[#This Row],[Second dose, less than 21 days ago]:[Third dose or booster, at least 21 days ago]])</f>
        <v>0</v>
      </c>
      <c r="AV1182">
        <f>table_2[[#This Row],[Third dose or booster, less than 21 days ago]]+table_2[[#This Row],[Third dose or booster, at least 21 days ago]]</f>
        <v>0</v>
      </c>
    </row>
    <row r="1183" spans="1:48" ht="30" x14ac:dyDescent="0.25">
      <c r="A1183" s="1" t="s">
        <v>460</v>
      </c>
      <c r="B1183" s="4">
        <v>2021</v>
      </c>
      <c r="C1183" s="1" t="s">
        <v>207</v>
      </c>
      <c r="D1183" s="1" t="s">
        <v>1089</v>
      </c>
      <c r="E1183" s="1" t="s">
        <v>70</v>
      </c>
      <c r="F1183" s="4" t="s">
        <v>1097</v>
      </c>
      <c r="G1183" s="4">
        <v>220981</v>
      </c>
      <c r="H1183" s="4" t="s">
        <v>3483</v>
      </c>
      <c r="I1183" s="1" t="s">
        <v>234</v>
      </c>
      <c r="J1183" s="4" t="s">
        <v>3470</v>
      </c>
      <c r="K1183" s="4" t="s">
        <v>3422</v>
      </c>
      <c r="L1183" s="22" t="str">
        <f t="shared" si="36"/>
        <v>4</v>
      </c>
      <c r="M1183" s="22"/>
      <c r="AA1183" s="46"/>
      <c r="AG1183"/>
      <c r="AL1183">
        <f>N1230</f>
        <v>0</v>
      </c>
      <c r="AM1183">
        <f>O1278</f>
        <v>0</v>
      </c>
      <c r="AN1183">
        <f>P1278</f>
        <v>0</v>
      </c>
      <c r="AO1183">
        <f>Q1278</f>
        <v>0</v>
      </c>
      <c r="AP1183">
        <f>R1278</f>
        <v>0</v>
      </c>
      <c r="AQ1183">
        <f>S1278</f>
        <v>0</v>
      </c>
      <c r="AR1183">
        <f>T1278</f>
        <v>0</v>
      </c>
      <c r="AT1183">
        <f>SUM(table_2[[#This Row],[First dose, less than 21 days ago]:[Third dose or booster, at least 21 days ago]])</f>
        <v>0</v>
      </c>
      <c r="AU1183">
        <f>SUM(table_2[[#This Row],[Second dose, less than 21 days ago]:[Third dose or booster, at least 21 days ago]])</f>
        <v>0</v>
      </c>
      <c r="AV1183">
        <f>table_2[[#This Row],[Third dose or booster, less than 21 days ago]]+table_2[[#This Row],[Third dose or booster, at least 21 days ago]]</f>
        <v>0</v>
      </c>
    </row>
    <row r="1184" spans="1:48" ht="30" x14ac:dyDescent="0.25">
      <c r="A1184" s="1" t="s">
        <v>460</v>
      </c>
      <c r="B1184" s="4">
        <v>2021</v>
      </c>
      <c r="C1184" s="1" t="s">
        <v>207</v>
      </c>
      <c r="D1184" s="1" t="s">
        <v>1089</v>
      </c>
      <c r="E1184" s="1" t="s">
        <v>74</v>
      </c>
      <c r="F1184" s="4" t="s">
        <v>1101</v>
      </c>
      <c r="G1184" s="4">
        <v>127428</v>
      </c>
      <c r="H1184" s="4" t="s">
        <v>83</v>
      </c>
      <c r="I1184" s="1"/>
      <c r="J1184" s="4" t="s">
        <v>83</v>
      </c>
      <c r="K1184" s="4" t="s">
        <v>83</v>
      </c>
      <c r="L1184" s="22">
        <f t="shared" si="36"/>
        <v>1</v>
      </c>
      <c r="M1184" s="22"/>
      <c r="AA1184" s="46"/>
      <c r="AG1184"/>
      <c r="AL1184">
        <f>N1231</f>
        <v>0</v>
      </c>
      <c r="AM1184">
        <f>O1279</f>
        <v>0</v>
      </c>
      <c r="AN1184">
        <f>P1279</f>
        <v>0</v>
      </c>
      <c r="AO1184">
        <f>Q1279</f>
        <v>0</v>
      </c>
      <c r="AP1184">
        <f>R1279</f>
        <v>0</v>
      </c>
      <c r="AQ1184">
        <f>S1279</f>
        <v>0</v>
      </c>
      <c r="AR1184">
        <f>T1279</f>
        <v>0</v>
      </c>
      <c r="AT1184">
        <f>SUM(table_2[[#This Row],[First dose, less than 21 days ago]:[Third dose or booster, at least 21 days ago]])</f>
        <v>0</v>
      </c>
      <c r="AU1184">
        <f>SUM(table_2[[#This Row],[Second dose, less than 21 days ago]:[Third dose or booster, at least 21 days ago]])</f>
        <v>0</v>
      </c>
      <c r="AV1184">
        <f>table_2[[#This Row],[Third dose or booster, less than 21 days ago]]+table_2[[#This Row],[Third dose or booster, at least 21 days ago]]</f>
        <v>0</v>
      </c>
    </row>
    <row r="1185" spans="1:48" ht="30" x14ac:dyDescent="0.25">
      <c r="A1185" s="1" t="s">
        <v>460</v>
      </c>
      <c r="B1185" s="4">
        <v>2021</v>
      </c>
      <c r="C1185" s="1" t="s">
        <v>207</v>
      </c>
      <c r="D1185" s="1" t="s">
        <v>1089</v>
      </c>
      <c r="E1185" s="1" t="s">
        <v>1102</v>
      </c>
      <c r="F1185" s="4" t="s">
        <v>1270</v>
      </c>
      <c r="G1185" s="4">
        <v>338900</v>
      </c>
      <c r="H1185" s="4" t="s">
        <v>1825</v>
      </c>
      <c r="I1185" s="1" t="s">
        <v>234</v>
      </c>
      <c r="J1185" s="4" t="s">
        <v>3590</v>
      </c>
      <c r="K1185" s="4" t="s">
        <v>3218</v>
      </c>
      <c r="L1185" s="22" t="str">
        <f t="shared" si="36"/>
        <v>12</v>
      </c>
      <c r="M1185" s="22"/>
      <c r="AA1185" s="46"/>
      <c r="AG1185"/>
      <c r="AL1185">
        <f>N1232</f>
        <v>0</v>
      </c>
      <c r="AM1185">
        <f>O1280</f>
        <v>0</v>
      </c>
      <c r="AN1185">
        <f>P1280</f>
        <v>0</v>
      </c>
      <c r="AO1185">
        <f>Q1280</f>
        <v>0</v>
      </c>
      <c r="AP1185">
        <f>R1280</f>
        <v>0</v>
      </c>
      <c r="AQ1185">
        <f>S1280</f>
        <v>0</v>
      </c>
      <c r="AR1185">
        <f>T1280</f>
        <v>0</v>
      </c>
      <c r="AT1185">
        <f>SUM(table_2[[#This Row],[First dose, less than 21 days ago]:[Third dose or booster, at least 21 days ago]])</f>
        <v>0</v>
      </c>
      <c r="AU1185">
        <f>SUM(table_2[[#This Row],[Second dose, less than 21 days ago]:[Third dose or booster, at least 21 days ago]])</f>
        <v>0</v>
      </c>
      <c r="AV1185">
        <f>table_2[[#This Row],[Third dose or booster, less than 21 days ago]]+table_2[[#This Row],[Third dose or booster, at least 21 days ago]]</f>
        <v>0</v>
      </c>
    </row>
    <row r="1186" spans="1:48" ht="45" x14ac:dyDescent="0.25">
      <c r="A1186" s="1" t="s">
        <v>460</v>
      </c>
      <c r="B1186" s="4">
        <v>2021</v>
      </c>
      <c r="C1186" s="1" t="s">
        <v>207</v>
      </c>
      <c r="D1186" s="1" t="s">
        <v>1089</v>
      </c>
      <c r="E1186" s="1" t="s">
        <v>84</v>
      </c>
      <c r="F1186" s="4" t="s">
        <v>1103</v>
      </c>
      <c r="G1186" s="4">
        <v>0</v>
      </c>
      <c r="H1186" s="4" t="s">
        <v>83</v>
      </c>
      <c r="I1186" s="1"/>
      <c r="J1186" s="4" t="s">
        <v>83</v>
      </c>
      <c r="K1186" s="4" t="s">
        <v>83</v>
      </c>
      <c r="L1186" s="22" t="str">
        <f t="shared" si="36"/>
        <v>0</v>
      </c>
      <c r="M1186" s="22"/>
      <c r="AA1186" s="46"/>
      <c r="AG1186"/>
      <c r="AL1186">
        <f>N1233</f>
        <v>0</v>
      </c>
      <c r="AM1186">
        <f>O1281</f>
        <v>0</v>
      </c>
      <c r="AN1186">
        <f>P1281</f>
        <v>0</v>
      </c>
      <c r="AO1186">
        <f>Q1281</f>
        <v>0</v>
      </c>
      <c r="AP1186">
        <f>R1281</f>
        <v>0</v>
      </c>
      <c r="AQ1186">
        <f>S1281</f>
        <v>0</v>
      </c>
      <c r="AR1186">
        <f>T1281</f>
        <v>0</v>
      </c>
      <c r="AT1186">
        <f>SUM(table_2[[#This Row],[First dose, less than 21 days ago]:[Third dose or booster, at least 21 days ago]])</f>
        <v>0</v>
      </c>
      <c r="AU1186">
        <f>SUM(table_2[[#This Row],[Second dose, less than 21 days ago]:[Third dose or booster, at least 21 days ago]])</f>
        <v>0</v>
      </c>
      <c r="AV1186">
        <f>table_2[[#This Row],[Third dose or booster, less than 21 days ago]]+table_2[[#This Row],[Third dose or booster, at least 21 days ago]]</f>
        <v>0</v>
      </c>
    </row>
    <row r="1187" spans="1:48" ht="45" x14ac:dyDescent="0.25">
      <c r="A1187" s="1" t="s">
        <v>460</v>
      </c>
      <c r="B1187" s="4">
        <v>2021</v>
      </c>
      <c r="C1187" s="1" t="s">
        <v>207</v>
      </c>
      <c r="D1187" s="1" t="s">
        <v>1089</v>
      </c>
      <c r="E1187" s="1" t="s">
        <v>85</v>
      </c>
      <c r="F1187" s="4" t="s">
        <v>1103</v>
      </c>
      <c r="G1187" s="4">
        <v>0</v>
      </c>
      <c r="H1187" s="4" t="s">
        <v>83</v>
      </c>
      <c r="I1187" s="1"/>
      <c r="J1187" s="4" t="s">
        <v>83</v>
      </c>
      <c r="K1187" s="4" t="s">
        <v>83</v>
      </c>
      <c r="L1187" s="22" t="str">
        <f t="shared" si="36"/>
        <v>0</v>
      </c>
      <c r="M1187" s="22"/>
      <c r="AA1187" s="46"/>
      <c r="AG1187"/>
      <c r="AL1187">
        <f>N1234</f>
        <v>0</v>
      </c>
      <c r="AM1187">
        <f>O1282</f>
        <v>0</v>
      </c>
      <c r="AN1187">
        <f>P1282</f>
        <v>0</v>
      </c>
      <c r="AO1187">
        <f>Q1282</f>
        <v>0</v>
      </c>
      <c r="AP1187">
        <f>R1282</f>
        <v>0</v>
      </c>
      <c r="AQ1187">
        <f>S1282</f>
        <v>0</v>
      </c>
      <c r="AR1187">
        <f>T1282</f>
        <v>0</v>
      </c>
      <c r="AT1187">
        <f>SUM(table_2[[#This Row],[First dose, less than 21 days ago]:[Third dose or booster, at least 21 days ago]])</f>
        <v>0</v>
      </c>
      <c r="AU1187">
        <f>SUM(table_2[[#This Row],[Second dose, less than 21 days ago]:[Third dose or booster, at least 21 days ago]])</f>
        <v>0</v>
      </c>
      <c r="AV1187">
        <f>table_2[[#This Row],[Third dose or booster, less than 21 days ago]]+table_2[[#This Row],[Third dose or booster, at least 21 days ago]]</f>
        <v>0</v>
      </c>
    </row>
    <row r="1188" spans="1:48" ht="30" x14ac:dyDescent="0.25">
      <c r="A1188" s="1" t="s">
        <v>460</v>
      </c>
      <c r="B1188" s="4">
        <v>2021</v>
      </c>
      <c r="C1188" s="1" t="s">
        <v>207</v>
      </c>
      <c r="D1188" s="1" t="s">
        <v>1104</v>
      </c>
      <c r="E1188" s="1" t="s">
        <v>62</v>
      </c>
      <c r="F1188" s="4" t="s">
        <v>1221</v>
      </c>
      <c r="G1188" s="4">
        <v>63270</v>
      </c>
      <c r="H1188" s="4" t="s">
        <v>3591</v>
      </c>
      <c r="I1188" s="1"/>
      <c r="J1188" s="4" t="s">
        <v>3299</v>
      </c>
      <c r="K1188" s="4" t="s">
        <v>3592</v>
      </c>
      <c r="L1188" s="22" t="str">
        <f t="shared" si="36"/>
        <v>39</v>
      </c>
      <c r="M1188" s="22"/>
      <c r="AA1188" s="46"/>
      <c r="AG1188"/>
      <c r="AL1188">
        <f>N1235</f>
        <v>0</v>
      </c>
      <c r="AM1188">
        <f>O1283</f>
        <v>0</v>
      </c>
      <c r="AN1188">
        <f>P1283</f>
        <v>0</v>
      </c>
      <c r="AO1188">
        <f>Q1283</f>
        <v>0</v>
      </c>
      <c r="AP1188">
        <f>R1283</f>
        <v>0</v>
      </c>
      <c r="AQ1188">
        <f>S1283</f>
        <v>0</v>
      </c>
      <c r="AR1188">
        <f>T1283</f>
        <v>0</v>
      </c>
      <c r="AT1188">
        <f>SUM(table_2[[#This Row],[First dose, less than 21 days ago]:[Third dose or booster, at least 21 days ago]])</f>
        <v>0</v>
      </c>
      <c r="AU1188">
        <f>SUM(table_2[[#This Row],[Second dose, less than 21 days ago]:[Third dose or booster, at least 21 days ago]])</f>
        <v>0</v>
      </c>
      <c r="AV1188">
        <f>table_2[[#This Row],[Third dose or booster, less than 21 days ago]]+table_2[[#This Row],[Third dose or booster, at least 21 days ago]]</f>
        <v>0</v>
      </c>
    </row>
    <row r="1189" spans="1:48" ht="30" x14ac:dyDescent="0.25">
      <c r="A1189" s="1" t="s">
        <v>460</v>
      </c>
      <c r="B1189" s="4">
        <v>2021</v>
      </c>
      <c r="C1189" s="1" t="s">
        <v>207</v>
      </c>
      <c r="D1189" s="1" t="s">
        <v>1104</v>
      </c>
      <c r="E1189" s="1" t="s">
        <v>66</v>
      </c>
      <c r="F1189" s="4" t="s">
        <v>1101</v>
      </c>
      <c r="G1189" s="4">
        <v>2049</v>
      </c>
      <c r="H1189" s="4" t="s">
        <v>83</v>
      </c>
      <c r="I1189" s="1"/>
      <c r="J1189" s="4" t="s">
        <v>83</v>
      </c>
      <c r="K1189" s="4" t="s">
        <v>83</v>
      </c>
      <c r="L1189" s="22">
        <f t="shared" si="36"/>
        <v>1</v>
      </c>
      <c r="M1189" s="22"/>
      <c r="AA1189" s="46"/>
      <c r="AG1189"/>
      <c r="AL1189">
        <f>N1236</f>
        <v>0</v>
      </c>
      <c r="AM1189">
        <f>O1284</f>
        <v>0</v>
      </c>
      <c r="AN1189">
        <f>P1284</f>
        <v>0</v>
      </c>
      <c r="AO1189">
        <f>Q1284</f>
        <v>0</v>
      </c>
      <c r="AP1189">
        <f>R1284</f>
        <v>0</v>
      </c>
      <c r="AQ1189">
        <f>S1284</f>
        <v>0</v>
      </c>
      <c r="AR1189">
        <f>T1284</f>
        <v>0</v>
      </c>
      <c r="AT1189">
        <f>SUM(table_2[[#This Row],[First dose, less than 21 days ago]:[Third dose or booster, at least 21 days ago]])</f>
        <v>0</v>
      </c>
      <c r="AU1189">
        <f>SUM(table_2[[#This Row],[Second dose, less than 21 days ago]:[Third dose or booster, at least 21 days ago]])</f>
        <v>0</v>
      </c>
      <c r="AV1189">
        <f>table_2[[#This Row],[Third dose or booster, less than 21 days ago]]+table_2[[#This Row],[Third dose or booster, at least 21 days ago]]</f>
        <v>0</v>
      </c>
    </row>
    <row r="1190" spans="1:48" ht="30" x14ac:dyDescent="0.25">
      <c r="A1190" s="1" t="s">
        <v>460</v>
      </c>
      <c r="B1190" s="4">
        <v>2021</v>
      </c>
      <c r="C1190" s="1" t="s">
        <v>207</v>
      </c>
      <c r="D1190" s="1" t="s">
        <v>1104</v>
      </c>
      <c r="E1190" s="1" t="s">
        <v>70</v>
      </c>
      <c r="F1190" s="4" t="s">
        <v>1671</v>
      </c>
      <c r="G1190" s="4">
        <v>21568</v>
      </c>
      <c r="H1190" s="4" t="s">
        <v>3593</v>
      </c>
      <c r="I1190" s="1" t="s">
        <v>234</v>
      </c>
      <c r="J1190" s="4" t="s">
        <v>3594</v>
      </c>
      <c r="K1190" s="4" t="s">
        <v>3512</v>
      </c>
      <c r="L1190" s="22" t="str">
        <f t="shared" si="36"/>
        <v>5</v>
      </c>
      <c r="M1190" s="22"/>
      <c r="AA1190" s="46"/>
      <c r="AG1190"/>
      <c r="AL1190">
        <f>N1237</f>
        <v>0</v>
      </c>
      <c r="AM1190">
        <f>O1285</f>
        <v>0</v>
      </c>
      <c r="AN1190">
        <f>P1285</f>
        <v>0</v>
      </c>
      <c r="AO1190">
        <f>Q1285</f>
        <v>0</v>
      </c>
      <c r="AP1190">
        <f>R1285</f>
        <v>0</v>
      </c>
      <c r="AQ1190">
        <f>S1285</f>
        <v>0</v>
      </c>
      <c r="AR1190">
        <f>T1285</f>
        <v>0</v>
      </c>
      <c r="AT1190">
        <f>SUM(table_2[[#This Row],[First dose, less than 21 days ago]:[Third dose or booster, at least 21 days ago]])</f>
        <v>0</v>
      </c>
      <c r="AU1190">
        <f>SUM(table_2[[#This Row],[Second dose, less than 21 days ago]:[Third dose or booster, at least 21 days ago]])</f>
        <v>0</v>
      </c>
      <c r="AV1190">
        <f>table_2[[#This Row],[Third dose or booster, less than 21 days ago]]+table_2[[#This Row],[Third dose or booster, at least 21 days ago]]</f>
        <v>0</v>
      </c>
    </row>
    <row r="1191" spans="1:48" ht="30" x14ac:dyDescent="0.25">
      <c r="A1191" s="1" t="s">
        <v>460</v>
      </c>
      <c r="B1191" s="4">
        <v>2021</v>
      </c>
      <c r="C1191" s="1" t="s">
        <v>207</v>
      </c>
      <c r="D1191" s="1" t="s">
        <v>1104</v>
      </c>
      <c r="E1191" s="1" t="s">
        <v>74</v>
      </c>
      <c r="F1191" s="4" t="s">
        <v>1101</v>
      </c>
      <c r="G1191" s="4">
        <v>23882</v>
      </c>
      <c r="H1191" s="4" t="s">
        <v>83</v>
      </c>
      <c r="I1191" s="1"/>
      <c r="J1191" s="4" t="s">
        <v>83</v>
      </c>
      <c r="K1191" s="4" t="s">
        <v>83</v>
      </c>
      <c r="L1191" s="22">
        <f t="shared" si="36"/>
        <v>1</v>
      </c>
      <c r="M1191" s="22"/>
      <c r="AA1191" s="46"/>
      <c r="AG1191"/>
      <c r="AL1191">
        <f>N1238</f>
        <v>0</v>
      </c>
      <c r="AM1191">
        <f>O1286</f>
        <v>0</v>
      </c>
      <c r="AN1191">
        <f>P1286</f>
        <v>0</v>
      </c>
      <c r="AO1191">
        <f>Q1286</f>
        <v>0</v>
      </c>
      <c r="AP1191">
        <f>R1286</f>
        <v>0</v>
      </c>
      <c r="AQ1191">
        <f>S1286</f>
        <v>0</v>
      </c>
      <c r="AR1191">
        <f>T1286</f>
        <v>0</v>
      </c>
      <c r="AT1191">
        <f>SUM(table_2[[#This Row],[First dose, less than 21 days ago]:[Third dose or booster, at least 21 days ago]])</f>
        <v>0</v>
      </c>
      <c r="AU1191">
        <f>SUM(table_2[[#This Row],[Second dose, less than 21 days ago]:[Third dose or booster, at least 21 days ago]])</f>
        <v>0</v>
      </c>
      <c r="AV1191">
        <f>table_2[[#This Row],[Third dose or booster, less than 21 days ago]]+table_2[[#This Row],[Third dose or booster, at least 21 days ago]]</f>
        <v>0</v>
      </c>
    </row>
    <row r="1192" spans="1:48" ht="30" x14ac:dyDescent="0.25">
      <c r="A1192" s="1" t="s">
        <v>460</v>
      </c>
      <c r="B1192" s="4">
        <v>2021</v>
      </c>
      <c r="C1192" s="1" t="s">
        <v>207</v>
      </c>
      <c r="D1192" s="1" t="s">
        <v>1104</v>
      </c>
      <c r="E1192" s="1" t="s">
        <v>1102</v>
      </c>
      <c r="F1192" s="4" t="s">
        <v>2621</v>
      </c>
      <c r="G1192" s="4">
        <v>355584</v>
      </c>
      <c r="H1192" s="4" t="s">
        <v>3595</v>
      </c>
      <c r="I1192" s="1"/>
      <c r="J1192" s="4" t="s">
        <v>3516</v>
      </c>
      <c r="K1192" s="4" t="s">
        <v>3596</v>
      </c>
      <c r="L1192" s="22" t="str">
        <f t="shared" si="36"/>
        <v>24</v>
      </c>
      <c r="M1192" s="22"/>
      <c r="AA1192" s="46"/>
      <c r="AG1192"/>
      <c r="AL1192">
        <f>N1239</f>
        <v>0</v>
      </c>
      <c r="AM1192">
        <f>O1287</f>
        <v>0</v>
      </c>
      <c r="AN1192">
        <f>P1287</f>
        <v>0</v>
      </c>
      <c r="AO1192">
        <f>Q1287</f>
        <v>0</v>
      </c>
      <c r="AP1192">
        <f>R1287</f>
        <v>0</v>
      </c>
      <c r="AQ1192">
        <f>S1287</f>
        <v>0</v>
      </c>
      <c r="AR1192">
        <f>T1287</f>
        <v>0</v>
      </c>
      <c r="AT1192">
        <f>SUM(table_2[[#This Row],[First dose, less than 21 days ago]:[Third dose or booster, at least 21 days ago]])</f>
        <v>0</v>
      </c>
      <c r="AU1192">
        <f>SUM(table_2[[#This Row],[Second dose, less than 21 days ago]:[Third dose or booster, at least 21 days ago]])</f>
        <v>0</v>
      </c>
      <c r="AV1192">
        <f>table_2[[#This Row],[Third dose or booster, less than 21 days ago]]+table_2[[#This Row],[Third dose or booster, at least 21 days ago]]</f>
        <v>0</v>
      </c>
    </row>
    <row r="1193" spans="1:48" ht="45" x14ac:dyDescent="0.25">
      <c r="A1193" s="1" t="s">
        <v>460</v>
      </c>
      <c r="B1193" s="4">
        <v>2021</v>
      </c>
      <c r="C1193" s="1" t="s">
        <v>207</v>
      </c>
      <c r="D1193" s="1" t="s">
        <v>1104</v>
      </c>
      <c r="E1193" s="1" t="s">
        <v>84</v>
      </c>
      <c r="F1193" s="4" t="s">
        <v>1103</v>
      </c>
      <c r="G1193" s="4">
        <v>0</v>
      </c>
      <c r="H1193" s="4" t="s">
        <v>83</v>
      </c>
      <c r="I1193" s="1"/>
      <c r="J1193" s="4" t="s">
        <v>83</v>
      </c>
      <c r="K1193" s="4" t="s">
        <v>83</v>
      </c>
      <c r="L1193" s="22" t="str">
        <f t="shared" si="36"/>
        <v>0</v>
      </c>
      <c r="M1193" s="22"/>
      <c r="AA1193" s="46"/>
      <c r="AG1193"/>
      <c r="AL1193">
        <f>N1240</f>
        <v>0</v>
      </c>
      <c r="AM1193">
        <f>O1288</f>
        <v>0</v>
      </c>
      <c r="AN1193">
        <f>P1288</f>
        <v>0</v>
      </c>
      <c r="AO1193">
        <f>Q1288</f>
        <v>0</v>
      </c>
      <c r="AP1193">
        <f>R1288</f>
        <v>0</v>
      </c>
      <c r="AQ1193">
        <f>S1288</f>
        <v>0</v>
      </c>
      <c r="AR1193">
        <f>T1288</f>
        <v>0</v>
      </c>
      <c r="AT1193">
        <f>SUM(table_2[[#This Row],[First dose, less than 21 days ago]:[Third dose or booster, at least 21 days ago]])</f>
        <v>0</v>
      </c>
      <c r="AU1193">
        <f>SUM(table_2[[#This Row],[Second dose, less than 21 days ago]:[Third dose or booster, at least 21 days ago]])</f>
        <v>0</v>
      </c>
      <c r="AV1193">
        <f>table_2[[#This Row],[Third dose or booster, less than 21 days ago]]+table_2[[#This Row],[Third dose or booster, at least 21 days ago]]</f>
        <v>0</v>
      </c>
    </row>
    <row r="1194" spans="1:48" ht="45" x14ac:dyDescent="0.25">
      <c r="A1194" s="1" t="s">
        <v>460</v>
      </c>
      <c r="B1194" s="4">
        <v>2021</v>
      </c>
      <c r="C1194" s="1" t="s">
        <v>207</v>
      </c>
      <c r="D1194" s="1" t="s">
        <v>1104</v>
      </c>
      <c r="E1194" s="1" t="s">
        <v>85</v>
      </c>
      <c r="F1194" s="4" t="s">
        <v>1103</v>
      </c>
      <c r="G1194" s="4">
        <v>0</v>
      </c>
      <c r="H1194" s="4" t="s">
        <v>83</v>
      </c>
      <c r="I1194" s="1"/>
      <c r="J1194" s="4" t="s">
        <v>83</v>
      </c>
      <c r="K1194" s="4" t="s">
        <v>83</v>
      </c>
      <c r="L1194" s="22" t="str">
        <f t="shared" si="36"/>
        <v>0</v>
      </c>
      <c r="M1194" s="22"/>
      <c r="AA1194" s="46"/>
      <c r="AG1194"/>
      <c r="AL1194">
        <f>N1241</f>
        <v>0</v>
      </c>
      <c r="AM1194">
        <f>O1289</f>
        <v>0</v>
      </c>
      <c r="AN1194">
        <f>P1289</f>
        <v>0</v>
      </c>
      <c r="AO1194">
        <f>Q1289</f>
        <v>0</v>
      </c>
      <c r="AP1194">
        <f>R1289</f>
        <v>0</v>
      </c>
      <c r="AQ1194">
        <f>S1289</f>
        <v>0</v>
      </c>
      <c r="AR1194">
        <f>T1289</f>
        <v>0</v>
      </c>
      <c r="AT1194">
        <f>SUM(table_2[[#This Row],[First dose, less than 21 days ago]:[Third dose or booster, at least 21 days ago]])</f>
        <v>0</v>
      </c>
      <c r="AU1194">
        <f>SUM(table_2[[#This Row],[Second dose, less than 21 days ago]:[Third dose or booster, at least 21 days ago]])</f>
        <v>0</v>
      </c>
      <c r="AV1194">
        <f>table_2[[#This Row],[Third dose or booster, less than 21 days ago]]+table_2[[#This Row],[Third dose or booster, at least 21 days ago]]</f>
        <v>0</v>
      </c>
    </row>
    <row r="1195" spans="1:48" ht="30" x14ac:dyDescent="0.25">
      <c r="A1195" s="1" t="s">
        <v>460</v>
      </c>
      <c r="B1195" s="4">
        <v>2021</v>
      </c>
      <c r="C1195" s="1" t="s">
        <v>207</v>
      </c>
      <c r="D1195" s="1" t="s">
        <v>1116</v>
      </c>
      <c r="E1195" s="1" t="s">
        <v>62</v>
      </c>
      <c r="F1195" s="4" t="s">
        <v>2042</v>
      </c>
      <c r="G1195" s="4">
        <v>40770</v>
      </c>
      <c r="H1195" s="4" t="s">
        <v>3597</v>
      </c>
      <c r="I1195" s="1"/>
      <c r="J1195" s="4" t="s">
        <v>3598</v>
      </c>
      <c r="K1195" s="4" t="s">
        <v>3599</v>
      </c>
      <c r="L1195" s="22" t="str">
        <f t="shared" si="36"/>
        <v>118</v>
      </c>
      <c r="M1195" s="22"/>
      <c r="AA1195" s="46"/>
      <c r="AG1195"/>
      <c r="AL1195">
        <f>N1242</f>
        <v>0</v>
      </c>
      <c r="AM1195">
        <f>O1290</f>
        <v>0</v>
      </c>
      <c r="AN1195">
        <f>P1290</f>
        <v>0</v>
      </c>
      <c r="AO1195">
        <f>Q1290</f>
        <v>0</v>
      </c>
      <c r="AP1195">
        <f>R1290</f>
        <v>0</v>
      </c>
      <c r="AQ1195">
        <f>S1290</f>
        <v>0</v>
      </c>
      <c r="AR1195">
        <f>T1290</f>
        <v>0</v>
      </c>
      <c r="AT1195">
        <f>SUM(table_2[[#This Row],[First dose, less than 21 days ago]:[Third dose or booster, at least 21 days ago]])</f>
        <v>0</v>
      </c>
      <c r="AU1195">
        <f>SUM(table_2[[#This Row],[Second dose, less than 21 days ago]:[Third dose or booster, at least 21 days ago]])</f>
        <v>0</v>
      </c>
      <c r="AV1195">
        <f>table_2[[#This Row],[Third dose or booster, less than 21 days ago]]+table_2[[#This Row],[Third dose or booster, at least 21 days ago]]</f>
        <v>0</v>
      </c>
    </row>
    <row r="1196" spans="1:48" ht="30" x14ac:dyDescent="0.25">
      <c r="A1196" s="1" t="s">
        <v>460</v>
      </c>
      <c r="B1196" s="4">
        <v>2021</v>
      </c>
      <c r="C1196" s="1" t="s">
        <v>207</v>
      </c>
      <c r="D1196" s="1" t="s">
        <v>1116</v>
      </c>
      <c r="E1196" s="1" t="s">
        <v>66</v>
      </c>
      <c r="F1196" s="4" t="s">
        <v>1101</v>
      </c>
      <c r="G1196" s="4">
        <v>934</v>
      </c>
      <c r="H1196" s="4" t="s">
        <v>83</v>
      </c>
      <c r="I1196" s="1"/>
      <c r="J1196" s="4" t="s">
        <v>83</v>
      </c>
      <c r="K1196" s="4" t="s">
        <v>83</v>
      </c>
      <c r="L1196" s="22">
        <f t="shared" si="36"/>
        <v>1</v>
      </c>
      <c r="M1196" s="22"/>
      <c r="AA1196" s="46"/>
      <c r="AG1196"/>
      <c r="AL1196">
        <f>N1243</f>
        <v>0</v>
      </c>
      <c r="AM1196">
        <f>O1291</f>
        <v>0</v>
      </c>
      <c r="AN1196">
        <f>P1291</f>
        <v>0</v>
      </c>
      <c r="AO1196">
        <f>Q1291</f>
        <v>0</v>
      </c>
      <c r="AP1196">
        <f>R1291</f>
        <v>0</v>
      </c>
      <c r="AQ1196">
        <f>S1291</f>
        <v>0</v>
      </c>
      <c r="AR1196">
        <f>T1291</f>
        <v>0</v>
      </c>
      <c r="AT1196">
        <f>SUM(table_2[[#This Row],[First dose, less than 21 days ago]:[Third dose or booster, at least 21 days ago]])</f>
        <v>0</v>
      </c>
      <c r="AU1196">
        <f>SUM(table_2[[#This Row],[Second dose, less than 21 days ago]:[Third dose or booster, at least 21 days ago]])</f>
        <v>0</v>
      </c>
      <c r="AV1196">
        <f>table_2[[#This Row],[Third dose or booster, less than 21 days ago]]+table_2[[#This Row],[Third dose or booster, at least 21 days ago]]</f>
        <v>0</v>
      </c>
    </row>
    <row r="1197" spans="1:48" ht="30" x14ac:dyDescent="0.25">
      <c r="A1197" s="1" t="s">
        <v>460</v>
      </c>
      <c r="B1197" s="4">
        <v>2021</v>
      </c>
      <c r="C1197" s="1" t="s">
        <v>207</v>
      </c>
      <c r="D1197" s="1" t="s">
        <v>1116</v>
      </c>
      <c r="E1197" s="1" t="s">
        <v>70</v>
      </c>
      <c r="F1197" s="4" t="s">
        <v>1981</v>
      </c>
      <c r="G1197" s="4">
        <v>9818</v>
      </c>
      <c r="H1197" s="4" t="s">
        <v>1098</v>
      </c>
      <c r="I1197" s="1" t="s">
        <v>234</v>
      </c>
      <c r="J1197" s="4" t="s">
        <v>3600</v>
      </c>
      <c r="K1197" s="4" t="s">
        <v>3601</v>
      </c>
      <c r="L1197" s="22" t="str">
        <f t="shared" si="36"/>
        <v>11</v>
      </c>
      <c r="M1197" s="22"/>
      <c r="AA1197" s="46"/>
      <c r="AG1197"/>
      <c r="AL1197">
        <f>N1244</f>
        <v>0</v>
      </c>
      <c r="AM1197">
        <f>O1292</f>
        <v>0</v>
      </c>
      <c r="AN1197">
        <f>P1292</f>
        <v>0</v>
      </c>
      <c r="AO1197">
        <f>Q1292</f>
        <v>0</v>
      </c>
      <c r="AP1197">
        <f>R1292</f>
        <v>0</v>
      </c>
      <c r="AQ1197">
        <f>S1292</f>
        <v>0</v>
      </c>
      <c r="AR1197">
        <f>T1292</f>
        <v>0</v>
      </c>
      <c r="AT1197">
        <f>SUM(table_2[[#This Row],[First dose, less than 21 days ago]:[Third dose or booster, at least 21 days ago]])</f>
        <v>0</v>
      </c>
      <c r="AU1197">
        <f>SUM(table_2[[#This Row],[Second dose, less than 21 days ago]:[Third dose or booster, at least 21 days ago]])</f>
        <v>0</v>
      </c>
      <c r="AV1197">
        <f>table_2[[#This Row],[Third dose or booster, less than 21 days ago]]+table_2[[#This Row],[Third dose or booster, at least 21 days ago]]</f>
        <v>0</v>
      </c>
    </row>
    <row r="1198" spans="1:48" ht="30" x14ac:dyDescent="0.25">
      <c r="A1198" s="1" t="s">
        <v>460</v>
      </c>
      <c r="B1198" s="4">
        <v>2021</v>
      </c>
      <c r="C1198" s="1" t="s">
        <v>207</v>
      </c>
      <c r="D1198" s="1" t="s">
        <v>1116</v>
      </c>
      <c r="E1198" s="1" t="s">
        <v>74</v>
      </c>
      <c r="F1198" s="4" t="s">
        <v>1101</v>
      </c>
      <c r="G1198" s="4">
        <v>3604</v>
      </c>
      <c r="H1198" s="4" t="s">
        <v>83</v>
      </c>
      <c r="I1198" s="1"/>
      <c r="J1198" s="4" t="s">
        <v>83</v>
      </c>
      <c r="K1198" s="4" t="s">
        <v>83</v>
      </c>
      <c r="L1198" s="22">
        <f t="shared" si="36"/>
        <v>1</v>
      </c>
      <c r="M1198" s="22"/>
      <c r="AA1198" s="46"/>
      <c r="AG1198"/>
      <c r="AL1198">
        <f>N1245</f>
        <v>0</v>
      </c>
      <c r="AM1198">
        <f>O1293</f>
        <v>0</v>
      </c>
      <c r="AN1198">
        <f>P1293</f>
        <v>0</v>
      </c>
      <c r="AO1198">
        <f>Q1293</f>
        <v>0</v>
      </c>
      <c r="AP1198">
        <f>R1293</f>
        <v>0</v>
      </c>
      <c r="AQ1198">
        <f>S1293</f>
        <v>0</v>
      </c>
      <c r="AR1198">
        <f>T1293</f>
        <v>0</v>
      </c>
      <c r="AT1198">
        <f>SUM(table_2[[#This Row],[First dose, less than 21 days ago]:[Third dose or booster, at least 21 days ago]])</f>
        <v>0</v>
      </c>
      <c r="AU1198">
        <f>SUM(table_2[[#This Row],[Second dose, less than 21 days ago]:[Third dose or booster, at least 21 days ago]])</f>
        <v>0</v>
      </c>
      <c r="AV1198">
        <f>table_2[[#This Row],[Third dose or booster, less than 21 days ago]]+table_2[[#This Row],[Third dose or booster, at least 21 days ago]]</f>
        <v>0</v>
      </c>
    </row>
    <row r="1199" spans="1:48" ht="30" x14ac:dyDescent="0.25">
      <c r="A1199" s="1" t="s">
        <v>460</v>
      </c>
      <c r="B1199" s="4">
        <v>2021</v>
      </c>
      <c r="C1199" s="1" t="s">
        <v>207</v>
      </c>
      <c r="D1199" s="1" t="s">
        <v>1116</v>
      </c>
      <c r="E1199" s="1" t="s">
        <v>1102</v>
      </c>
      <c r="F1199" s="4" t="s">
        <v>3602</v>
      </c>
      <c r="G1199" s="4">
        <v>490246</v>
      </c>
      <c r="H1199" s="4" t="s">
        <v>3603</v>
      </c>
      <c r="I1199" s="1"/>
      <c r="J1199" s="4" t="s">
        <v>3604</v>
      </c>
      <c r="K1199" s="4" t="s">
        <v>3214</v>
      </c>
      <c r="L1199" s="22" t="str">
        <f t="shared" si="36"/>
        <v>80</v>
      </c>
      <c r="M1199" s="22"/>
      <c r="AA1199" s="46"/>
      <c r="AG1199"/>
      <c r="AL1199">
        <f>N1246</f>
        <v>0</v>
      </c>
      <c r="AM1199">
        <f>O1294</f>
        <v>0</v>
      </c>
      <c r="AN1199">
        <f>P1294</f>
        <v>0</v>
      </c>
      <c r="AO1199">
        <f>Q1294</f>
        <v>0</v>
      </c>
      <c r="AP1199">
        <f>R1294</f>
        <v>0</v>
      </c>
      <c r="AQ1199">
        <f>S1294</f>
        <v>0</v>
      </c>
      <c r="AR1199">
        <f>T1294</f>
        <v>0</v>
      </c>
      <c r="AT1199">
        <f>SUM(table_2[[#This Row],[First dose, less than 21 days ago]:[Third dose or booster, at least 21 days ago]])</f>
        <v>0</v>
      </c>
      <c r="AU1199">
        <f>SUM(table_2[[#This Row],[Second dose, less than 21 days ago]:[Third dose or booster, at least 21 days ago]])</f>
        <v>0</v>
      </c>
      <c r="AV1199">
        <f>table_2[[#This Row],[Third dose or booster, less than 21 days ago]]+table_2[[#This Row],[Third dose or booster, at least 21 days ago]]</f>
        <v>0</v>
      </c>
    </row>
    <row r="1200" spans="1:48" ht="45" x14ac:dyDescent="0.25">
      <c r="A1200" s="1" t="s">
        <v>460</v>
      </c>
      <c r="B1200" s="4">
        <v>2021</v>
      </c>
      <c r="C1200" s="1" t="s">
        <v>207</v>
      </c>
      <c r="D1200" s="1" t="s">
        <v>1116</v>
      </c>
      <c r="E1200" s="1" t="s">
        <v>84</v>
      </c>
      <c r="F1200" s="4" t="s">
        <v>1103</v>
      </c>
      <c r="G1200" s="4">
        <v>0</v>
      </c>
      <c r="H1200" s="4" t="s">
        <v>83</v>
      </c>
      <c r="I1200" s="1"/>
      <c r="J1200" s="4" t="s">
        <v>83</v>
      </c>
      <c r="K1200" s="4" t="s">
        <v>83</v>
      </c>
      <c r="L1200" s="22" t="str">
        <f t="shared" si="36"/>
        <v>0</v>
      </c>
      <c r="M1200" s="22"/>
      <c r="AA1200" s="46"/>
      <c r="AG1200"/>
      <c r="AL1200">
        <f>N1247</f>
        <v>0</v>
      </c>
      <c r="AM1200">
        <f>O1295</f>
        <v>0</v>
      </c>
      <c r="AN1200">
        <f>P1295</f>
        <v>0</v>
      </c>
      <c r="AO1200">
        <f>Q1295</f>
        <v>0</v>
      </c>
      <c r="AP1200">
        <f>R1295</f>
        <v>0</v>
      </c>
      <c r="AQ1200">
        <f>S1295</f>
        <v>0</v>
      </c>
      <c r="AR1200">
        <f>T1295</f>
        <v>0</v>
      </c>
      <c r="AT1200">
        <f>SUM(table_2[[#This Row],[First dose, less than 21 days ago]:[Third dose or booster, at least 21 days ago]])</f>
        <v>0</v>
      </c>
      <c r="AU1200">
        <f>SUM(table_2[[#This Row],[Second dose, less than 21 days ago]:[Third dose or booster, at least 21 days ago]])</f>
        <v>0</v>
      </c>
      <c r="AV1200">
        <f>table_2[[#This Row],[Third dose or booster, less than 21 days ago]]+table_2[[#This Row],[Third dose or booster, at least 21 days ago]]</f>
        <v>0</v>
      </c>
    </row>
    <row r="1201" spans="1:48" ht="45" x14ac:dyDescent="0.25">
      <c r="A1201" s="1" t="s">
        <v>460</v>
      </c>
      <c r="B1201" s="4">
        <v>2021</v>
      </c>
      <c r="C1201" s="1" t="s">
        <v>207</v>
      </c>
      <c r="D1201" s="1" t="s">
        <v>1116</v>
      </c>
      <c r="E1201" s="1" t="s">
        <v>85</v>
      </c>
      <c r="F1201" s="4" t="s">
        <v>1103</v>
      </c>
      <c r="G1201" s="4">
        <v>0</v>
      </c>
      <c r="H1201" s="4" t="s">
        <v>83</v>
      </c>
      <c r="I1201" s="1"/>
      <c r="J1201" s="4" t="s">
        <v>83</v>
      </c>
      <c r="K1201" s="4" t="s">
        <v>83</v>
      </c>
      <c r="L1201" s="22" t="str">
        <f t="shared" si="36"/>
        <v>0</v>
      </c>
      <c r="M1201" s="22"/>
      <c r="AA1201" s="46"/>
      <c r="AG1201"/>
      <c r="AL1201">
        <f>N1248</f>
        <v>0</v>
      </c>
      <c r="AM1201">
        <f>O1296</f>
        <v>0</v>
      </c>
      <c r="AN1201">
        <f>P1296</f>
        <v>0</v>
      </c>
      <c r="AO1201">
        <f>Q1296</f>
        <v>0</v>
      </c>
      <c r="AP1201">
        <f>R1296</f>
        <v>0</v>
      </c>
      <c r="AQ1201">
        <f>S1296</f>
        <v>0</v>
      </c>
      <c r="AR1201">
        <f>T1296</f>
        <v>0</v>
      </c>
      <c r="AT1201">
        <f>SUM(table_2[[#This Row],[First dose, less than 21 days ago]:[Third dose or booster, at least 21 days ago]])</f>
        <v>0</v>
      </c>
      <c r="AU1201">
        <f>SUM(table_2[[#This Row],[Second dose, less than 21 days ago]:[Third dose or booster, at least 21 days ago]])</f>
        <v>0</v>
      </c>
      <c r="AV1201">
        <f>table_2[[#This Row],[Third dose or booster, less than 21 days ago]]+table_2[[#This Row],[Third dose or booster, at least 21 days ago]]</f>
        <v>0</v>
      </c>
    </row>
    <row r="1202" spans="1:48" ht="30" x14ac:dyDescent="0.25">
      <c r="A1202" s="1" t="s">
        <v>460</v>
      </c>
      <c r="B1202" s="4">
        <v>2021</v>
      </c>
      <c r="C1202" s="1" t="s">
        <v>207</v>
      </c>
      <c r="D1202" s="1" t="s">
        <v>1132</v>
      </c>
      <c r="E1202" s="1" t="s">
        <v>62</v>
      </c>
      <c r="F1202" s="4" t="s">
        <v>2467</v>
      </c>
      <c r="G1202" s="4">
        <v>22259</v>
      </c>
      <c r="H1202" s="4" t="s">
        <v>122</v>
      </c>
      <c r="I1202" s="1"/>
      <c r="J1202" s="4" t="s">
        <v>3605</v>
      </c>
      <c r="K1202" s="4" t="s">
        <v>3606</v>
      </c>
      <c r="L1202" s="22" t="str">
        <f t="shared" si="36"/>
        <v>129</v>
      </c>
      <c r="M1202" s="22"/>
      <c r="AA1202" s="46"/>
      <c r="AG1202"/>
      <c r="AL1202">
        <f>N1249</f>
        <v>0</v>
      </c>
      <c r="AM1202">
        <f>O1297</f>
        <v>0</v>
      </c>
      <c r="AN1202">
        <f>P1297</f>
        <v>0</v>
      </c>
      <c r="AO1202">
        <f>Q1297</f>
        <v>0</v>
      </c>
      <c r="AP1202">
        <f>R1297</f>
        <v>0</v>
      </c>
      <c r="AQ1202">
        <f>S1297</f>
        <v>0</v>
      </c>
      <c r="AR1202">
        <f>T1297</f>
        <v>0</v>
      </c>
      <c r="AT1202">
        <f>SUM(table_2[[#This Row],[First dose, less than 21 days ago]:[Third dose or booster, at least 21 days ago]])</f>
        <v>0</v>
      </c>
      <c r="AU1202">
        <f>SUM(table_2[[#This Row],[Second dose, less than 21 days ago]:[Third dose or booster, at least 21 days ago]])</f>
        <v>0</v>
      </c>
      <c r="AV1202">
        <f>table_2[[#This Row],[Third dose or booster, less than 21 days ago]]+table_2[[#This Row],[Third dose or booster, at least 21 days ago]]</f>
        <v>0</v>
      </c>
    </row>
    <row r="1203" spans="1:48" ht="30" x14ac:dyDescent="0.25">
      <c r="A1203" s="1" t="s">
        <v>460</v>
      </c>
      <c r="B1203" s="4">
        <v>2021</v>
      </c>
      <c r="C1203" s="1" t="s">
        <v>207</v>
      </c>
      <c r="D1203" s="1" t="s">
        <v>1132</v>
      </c>
      <c r="E1203" s="1" t="s">
        <v>66</v>
      </c>
      <c r="F1203" s="4" t="s">
        <v>1101</v>
      </c>
      <c r="G1203" s="4">
        <v>360</v>
      </c>
      <c r="H1203" s="4" t="s">
        <v>83</v>
      </c>
      <c r="I1203" s="1"/>
      <c r="J1203" s="4" t="s">
        <v>83</v>
      </c>
      <c r="K1203" s="4" t="s">
        <v>83</v>
      </c>
      <c r="L1203" s="22">
        <f t="shared" si="36"/>
        <v>1</v>
      </c>
      <c r="M1203" s="22"/>
      <c r="AA1203" s="46"/>
      <c r="AG1203"/>
      <c r="AL1203">
        <f>N1250</f>
        <v>0</v>
      </c>
      <c r="AM1203">
        <f>O1298</f>
        <v>0</v>
      </c>
      <c r="AN1203">
        <f>P1298</f>
        <v>0</v>
      </c>
      <c r="AO1203">
        <f>Q1298</f>
        <v>0</v>
      </c>
      <c r="AP1203">
        <f>R1298</f>
        <v>0</v>
      </c>
      <c r="AQ1203">
        <f>S1298</f>
        <v>0</v>
      </c>
      <c r="AR1203">
        <f>T1298</f>
        <v>0</v>
      </c>
      <c r="AT1203">
        <f>SUM(table_2[[#This Row],[First dose, less than 21 days ago]:[Third dose or booster, at least 21 days ago]])</f>
        <v>0</v>
      </c>
      <c r="AU1203">
        <f>SUM(table_2[[#This Row],[Second dose, less than 21 days ago]:[Third dose or booster, at least 21 days ago]])</f>
        <v>0</v>
      </c>
      <c r="AV1203">
        <f>table_2[[#This Row],[Third dose or booster, less than 21 days ago]]+table_2[[#This Row],[Third dose or booster, at least 21 days ago]]</f>
        <v>0</v>
      </c>
    </row>
    <row r="1204" spans="1:48" ht="30" x14ac:dyDescent="0.25">
      <c r="A1204" s="1" t="s">
        <v>460</v>
      </c>
      <c r="B1204" s="4">
        <v>2021</v>
      </c>
      <c r="C1204" s="1" t="s">
        <v>207</v>
      </c>
      <c r="D1204" s="1" t="s">
        <v>1132</v>
      </c>
      <c r="E1204" s="1" t="s">
        <v>70</v>
      </c>
      <c r="F1204" s="4" t="s">
        <v>1125</v>
      </c>
      <c r="G1204" s="4">
        <v>4356</v>
      </c>
      <c r="H1204" s="4" t="s">
        <v>3607</v>
      </c>
      <c r="I1204" s="1" t="s">
        <v>234</v>
      </c>
      <c r="J1204" s="4" t="s">
        <v>2484</v>
      </c>
      <c r="K1204" s="4" t="s">
        <v>3608</v>
      </c>
      <c r="L1204" s="22" t="str">
        <f t="shared" si="36"/>
        <v>14</v>
      </c>
      <c r="M1204" s="22"/>
      <c r="AA1204" s="46"/>
      <c r="AG1204"/>
      <c r="AL1204">
        <f>N1251</f>
        <v>0</v>
      </c>
      <c r="AM1204">
        <f>O1299</f>
        <v>0</v>
      </c>
      <c r="AN1204">
        <f>P1299</f>
        <v>0</v>
      </c>
      <c r="AO1204">
        <f>Q1299</f>
        <v>0</v>
      </c>
      <c r="AP1204">
        <f>R1299</f>
        <v>0</v>
      </c>
      <c r="AQ1204">
        <f>S1299</f>
        <v>0</v>
      </c>
      <c r="AR1204">
        <f>T1299</f>
        <v>0</v>
      </c>
      <c r="AT1204">
        <f>SUM(table_2[[#This Row],[First dose, less than 21 days ago]:[Third dose or booster, at least 21 days ago]])</f>
        <v>0</v>
      </c>
      <c r="AU1204">
        <f>SUM(table_2[[#This Row],[Second dose, less than 21 days ago]:[Third dose or booster, at least 21 days ago]])</f>
        <v>0</v>
      </c>
      <c r="AV1204">
        <f>table_2[[#This Row],[Third dose or booster, less than 21 days ago]]+table_2[[#This Row],[Third dose or booster, at least 21 days ago]]</f>
        <v>0</v>
      </c>
    </row>
    <row r="1205" spans="1:48" ht="30" x14ac:dyDescent="0.25">
      <c r="A1205" s="1" t="s">
        <v>460</v>
      </c>
      <c r="B1205" s="4">
        <v>2021</v>
      </c>
      <c r="C1205" s="1" t="s">
        <v>207</v>
      </c>
      <c r="D1205" s="1" t="s">
        <v>1132</v>
      </c>
      <c r="E1205" s="1" t="s">
        <v>74</v>
      </c>
      <c r="F1205" s="4" t="s">
        <v>1101</v>
      </c>
      <c r="G1205" s="4">
        <v>1244</v>
      </c>
      <c r="H1205" s="4" t="s">
        <v>83</v>
      </c>
      <c r="I1205" s="1"/>
      <c r="J1205" s="4" t="s">
        <v>83</v>
      </c>
      <c r="K1205" s="4" t="s">
        <v>83</v>
      </c>
      <c r="L1205" s="22">
        <f t="shared" si="36"/>
        <v>1</v>
      </c>
      <c r="M1205" s="22"/>
      <c r="AA1205" s="46"/>
      <c r="AG1205"/>
      <c r="AL1205">
        <f>N1252</f>
        <v>0</v>
      </c>
      <c r="AM1205">
        <f>O1300</f>
        <v>0</v>
      </c>
      <c r="AN1205">
        <f>P1300</f>
        <v>0</v>
      </c>
      <c r="AO1205">
        <f>Q1300</f>
        <v>0</v>
      </c>
      <c r="AP1205">
        <f>R1300</f>
        <v>0</v>
      </c>
      <c r="AQ1205">
        <f>S1300</f>
        <v>0</v>
      </c>
      <c r="AR1205">
        <f>T1300</f>
        <v>0</v>
      </c>
      <c r="AT1205">
        <f>SUM(table_2[[#This Row],[First dose, less than 21 days ago]:[Third dose or booster, at least 21 days ago]])</f>
        <v>0</v>
      </c>
      <c r="AU1205">
        <f>SUM(table_2[[#This Row],[Second dose, less than 21 days ago]:[Third dose or booster, at least 21 days ago]])</f>
        <v>0</v>
      </c>
      <c r="AV1205">
        <f>table_2[[#This Row],[Third dose or booster, less than 21 days ago]]+table_2[[#This Row],[Third dose or booster, at least 21 days ago]]</f>
        <v>0</v>
      </c>
    </row>
    <row r="1206" spans="1:48" ht="30" x14ac:dyDescent="0.25">
      <c r="A1206" s="1" t="s">
        <v>460</v>
      </c>
      <c r="B1206" s="4">
        <v>2021</v>
      </c>
      <c r="C1206" s="1" t="s">
        <v>207</v>
      </c>
      <c r="D1206" s="1" t="s">
        <v>1132</v>
      </c>
      <c r="E1206" s="1" t="s">
        <v>1102</v>
      </c>
      <c r="F1206" s="4" t="s">
        <v>1387</v>
      </c>
      <c r="G1206" s="4">
        <v>419675</v>
      </c>
      <c r="H1206" s="4" t="s">
        <v>490</v>
      </c>
      <c r="I1206" s="1"/>
      <c r="J1206" s="4" t="s">
        <v>2164</v>
      </c>
      <c r="K1206" s="4" t="s">
        <v>3609</v>
      </c>
      <c r="L1206" s="22" t="str">
        <f t="shared" si="36"/>
        <v>179</v>
      </c>
      <c r="M1206" s="22"/>
      <c r="AA1206" s="46"/>
      <c r="AG1206"/>
      <c r="AL1206">
        <f>N1253</f>
        <v>0</v>
      </c>
      <c r="AM1206">
        <f>O1301</f>
        <v>0</v>
      </c>
      <c r="AN1206">
        <f>P1301</f>
        <v>0</v>
      </c>
      <c r="AO1206">
        <f>Q1301</f>
        <v>0</v>
      </c>
      <c r="AP1206">
        <f>R1301</f>
        <v>0</v>
      </c>
      <c r="AQ1206">
        <f>S1301</f>
        <v>0</v>
      </c>
      <c r="AR1206">
        <f>T1301</f>
        <v>0</v>
      </c>
      <c r="AT1206">
        <f>SUM(table_2[[#This Row],[First dose, less than 21 days ago]:[Third dose or booster, at least 21 days ago]])</f>
        <v>0</v>
      </c>
      <c r="AU1206">
        <f>SUM(table_2[[#This Row],[Second dose, less than 21 days ago]:[Third dose or booster, at least 21 days ago]])</f>
        <v>0</v>
      </c>
      <c r="AV1206">
        <f>table_2[[#This Row],[Third dose or booster, less than 21 days ago]]+table_2[[#This Row],[Third dose or booster, at least 21 days ago]]</f>
        <v>0</v>
      </c>
    </row>
    <row r="1207" spans="1:48" ht="45" x14ac:dyDescent="0.25">
      <c r="A1207" s="1" t="s">
        <v>460</v>
      </c>
      <c r="B1207" s="4">
        <v>2021</v>
      </c>
      <c r="C1207" s="1" t="s">
        <v>207</v>
      </c>
      <c r="D1207" s="1" t="s">
        <v>1132</v>
      </c>
      <c r="E1207" s="1" t="s">
        <v>84</v>
      </c>
      <c r="F1207" s="4" t="s">
        <v>1103</v>
      </c>
      <c r="G1207" s="4">
        <v>0</v>
      </c>
      <c r="H1207" s="4" t="s">
        <v>83</v>
      </c>
      <c r="I1207" s="1"/>
      <c r="J1207" s="4" t="s">
        <v>83</v>
      </c>
      <c r="K1207" s="4" t="s">
        <v>83</v>
      </c>
      <c r="L1207" s="22" t="str">
        <f t="shared" si="36"/>
        <v>0</v>
      </c>
      <c r="M1207" s="22"/>
      <c r="AA1207" s="46"/>
      <c r="AG1207"/>
      <c r="AL1207">
        <f>N1254</f>
        <v>0</v>
      </c>
      <c r="AM1207">
        <f>O1302</f>
        <v>0</v>
      </c>
      <c r="AN1207">
        <f>P1302</f>
        <v>0</v>
      </c>
      <c r="AO1207">
        <f>Q1302</f>
        <v>0</v>
      </c>
      <c r="AP1207">
        <f>R1302</f>
        <v>0</v>
      </c>
      <c r="AQ1207">
        <f>S1302</f>
        <v>0</v>
      </c>
      <c r="AR1207">
        <f>T1302</f>
        <v>0</v>
      </c>
      <c r="AT1207">
        <f>SUM(table_2[[#This Row],[First dose, less than 21 days ago]:[Third dose or booster, at least 21 days ago]])</f>
        <v>0</v>
      </c>
      <c r="AU1207">
        <f>SUM(table_2[[#This Row],[Second dose, less than 21 days ago]:[Third dose or booster, at least 21 days ago]])</f>
        <v>0</v>
      </c>
      <c r="AV1207">
        <f>table_2[[#This Row],[Third dose or booster, less than 21 days ago]]+table_2[[#This Row],[Third dose or booster, at least 21 days ago]]</f>
        <v>0</v>
      </c>
    </row>
    <row r="1208" spans="1:48" ht="45" x14ac:dyDescent="0.25">
      <c r="A1208" s="1" t="s">
        <v>460</v>
      </c>
      <c r="B1208" s="4">
        <v>2021</v>
      </c>
      <c r="C1208" s="1" t="s">
        <v>207</v>
      </c>
      <c r="D1208" s="1" t="s">
        <v>1132</v>
      </c>
      <c r="E1208" s="1" t="s">
        <v>85</v>
      </c>
      <c r="F1208" s="4" t="s">
        <v>1103</v>
      </c>
      <c r="G1208" s="4">
        <v>0</v>
      </c>
      <c r="H1208" s="4" t="s">
        <v>83</v>
      </c>
      <c r="I1208" s="1"/>
      <c r="J1208" s="4" t="s">
        <v>83</v>
      </c>
      <c r="K1208" s="4" t="s">
        <v>83</v>
      </c>
      <c r="L1208" s="22" t="str">
        <f t="shared" si="36"/>
        <v>0</v>
      </c>
      <c r="M1208" s="22"/>
      <c r="AA1208" s="46"/>
      <c r="AG1208"/>
      <c r="AL1208">
        <f>N1255</f>
        <v>0</v>
      </c>
      <c r="AM1208">
        <f>O1303</f>
        <v>0</v>
      </c>
      <c r="AN1208">
        <f>P1303</f>
        <v>0</v>
      </c>
      <c r="AO1208">
        <f>Q1303</f>
        <v>0</v>
      </c>
      <c r="AP1208">
        <f>R1303</f>
        <v>0</v>
      </c>
      <c r="AQ1208">
        <f>S1303</f>
        <v>0</v>
      </c>
      <c r="AR1208">
        <f>T1303</f>
        <v>0</v>
      </c>
      <c r="AT1208">
        <f>SUM(table_2[[#This Row],[First dose, less than 21 days ago]:[Third dose or booster, at least 21 days ago]])</f>
        <v>0</v>
      </c>
      <c r="AU1208">
        <f>SUM(table_2[[#This Row],[Second dose, less than 21 days ago]:[Third dose or booster, at least 21 days ago]])</f>
        <v>0</v>
      </c>
      <c r="AV1208">
        <f>table_2[[#This Row],[Third dose or booster, less than 21 days ago]]+table_2[[#This Row],[Third dose or booster, at least 21 days ago]]</f>
        <v>0</v>
      </c>
    </row>
    <row r="1209" spans="1:48" ht="30" x14ac:dyDescent="0.25">
      <c r="A1209" s="1" t="s">
        <v>460</v>
      </c>
      <c r="B1209" s="4">
        <v>2021</v>
      </c>
      <c r="C1209" s="1" t="s">
        <v>207</v>
      </c>
      <c r="D1209" s="1" t="s">
        <v>1147</v>
      </c>
      <c r="E1209" s="1" t="s">
        <v>62</v>
      </c>
      <c r="F1209" s="4" t="s">
        <v>2767</v>
      </c>
      <c r="G1209" s="4">
        <v>10473</v>
      </c>
      <c r="H1209" s="4" t="s">
        <v>3610</v>
      </c>
      <c r="I1209" s="1"/>
      <c r="J1209" s="4" t="s">
        <v>3611</v>
      </c>
      <c r="K1209" s="4" t="s">
        <v>3612</v>
      </c>
      <c r="L1209" s="22" t="str">
        <f t="shared" si="36"/>
        <v>117</v>
      </c>
      <c r="M1209" s="22"/>
      <c r="AA1209" s="46"/>
      <c r="AG1209"/>
      <c r="AL1209">
        <f>N1256</f>
        <v>0</v>
      </c>
      <c r="AM1209">
        <f>O1304</f>
        <v>0</v>
      </c>
      <c r="AN1209">
        <f>P1304</f>
        <v>0</v>
      </c>
      <c r="AO1209">
        <f>Q1304</f>
        <v>0</v>
      </c>
      <c r="AP1209">
        <f>R1304</f>
        <v>0</v>
      </c>
      <c r="AQ1209">
        <f>S1304</f>
        <v>0</v>
      </c>
      <c r="AR1209">
        <f>T1304</f>
        <v>0</v>
      </c>
      <c r="AT1209">
        <f>SUM(table_2[[#This Row],[First dose, less than 21 days ago]:[Third dose or booster, at least 21 days ago]])</f>
        <v>0</v>
      </c>
      <c r="AU1209">
        <f>SUM(table_2[[#This Row],[Second dose, less than 21 days ago]:[Third dose or booster, at least 21 days ago]])</f>
        <v>0</v>
      </c>
      <c r="AV1209">
        <f>table_2[[#This Row],[Third dose or booster, less than 21 days ago]]+table_2[[#This Row],[Third dose or booster, at least 21 days ago]]</f>
        <v>0</v>
      </c>
    </row>
    <row r="1210" spans="1:48" ht="30" x14ac:dyDescent="0.25">
      <c r="A1210" s="1" t="s">
        <v>460</v>
      </c>
      <c r="B1210" s="4">
        <v>2021</v>
      </c>
      <c r="C1210" s="1" t="s">
        <v>207</v>
      </c>
      <c r="D1210" s="1" t="s">
        <v>1147</v>
      </c>
      <c r="E1210" s="1" t="s">
        <v>66</v>
      </c>
      <c r="F1210" s="4" t="s">
        <v>1101</v>
      </c>
      <c r="G1210" s="4">
        <v>118</v>
      </c>
      <c r="H1210" s="4" t="s">
        <v>83</v>
      </c>
      <c r="I1210" s="1"/>
      <c r="J1210" s="4" t="s">
        <v>83</v>
      </c>
      <c r="K1210" s="4" t="s">
        <v>83</v>
      </c>
      <c r="L1210" s="22">
        <f t="shared" si="36"/>
        <v>1</v>
      </c>
      <c r="M1210" s="22"/>
      <c r="AA1210" s="46"/>
      <c r="AG1210"/>
      <c r="AL1210">
        <f>N1257</f>
        <v>0</v>
      </c>
      <c r="AM1210">
        <f>O1305</f>
        <v>0</v>
      </c>
      <c r="AN1210">
        <f>P1305</f>
        <v>0</v>
      </c>
      <c r="AO1210">
        <f>Q1305</f>
        <v>0</v>
      </c>
      <c r="AP1210">
        <f>R1305</f>
        <v>0</v>
      </c>
      <c r="AQ1210">
        <f>S1305</f>
        <v>0</v>
      </c>
      <c r="AR1210">
        <f>T1305</f>
        <v>0</v>
      </c>
      <c r="AT1210">
        <f>SUM(table_2[[#This Row],[First dose, less than 21 days ago]:[Third dose or booster, at least 21 days ago]])</f>
        <v>0</v>
      </c>
      <c r="AU1210">
        <f>SUM(table_2[[#This Row],[Second dose, less than 21 days ago]:[Third dose or booster, at least 21 days ago]])</f>
        <v>0</v>
      </c>
      <c r="AV1210">
        <f>table_2[[#This Row],[Third dose or booster, less than 21 days ago]]+table_2[[#This Row],[Third dose or booster, at least 21 days ago]]</f>
        <v>0</v>
      </c>
    </row>
    <row r="1211" spans="1:48" ht="30" x14ac:dyDescent="0.25">
      <c r="A1211" s="1" t="s">
        <v>460</v>
      </c>
      <c r="B1211" s="4">
        <v>2021</v>
      </c>
      <c r="C1211" s="1" t="s">
        <v>207</v>
      </c>
      <c r="D1211" s="1" t="s">
        <v>1147</v>
      </c>
      <c r="E1211" s="1" t="s">
        <v>70</v>
      </c>
      <c r="F1211" s="4" t="s">
        <v>2016</v>
      </c>
      <c r="G1211" s="4">
        <v>1967</v>
      </c>
      <c r="H1211" s="4" t="s">
        <v>3613</v>
      </c>
      <c r="I1211" s="1"/>
      <c r="J1211" s="4" t="s">
        <v>3614</v>
      </c>
      <c r="K1211" s="4" t="s">
        <v>3615</v>
      </c>
      <c r="L1211" s="22" t="str">
        <f t="shared" si="36"/>
        <v>21</v>
      </c>
      <c r="M1211" s="22"/>
      <c r="AA1211" s="46"/>
      <c r="AG1211"/>
      <c r="AL1211">
        <f>N1258</f>
        <v>0</v>
      </c>
      <c r="AM1211">
        <f>O1306</f>
        <v>0</v>
      </c>
      <c r="AN1211">
        <f>P1306</f>
        <v>0</v>
      </c>
      <c r="AO1211">
        <f>Q1306</f>
        <v>0</v>
      </c>
      <c r="AP1211">
        <f>R1306</f>
        <v>0</v>
      </c>
      <c r="AQ1211">
        <f>S1306</f>
        <v>0</v>
      </c>
      <c r="AR1211">
        <f>T1306</f>
        <v>0</v>
      </c>
      <c r="AT1211">
        <f>SUM(table_2[[#This Row],[First dose, less than 21 days ago]:[Third dose or booster, at least 21 days ago]])</f>
        <v>0</v>
      </c>
      <c r="AU1211">
        <f>SUM(table_2[[#This Row],[Second dose, less than 21 days ago]:[Third dose or booster, at least 21 days ago]])</f>
        <v>0</v>
      </c>
      <c r="AV1211">
        <f>table_2[[#This Row],[Third dose or booster, less than 21 days ago]]+table_2[[#This Row],[Third dose or booster, at least 21 days ago]]</f>
        <v>0</v>
      </c>
    </row>
    <row r="1212" spans="1:48" ht="30" x14ac:dyDescent="0.25">
      <c r="A1212" s="1" t="s">
        <v>460</v>
      </c>
      <c r="B1212" s="4">
        <v>2021</v>
      </c>
      <c r="C1212" s="1" t="s">
        <v>207</v>
      </c>
      <c r="D1212" s="1" t="s">
        <v>1147</v>
      </c>
      <c r="E1212" s="1" t="s">
        <v>74</v>
      </c>
      <c r="F1212" s="4" t="s">
        <v>1101</v>
      </c>
      <c r="G1212" s="4">
        <v>409</v>
      </c>
      <c r="H1212" s="4" t="s">
        <v>83</v>
      </c>
      <c r="I1212" s="1"/>
      <c r="J1212" s="4" t="s">
        <v>83</v>
      </c>
      <c r="K1212" s="4" t="s">
        <v>83</v>
      </c>
      <c r="L1212" s="22">
        <f t="shared" si="36"/>
        <v>1</v>
      </c>
      <c r="M1212" s="22"/>
      <c r="AA1212" s="46"/>
      <c r="AG1212"/>
      <c r="AL1212">
        <f>N1259</f>
        <v>0</v>
      </c>
      <c r="AM1212">
        <f>O1307</f>
        <v>0</v>
      </c>
      <c r="AN1212">
        <f>P1307</f>
        <v>0</v>
      </c>
      <c r="AO1212">
        <f>Q1307</f>
        <v>0</v>
      </c>
      <c r="AP1212">
        <f>R1307</f>
        <v>0</v>
      </c>
      <c r="AQ1212">
        <f>S1307</f>
        <v>0</v>
      </c>
      <c r="AR1212">
        <f>T1307</f>
        <v>0</v>
      </c>
      <c r="AT1212">
        <f>SUM(table_2[[#This Row],[First dose, less than 21 days ago]:[Third dose or booster, at least 21 days ago]])</f>
        <v>0</v>
      </c>
      <c r="AU1212">
        <f>SUM(table_2[[#This Row],[Second dose, less than 21 days ago]:[Third dose or booster, at least 21 days ago]])</f>
        <v>0</v>
      </c>
      <c r="AV1212">
        <f>table_2[[#This Row],[Third dose or booster, less than 21 days ago]]+table_2[[#This Row],[Third dose or booster, at least 21 days ago]]</f>
        <v>0</v>
      </c>
    </row>
    <row r="1213" spans="1:48" ht="30" x14ac:dyDescent="0.25">
      <c r="A1213" s="1" t="s">
        <v>460</v>
      </c>
      <c r="B1213" s="4">
        <v>2021</v>
      </c>
      <c r="C1213" s="1" t="s">
        <v>207</v>
      </c>
      <c r="D1213" s="1" t="s">
        <v>1147</v>
      </c>
      <c r="E1213" s="1" t="s">
        <v>1102</v>
      </c>
      <c r="F1213" s="4" t="s">
        <v>3616</v>
      </c>
      <c r="G1213" s="4">
        <v>353150</v>
      </c>
      <c r="H1213" s="4" t="s">
        <v>3617</v>
      </c>
      <c r="I1213" s="1"/>
      <c r="J1213" s="4" t="s">
        <v>3618</v>
      </c>
      <c r="K1213" s="4" t="s">
        <v>1449</v>
      </c>
      <c r="L1213" s="22" t="str">
        <f t="shared" si="36"/>
        <v>408</v>
      </c>
      <c r="M1213" s="22"/>
      <c r="AA1213" s="46"/>
      <c r="AG1213"/>
      <c r="AL1213">
        <f>N1260</f>
        <v>0</v>
      </c>
      <c r="AM1213">
        <f>O1308</f>
        <v>0</v>
      </c>
      <c r="AN1213">
        <f>P1308</f>
        <v>0</v>
      </c>
      <c r="AO1213">
        <f>Q1308</f>
        <v>0</v>
      </c>
      <c r="AP1213">
        <f>R1308</f>
        <v>0</v>
      </c>
      <c r="AQ1213">
        <f>S1308</f>
        <v>0</v>
      </c>
      <c r="AR1213">
        <f>T1308</f>
        <v>0</v>
      </c>
      <c r="AT1213">
        <f>SUM(table_2[[#This Row],[First dose, less than 21 days ago]:[Third dose or booster, at least 21 days ago]])</f>
        <v>0</v>
      </c>
      <c r="AU1213">
        <f>SUM(table_2[[#This Row],[Second dose, less than 21 days ago]:[Third dose or booster, at least 21 days ago]])</f>
        <v>0</v>
      </c>
      <c r="AV1213">
        <f>table_2[[#This Row],[Third dose or booster, less than 21 days ago]]+table_2[[#This Row],[Third dose or booster, at least 21 days ago]]</f>
        <v>0</v>
      </c>
    </row>
    <row r="1214" spans="1:48" ht="45" x14ac:dyDescent="0.25">
      <c r="A1214" s="1" t="s">
        <v>460</v>
      </c>
      <c r="B1214" s="4">
        <v>2021</v>
      </c>
      <c r="C1214" s="1" t="s">
        <v>207</v>
      </c>
      <c r="D1214" s="1" t="s">
        <v>1147</v>
      </c>
      <c r="E1214" s="1" t="s">
        <v>84</v>
      </c>
      <c r="F1214" s="4" t="s">
        <v>1103</v>
      </c>
      <c r="G1214" s="4">
        <v>0</v>
      </c>
      <c r="H1214" s="4" t="s">
        <v>83</v>
      </c>
      <c r="I1214" s="1"/>
      <c r="J1214" s="4" t="s">
        <v>83</v>
      </c>
      <c r="K1214" s="4" t="s">
        <v>83</v>
      </c>
      <c r="L1214" s="22" t="str">
        <f t="shared" si="36"/>
        <v>0</v>
      </c>
      <c r="M1214" s="22"/>
      <c r="AA1214" s="46"/>
      <c r="AG1214"/>
      <c r="AL1214">
        <f>N1261</f>
        <v>0</v>
      </c>
      <c r="AM1214">
        <f>O1309</f>
        <v>0</v>
      </c>
      <c r="AN1214">
        <f>P1309</f>
        <v>0</v>
      </c>
      <c r="AO1214">
        <f>Q1309</f>
        <v>0</v>
      </c>
      <c r="AP1214">
        <f>R1309</f>
        <v>0</v>
      </c>
      <c r="AQ1214">
        <f>S1309</f>
        <v>0</v>
      </c>
      <c r="AR1214">
        <f>T1309</f>
        <v>0</v>
      </c>
      <c r="AT1214">
        <f>SUM(table_2[[#This Row],[First dose, less than 21 days ago]:[Third dose or booster, at least 21 days ago]])</f>
        <v>0</v>
      </c>
      <c r="AU1214">
        <f>SUM(table_2[[#This Row],[Second dose, less than 21 days ago]:[Third dose or booster, at least 21 days ago]])</f>
        <v>0</v>
      </c>
      <c r="AV1214">
        <f>table_2[[#This Row],[Third dose or booster, less than 21 days ago]]+table_2[[#This Row],[Third dose or booster, at least 21 days ago]]</f>
        <v>0</v>
      </c>
    </row>
    <row r="1215" spans="1:48" ht="45" x14ac:dyDescent="0.25">
      <c r="A1215" s="1" t="s">
        <v>460</v>
      </c>
      <c r="B1215" s="4">
        <v>2021</v>
      </c>
      <c r="C1215" s="1" t="s">
        <v>207</v>
      </c>
      <c r="D1215" s="1" t="s">
        <v>1147</v>
      </c>
      <c r="E1215" s="1" t="s">
        <v>85</v>
      </c>
      <c r="F1215" s="4" t="s">
        <v>1103</v>
      </c>
      <c r="G1215" s="4">
        <v>0</v>
      </c>
      <c r="H1215" s="4" t="s">
        <v>83</v>
      </c>
      <c r="I1215" s="1"/>
      <c r="J1215" s="4" t="s">
        <v>83</v>
      </c>
      <c r="K1215" s="4" t="s">
        <v>83</v>
      </c>
      <c r="L1215" s="22" t="str">
        <f t="shared" si="36"/>
        <v>0</v>
      </c>
      <c r="M1215" s="22"/>
      <c r="AA1215" s="46"/>
      <c r="AG1215"/>
      <c r="AL1215">
        <f>N1262</f>
        <v>0</v>
      </c>
      <c r="AM1215">
        <f>O1310</f>
        <v>0</v>
      </c>
      <c r="AN1215">
        <f>P1310</f>
        <v>0</v>
      </c>
      <c r="AO1215">
        <f>Q1310</f>
        <v>0</v>
      </c>
      <c r="AP1215">
        <f>R1310</f>
        <v>0</v>
      </c>
      <c r="AQ1215">
        <f>S1310</f>
        <v>0</v>
      </c>
      <c r="AR1215">
        <f>T1310</f>
        <v>0</v>
      </c>
      <c r="AT1215">
        <f>SUM(table_2[[#This Row],[First dose, less than 21 days ago]:[Third dose or booster, at least 21 days ago]])</f>
        <v>0</v>
      </c>
      <c r="AU1215">
        <f>SUM(table_2[[#This Row],[Second dose, less than 21 days ago]:[Third dose or booster, at least 21 days ago]])</f>
        <v>0</v>
      </c>
      <c r="AV1215">
        <f>table_2[[#This Row],[Third dose or booster, less than 21 days ago]]+table_2[[#This Row],[Third dose or booster, at least 21 days ago]]</f>
        <v>0</v>
      </c>
    </row>
    <row r="1216" spans="1:48" ht="30" x14ac:dyDescent="0.25">
      <c r="A1216" s="1" t="s">
        <v>460</v>
      </c>
      <c r="B1216" s="4">
        <v>2021</v>
      </c>
      <c r="C1216" s="1" t="s">
        <v>207</v>
      </c>
      <c r="D1216" s="1" t="s">
        <v>1162</v>
      </c>
      <c r="E1216" s="1" t="s">
        <v>62</v>
      </c>
      <c r="F1216" s="4" t="s">
        <v>1820</v>
      </c>
      <c r="G1216" s="4">
        <v>4325</v>
      </c>
      <c r="H1216" s="4" t="s">
        <v>3619</v>
      </c>
      <c r="I1216" s="1"/>
      <c r="J1216" s="4" t="s">
        <v>3620</v>
      </c>
      <c r="K1216" s="4" t="s">
        <v>3621</v>
      </c>
      <c r="L1216" s="22" t="str">
        <f t="shared" si="36"/>
        <v>108</v>
      </c>
      <c r="M1216" s="22"/>
      <c r="AA1216" s="46"/>
      <c r="AG1216"/>
      <c r="AL1216">
        <f>N1263</f>
        <v>0</v>
      </c>
      <c r="AM1216">
        <f>O1311</f>
        <v>0</v>
      </c>
      <c r="AN1216">
        <f>P1311</f>
        <v>0</v>
      </c>
      <c r="AO1216">
        <f>Q1311</f>
        <v>0</v>
      </c>
      <c r="AP1216">
        <f>R1311</f>
        <v>0</v>
      </c>
      <c r="AQ1216">
        <f>S1311</f>
        <v>0</v>
      </c>
      <c r="AR1216">
        <f>T1311</f>
        <v>0</v>
      </c>
      <c r="AT1216">
        <f>SUM(table_2[[#This Row],[First dose, less than 21 days ago]:[Third dose or booster, at least 21 days ago]])</f>
        <v>0</v>
      </c>
      <c r="AU1216">
        <f>SUM(table_2[[#This Row],[Second dose, less than 21 days ago]:[Third dose or booster, at least 21 days ago]])</f>
        <v>0</v>
      </c>
      <c r="AV1216">
        <f>table_2[[#This Row],[Third dose or booster, less than 21 days ago]]+table_2[[#This Row],[Third dose or booster, at least 21 days ago]]</f>
        <v>0</v>
      </c>
    </row>
    <row r="1217" spans="1:48" ht="30" x14ac:dyDescent="0.25">
      <c r="A1217" s="1" t="s">
        <v>460</v>
      </c>
      <c r="B1217" s="4">
        <v>2021</v>
      </c>
      <c r="C1217" s="1" t="s">
        <v>207</v>
      </c>
      <c r="D1217" s="1" t="s">
        <v>1162</v>
      </c>
      <c r="E1217" s="1" t="s">
        <v>66</v>
      </c>
      <c r="F1217" s="4" t="s">
        <v>1112</v>
      </c>
      <c r="G1217" s="4">
        <v>48</v>
      </c>
      <c r="H1217" s="4" t="s">
        <v>3622</v>
      </c>
      <c r="I1217" s="1" t="s">
        <v>234</v>
      </c>
      <c r="J1217" s="4" t="s">
        <v>3623</v>
      </c>
      <c r="K1217" s="4" t="s">
        <v>3624</v>
      </c>
      <c r="L1217" s="22" t="str">
        <f t="shared" si="36"/>
        <v>3</v>
      </c>
      <c r="M1217" s="22"/>
      <c r="AA1217" s="46"/>
      <c r="AG1217"/>
      <c r="AL1217">
        <f>N1264</f>
        <v>0</v>
      </c>
      <c r="AM1217">
        <f>O1312</f>
        <v>0</v>
      </c>
      <c r="AN1217">
        <f>P1312</f>
        <v>0</v>
      </c>
      <c r="AO1217">
        <f>Q1312</f>
        <v>0</v>
      </c>
      <c r="AP1217">
        <f>R1312</f>
        <v>0</v>
      </c>
      <c r="AQ1217">
        <f>S1312</f>
        <v>0</v>
      </c>
      <c r="AR1217">
        <f>T1312</f>
        <v>0</v>
      </c>
      <c r="AT1217">
        <f>SUM(table_2[[#This Row],[First dose, less than 21 days ago]:[Third dose or booster, at least 21 days ago]])</f>
        <v>0</v>
      </c>
      <c r="AU1217">
        <f>SUM(table_2[[#This Row],[Second dose, less than 21 days ago]:[Third dose or booster, at least 21 days ago]])</f>
        <v>0</v>
      </c>
      <c r="AV1217">
        <f>table_2[[#This Row],[Third dose or booster, less than 21 days ago]]+table_2[[#This Row],[Third dose or booster, at least 21 days ago]]</f>
        <v>0</v>
      </c>
    </row>
    <row r="1218" spans="1:48" ht="30" x14ac:dyDescent="0.25">
      <c r="A1218" s="1" t="s">
        <v>460</v>
      </c>
      <c r="B1218" s="4">
        <v>2021</v>
      </c>
      <c r="C1218" s="1" t="s">
        <v>207</v>
      </c>
      <c r="D1218" s="1" t="s">
        <v>1162</v>
      </c>
      <c r="E1218" s="1" t="s">
        <v>70</v>
      </c>
      <c r="F1218" s="4" t="s">
        <v>527</v>
      </c>
      <c r="G1218" s="4">
        <v>1022</v>
      </c>
      <c r="H1218" s="4" t="s">
        <v>3625</v>
      </c>
      <c r="I1218" s="1" t="s">
        <v>234</v>
      </c>
      <c r="J1218" s="4" t="s">
        <v>3626</v>
      </c>
      <c r="K1218" s="4" t="s">
        <v>3627</v>
      </c>
      <c r="L1218" s="22" t="str">
        <f t="shared" si="36"/>
        <v>17</v>
      </c>
      <c r="M1218" s="22"/>
      <c r="AA1218" s="46"/>
      <c r="AG1218"/>
      <c r="AL1218">
        <f>N1265</f>
        <v>0</v>
      </c>
      <c r="AM1218">
        <f>O1313</f>
        <v>0</v>
      </c>
      <c r="AN1218">
        <f>P1313</f>
        <v>0</v>
      </c>
      <c r="AO1218">
        <f>Q1313</f>
        <v>0</v>
      </c>
      <c r="AP1218">
        <f>R1313</f>
        <v>0</v>
      </c>
      <c r="AQ1218">
        <f>S1313</f>
        <v>0</v>
      </c>
      <c r="AR1218">
        <f>T1313</f>
        <v>0</v>
      </c>
      <c r="AT1218">
        <f>SUM(table_2[[#This Row],[First dose, less than 21 days ago]:[Third dose or booster, at least 21 days ago]])</f>
        <v>0</v>
      </c>
      <c r="AU1218">
        <f>SUM(table_2[[#This Row],[Second dose, less than 21 days ago]:[Third dose or booster, at least 21 days ago]])</f>
        <v>0</v>
      </c>
      <c r="AV1218">
        <f>table_2[[#This Row],[Third dose or booster, less than 21 days ago]]+table_2[[#This Row],[Third dose or booster, at least 21 days ago]]</f>
        <v>0</v>
      </c>
    </row>
    <row r="1219" spans="1:48" ht="30" x14ac:dyDescent="0.25">
      <c r="A1219" s="1" t="s">
        <v>460</v>
      </c>
      <c r="B1219" s="4">
        <v>2021</v>
      </c>
      <c r="C1219" s="1" t="s">
        <v>207</v>
      </c>
      <c r="D1219" s="1" t="s">
        <v>1162</v>
      </c>
      <c r="E1219" s="1" t="s">
        <v>74</v>
      </c>
      <c r="F1219" s="4" t="s">
        <v>1101</v>
      </c>
      <c r="G1219" s="4">
        <v>179</v>
      </c>
      <c r="H1219" s="4" t="s">
        <v>83</v>
      </c>
      <c r="I1219" s="1"/>
      <c r="J1219" s="4" t="s">
        <v>83</v>
      </c>
      <c r="K1219" s="4" t="s">
        <v>83</v>
      </c>
      <c r="L1219" s="22">
        <f t="shared" si="36"/>
        <v>1</v>
      </c>
      <c r="M1219" s="22"/>
      <c r="AA1219" s="46"/>
      <c r="AG1219"/>
      <c r="AL1219">
        <f>N1266</f>
        <v>0</v>
      </c>
      <c r="AM1219">
        <f>O1314</f>
        <v>0</v>
      </c>
      <c r="AN1219">
        <f>P1314</f>
        <v>0</v>
      </c>
      <c r="AO1219">
        <f>Q1314</f>
        <v>0</v>
      </c>
      <c r="AP1219">
        <f>R1314</f>
        <v>0</v>
      </c>
      <c r="AQ1219">
        <f>S1314</f>
        <v>0</v>
      </c>
      <c r="AR1219">
        <f>T1314</f>
        <v>0</v>
      </c>
      <c r="AT1219">
        <f>SUM(table_2[[#This Row],[First dose, less than 21 days ago]:[Third dose or booster, at least 21 days ago]])</f>
        <v>0</v>
      </c>
      <c r="AU1219">
        <f>SUM(table_2[[#This Row],[Second dose, less than 21 days ago]:[Third dose or booster, at least 21 days ago]])</f>
        <v>0</v>
      </c>
      <c r="AV1219">
        <f>table_2[[#This Row],[Third dose or booster, less than 21 days ago]]+table_2[[#This Row],[Third dose or booster, at least 21 days ago]]</f>
        <v>0</v>
      </c>
    </row>
    <row r="1220" spans="1:48" ht="30" x14ac:dyDescent="0.25">
      <c r="A1220" s="1" t="s">
        <v>460</v>
      </c>
      <c r="B1220" s="4">
        <v>2021</v>
      </c>
      <c r="C1220" s="1" t="s">
        <v>207</v>
      </c>
      <c r="D1220" s="1" t="s">
        <v>1162</v>
      </c>
      <c r="E1220" s="1" t="s">
        <v>1102</v>
      </c>
      <c r="F1220" s="4" t="s">
        <v>3628</v>
      </c>
      <c r="G1220" s="4">
        <v>168330</v>
      </c>
      <c r="H1220" s="4" t="s">
        <v>3629</v>
      </c>
      <c r="I1220" s="1"/>
      <c r="J1220" s="4" t="s">
        <v>3630</v>
      </c>
      <c r="K1220" s="4" t="s">
        <v>3631</v>
      </c>
      <c r="L1220" s="22" t="str">
        <f t="shared" si="36"/>
        <v>560</v>
      </c>
      <c r="M1220" s="22"/>
      <c r="AA1220" s="46"/>
      <c r="AG1220"/>
      <c r="AL1220">
        <f>N1267</f>
        <v>0</v>
      </c>
      <c r="AM1220">
        <f>O1315</f>
        <v>0</v>
      </c>
      <c r="AN1220">
        <f>P1315</f>
        <v>0</v>
      </c>
      <c r="AO1220">
        <f>Q1315</f>
        <v>0</v>
      </c>
      <c r="AP1220">
        <f>R1315</f>
        <v>0</v>
      </c>
      <c r="AQ1220">
        <f>S1315</f>
        <v>0</v>
      </c>
      <c r="AR1220">
        <f>T1315</f>
        <v>0</v>
      </c>
      <c r="AT1220">
        <f>SUM(table_2[[#This Row],[First dose, less than 21 days ago]:[Third dose or booster, at least 21 days ago]])</f>
        <v>0</v>
      </c>
      <c r="AU1220">
        <f>SUM(table_2[[#This Row],[Second dose, less than 21 days ago]:[Third dose or booster, at least 21 days ago]])</f>
        <v>0</v>
      </c>
      <c r="AV1220">
        <f>table_2[[#This Row],[Third dose or booster, less than 21 days ago]]+table_2[[#This Row],[Third dose or booster, at least 21 days ago]]</f>
        <v>0</v>
      </c>
    </row>
    <row r="1221" spans="1:48" ht="45" x14ac:dyDescent="0.25">
      <c r="A1221" s="1" t="s">
        <v>460</v>
      </c>
      <c r="B1221" s="4">
        <v>2021</v>
      </c>
      <c r="C1221" s="1" t="s">
        <v>207</v>
      </c>
      <c r="D1221" s="1" t="s">
        <v>1162</v>
      </c>
      <c r="E1221" s="1" t="s">
        <v>84</v>
      </c>
      <c r="F1221" s="4" t="s">
        <v>1103</v>
      </c>
      <c r="G1221" s="4">
        <v>0</v>
      </c>
      <c r="H1221" s="4" t="s">
        <v>83</v>
      </c>
      <c r="I1221" s="1"/>
      <c r="J1221" s="4" t="s">
        <v>83</v>
      </c>
      <c r="K1221" s="4" t="s">
        <v>83</v>
      </c>
      <c r="L1221" s="22" t="str">
        <f t="shared" ref="L1221:L1284" si="37">IF(F1221="&lt;3",1,F1221)</f>
        <v>0</v>
      </c>
      <c r="M1221" s="22"/>
      <c r="AA1221" s="46"/>
      <c r="AG1221"/>
      <c r="AL1221">
        <f>N1268</f>
        <v>0</v>
      </c>
      <c r="AM1221">
        <f>O1316</f>
        <v>0</v>
      </c>
      <c r="AN1221">
        <f>P1316</f>
        <v>0</v>
      </c>
      <c r="AO1221">
        <f>Q1316</f>
        <v>0</v>
      </c>
      <c r="AP1221">
        <f>R1316</f>
        <v>0</v>
      </c>
      <c r="AQ1221">
        <f>S1316</f>
        <v>0</v>
      </c>
      <c r="AR1221">
        <f>T1316</f>
        <v>0</v>
      </c>
      <c r="AT1221">
        <f>SUM(table_2[[#This Row],[First dose, less than 21 days ago]:[Third dose or booster, at least 21 days ago]])</f>
        <v>0</v>
      </c>
      <c r="AU1221">
        <f>SUM(table_2[[#This Row],[Second dose, less than 21 days ago]:[Third dose or booster, at least 21 days ago]])</f>
        <v>0</v>
      </c>
      <c r="AV1221">
        <f>table_2[[#This Row],[Third dose or booster, less than 21 days ago]]+table_2[[#This Row],[Third dose or booster, at least 21 days ago]]</f>
        <v>0</v>
      </c>
    </row>
    <row r="1222" spans="1:48" ht="45" x14ac:dyDescent="0.25">
      <c r="A1222" s="1" t="s">
        <v>460</v>
      </c>
      <c r="B1222" s="4">
        <v>2021</v>
      </c>
      <c r="C1222" s="1" t="s">
        <v>207</v>
      </c>
      <c r="D1222" s="1" t="s">
        <v>1162</v>
      </c>
      <c r="E1222" s="1" t="s">
        <v>85</v>
      </c>
      <c r="F1222" s="4" t="s">
        <v>1103</v>
      </c>
      <c r="G1222" s="4">
        <v>0</v>
      </c>
      <c r="H1222" s="4" t="s">
        <v>83</v>
      </c>
      <c r="I1222" s="1"/>
      <c r="J1222" s="4" t="s">
        <v>83</v>
      </c>
      <c r="K1222" s="4" t="s">
        <v>83</v>
      </c>
      <c r="L1222" s="22" t="str">
        <f t="shared" si="37"/>
        <v>0</v>
      </c>
      <c r="M1222" s="22"/>
      <c r="AA1222" s="46"/>
      <c r="AG1222"/>
      <c r="AL1222">
        <f>N1269</f>
        <v>0</v>
      </c>
      <c r="AM1222">
        <f>O1317</f>
        <v>0</v>
      </c>
      <c r="AN1222">
        <f>P1317</f>
        <v>0</v>
      </c>
      <c r="AO1222">
        <f>Q1317</f>
        <v>0</v>
      </c>
      <c r="AP1222">
        <f>R1317</f>
        <v>0</v>
      </c>
      <c r="AQ1222">
        <f>S1317</f>
        <v>0</v>
      </c>
      <c r="AR1222">
        <f>T1317</f>
        <v>0</v>
      </c>
      <c r="AT1222">
        <f>SUM(table_2[[#This Row],[First dose, less than 21 days ago]:[Third dose or booster, at least 21 days ago]])</f>
        <v>0</v>
      </c>
      <c r="AU1222">
        <f>SUM(table_2[[#This Row],[Second dose, less than 21 days ago]:[Third dose or booster, at least 21 days ago]])</f>
        <v>0</v>
      </c>
      <c r="AV1222">
        <f>table_2[[#This Row],[Third dose or booster, less than 21 days ago]]+table_2[[#This Row],[Third dose or booster, at least 21 days ago]]</f>
        <v>0</v>
      </c>
    </row>
    <row r="1223" spans="1:48" ht="30" x14ac:dyDescent="0.25">
      <c r="A1223" s="1" t="s">
        <v>460</v>
      </c>
      <c r="B1223" s="4">
        <v>2021</v>
      </c>
      <c r="C1223" s="1" t="s">
        <v>207</v>
      </c>
      <c r="D1223" s="1" t="s">
        <v>1183</v>
      </c>
      <c r="E1223" s="1" t="s">
        <v>62</v>
      </c>
      <c r="F1223" s="4" t="s">
        <v>2471</v>
      </c>
      <c r="G1223" s="4">
        <v>1265</v>
      </c>
      <c r="H1223" s="4" t="s">
        <v>3632</v>
      </c>
      <c r="I1223" s="1"/>
      <c r="J1223" s="4" t="s">
        <v>3633</v>
      </c>
      <c r="K1223" s="4" t="s">
        <v>3634</v>
      </c>
      <c r="L1223" s="22" t="str">
        <f t="shared" si="37"/>
        <v>42</v>
      </c>
      <c r="M1223" s="22"/>
      <c r="AA1223" s="46"/>
      <c r="AG1223"/>
      <c r="AL1223">
        <f>N1270</f>
        <v>0</v>
      </c>
      <c r="AM1223">
        <f>O1318</f>
        <v>0</v>
      </c>
      <c r="AN1223">
        <f>P1318</f>
        <v>0</v>
      </c>
      <c r="AO1223">
        <f>Q1318</f>
        <v>0</v>
      </c>
      <c r="AP1223">
        <f>R1318</f>
        <v>0</v>
      </c>
      <c r="AQ1223">
        <f>S1318</f>
        <v>0</v>
      </c>
      <c r="AR1223">
        <f>T1318</f>
        <v>0</v>
      </c>
      <c r="AT1223">
        <f>SUM(table_2[[#This Row],[First dose, less than 21 days ago]:[Third dose or booster, at least 21 days ago]])</f>
        <v>0</v>
      </c>
      <c r="AU1223">
        <f>SUM(table_2[[#This Row],[Second dose, less than 21 days ago]:[Third dose or booster, at least 21 days ago]])</f>
        <v>0</v>
      </c>
      <c r="AV1223">
        <f>table_2[[#This Row],[Third dose or booster, less than 21 days ago]]+table_2[[#This Row],[Third dose or booster, at least 21 days ago]]</f>
        <v>0</v>
      </c>
    </row>
    <row r="1224" spans="1:48" ht="30" x14ac:dyDescent="0.25">
      <c r="A1224" s="1" t="s">
        <v>460</v>
      </c>
      <c r="B1224" s="4">
        <v>2021</v>
      </c>
      <c r="C1224" s="1" t="s">
        <v>207</v>
      </c>
      <c r="D1224" s="1" t="s">
        <v>1183</v>
      </c>
      <c r="E1224" s="1" t="s">
        <v>66</v>
      </c>
      <c r="F1224" s="4" t="s">
        <v>1101</v>
      </c>
      <c r="G1224" s="4">
        <v>11</v>
      </c>
      <c r="H1224" s="4" t="s">
        <v>83</v>
      </c>
      <c r="I1224" s="1"/>
      <c r="J1224" s="4" t="s">
        <v>83</v>
      </c>
      <c r="K1224" s="4" t="s">
        <v>83</v>
      </c>
      <c r="L1224" s="22">
        <f t="shared" si="37"/>
        <v>1</v>
      </c>
      <c r="M1224" s="22"/>
      <c r="AA1224" s="46"/>
      <c r="AG1224"/>
      <c r="AL1224">
        <f>N1271</f>
        <v>0</v>
      </c>
      <c r="AM1224">
        <f>O1319</f>
        <v>0</v>
      </c>
      <c r="AN1224">
        <f>P1319</f>
        <v>0</v>
      </c>
      <c r="AO1224">
        <f>Q1319</f>
        <v>0</v>
      </c>
      <c r="AP1224">
        <f>R1319</f>
        <v>0</v>
      </c>
      <c r="AQ1224">
        <f>S1319</f>
        <v>0</v>
      </c>
      <c r="AR1224">
        <f>T1319</f>
        <v>0</v>
      </c>
      <c r="AT1224">
        <f>SUM(table_2[[#This Row],[First dose, less than 21 days ago]:[Third dose or booster, at least 21 days ago]])</f>
        <v>0</v>
      </c>
      <c r="AU1224">
        <f>SUM(table_2[[#This Row],[Second dose, less than 21 days ago]:[Third dose or booster, at least 21 days ago]])</f>
        <v>0</v>
      </c>
      <c r="AV1224">
        <f>table_2[[#This Row],[Third dose or booster, less than 21 days ago]]+table_2[[#This Row],[Third dose or booster, at least 21 days ago]]</f>
        <v>0</v>
      </c>
    </row>
    <row r="1225" spans="1:48" ht="30" x14ac:dyDescent="0.25">
      <c r="A1225" s="1" t="s">
        <v>460</v>
      </c>
      <c r="B1225" s="4">
        <v>2021</v>
      </c>
      <c r="C1225" s="1" t="s">
        <v>207</v>
      </c>
      <c r="D1225" s="1" t="s">
        <v>1183</v>
      </c>
      <c r="E1225" s="1" t="s">
        <v>70</v>
      </c>
      <c r="F1225" s="4" t="s">
        <v>1981</v>
      </c>
      <c r="G1225" s="4">
        <v>367</v>
      </c>
      <c r="H1225" s="4" t="s">
        <v>3635</v>
      </c>
      <c r="I1225" s="1" t="s">
        <v>234</v>
      </c>
      <c r="J1225" s="4" t="s">
        <v>3636</v>
      </c>
      <c r="K1225" s="4" t="s">
        <v>3637</v>
      </c>
      <c r="L1225" s="22" t="str">
        <f t="shared" si="37"/>
        <v>11</v>
      </c>
      <c r="M1225" s="22"/>
      <c r="AA1225" s="46"/>
      <c r="AG1225"/>
      <c r="AL1225">
        <f>N1272</f>
        <v>0</v>
      </c>
      <c r="AM1225">
        <f>O1320</f>
        <v>0</v>
      </c>
      <c r="AN1225">
        <f>P1320</f>
        <v>0</v>
      </c>
      <c r="AO1225">
        <f>Q1320</f>
        <v>0</v>
      </c>
      <c r="AP1225">
        <f>R1320</f>
        <v>0</v>
      </c>
      <c r="AQ1225">
        <f>S1320</f>
        <v>0</v>
      </c>
      <c r="AR1225">
        <f>T1320</f>
        <v>0</v>
      </c>
      <c r="AT1225">
        <f>SUM(table_2[[#This Row],[First dose, less than 21 days ago]:[Third dose or booster, at least 21 days ago]])</f>
        <v>0</v>
      </c>
      <c r="AU1225">
        <f>SUM(table_2[[#This Row],[Second dose, less than 21 days ago]:[Third dose or booster, at least 21 days ago]])</f>
        <v>0</v>
      </c>
      <c r="AV1225">
        <f>table_2[[#This Row],[Third dose or booster, less than 21 days ago]]+table_2[[#This Row],[Third dose or booster, at least 21 days ago]]</f>
        <v>0</v>
      </c>
    </row>
    <row r="1226" spans="1:48" ht="30" x14ac:dyDescent="0.25">
      <c r="A1226" s="1" t="s">
        <v>460</v>
      </c>
      <c r="B1226" s="4">
        <v>2021</v>
      </c>
      <c r="C1226" s="1" t="s">
        <v>207</v>
      </c>
      <c r="D1226" s="1" t="s">
        <v>1183</v>
      </c>
      <c r="E1226" s="1" t="s">
        <v>74</v>
      </c>
      <c r="F1226" s="4" t="s">
        <v>1101</v>
      </c>
      <c r="G1226" s="4">
        <v>62</v>
      </c>
      <c r="H1226" s="4" t="s">
        <v>83</v>
      </c>
      <c r="I1226" s="1"/>
      <c r="J1226" s="4" t="s">
        <v>83</v>
      </c>
      <c r="K1226" s="4" t="s">
        <v>83</v>
      </c>
      <c r="L1226" s="22">
        <f t="shared" si="37"/>
        <v>1</v>
      </c>
      <c r="M1226" s="22"/>
      <c r="AA1226" s="46"/>
      <c r="AG1226"/>
      <c r="AL1226">
        <f>N1273</f>
        <v>0</v>
      </c>
      <c r="AM1226">
        <f>O1321</f>
        <v>0</v>
      </c>
      <c r="AN1226">
        <f>P1321</f>
        <v>0</v>
      </c>
      <c r="AO1226">
        <f>Q1321</f>
        <v>0</v>
      </c>
      <c r="AP1226">
        <f>R1321</f>
        <v>0</v>
      </c>
      <c r="AQ1226">
        <f>S1321</f>
        <v>0</v>
      </c>
      <c r="AR1226">
        <f>T1321</f>
        <v>0</v>
      </c>
      <c r="AT1226">
        <f>SUM(table_2[[#This Row],[First dose, less than 21 days ago]:[Third dose or booster, at least 21 days ago]])</f>
        <v>0</v>
      </c>
      <c r="AU1226">
        <f>SUM(table_2[[#This Row],[Second dose, less than 21 days ago]:[Third dose or booster, at least 21 days ago]])</f>
        <v>0</v>
      </c>
      <c r="AV1226">
        <f>table_2[[#This Row],[Third dose or booster, less than 21 days ago]]+table_2[[#This Row],[Third dose or booster, at least 21 days ago]]</f>
        <v>0</v>
      </c>
    </row>
    <row r="1227" spans="1:48" ht="30" x14ac:dyDescent="0.25">
      <c r="A1227" s="1" t="s">
        <v>460</v>
      </c>
      <c r="B1227" s="4">
        <v>2021</v>
      </c>
      <c r="C1227" s="1" t="s">
        <v>207</v>
      </c>
      <c r="D1227" s="1" t="s">
        <v>1183</v>
      </c>
      <c r="E1227" s="1" t="s">
        <v>1102</v>
      </c>
      <c r="F1227" s="4" t="s">
        <v>1995</v>
      </c>
      <c r="G1227" s="4">
        <v>37036</v>
      </c>
      <c r="H1227" s="4" t="s">
        <v>3638</v>
      </c>
      <c r="I1227" s="1"/>
      <c r="J1227" s="4" t="s">
        <v>3639</v>
      </c>
      <c r="K1227" s="4" t="s">
        <v>3640</v>
      </c>
      <c r="L1227" s="22" t="str">
        <f t="shared" si="37"/>
        <v>299</v>
      </c>
      <c r="M1227" s="22"/>
      <c r="AA1227" s="46"/>
      <c r="AG1227"/>
      <c r="AL1227">
        <f>N1274</f>
        <v>0</v>
      </c>
      <c r="AM1227">
        <f>O1322</f>
        <v>0</v>
      </c>
      <c r="AN1227">
        <f>P1322</f>
        <v>0</v>
      </c>
      <c r="AO1227">
        <f>Q1322</f>
        <v>0</v>
      </c>
      <c r="AP1227">
        <f>R1322</f>
        <v>0</v>
      </c>
      <c r="AQ1227">
        <f>S1322</f>
        <v>0</v>
      </c>
      <c r="AR1227">
        <f>T1322</f>
        <v>0</v>
      </c>
      <c r="AT1227">
        <f>SUM(table_2[[#This Row],[First dose, less than 21 days ago]:[Third dose or booster, at least 21 days ago]])</f>
        <v>0</v>
      </c>
      <c r="AU1227">
        <f>SUM(table_2[[#This Row],[Second dose, less than 21 days ago]:[Third dose or booster, at least 21 days ago]])</f>
        <v>0</v>
      </c>
      <c r="AV1227">
        <f>table_2[[#This Row],[Third dose or booster, less than 21 days ago]]+table_2[[#This Row],[Third dose or booster, at least 21 days ago]]</f>
        <v>0</v>
      </c>
    </row>
    <row r="1228" spans="1:48" ht="45" x14ac:dyDescent="0.25">
      <c r="A1228" s="1" t="s">
        <v>460</v>
      </c>
      <c r="B1228" s="4">
        <v>2021</v>
      </c>
      <c r="C1228" s="1" t="s">
        <v>207</v>
      </c>
      <c r="D1228" s="1" t="s">
        <v>1183</v>
      </c>
      <c r="E1228" s="1" t="s">
        <v>84</v>
      </c>
      <c r="F1228" s="4" t="s">
        <v>1103</v>
      </c>
      <c r="G1228" s="4">
        <v>0</v>
      </c>
      <c r="H1228" s="4" t="s">
        <v>83</v>
      </c>
      <c r="I1228" s="1"/>
      <c r="J1228" s="4" t="s">
        <v>83</v>
      </c>
      <c r="K1228" s="4" t="s">
        <v>83</v>
      </c>
      <c r="L1228" s="22" t="str">
        <f t="shared" si="37"/>
        <v>0</v>
      </c>
      <c r="M1228" s="22"/>
      <c r="AA1228" s="46"/>
      <c r="AG1228"/>
      <c r="AL1228">
        <f>N1275</f>
        <v>0</v>
      </c>
      <c r="AM1228">
        <f>O1323</f>
        <v>0</v>
      </c>
      <c r="AN1228">
        <f>P1323</f>
        <v>0</v>
      </c>
      <c r="AO1228">
        <f>Q1323</f>
        <v>0</v>
      </c>
      <c r="AP1228">
        <f>R1323</f>
        <v>0</v>
      </c>
      <c r="AQ1228">
        <f>S1323</f>
        <v>0</v>
      </c>
      <c r="AR1228">
        <f>T1323</f>
        <v>0</v>
      </c>
      <c r="AT1228">
        <f>SUM(table_2[[#This Row],[First dose, less than 21 days ago]:[Third dose or booster, at least 21 days ago]])</f>
        <v>0</v>
      </c>
      <c r="AU1228">
        <f>SUM(table_2[[#This Row],[Second dose, less than 21 days ago]:[Third dose or booster, at least 21 days ago]])</f>
        <v>0</v>
      </c>
      <c r="AV1228">
        <f>table_2[[#This Row],[Third dose or booster, less than 21 days ago]]+table_2[[#This Row],[Third dose or booster, at least 21 days ago]]</f>
        <v>0</v>
      </c>
    </row>
    <row r="1229" spans="1:48" ht="45" x14ac:dyDescent="0.25">
      <c r="A1229" s="1" t="s">
        <v>460</v>
      </c>
      <c r="B1229" s="4">
        <v>2021</v>
      </c>
      <c r="C1229" s="1" t="s">
        <v>207</v>
      </c>
      <c r="D1229" s="1" t="s">
        <v>1183</v>
      </c>
      <c r="E1229" s="1" t="s">
        <v>85</v>
      </c>
      <c r="F1229" s="4" t="s">
        <v>1103</v>
      </c>
      <c r="G1229" s="4">
        <v>0</v>
      </c>
      <c r="H1229" s="4" t="s">
        <v>83</v>
      </c>
      <c r="I1229" s="1"/>
      <c r="J1229" s="4" t="s">
        <v>83</v>
      </c>
      <c r="K1229" s="4" t="s">
        <v>83</v>
      </c>
      <c r="L1229" s="22" t="str">
        <f t="shared" si="37"/>
        <v>0</v>
      </c>
      <c r="M1229" s="22"/>
      <c r="AA1229" s="46"/>
      <c r="AG1229"/>
      <c r="AL1229">
        <f>N1276</f>
        <v>0</v>
      </c>
      <c r="AM1229">
        <f>O1324</f>
        <v>0</v>
      </c>
      <c r="AN1229">
        <f>P1324</f>
        <v>0</v>
      </c>
      <c r="AO1229">
        <f>Q1324</f>
        <v>0</v>
      </c>
      <c r="AP1229">
        <f>R1324</f>
        <v>0</v>
      </c>
      <c r="AQ1229">
        <f>S1324</f>
        <v>0</v>
      </c>
      <c r="AR1229">
        <f>T1324</f>
        <v>0</v>
      </c>
      <c r="AT1229">
        <f>SUM(table_2[[#This Row],[First dose, less than 21 days ago]:[Third dose or booster, at least 21 days ago]])</f>
        <v>0</v>
      </c>
      <c r="AU1229">
        <f>SUM(table_2[[#This Row],[Second dose, less than 21 days ago]:[Third dose or booster, at least 21 days ago]])</f>
        <v>0</v>
      </c>
      <c r="AV1229">
        <f>table_2[[#This Row],[Third dose or booster, less than 21 days ago]]+table_2[[#This Row],[Third dose or booster, at least 21 days ago]]</f>
        <v>0</v>
      </c>
    </row>
    <row r="1230" spans="1:48" ht="30" x14ac:dyDescent="0.25">
      <c r="A1230" s="1" t="s">
        <v>460</v>
      </c>
      <c r="B1230" s="4">
        <v>2021</v>
      </c>
      <c r="C1230" s="1" t="s">
        <v>229</v>
      </c>
      <c r="D1230" s="1" t="s">
        <v>1089</v>
      </c>
      <c r="E1230" s="1" t="s">
        <v>62</v>
      </c>
      <c r="F1230" s="4" t="s">
        <v>2621</v>
      </c>
      <c r="G1230" s="4">
        <v>217372</v>
      </c>
      <c r="H1230" s="4" t="s">
        <v>3432</v>
      </c>
      <c r="I1230" s="1"/>
      <c r="J1230" s="4" t="s">
        <v>3641</v>
      </c>
      <c r="K1230" s="4" t="s">
        <v>3642</v>
      </c>
      <c r="L1230" s="22" t="str">
        <f t="shared" si="37"/>
        <v>24</v>
      </c>
      <c r="M1230" s="22"/>
      <c r="AA1230" s="46"/>
      <c r="AG1230"/>
      <c r="AL1230">
        <f>N1277</f>
        <v>0</v>
      </c>
      <c r="AM1230">
        <f>O1325</f>
        <v>0</v>
      </c>
      <c r="AN1230">
        <f>P1325</f>
        <v>0</v>
      </c>
      <c r="AO1230">
        <f>Q1325</f>
        <v>0</v>
      </c>
      <c r="AP1230">
        <f>R1325</f>
        <v>0</v>
      </c>
      <c r="AQ1230">
        <f>S1325</f>
        <v>0</v>
      </c>
      <c r="AR1230">
        <f>T1325</f>
        <v>0</v>
      </c>
      <c r="AT1230">
        <f>SUM(table_2[[#This Row],[First dose, less than 21 days ago]:[Third dose or booster, at least 21 days ago]])</f>
        <v>0</v>
      </c>
      <c r="AU1230">
        <f>SUM(table_2[[#This Row],[Second dose, less than 21 days ago]:[Third dose or booster, at least 21 days ago]])</f>
        <v>0</v>
      </c>
      <c r="AV1230">
        <f>table_2[[#This Row],[Third dose or booster, less than 21 days ago]]+table_2[[#This Row],[Third dose or booster, at least 21 days ago]]</f>
        <v>0</v>
      </c>
    </row>
    <row r="1231" spans="1:48" ht="30" x14ac:dyDescent="0.25">
      <c r="A1231" s="1" t="s">
        <v>460</v>
      </c>
      <c r="B1231" s="4">
        <v>2021</v>
      </c>
      <c r="C1231" s="1" t="s">
        <v>229</v>
      </c>
      <c r="D1231" s="1" t="s">
        <v>1089</v>
      </c>
      <c r="E1231" s="1" t="s">
        <v>66</v>
      </c>
      <c r="F1231" s="4" t="s">
        <v>1101</v>
      </c>
      <c r="G1231" s="4">
        <v>10393</v>
      </c>
      <c r="H1231" s="4" t="s">
        <v>83</v>
      </c>
      <c r="I1231" s="1"/>
      <c r="J1231" s="4" t="s">
        <v>83</v>
      </c>
      <c r="K1231" s="4" t="s">
        <v>83</v>
      </c>
      <c r="L1231" s="22">
        <f t="shared" si="37"/>
        <v>1</v>
      </c>
      <c r="M1231" s="22"/>
      <c r="AA1231" s="46"/>
      <c r="AG1231"/>
      <c r="AL1231">
        <f>N1278</f>
        <v>0</v>
      </c>
      <c r="AM1231">
        <f>O1326</f>
        <v>0</v>
      </c>
      <c r="AN1231">
        <f>P1326</f>
        <v>0</v>
      </c>
      <c r="AO1231">
        <f>Q1326</f>
        <v>0</v>
      </c>
      <c r="AP1231">
        <f>R1326</f>
        <v>0</v>
      </c>
      <c r="AQ1231">
        <f>S1326</f>
        <v>0</v>
      </c>
      <c r="AR1231">
        <f>T1326</f>
        <v>0</v>
      </c>
      <c r="AT1231">
        <f>SUM(table_2[[#This Row],[First dose, less than 21 days ago]:[Third dose or booster, at least 21 days ago]])</f>
        <v>0</v>
      </c>
      <c r="AU1231">
        <f>SUM(table_2[[#This Row],[Second dose, less than 21 days ago]:[Third dose or booster, at least 21 days ago]])</f>
        <v>0</v>
      </c>
      <c r="AV1231">
        <f>table_2[[#This Row],[Third dose or booster, less than 21 days ago]]+table_2[[#This Row],[Third dose or booster, at least 21 days ago]]</f>
        <v>0</v>
      </c>
    </row>
    <row r="1232" spans="1:48" ht="30" x14ac:dyDescent="0.25">
      <c r="A1232" s="1" t="s">
        <v>460</v>
      </c>
      <c r="B1232" s="4">
        <v>2021</v>
      </c>
      <c r="C1232" s="1" t="s">
        <v>229</v>
      </c>
      <c r="D1232" s="1" t="s">
        <v>1089</v>
      </c>
      <c r="E1232" s="1" t="s">
        <v>70</v>
      </c>
      <c r="F1232" s="4" t="s">
        <v>1101</v>
      </c>
      <c r="G1232" s="4">
        <v>94178</v>
      </c>
      <c r="H1232" s="4" t="s">
        <v>83</v>
      </c>
      <c r="I1232" s="1"/>
      <c r="J1232" s="4" t="s">
        <v>83</v>
      </c>
      <c r="K1232" s="4" t="s">
        <v>83</v>
      </c>
      <c r="L1232" s="22">
        <f t="shared" si="37"/>
        <v>1</v>
      </c>
      <c r="M1232" s="22"/>
      <c r="AA1232" s="46"/>
      <c r="AG1232"/>
      <c r="AL1232">
        <f>N1279</f>
        <v>0</v>
      </c>
      <c r="AM1232">
        <f>O1327</f>
        <v>0</v>
      </c>
      <c r="AN1232">
        <f>P1327</f>
        <v>0</v>
      </c>
      <c r="AO1232">
        <f>Q1327</f>
        <v>0</v>
      </c>
      <c r="AP1232">
        <f>R1327</f>
        <v>0</v>
      </c>
      <c r="AQ1232">
        <f>S1327</f>
        <v>0</v>
      </c>
      <c r="AR1232">
        <f>T1327</f>
        <v>0</v>
      </c>
      <c r="AT1232">
        <f>SUM(table_2[[#This Row],[First dose, less than 21 days ago]:[Third dose or booster, at least 21 days ago]])</f>
        <v>0</v>
      </c>
      <c r="AU1232">
        <f>SUM(table_2[[#This Row],[Second dose, less than 21 days ago]:[Third dose or booster, at least 21 days ago]])</f>
        <v>0</v>
      </c>
      <c r="AV1232">
        <f>table_2[[#This Row],[Third dose or booster, less than 21 days ago]]+table_2[[#This Row],[Third dose or booster, at least 21 days ago]]</f>
        <v>0</v>
      </c>
    </row>
    <row r="1233" spans="1:48" ht="30" x14ac:dyDescent="0.25">
      <c r="A1233" s="1" t="s">
        <v>460</v>
      </c>
      <c r="B1233" s="4">
        <v>2021</v>
      </c>
      <c r="C1233" s="1" t="s">
        <v>229</v>
      </c>
      <c r="D1233" s="1" t="s">
        <v>1089</v>
      </c>
      <c r="E1233" s="1" t="s">
        <v>74</v>
      </c>
      <c r="F1233" s="4" t="s">
        <v>1101</v>
      </c>
      <c r="G1233" s="4">
        <v>88797</v>
      </c>
      <c r="H1233" s="4" t="s">
        <v>83</v>
      </c>
      <c r="I1233" s="1"/>
      <c r="J1233" s="4" t="s">
        <v>83</v>
      </c>
      <c r="K1233" s="4" t="s">
        <v>83</v>
      </c>
      <c r="L1233" s="22">
        <f t="shared" si="37"/>
        <v>1</v>
      </c>
      <c r="M1233" s="22"/>
      <c r="AA1233" s="46"/>
      <c r="AG1233"/>
      <c r="AL1233">
        <f>N1280</f>
        <v>0</v>
      </c>
      <c r="AM1233">
        <f>O1328</f>
        <v>0</v>
      </c>
      <c r="AN1233">
        <f>P1328</f>
        <v>0</v>
      </c>
      <c r="AO1233">
        <f>Q1328</f>
        <v>0</v>
      </c>
      <c r="AP1233">
        <f>R1328</f>
        <v>0</v>
      </c>
      <c r="AQ1233">
        <f>S1328</f>
        <v>0</v>
      </c>
      <c r="AR1233">
        <f>T1328</f>
        <v>0</v>
      </c>
      <c r="AT1233">
        <f>SUM(table_2[[#This Row],[First dose, less than 21 days ago]:[Third dose or booster, at least 21 days ago]])</f>
        <v>0</v>
      </c>
      <c r="AU1233">
        <f>SUM(table_2[[#This Row],[Second dose, less than 21 days ago]:[Third dose or booster, at least 21 days ago]])</f>
        <v>0</v>
      </c>
      <c r="AV1233">
        <f>table_2[[#This Row],[Third dose or booster, less than 21 days ago]]+table_2[[#This Row],[Third dose or booster, at least 21 days ago]]</f>
        <v>0</v>
      </c>
    </row>
    <row r="1234" spans="1:48" ht="30" x14ac:dyDescent="0.25">
      <c r="A1234" s="1" t="s">
        <v>460</v>
      </c>
      <c r="B1234" s="4">
        <v>2021</v>
      </c>
      <c r="C1234" s="1" t="s">
        <v>229</v>
      </c>
      <c r="D1234" s="1" t="s">
        <v>1089</v>
      </c>
      <c r="E1234" s="1" t="s">
        <v>1102</v>
      </c>
      <c r="F1234" s="4" t="s">
        <v>1093</v>
      </c>
      <c r="G1234" s="4">
        <v>505939</v>
      </c>
      <c r="H1234" s="4" t="s">
        <v>3296</v>
      </c>
      <c r="I1234" s="1" t="s">
        <v>234</v>
      </c>
      <c r="J1234" s="4" t="s">
        <v>3419</v>
      </c>
      <c r="K1234" s="4" t="s">
        <v>3516</v>
      </c>
      <c r="L1234" s="22" t="str">
        <f t="shared" si="37"/>
        <v>13</v>
      </c>
      <c r="M1234" s="22"/>
      <c r="AA1234" s="46"/>
      <c r="AG1234"/>
      <c r="AL1234">
        <f>N1281</f>
        <v>0</v>
      </c>
      <c r="AM1234">
        <f>O1329</f>
        <v>0</v>
      </c>
      <c r="AN1234">
        <f>P1329</f>
        <v>0</v>
      </c>
      <c r="AO1234">
        <f>Q1329</f>
        <v>0</v>
      </c>
      <c r="AP1234">
        <f>R1329</f>
        <v>0</v>
      </c>
      <c r="AQ1234">
        <f>S1329</f>
        <v>0</v>
      </c>
      <c r="AR1234">
        <f>T1329</f>
        <v>0</v>
      </c>
      <c r="AT1234">
        <f>SUM(table_2[[#This Row],[First dose, less than 21 days ago]:[Third dose or booster, at least 21 days ago]])</f>
        <v>0</v>
      </c>
      <c r="AU1234">
        <f>SUM(table_2[[#This Row],[Second dose, less than 21 days ago]:[Third dose or booster, at least 21 days ago]])</f>
        <v>0</v>
      </c>
      <c r="AV1234">
        <f>table_2[[#This Row],[Third dose or booster, less than 21 days ago]]+table_2[[#This Row],[Third dose or booster, at least 21 days ago]]</f>
        <v>0</v>
      </c>
    </row>
    <row r="1235" spans="1:48" ht="45" x14ac:dyDescent="0.25">
      <c r="A1235" s="1" t="s">
        <v>460</v>
      </c>
      <c r="B1235" s="4">
        <v>2021</v>
      </c>
      <c r="C1235" s="1" t="s">
        <v>229</v>
      </c>
      <c r="D1235" s="1" t="s">
        <v>1089</v>
      </c>
      <c r="E1235" s="1" t="s">
        <v>84</v>
      </c>
      <c r="F1235" s="4" t="s">
        <v>1101</v>
      </c>
      <c r="G1235" s="4">
        <v>697</v>
      </c>
      <c r="H1235" s="4" t="s">
        <v>83</v>
      </c>
      <c r="I1235" s="1"/>
      <c r="J1235" s="4" t="s">
        <v>83</v>
      </c>
      <c r="K1235" s="4" t="s">
        <v>83</v>
      </c>
      <c r="L1235" s="22">
        <f t="shared" si="37"/>
        <v>1</v>
      </c>
      <c r="M1235" s="22"/>
      <c r="AA1235" s="46"/>
      <c r="AG1235"/>
      <c r="AL1235">
        <f>N1282</f>
        <v>0</v>
      </c>
      <c r="AM1235">
        <f>O1330</f>
        <v>0</v>
      </c>
      <c r="AN1235">
        <f>P1330</f>
        <v>0</v>
      </c>
      <c r="AO1235">
        <f>Q1330</f>
        <v>0</v>
      </c>
      <c r="AP1235">
        <f>R1330</f>
        <v>0</v>
      </c>
      <c r="AQ1235">
        <f>S1330</f>
        <v>0</v>
      </c>
      <c r="AR1235">
        <f>T1330</f>
        <v>0</v>
      </c>
      <c r="AT1235">
        <f>SUM(table_2[[#This Row],[First dose, less than 21 days ago]:[Third dose or booster, at least 21 days ago]])</f>
        <v>0</v>
      </c>
      <c r="AU1235">
        <f>SUM(table_2[[#This Row],[Second dose, less than 21 days ago]:[Third dose or booster, at least 21 days ago]])</f>
        <v>0</v>
      </c>
      <c r="AV1235">
        <f>table_2[[#This Row],[Third dose or booster, less than 21 days ago]]+table_2[[#This Row],[Third dose or booster, at least 21 days ago]]</f>
        <v>0</v>
      </c>
    </row>
    <row r="1236" spans="1:48" ht="45" x14ac:dyDescent="0.25">
      <c r="A1236" s="1" t="s">
        <v>460</v>
      </c>
      <c r="B1236" s="4">
        <v>2021</v>
      </c>
      <c r="C1236" s="1" t="s">
        <v>229</v>
      </c>
      <c r="D1236" s="1" t="s">
        <v>1089</v>
      </c>
      <c r="E1236" s="1" t="s">
        <v>85</v>
      </c>
      <c r="F1236" s="4" t="s">
        <v>1103</v>
      </c>
      <c r="G1236" s="4">
        <v>0</v>
      </c>
      <c r="H1236" s="4" t="s">
        <v>83</v>
      </c>
      <c r="I1236" s="1"/>
      <c r="J1236" s="4" t="s">
        <v>83</v>
      </c>
      <c r="K1236" s="4" t="s">
        <v>83</v>
      </c>
      <c r="L1236" s="22" t="str">
        <f t="shared" si="37"/>
        <v>0</v>
      </c>
      <c r="M1236" s="22"/>
      <c r="AA1236" s="46"/>
      <c r="AG1236"/>
      <c r="AL1236">
        <f>N1283</f>
        <v>0</v>
      </c>
      <c r="AM1236">
        <f>O1331</f>
        <v>0</v>
      </c>
      <c r="AN1236">
        <f>P1331</f>
        <v>0</v>
      </c>
      <c r="AO1236">
        <f>Q1331</f>
        <v>0</v>
      </c>
      <c r="AP1236">
        <f>R1331</f>
        <v>0</v>
      </c>
      <c r="AQ1236">
        <f>S1331</f>
        <v>0</v>
      </c>
      <c r="AR1236">
        <f>T1331</f>
        <v>0</v>
      </c>
      <c r="AT1236">
        <f>SUM(table_2[[#This Row],[First dose, less than 21 days ago]:[Third dose or booster, at least 21 days ago]])</f>
        <v>0</v>
      </c>
      <c r="AU1236">
        <f>SUM(table_2[[#This Row],[Second dose, less than 21 days ago]:[Third dose or booster, at least 21 days ago]])</f>
        <v>0</v>
      </c>
      <c r="AV1236">
        <f>table_2[[#This Row],[Third dose or booster, less than 21 days ago]]+table_2[[#This Row],[Third dose or booster, at least 21 days ago]]</f>
        <v>0</v>
      </c>
    </row>
    <row r="1237" spans="1:48" ht="30" x14ac:dyDescent="0.25">
      <c r="A1237" s="1" t="s">
        <v>460</v>
      </c>
      <c r="B1237" s="4">
        <v>2021</v>
      </c>
      <c r="C1237" s="1" t="s">
        <v>229</v>
      </c>
      <c r="D1237" s="1" t="s">
        <v>1104</v>
      </c>
      <c r="E1237" s="1" t="s">
        <v>62</v>
      </c>
      <c r="F1237" s="4" t="s">
        <v>2302</v>
      </c>
      <c r="G1237" s="4">
        <v>59482</v>
      </c>
      <c r="H1237" s="4" t="s">
        <v>3643</v>
      </c>
      <c r="I1237" s="1"/>
      <c r="J1237" s="4" t="s">
        <v>475</v>
      </c>
      <c r="K1237" s="4" t="s">
        <v>733</v>
      </c>
      <c r="L1237" s="22" t="str">
        <f t="shared" si="37"/>
        <v>34</v>
      </c>
      <c r="M1237" s="22"/>
      <c r="AA1237" s="46"/>
      <c r="AG1237"/>
      <c r="AL1237">
        <f>N1284</f>
        <v>0</v>
      </c>
      <c r="AM1237">
        <f>O1332</f>
        <v>0</v>
      </c>
      <c r="AN1237">
        <f>P1332</f>
        <v>0</v>
      </c>
      <c r="AO1237">
        <f>Q1332</f>
        <v>0</v>
      </c>
      <c r="AP1237">
        <f>R1332</f>
        <v>0</v>
      </c>
      <c r="AQ1237">
        <f>S1332</f>
        <v>0</v>
      </c>
      <c r="AR1237">
        <f>T1332</f>
        <v>0</v>
      </c>
      <c r="AT1237">
        <f>SUM(table_2[[#This Row],[First dose, less than 21 days ago]:[Third dose or booster, at least 21 days ago]])</f>
        <v>0</v>
      </c>
      <c r="AU1237">
        <f>SUM(table_2[[#This Row],[Second dose, less than 21 days ago]:[Third dose or booster, at least 21 days ago]])</f>
        <v>0</v>
      </c>
      <c r="AV1237">
        <f>table_2[[#This Row],[Third dose or booster, less than 21 days ago]]+table_2[[#This Row],[Third dose or booster, at least 21 days ago]]</f>
        <v>0</v>
      </c>
    </row>
    <row r="1238" spans="1:48" ht="30" x14ac:dyDescent="0.25">
      <c r="A1238" s="1" t="s">
        <v>460</v>
      </c>
      <c r="B1238" s="4">
        <v>2021</v>
      </c>
      <c r="C1238" s="1" t="s">
        <v>229</v>
      </c>
      <c r="D1238" s="1" t="s">
        <v>1104</v>
      </c>
      <c r="E1238" s="1" t="s">
        <v>66</v>
      </c>
      <c r="F1238" s="4" t="s">
        <v>1101</v>
      </c>
      <c r="G1238" s="4">
        <v>1297</v>
      </c>
      <c r="H1238" s="4" t="s">
        <v>83</v>
      </c>
      <c r="I1238" s="1"/>
      <c r="J1238" s="4" t="s">
        <v>83</v>
      </c>
      <c r="K1238" s="4" t="s">
        <v>83</v>
      </c>
      <c r="L1238" s="22">
        <f t="shared" si="37"/>
        <v>1</v>
      </c>
      <c r="M1238" s="22"/>
      <c r="AA1238" s="46"/>
      <c r="AG1238"/>
      <c r="AL1238">
        <f>N1285</f>
        <v>0</v>
      </c>
      <c r="AM1238">
        <f>O1333</f>
        <v>0</v>
      </c>
      <c r="AN1238">
        <f>P1333</f>
        <v>0</v>
      </c>
      <c r="AO1238">
        <f>Q1333</f>
        <v>0</v>
      </c>
      <c r="AP1238">
        <f>R1333</f>
        <v>0</v>
      </c>
      <c r="AQ1238">
        <f>S1333</f>
        <v>0</v>
      </c>
      <c r="AR1238">
        <f>T1333</f>
        <v>0</v>
      </c>
      <c r="AT1238">
        <f>SUM(table_2[[#This Row],[First dose, less than 21 days ago]:[Third dose or booster, at least 21 days ago]])</f>
        <v>0</v>
      </c>
      <c r="AU1238">
        <f>SUM(table_2[[#This Row],[Second dose, less than 21 days ago]:[Third dose or booster, at least 21 days ago]])</f>
        <v>0</v>
      </c>
      <c r="AV1238">
        <f>table_2[[#This Row],[Third dose or booster, less than 21 days ago]]+table_2[[#This Row],[Third dose or booster, at least 21 days ago]]</f>
        <v>0</v>
      </c>
    </row>
    <row r="1239" spans="1:48" ht="30" x14ac:dyDescent="0.25">
      <c r="A1239" s="1" t="s">
        <v>460</v>
      </c>
      <c r="B1239" s="4">
        <v>2021</v>
      </c>
      <c r="C1239" s="1" t="s">
        <v>229</v>
      </c>
      <c r="D1239" s="1" t="s">
        <v>1104</v>
      </c>
      <c r="E1239" s="1" t="s">
        <v>70</v>
      </c>
      <c r="F1239" s="4" t="s">
        <v>2008</v>
      </c>
      <c r="G1239" s="4">
        <v>14386</v>
      </c>
      <c r="H1239" s="4" t="s">
        <v>3644</v>
      </c>
      <c r="I1239" s="1" t="s">
        <v>234</v>
      </c>
      <c r="J1239" s="4" t="s">
        <v>2758</v>
      </c>
      <c r="K1239" s="4" t="s">
        <v>3645</v>
      </c>
      <c r="L1239" s="22" t="str">
        <f t="shared" si="37"/>
        <v>7</v>
      </c>
      <c r="M1239" s="22"/>
      <c r="AA1239" s="46"/>
      <c r="AG1239"/>
      <c r="AL1239">
        <f>N1286</f>
        <v>0</v>
      </c>
      <c r="AM1239">
        <f>O1334</f>
        <v>0</v>
      </c>
      <c r="AN1239">
        <f>P1334</f>
        <v>0</v>
      </c>
      <c r="AO1239">
        <f>Q1334</f>
        <v>0</v>
      </c>
      <c r="AP1239">
        <f>R1334</f>
        <v>0</v>
      </c>
      <c r="AQ1239">
        <f>S1334</f>
        <v>0</v>
      </c>
      <c r="AR1239">
        <f>T1334</f>
        <v>0</v>
      </c>
      <c r="AT1239">
        <f>SUM(table_2[[#This Row],[First dose, less than 21 days ago]:[Third dose or booster, at least 21 days ago]])</f>
        <v>0</v>
      </c>
      <c r="AU1239">
        <f>SUM(table_2[[#This Row],[Second dose, less than 21 days ago]:[Third dose or booster, at least 21 days ago]])</f>
        <v>0</v>
      </c>
      <c r="AV1239">
        <f>table_2[[#This Row],[Third dose or booster, less than 21 days ago]]+table_2[[#This Row],[Third dose or booster, at least 21 days ago]]</f>
        <v>0</v>
      </c>
    </row>
    <row r="1240" spans="1:48" ht="30" x14ac:dyDescent="0.25">
      <c r="A1240" s="1" t="s">
        <v>460</v>
      </c>
      <c r="B1240" s="4">
        <v>2021</v>
      </c>
      <c r="C1240" s="1" t="s">
        <v>229</v>
      </c>
      <c r="D1240" s="1" t="s">
        <v>1104</v>
      </c>
      <c r="E1240" s="1" t="s">
        <v>74</v>
      </c>
      <c r="F1240" s="4" t="s">
        <v>1101</v>
      </c>
      <c r="G1240" s="4">
        <v>5196</v>
      </c>
      <c r="H1240" s="4" t="s">
        <v>83</v>
      </c>
      <c r="I1240" s="1"/>
      <c r="J1240" s="4" t="s">
        <v>83</v>
      </c>
      <c r="K1240" s="4" t="s">
        <v>83</v>
      </c>
      <c r="L1240" s="22">
        <f t="shared" si="37"/>
        <v>1</v>
      </c>
      <c r="M1240" s="22"/>
      <c r="AA1240" s="46"/>
      <c r="AG1240"/>
      <c r="AL1240">
        <f>N1287</f>
        <v>0</v>
      </c>
      <c r="AM1240">
        <f>O1335</f>
        <v>0</v>
      </c>
      <c r="AN1240">
        <f>P1335</f>
        <v>0</v>
      </c>
      <c r="AO1240">
        <f>Q1335</f>
        <v>0</v>
      </c>
      <c r="AP1240">
        <f>R1335</f>
        <v>0</v>
      </c>
      <c r="AQ1240">
        <f>S1335</f>
        <v>0</v>
      </c>
      <c r="AR1240">
        <f>T1335</f>
        <v>0</v>
      </c>
      <c r="AT1240">
        <f>SUM(table_2[[#This Row],[First dose, less than 21 days ago]:[Third dose or booster, at least 21 days ago]])</f>
        <v>0</v>
      </c>
      <c r="AU1240">
        <f>SUM(table_2[[#This Row],[Second dose, less than 21 days ago]:[Third dose or booster, at least 21 days ago]])</f>
        <v>0</v>
      </c>
      <c r="AV1240">
        <f>table_2[[#This Row],[Third dose or booster, less than 21 days ago]]+table_2[[#This Row],[Third dose or booster, at least 21 days ago]]</f>
        <v>0</v>
      </c>
    </row>
    <row r="1241" spans="1:48" ht="30" x14ac:dyDescent="0.25">
      <c r="A1241" s="1" t="s">
        <v>460</v>
      </c>
      <c r="B1241" s="4">
        <v>2021</v>
      </c>
      <c r="C1241" s="1" t="s">
        <v>229</v>
      </c>
      <c r="D1241" s="1" t="s">
        <v>1104</v>
      </c>
      <c r="E1241" s="1" t="s">
        <v>1102</v>
      </c>
      <c r="F1241" s="4" t="s">
        <v>2621</v>
      </c>
      <c r="G1241" s="4">
        <v>369764</v>
      </c>
      <c r="H1241" s="4" t="s">
        <v>3544</v>
      </c>
      <c r="I1241" s="1"/>
      <c r="J1241" s="4" t="s">
        <v>3427</v>
      </c>
      <c r="K1241" s="4" t="s">
        <v>3646</v>
      </c>
      <c r="L1241" s="22" t="str">
        <f t="shared" si="37"/>
        <v>24</v>
      </c>
      <c r="M1241" s="22"/>
      <c r="AA1241" s="46"/>
      <c r="AG1241"/>
      <c r="AL1241">
        <f>N1288</f>
        <v>0</v>
      </c>
      <c r="AM1241">
        <f>O1336</f>
        <v>0</v>
      </c>
      <c r="AN1241">
        <f>P1336</f>
        <v>0</v>
      </c>
      <c r="AO1241">
        <f>Q1336</f>
        <v>0</v>
      </c>
      <c r="AP1241">
        <f>R1336</f>
        <v>0</v>
      </c>
      <c r="AQ1241">
        <f>S1336</f>
        <v>0</v>
      </c>
      <c r="AR1241">
        <f>T1336</f>
        <v>0</v>
      </c>
      <c r="AT1241">
        <f>SUM(table_2[[#This Row],[First dose, less than 21 days ago]:[Third dose or booster, at least 21 days ago]])</f>
        <v>0</v>
      </c>
      <c r="AU1241">
        <f>SUM(table_2[[#This Row],[Second dose, less than 21 days ago]:[Third dose or booster, at least 21 days ago]])</f>
        <v>0</v>
      </c>
      <c r="AV1241">
        <f>table_2[[#This Row],[Third dose or booster, less than 21 days ago]]+table_2[[#This Row],[Third dose or booster, at least 21 days ago]]</f>
        <v>0</v>
      </c>
    </row>
    <row r="1242" spans="1:48" ht="45" x14ac:dyDescent="0.25">
      <c r="A1242" s="1" t="s">
        <v>460</v>
      </c>
      <c r="B1242" s="4">
        <v>2021</v>
      </c>
      <c r="C1242" s="1" t="s">
        <v>229</v>
      </c>
      <c r="D1242" s="1" t="s">
        <v>1104</v>
      </c>
      <c r="E1242" s="1" t="s">
        <v>84</v>
      </c>
      <c r="F1242" s="4" t="s">
        <v>1101</v>
      </c>
      <c r="G1242" s="4">
        <v>804</v>
      </c>
      <c r="H1242" s="4" t="s">
        <v>83</v>
      </c>
      <c r="I1242" s="1"/>
      <c r="J1242" s="4" t="s">
        <v>83</v>
      </c>
      <c r="K1242" s="4" t="s">
        <v>83</v>
      </c>
      <c r="L1242" s="22">
        <f t="shared" si="37"/>
        <v>1</v>
      </c>
      <c r="M1242" s="22"/>
      <c r="AA1242" s="46"/>
      <c r="AG1242"/>
      <c r="AL1242">
        <f>N1289</f>
        <v>0</v>
      </c>
      <c r="AM1242">
        <f>O1337</f>
        <v>0</v>
      </c>
      <c r="AN1242">
        <f>P1337</f>
        <v>0</v>
      </c>
      <c r="AO1242">
        <f>Q1337</f>
        <v>0</v>
      </c>
      <c r="AP1242">
        <f>R1337</f>
        <v>0</v>
      </c>
      <c r="AQ1242">
        <f>S1337</f>
        <v>0</v>
      </c>
      <c r="AR1242">
        <f>T1337</f>
        <v>0</v>
      </c>
      <c r="AT1242">
        <f>SUM(table_2[[#This Row],[First dose, less than 21 days ago]:[Third dose or booster, at least 21 days ago]])</f>
        <v>0</v>
      </c>
      <c r="AU1242">
        <f>SUM(table_2[[#This Row],[Second dose, less than 21 days ago]:[Third dose or booster, at least 21 days ago]])</f>
        <v>0</v>
      </c>
      <c r="AV1242">
        <f>table_2[[#This Row],[Third dose or booster, less than 21 days ago]]+table_2[[#This Row],[Third dose or booster, at least 21 days ago]]</f>
        <v>0</v>
      </c>
    </row>
    <row r="1243" spans="1:48" ht="45" x14ac:dyDescent="0.25">
      <c r="A1243" s="1" t="s">
        <v>460</v>
      </c>
      <c r="B1243" s="4">
        <v>2021</v>
      </c>
      <c r="C1243" s="1" t="s">
        <v>229</v>
      </c>
      <c r="D1243" s="1" t="s">
        <v>1104</v>
      </c>
      <c r="E1243" s="1" t="s">
        <v>85</v>
      </c>
      <c r="F1243" s="4" t="s">
        <v>1103</v>
      </c>
      <c r="G1243" s="4">
        <v>0</v>
      </c>
      <c r="H1243" s="4" t="s">
        <v>83</v>
      </c>
      <c r="I1243" s="1"/>
      <c r="J1243" s="4" t="s">
        <v>83</v>
      </c>
      <c r="K1243" s="4" t="s">
        <v>83</v>
      </c>
      <c r="L1243" s="22" t="str">
        <f t="shared" si="37"/>
        <v>0</v>
      </c>
      <c r="M1243" s="22"/>
      <c r="AA1243" s="46"/>
      <c r="AG1243"/>
      <c r="AL1243">
        <f>N1290</f>
        <v>0</v>
      </c>
      <c r="AM1243">
        <f>O1338</f>
        <v>0</v>
      </c>
      <c r="AN1243">
        <f>P1338</f>
        <v>0</v>
      </c>
      <c r="AO1243">
        <f>Q1338</f>
        <v>0</v>
      </c>
      <c r="AP1243">
        <f>R1338</f>
        <v>0</v>
      </c>
      <c r="AQ1243">
        <f>S1338</f>
        <v>0</v>
      </c>
      <c r="AR1243">
        <f>T1338</f>
        <v>0</v>
      </c>
      <c r="AT1243">
        <f>SUM(table_2[[#This Row],[First dose, less than 21 days ago]:[Third dose or booster, at least 21 days ago]])</f>
        <v>0</v>
      </c>
      <c r="AU1243">
        <f>SUM(table_2[[#This Row],[Second dose, less than 21 days ago]:[Third dose or booster, at least 21 days ago]])</f>
        <v>0</v>
      </c>
      <c r="AV1243">
        <f>table_2[[#This Row],[Third dose or booster, less than 21 days ago]]+table_2[[#This Row],[Third dose or booster, at least 21 days ago]]</f>
        <v>0</v>
      </c>
    </row>
    <row r="1244" spans="1:48" ht="30" x14ac:dyDescent="0.25">
      <c r="A1244" s="1" t="s">
        <v>460</v>
      </c>
      <c r="B1244" s="4">
        <v>2021</v>
      </c>
      <c r="C1244" s="1" t="s">
        <v>229</v>
      </c>
      <c r="D1244" s="1" t="s">
        <v>1116</v>
      </c>
      <c r="E1244" s="1" t="s">
        <v>62</v>
      </c>
      <c r="F1244" s="4" t="s">
        <v>3318</v>
      </c>
      <c r="G1244" s="4">
        <v>38622</v>
      </c>
      <c r="H1244" s="4" t="s">
        <v>3647</v>
      </c>
      <c r="I1244" s="1"/>
      <c r="J1244" s="4" t="s">
        <v>3648</v>
      </c>
      <c r="K1244" s="4" t="s">
        <v>3649</v>
      </c>
      <c r="L1244" s="22" t="str">
        <f t="shared" si="37"/>
        <v>83</v>
      </c>
      <c r="M1244" s="22"/>
      <c r="AA1244" s="46"/>
      <c r="AG1244"/>
      <c r="AL1244">
        <f>N1291</f>
        <v>0</v>
      </c>
      <c r="AM1244">
        <f>O1339</f>
        <v>0</v>
      </c>
      <c r="AN1244">
        <f>P1339</f>
        <v>0</v>
      </c>
      <c r="AO1244">
        <f>Q1339</f>
        <v>0</v>
      </c>
      <c r="AP1244">
        <f>R1339</f>
        <v>0</v>
      </c>
      <c r="AQ1244">
        <f>S1339</f>
        <v>0</v>
      </c>
      <c r="AR1244">
        <f>T1339</f>
        <v>0</v>
      </c>
      <c r="AT1244">
        <f>SUM(table_2[[#This Row],[First dose, less than 21 days ago]:[Third dose or booster, at least 21 days ago]])</f>
        <v>0</v>
      </c>
      <c r="AU1244">
        <f>SUM(table_2[[#This Row],[Second dose, less than 21 days ago]:[Third dose or booster, at least 21 days ago]])</f>
        <v>0</v>
      </c>
      <c r="AV1244">
        <f>table_2[[#This Row],[Third dose or booster, less than 21 days ago]]+table_2[[#This Row],[Third dose or booster, at least 21 days ago]]</f>
        <v>0</v>
      </c>
    </row>
    <row r="1245" spans="1:48" ht="30" x14ac:dyDescent="0.25">
      <c r="A1245" s="1" t="s">
        <v>460</v>
      </c>
      <c r="B1245" s="4">
        <v>2021</v>
      </c>
      <c r="C1245" s="1" t="s">
        <v>229</v>
      </c>
      <c r="D1245" s="1" t="s">
        <v>1116</v>
      </c>
      <c r="E1245" s="1" t="s">
        <v>66</v>
      </c>
      <c r="F1245" s="4" t="s">
        <v>1101</v>
      </c>
      <c r="G1245" s="4">
        <v>607</v>
      </c>
      <c r="H1245" s="4" t="s">
        <v>83</v>
      </c>
      <c r="I1245" s="1"/>
      <c r="J1245" s="4" t="s">
        <v>83</v>
      </c>
      <c r="K1245" s="4" t="s">
        <v>83</v>
      </c>
      <c r="L1245" s="22">
        <f t="shared" si="37"/>
        <v>1</v>
      </c>
      <c r="M1245" s="22"/>
      <c r="AA1245" s="46"/>
      <c r="AG1245"/>
      <c r="AL1245">
        <f>N1292</f>
        <v>0</v>
      </c>
      <c r="AM1245">
        <f>O1340</f>
        <v>0</v>
      </c>
      <c r="AN1245">
        <f>P1340</f>
        <v>0</v>
      </c>
      <c r="AO1245">
        <f>Q1340</f>
        <v>0</v>
      </c>
      <c r="AP1245">
        <f>R1340</f>
        <v>0</v>
      </c>
      <c r="AQ1245">
        <f>S1340</f>
        <v>0</v>
      </c>
      <c r="AR1245">
        <f>T1340</f>
        <v>0</v>
      </c>
      <c r="AT1245">
        <f>SUM(table_2[[#This Row],[First dose, less than 21 days ago]:[Third dose or booster, at least 21 days ago]])</f>
        <v>0</v>
      </c>
      <c r="AU1245">
        <f>SUM(table_2[[#This Row],[Second dose, less than 21 days ago]:[Third dose or booster, at least 21 days ago]])</f>
        <v>0</v>
      </c>
      <c r="AV1245">
        <f>table_2[[#This Row],[Third dose or booster, less than 21 days ago]]+table_2[[#This Row],[Third dose or booster, at least 21 days ago]]</f>
        <v>0</v>
      </c>
    </row>
    <row r="1246" spans="1:48" ht="30" x14ac:dyDescent="0.25">
      <c r="A1246" s="1" t="s">
        <v>460</v>
      </c>
      <c r="B1246" s="4">
        <v>2021</v>
      </c>
      <c r="C1246" s="1" t="s">
        <v>229</v>
      </c>
      <c r="D1246" s="1" t="s">
        <v>1116</v>
      </c>
      <c r="E1246" s="1" t="s">
        <v>70</v>
      </c>
      <c r="F1246" s="4" t="s">
        <v>1371</v>
      </c>
      <c r="G1246" s="4">
        <v>8036</v>
      </c>
      <c r="H1246" s="4" t="s">
        <v>3650</v>
      </c>
      <c r="I1246" s="1" t="s">
        <v>234</v>
      </c>
      <c r="J1246" s="4" t="s">
        <v>3651</v>
      </c>
      <c r="K1246" s="4" t="s">
        <v>3652</v>
      </c>
      <c r="L1246" s="22" t="str">
        <f t="shared" si="37"/>
        <v>9</v>
      </c>
      <c r="M1246" s="22"/>
      <c r="AA1246" s="46"/>
      <c r="AG1246"/>
      <c r="AL1246">
        <f>N1293</f>
        <v>0</v>
      </c>
      <c r="AM1246">
        <f>O1341</f>
        <v>0</v>
      </c>
      <c r="AN1246">
        <f>P1341</f>
        <v>0</v>
      </c>
      <c r="AO1246">
        <f>Q1341</f>
        <v>0</v>
      </c>
      <c r="AP1246">
        <f>R1341</f>
        <v>0</v>
      </c>
      <c r="AQ1246">
        <f>S1341</f>
        <v>0</v>
      </c>
      <c r="AR1246">
        <f>T1341</f>
        <v>0</v>
      </c>
      <c r="AT1246">
        <f>SUM(table_2[[#This Row],[First dose, less than 21 days ago]:[Third dose or booster, at least 21 days ago]])</f>
        <v>0</v>
      </c>
      <c r="AU1246">
        <f>SUM(table_2[[#This Row],[Second dose, less than 21 days ago]:[Third dose or booster, at least 21 days ago]])</f>
        <v>0</v>
      </c>
      <c r="AV1246">
        <f>table_2[[#This Row],[Third dose or booster, less than 21 days ago]]+table_2[[#This Row],[Third dose or booster, at least 21 days ago]]</f>
        <v>0</v>
      </c>
    </row>
    <row r="1247" spans="1:48" ht="30" x14ac:dyDescent="0.25">
      <c r="A1247" s="1" t="s">
        <v>460</v>
      </c>
      <c r="B1247" s="4">
        <v>2021</v>
      </c>
      <c r="C1247" s="1" t="s">
        <v>229</v>
      </c>
      <c r="D1247" s="1" t="s">
        <v>1116</v>
      </c>
      <c r="E1247" s="1" t="s">
        <v>74</v>
      </c>
      <c r="F1247" s="4" t="s">
        <v>1101</v>
      </c>
      <c r="G1247" s="4">
        <v>1719</v>
      </c>
      <c r="H1247" s="4" t="s">
        <v>83</v>
      </c>
      <c r="I1247" s="1"/>
      <c r="J1247" s="4" t="s">
        <v>83</v>
      </c>
      <c r="K1247" s="4" t="s">
        <v>83</v>
      </c>
      <c r="L1247" s="22">
        <f t="shared" si="37"/>
        <v>1</v>
      </c>
      <c r="M1247" s="22"/>
      <c r="AA1247" s="46"/>
      <c r="AG1247"/>
      <c r="AL1247">
        <f>N1294</f>
        <v>0</v>
      </c>
      <c r="AM1247">
        <f>O1342</f>
        <v>0</v>
      </c>
      <c r="AN1247">
        <f>P1342</f>
        <v>0</v>
      </c>
      <c r="AO1247">
        <f>Q1342</f>
        <v>0</v>
      </c>
      <c r="AP1247">
        <f>R1342</f>
        <v>0</v>
      </c>
      <c r="AQ1247">
        <f>S1342</f>
        <v>0</v>
      </c>
      <c r="AR1247">
        <f>T1342</f>
        <v>0</v>
      </c>
      <c r="AT1247">
        <f>SUM(table_2[[#This Row],[First dose, less than 21 days ago]:[Third dose or booster, at least 21 days ago]])</f>
        <v>0</v>
      </c>
      <c r="AU1247">
        <f>SUM(table_2[[#This Row],[Second dose, less than 21 days ago]:[Third dose or booster, at least 21 days ago]])</f>
        <v>0</v>
      </c>
      <c r="AV1247">
        <f>table_2[[#This Row],[Third dose or booster, less than 21 days ago]]+table_2[[#This Row],[Third dose or booster, at least 21 days ago]]</f>
        <v>0</v>
      </c>
    </row>
    <row r="1248" spans="1:48" ht="30" x14ac:dyDescent="0.25">
      <c r="A1248" s="1" t="s">
        <v>460</v>
      </c>
      <c r="B1248" s="4">
        <v>2021</v>
      </c>
      <c r="C1248" s="1" t="s">
        <v>229</v>
      </c>
      <c r="D1248" s="1" t="s">
        <v>1116</v>
      </c>
      <c r="E1248" s="1" t="s">
        <v>1102</v>
      </c>
      <c r="F1248" s="4" t="s">
        <v>1321</v>
      </c>
      <c r="G1248" s="4">
        <v>476920</v>
      </c>
      <c r="H1248" s="4" t="s">
        <v>3653</v>
      </c>
      <c r="I1248" s="1"/>
      <c r="J1248" s="4" t="s">
        <v>3654</v>
      </c>
      <c r="K1248" s="4" t="s">
        <v>560</v>
      </c>
      <c r="L1248" s="22" t="str">
        <f t="shared" si="37"/>
        <v>98</v>
      </c>
      <c r="M1248" s="22"/>
      <c r="AA1248" s="46"/>
      <c r="AG1248"/>
      <c r="AL1248">
        <f>N1295</f>
        <v>0</v>
      </c>
      <c r="AM1248">
        <f>O1343</f>
        <v>0</v>
      </c>
      <c r="AN1248">
        <f>P1343</f>
        <v>0</v>
      </c>
      <c r="AO1248">
        <f>Q1343</f>
        <v>0</v>
      </c>
      <c r="AP1248">
        <f>R1343</f>
        <v>0</v>
      </c>
      <c r="AQ1248">
        <f>S1343</f>
        <v>0</v>
      </c>
      <c r="AR1248">
        <f>T1343</f>
        <v>0</v>
      </c>
      <c r="AT1248">
        <f>SUM(table_2[[#This Row],[First dose, less than 21 days ago]:[Third dose or booster, at least 21 days ago]])</f>
        <v>0</v>
      </c>
      <c r="AU1248">
        <f>SUM(table_2[[#This Row],[Second dose, less than 21 days ago]:[Third dose or booster, at least 21 days ago]])</f>
        <v>0</v>
      </c>
      <c r="AV1248">
        <f>table_2[[#This Row],[Third dose or booster, less than 21 days ago]]+table_2[[#This Row],[Third dose or booster, at least 21 days ago]]</f>
        <v>0</v>
      </c>
    </row>
    <row r="1249" spans="1:48" ht="45" x14ac:dyDescent="0.25">
      <c r="A1249" s="1" t="s">
        <v>460</v>
      </c>
      <c r="B1249" s="4">
        <v>2021</v>
      </c>
      <c r="C1249" s="1" t="s">
        <v>229</v>
      </c>
      <c r="D1249" s="1" t="s">
        <v>1116</v>
      </c>
      <c r="E1249" s="1" t="s">
        <v>84</v>
      </c>
      <c r="F1249" s="4" t="s">
        <v>1101</v>
      </c>
      <c r="G1249" s="4">
        <v>1665</v>
      </c>
      <c r="H1249" s="4" t="s">
        <v>83</v>
      </c>
      <c r="I1249" s="1"/>
      <c r="J1249" s="4" t="s">
        <v>83</v>
      </c>
      <c r="K1249" s="4" t="s">
        <v>83</v>
      </c>
      <c r="L1249" s="22">
        <f t="shared" si="37"/>
        <v>1</v>
      </c>
      <c r="M1249" s="22"/>
      <c r="AA1249" s="46"/>
      <c r="AG1249"/>
      <c r="AL1249">
        <f>N1296</f>
        <v>0</v>
      </c>
      <c r="AM1249">
        <f>O1344</f>
        <v>0</v>
      </c>
      <c r="AN1249">
        <f>P1344</f>
        <v>0</v>
      </c>
      <c r="AO1249">
        <f>Q1344</f>
        <v>0</v>
      </c>
      <c r="AP1249">
        <f>R1344</f>
        <v>0</v>
      </c>
      <c r="AQ1249">
        <f>S1344</f>
        <v>0</v>
      </c>
      <c r="AR1249">
        <f>T1344</f>
        <v>0</v>
      </c>
      <c r="AT1249">
        <f>SUM(table_2[[#This Row],[First dose, less than 21 days ago]:[Third dose or booster, at least 21 days ago]])</f>
        <v>0</v>
      </c>
      <c r="AU1249">
        <f>SUM(table_2[[#This Row],[Second dose, less than 21 days ago]:[Third dose or booster, at least 21 days ago]])</f>
        <v>0</v>
      </c>
      <c r="AV1249">
        <f>table_2[[#This Row],[Third dose or booster, less than 21 days ago]]+table_2[[#This Row],[Third dose or booster, at least 21 days ago]]</f>
        <v>0</v>
      </c>
    </row>
    <row r="1250" spans="1:48" ht="45" x14ac:dyDescent="0.25">
      <c r="A1250" s="1" t="s">
        <v>460</v>
      </c>
      <c r="B1250" s="4">
        <v>2021</v>
      </c>
      <c r="C1250" s="1" t="s">
        <v>229</v>
      </c>
      <c r="D1250" s="1" t="s">
        <v>1116</v>
      </c>
      <c r="E1250" s="1" t="s">
        <v>85</v>
      </c>
      <c r="F1250" s="4" t="s">
        <v>1103</v>
      </c>
      <c r="G1250" s="4">
        <v>0</v>
      </c>
      <c r="H1250" s="4" t="s">
        <v>83</v>
      </c>
      <c r="I1250" s="1"/>
      <c r="J1250" s="4" t="s">
        <v>83</v>
      </c>
      <c r="K1250" s="4" t="s">
        <v>83</v>
      </c>
      <c r="L1250" s="22" t="str">
        <f t="shared" si="37"/>
        <v>0</v>
      </c>
      <c r="M1250" s="22"/>
      <c r="AA1250" s="46"/>
      <c r="AG1250"/>
      <c r="AL1250">
        <f>N1297</f>
        <v>0</v>
      </c>
      <c r="AM1250">
        <f>O1345</f>
        <v>0</v>
      </c>
      <c r="AN1250">
        <f>P1345</f>
        <v>0</v>
      </c>
      <c r="AO1250">
        <f>Q1345</f>
        <v>0</v>
      </c>
      <c r="AP1250">
        <f>R1345</f>
        <v>0</v>
      </c>
      <c r="AQ1250">
        <f>S1345</f>
        <v>0</v>
      </c>
      <c r="AR1250">
        <f>T1345</f>
        <v>0</v>
      </c>
      <c r="AT1250">
        <f>SUM(table_2[[#This Row],[First dose, less than 21 days ago]:[Third dose or booster, at least 21 days ago]])</f>
        <v>0</v>
      </c>
      <c r="AU1250">
        <f>SUM(table_2[[#This Row],[Second dose, less than 21 days ago]:[Third dose or booster, at least 21 days ago]])</f>
        <v>0</v>
      </c>
      <c r="AV1250">
        <f>table_2[[#This Row],[Third dose or booster, less than 21 days ago]]+table_2[[#This Row],[Third dose or booster, at least 21 days ago]]</f>
        <v>0</v>
      </c>
    </row>
    <row r="1251" spans="1:48" ht="30" x14ac:dyDescent="0.25">
      <c r="A1251" s="1" t="s">
        <v>460</v>
      </c>
      <c r="B1251" s="4">
        <v>2021</v>
      </c>
      <c r="C1251" s="1" t="s">
        <v>229</v>
      </c>
      <c r="D1251" s="1" t="s">
        <v>1132</v>
      </c>
      <c r="E1251" s="1" t="s">
        <v>62</v>
      </c>
      <c r="F1251" s="4" t="s">
        <v>3115</v>
      </c>
      <c r="G1251" s="4">
        <v>21275</v>
      </c>
      <c r="H1251" s="4" t="s">
        <v>3655</v>
      </c>
      <c r="I1251" s="1"/>
      <c r="J1251" s="4" t="s">
        <v>3656</v>
      </c>
      <c r="K1251" s="4" t="s">
        <v>3657</v>
      </c>
      <c r="L1251" s="22" t="str">
        <f t="shared" si="37"/>
        <v>106</v>
      </c>
      <c r="M1251" s="22"/>
      <c r="AA1251" s="46"/>
      <c r="AG1251"/>
      <c r="AL1251">
        <f>N1298</f>
        <v>0</v>
      </c>
      <c r="AM1251">
        <f>O1346</f>
        <v>0</v>
      </c>
      <c r="AN1251">
        <f>P1346</f>
        <v>0</v>
      </c>
      <c r="AO1251">
        <f>Q1346</f>
        <v>0</v>
      </c>
      <c r="AP1251">
        <f>R1346</f>
        <v>0</v>
      </c>
      <c r="AQ1251">
        <f>S1346</f>
        <v>0</v>
      </c>
      <c r="AR1251">
        <f>T1346</f>
        <v>0</v>
      </c>
      <c r="AT1251">
        <f>SUM(table_2[[#This Row],[First dose, less than 21 days ago]:[Third dose or booster, at least 21 days ago]])</f>
        <v>0</v>
      </c>
      <c r="AU1251">
        <f>SUM(table_2[[#This Row],[Second dose, less than 21 days ago]:[Third dose or booster, at least 21 days ago]])</f>
        <v>0</v>
      </c>
      <c r="AV1251">
        <f>table_2[[#This Row],[Third dose or booster, less than 21 days ago]]+table_2[[#This Row],[Third dose or booster, at least 21 days ago]]</f>
        <v>0</v>
      </c>
    </row>
    <row r="1252" spans="1:48" ht="30" x14ac:dyDescent="0.25">
      <c r="A1252" s="1" t="s">
        <v>460</v>
      </c>
      <c r="B1252" s="4">
        <v>2021</v>
      </c>
      <c r="C1252" s="1" t="s">
        <v>229</v>
      </c>
      <c r="D1252" s="1" t="s">
        <v>1132</v>
      </c>
      <c r="E1252" s="1" t="s">
        <v>66</v>
      </c>
      <c r="F1252" s="4" t="s">
        <v>1101</v>
      </c>
      <c r="G1252" s="4">
        <v>232</v>
      </c>
      <c r="H1252" s="4" t="s">
        <v>83</v>
      </c>
      <c r="I1252" s="1"/>
      <c r="J1252" s="4" t="s">
        <v>83</v>
      </c>
      <c r="K1252" s="4" t="s">
        <v>83</v>
      </c>
      <c r="L1252" s="22">
        <f t="shared" si="37"/>
        <v>1</v>
      </c>
      <c r="M1252" s="22"/>
      <c r="AA1252" s="46"/>
      <c r="AG1252"/>
      <c r="AL1252">
        <f>N1299</f>
        <v>0</v>
      </c>
      <c r="AM1252">
        <f>O1347</f>
        <v>0</v>
      </c>
      <c r="AN1252">
        <f>P1347</f>
        <v>0</v>
      </c>
      <c r="AO1252">
        <f>Q1347</f>
        <v>0</v>
      </c>
      <c r="AP1252">
        <f>R1347</f>
        <v>0</v>
      </c>
      <c r="AQ1252">
        <f>S1347</f>
        <v>0</v>
      </c>
      <c r="AR1252">
        <f>T1347</f>
        <v>0</v>
      </c>
      <c r="AT1252">
        <f>SUM(table_2[[#This Row],[First dose, less than 21 days ago]:[Third dose or booster, at least 21 days ago]])</f>
        <v>0</v>
      </c>
      <c r="AU1252">
        <f>SUM(table_2[[#This Row],[Second dose, less than 21 days ago]:[Third dose or booster, at least 21 days ago]])</f>
        <v>0</v>
      </c>
      <c r="AV1252">
        <f>table_2[[#This Row],[Third dose or booster, less than 21 days ago]]+table_2[[#This Row],[Third dose or booster, at least 21 days ago]]</f>
        <v>0</v>
      </c>
    </row>
    <row r="1253" spans="1:48" ht="30" x14ac:dyDescent="0.25">
      <c r="A1253" s="1" t="s">
        <v>460</v>
      </c>
      <c r="B1253" s="4">
        <v>2021</v>
      </c>
      <c r="C1253" s="1" t="s">
        <v>229</v>
      </c>
      <c r="D1253" s="1" t="s">
        <v>1132</v>
      </c>
      <c r="E1253" s="1" t="s">
        <v>70</v>
      </c>
      <c r="F1253" s="4" t="s">
        <v>1141</v>
      </c>
      <c r="G1253" s="4">
        <v>3681</v>
      </c>
      <c r="H1253" s="4" t="s">
        <v>3658</v>
      </c>
      <c r="I1253" s="1"/>
      <c r="J1253" s="4" t="s">
        <v>3659</v>
      </c>
      <c r="K1253" s="4" t="s">
        <v>3660</v>
      </c>
      <c r="L1253" s="22" t="str">
        <f t="shared" si="37"/>
        <v>20</v>
      </c>
      <c r="M1253" s="22"/>
      <c r="AA1253" s="46"/>
      <c r="AG1253"/>
      <c r="AL1253">
        <f>N1300</f>
        <v>0</v>
      </c>
      <c r="AM1253">
        <f>O1348</f>
        <v>0</v>
      </c>
      <c r="AN1253">
        <f>P1348</f>
        <v>0</v>
      </c>
      <c r="AO1253">
        <f>Q1348</f>
        <v>0</v>
      </c>
      <c r="AP1253">
        <f>R1348</f>
        <v>0</v>
      </c>
      <c r="AQ1253">
        <f>S1348</f>
        <v>0</v>
      </c>
      <c r="AR1253">
        <f>T1348</f>
        <v>0</v>
      </c>
      <c r="AT1253">
        <f>SUM(table_2[[#This Row],[First dose, less than 21 days ago]:[Third dose or booster, at least 21 days ago]])</f>
        <v>0</v>
      </c>
      <c r="AU1253">
        <f>SUM(table_2[[#This Row],[Second dose, less than 21 days ago]:[Third dose or booster, at least 21 days ago]])</f>
        <v>0</v>
      </c>
      <c r="AV1253">
        <f>table_2[[#This Row],[Third dose or booster, less than 21 days ago]]+table_2[[#This Row],[Third dose or booster, at least 21 days ago]]</f>
        <v>0</v>
      </c>
    </row>
    <row r="1254" spans="1:48" ht="30" x14ac:dyDescent="0.25">
      <c r="A1254" s="1" t="s">
        <v>460</v>
      </c>
      <c r="B1254" s="4">
        <v>2021</v>
      </c>
      <c r="C1254" s="1" t="s">
        <v>229</v>
      </c>
      <c r="D1254" s="1" t="s">
        <v>1132</v>
      </c>
      <c r="E1254" s="1" t="s">
        <v>74</v>
      </c>
      <c r="F1254" s="4" t="s">
        <v>1101</v>
      </c>
      <c r="G1254" s="4">
        <v>650</v>
      </c>
      <c r="H1254" s="4" t="s">
        <v>83</v>
      </c>
      <c r="I1254" s="1"/>
      <c r="J1254" s="4" t="s">
        <v>83</v>
      </c>
      <c r="K1254" s="4" t="s">
        <v>83</v>
      </c>
      <c r="L1254" s="22">
        <f t="shared" si="37"/>
        <v>1</v>
      </c>
      <c r="M1254" s="22"/>
      <c r="AA1254" s="46"/>
      <c r="AG1254"/>
      <c r="AL1254">
        <f>N1301</f>
        <v>0</v>
      </c>
      <c r="AM1254">
        <f>O1349</f>
        <v>0</v>
      </c>
      <c r="AN1254">
        <f>P1349</f>
        <v>0</v>
      </c>
      <c r="AO1254">
        <f>Q1349</f>
        <v>0</v>
      </c>
      <c r="AP1254">
        <f>R1349</f>
        <v>0</v>
      </c>
      <c r="AQ1254">
        <f>S1349</f>
        <v>0</v>
      </c>
      <c r="AR1254">
        <f>T1349</f>
        <v>0</v>
      </c>
      <c r="AT1254">
        <f>SUM(table_2[[#This Row],[First dose, less than 21 days ago]:[Third dose or booster, at least 21 days ago]])</f>
        <v>0</v>
      </c>
      <c r="AU1254">
        <f>SUM(table_2[[#This Row],[Second dose, less than 21 days ago]:[Third dose or booster, at least 21 days ago]])</f>
        <v>0</v>
      </c>
      <c r="AV1254">
        <f>table_2[[#This Row],[Third dose or booster, less than 21 days ago]]+table_2[[#This Row],[Third dose or booster, at least 21 days ago]]</f>
        <v>0</v>
      </c>
    </row>
    <row r="1255" spans="1:48" ht="30" x14ac:dyDescent="0.25">
      <c r="A1255" s="1" t="s">
        <v>460</v>
      </c>
      <c r="B1255" s="4">
        <v>2021</v>
      </c>
      <c r="C1255" s="1" t="s">
        <v>229</v>
      </c>
      <c r="D1255" s="1" t="s">
        <v>1132</v>
      </c>
      <c r="E1255" s="1" t="s">
        <v>1102</v>
      </c>
      <c r="F1255" s="4" t="s">
        <v>3661</v>
      </c>
      <c r="G1255" s="4">
        <v>407137</v>
      </c>
      <c r="H1255" s="4" t="s">
        <v>3662</v>
      </c>
      <c r="I1255" s="1"/>
      <c r="J1255" s="4" t="s">
        <v>3663</v>
      </c>
      <c r="K1255" s="4" t="s">
        <v>1461</v>
      </c>
      <c r="L1255" s="22" t="str">
        <f t="shared" si="37"/>
        <v>251</v>
      </c>
      <c r="M1255" s="22"/>
      <c r="AA1255" s="46"/>
      <c r="AG1255"/>
      <c r="AL1255">
        <f>N1302</f>
        <v>0</v>
      </c>
      <c r="AM1255">
        <f>O1350</f>
        <v>0</v>
      </c>
      <c r="AN1255">
        <f>P1350</f>
        <v>0</v>
      </c>
      <c r="AO1255">
        <f>Q1350</f>
        <v>0</v>
      </c>
      <c r="AP1255">
        <f>R1350</f>
        <v>0</v>
      </c>
      <c r="AQ1255">
        <f>S1350</f>
        <v>0</v>
      </c>
      <c r="AR1255">
        <f>T1350</f>
        <v>0</v>
      </c>
      <c r="AT1255">
        <f>SUM(table_2[[#This Row],[First dose, less than 21 days ago]:[Third dose or booster, at least 21 days ago]])</f>
        <v>0</v>
      </c>
      <c r="AU1255">
        <f>SUM(table_2[[#This Row],[Second dose, less than 21 days ago]:[Third dose or booster, at least 21 days ago]])</f>
        <v>0</v>
      </c>
      <c r="AV1255">
        <f>table_2[[#This Row],[Third dose or booster, less than 21 days ago]]+table_2[[#This Row],[Third dose or booster, at least 21 days ago]]</f>
        <v>0</v>
      </c>
    </row>
    <row r="1256" spans="1:48" ht="45" x14ac:dyDescent="0.25">
      <c r="A1256" s="1" t="s">
        <v>460</v>
      </c>
      <c r="B1256" s="4">
        <v>2021</v>
      </c>
      <c r="C1256" s="1" t="s">
        <v>229</v>
      </c>
      <c r="D1256" s="1" t="s">
        <v>1132</v>
      </c>
      <c r="E1256" s="1" t="s">
        <v>84</v>
      </c>
      <c r="F1256" s="4" t="s">
        <v>1101</v>
      </c>
      <c r="G1256" s="4">
        <v>1237</v>
      </c>
      <c r="H1256" s="4" t="s">
        <v>83</v>
      </c>
      <c r="I1256" s="1"/>
      <c r="J1256" s="4" t="s">
        <v>83</v>
      </c>
      <c r="K1256" s="4" t="s">
        <v>83</v>
      </c>
      <c r="L1256" s="22">
        <f t="shared" si="37"/>
        <v>1</v>
      </c>
      <c r="M1256" s="22"/>
      <c r="AA1256" s="46"/>
      <c r="AG1256"/>
      <c r="AL1256">
        <f>N1303</f>
        <v>0</v>
      </c>
      <c r="AM1256">
        <f>O1351</f>
        <v>0</v>
      </c>
      <c r="AN1256">
        <f>P1351</f>
        <v>0</v>
      </c>
      <c r="AO1256">
        <f>Q1351</f>
        <v>0</v>
      </c>
      <c r="AP1256">
        <f>R1351</f>
        <v>0</v>
      </c>
      <c r="AQ1256">
        <f>S1351</f>
        <v>0</v>
      </c>
      <c r="AR1256">
        <f>T1351</f>
        <v>0</v>
      </c>
      <c r="AT1256">
        <f>SUM(table_2[[#This Row],[First dose, less than 21 days ago]:[Third dose or booster, at least 21 days ago]])</f>
        <v>0</v>
      </c>
      <c r="AU1256">
        <f>SUM(table_2[[#This Row],[Second dose, less than 21 days ago]:[Third dose or booster, at least 21 days ago]])</f>
        <v>0</v>
      </c>
      <c r="AV1256">
        <f>table_2[[#This Row],[Third dose or booster, less than 21 days ago]]+table_2[[#This Row],[Third dose or booster, at least 21 days ago]]</f>
        <v>0</v>
      </c>
    </row>
    <row r="1257" spans="1:48" ht="45" x14ac:dyDescent="0.25">
      <c r="A1257" s="1" t="s">
        <v>460</v>
      </c>
      <c r="B1257" s="4">
        <v>2021</v>
      </c>
      <c r="C1257" s="1" t="s">
        <v>229</v>
      </c>
      <c r="D1257" s="1" t="s">
        <v>1132</v>
      </c>
      <c r="E1257" s="1" t="s">
        <v>85</v>
      </c>
      <c r="F1257" s="4" t="s">
        <v>1103</v>
      </c>
      <c r="G1257" s="4">
        <v>0</v>
      </c>
      <c r="H1257" s="4" t="s">
        <v>83</v>
      </c>
      <c r="I1257" s="1"/>
      <c r="J1257" s="4" t="s">
        <v>83</v>
      </c>
      <c r="K1257" s="4" t="s">
        <v>83</v>
      </c>
      <c r="L1257" s="22" t="str">
        <f t="shared" si="37"/>
        <v>0</v>
      </c>
      <c r="M1257" s="22"/>
      <c r="AA1257" s="46"/>
      <c r="AG1257"/>
      <c r="AL1257">
        <f>N1304</f>
        <v>0</v>
      </c>
      <c r="AM1257">
        <f>O1352</f>
        <v>0</v>
      </c>
      <c r="AN1257">
        <f>P1352</f>
        <v>0</v>
      </c>
      <c r="AO1257">
        <f>Q1352</f>
        <v>0</v>
      </c>
      <c r="AP1257">
        <f>R1352</f>
        <v>0</v>
      </c>
      <c r="AQ1257">
        <f>S1352</f>
        <v>0</v>
      </c>
      <c r="AR1257">
        <f>T1352</f>
        <v>0</v>
      </c>
      <c r="AT1257">
        <f>SUM(table_2[[#This Row],[First dose, less than 21 days ago]:[Third dose or booster, at least 21 days ago]])</f>
        <v>0</v>
      </c>
      <c r="AU1257">
        <f>SUM(table_2[[#This Row],[Second dose, less than 21 days ago]:[Third dose or booster, at least 21 days ago]])</f>
        <v>0</v>
      </c>
      <c r="AV1257">
        <f>table_2[[#This Row],[Third dose or booster, less than 21 days ago]]+table_2[[#This Row],[Third dose or booster, at least 21 days ago]]</f>
        <v>0</v>
      </c>
    </row>
    <row r="1258" spans="1:48" ht="30" x14ac:dyDescent="0.25">
      <c r="A1258" s="1" t="s">
        <v>460</v>
      </c>
      <c r="B1258" s="4">
        <v>2021</v>
      </c>
      <c r="C1258" s="1" t="s">
        <v>229</v>
      </c>
      <c r="D1258" s="1" t="s">
        <v>1147</v>
      </c>
      <c r="E1258" s="1" t="s">
        <v>62</v>
      </c>
      <c r="F1258" s="4" t="s">
        <v>3664</v>
      </c>
      <c r="G1258" s="4">
        <v>10051</v>
      </c>
      <c r="H1258" s="4" t="s">
        <v>389</v>
      </c>
      <c r="I1258" s="1"/>
      <c r="J1258" s="4" t="s">
        <v>3459</v>
      </c>
      <c r="K1258" s="4" t="s">
        <v>3665</v>
      </c>
      <c r="L1258" s="22" t="str">
        <f t="shared" si="37"/>
        <v>101</v>
      </c>
      <c r="M1258" s="22"/>
      <c r="AA1258" s="46"/>
      <c r="AG1258"/>
      <c r="AL1258">
        <f>N1305</f>
        <v>0</v>
      </c>
      <c r="AM1258">
        <f>O1353</f>
        <v>0</v>
      </c>
      <c r="AN1258">
        <f>P1353</f>
        <v>0</v>
      </c>
      <c r="AO1258">
        <f>Q1353</f>
        <v>0</v>
      </c>
      <c r="AP1258">
        <f>R1353</f>
        <v>0</v>
      </c>
      <c r="AQ1258">
        <f>S1353</f>
        <v>0</v>
      </c>
      <c r="AR1258">
        <f>T1353</f>
        <v>0</v>
      </c>
      <c r="AT1258">
        <f>SUM(table_2[[#This Row],[First dose, less than 21 days ago]:[Third dose or booster, at least 21 days ago]])</f>
        <v>0</v>
      </c>
      <c r="AU1258">
        <f>SUM(table_2[[#This Row],[Second dose, less than 21 days ago]:[Third dose or booster, at least 21 days ago]])</f>
        <v>0</v>
      </c>
      <c r="AV1258">
        <f>table_2[[#This Row],[Third dose or booster, less than 21 days ago]]+table_2[[#This Row],[Third dose or booster, at least 21 days ago]]</f>
        <v>0</v>
      </c>
    </row>
    <row r="1259" spans="1:48" ht="30" x14ac:dyDescent="0.25">
      <c r="A1259" s="1" t="s">
        <v>460</v>
      </c>
      <c r="B1259" s="4">
        <v>2021</v>
      </c>
      <c r="C1259" s="1" t="s">
        <v>229</v>
      </c>
      <c r="D1259" s="1" t="s">
        <v>1147</v>
      </c>
      <c r="E1259" s="1" t="s">
        <v>66</v>
      </c>
      <c r="F1259" s="4" t="s">
        <v>1101</v>
      </c>
      <c r="G1259" s="4">
        <v>72</v>
      </c>
      <c r="H1259" s="4" t="s">
        <v>83</v>
      </c>
      <c r="I1259" s="1"/>
      <c r="J1259" s="4" t="s">
        <v>83</v>
      </c>
      <c r="K1259" s="4" t="s">
        <v>83</v>
      </c>
      <c r="L1259" s="22">
        <f t="shared" si="37"/>
        <v>1</v>
      </c>
      <c r="M1259" s="22"/>
      <c r="AA1259" s="46"/>
      <c r="AG1259"/>
      <c r="AL1259">
        <f>N1306</f>
        <v>0</v>
      </c>
      <c r="AM1259">
        <f>O1354</f>
        <v>0</v>
      </c>
      <c r="AN1259">
        <f>P1354</f>
        <v>0</v>
      </c>
      <c r="AO1259">
        <f>Q1354</f>
        <v>0</v>
      </c>
      <c r="AP1259">
        <f>R1354</f>
        <v>0</v>
      </c>
      <c r="AQ1259">
        <f>S1354</f>
        <v>0</v>
      </c>
      <c r="AR1259">
        <f>T1354</f>
        <v>0</v>
      </c>
      <c r="AT1259">
        <f>SUM(table_2[[#This Row],[First dose, less than 21 days ago]:[Third dose or booster, at least 21 days ago]])</f>
        <v>0</v>
      </c>
      <c r="AU1259">
        <f>SUM(table_2[[#This Row],[Second dose, less than 21 days ago]:[Third dose or booster, at least 21 days ago]])</f>
        <v>0</v>
      </c>
      <c r="AV1259">
        <f>table_2[[#This Row],[Third dose or booster, less than 21 days ago]]+table_2[[#This Row],[Third dose or booster, at least 21 days ago]]</f>
        <v>0</v>
      </c>
    </row>
    <row r="1260" spans="1:48" ht="30" x14ac:dyDescent="0.25">
      <c r="A1260" s="1" t="s">
        <v>460</v>
      </c>
      <c r="B1260" s="4">
        <v>2021</v>
      </c>
      <c r="C1260" s="1" t="s">
        <v>229</v>
      </c>
      <c r="D1260" s="1" t="s">
        <v>1147</v>
      </c>
      <c r="E1260" s="1" t="s">
        <v>70</v>
      </c>
      <c r="F1260" s="4" t="s">
        <v>1691</v>
      </c>
      <c r="G1260" s="4">
        <v>1693</v>
      </c>
      <c r="H1260" s="4" t="s">
        <v>3666</v>
      </c>
      <c r="I1260" s="1"/>
      <c r="J1260" s="4" t="s">
        <v>3667</v>
      </c>
      <c r="K1260" s="4" t="s">
        <v>3668</v>
      </c>
      <c r="L1260" s="22" t="str">
        <f t="shared" si="37"/>
        <v>22</v>
      </c>
      <c r="M1260" s="22"/>
      <c r="AA1260" s="46"/>
      <c r="AG1260"/>
      <c r="AL1260">
        <f>N1307</f>
        <v>0</v>
      </c>
      <c r="AM1260">
        <f>O1355</f>
        <v>0</v>
      </c>
      <c r="AN1260">
        <f>P1355</f>
        <v>0</v>
      </c>
      <c r="AO1260">
        <f>Q1355</f>
        <v>0</v>
      </c>
      <c r="AP1260">
        <f>R1355</f>
        <v>0</v>
      </c>
      <c r="AQ1260">
        <f>S1355</f>
        <v>0</v>
      </c>
      <c r="AR1260">
        <f>T1355</f>
        <v>0</v>
      </c>
      <c r="AT1260">
        <f>SUM(table_2[[#This Row],[First dose, less than 21 days ago]:[Third dose or booster, at least 21 days ago]])</f>
        <v>0</v>
      </c>
      <c r="AU1260">
        <f>SUM(table_2[[#This Row],[Second dose, less than 21 days ago]:[Third dose or booster, at least 21 days ago]])</f>
        <v>0</v>
      </c>
      <c r="AV1260">
        <f>table_2[[#This Row],[Third dose or booster, less than 21 days ago]]+table_2[[#This Row],[Third dose or booster, at least 21 days ago]]</f>
        <v>0</v>
      </c>
    </row>
    <row r="1261" spans="1:48" ht="30" x14ac:dyDescent="0.25">
      <c r="A1261" s="1" t="s">
        <v>460</v>
      </c>
      <c r="B1261" s="4">
        <v>2021</v>
      </c>
      <c r="C1261" s="1" t="s">
        <v>229</v>
      </c>
      <c r="D1261" s="1" t="s">
        <v>1147</v>
      </c>
      <c r="E1261" s="1" t="s">
        <v>74</v>
      </c>
      <c r="F1261" s="4" t="s">
        <v>1101</v>
      </c>
      <c r="G1261" s="4">
        <v>222</v>
      </c>
      <c r="H1261" s="4" t="s">
        <v>83</v>
      </c>
      <c r="I1261" s="1"/>
      <c r="J1261" s="4" t="s">
        <v>83</v>
      </c>
      <c r="K1261" s="4" t="s">
        <v>83</v>
      </c>
      <c r="L1261" s="22">
        <f t="shared" si="37"/>
        <v>1</v>
      </c>
      <c r="M1261" s="22"/>
      <c r="AA1261" s="46"/>
      <c r="AG1261"/>
      <c r="AL1261">
        <f>N1308</f>
        <v>0</v>
      </c>
      <c r="AM1261">
        <f>O1356</f>
        <v>0</v>
      </c>
      <c r="AN1261">
        <f>P1356</f>
        <v>0</v>
      </c>
      <c r="AO1261">
        <f>Q1356</f>
        <v>0</v>
      </c>
      <c r="AP1261">
        <f>R1356</f>
        <v>0</v>
      </c>
      <c r="AQ1261">
        <f>S1356</f>
        <v>0</v>
      </c>
      <c r="AR1261">
        <f>T1356</f>
        <v>0</v>
      </c>
      <c r="AT1261">
        <f>SUM(table_2[[#This Row],[First dose, less than 21 days ago]:[Third dose or booster, at least 21 days ago]])</f>
        <v>0</v>
      </c>
      <c r="AU1261">
        <f>SUM(table_2[[#This Row],[Second dose, less than 21 days ago]:[Third dose or booster, at least 21 days ago]])</f>
        <v>0</v>
      </c>
      <c r="AV1261">
        <f>table_2[[#This Row],[Third dose or booster, less than 21 days ago]]+table_2[[#This Row],[Third dose or booster, at least 21 days ago]]</f>
        <v>0</v>
      </c>
    </row>
    <row r="1262" spans="1:48" ht="30" x14ac:dyDescent="0.25">
      <c r="A1262" s="1" t="s">
        <v>460</v>
      </c>
      <c r="B1262" s="4">
        <v>2021</v>
      </c>
      <c r="C1262" s="1" t="s">
        <v>229</v>
      </c>
      <c r="D1262" s="1" t="s">
        <v>1147</v>
      </c>
      <c r="E1262" s="1" t="s">
        <v>1102</v>
      </c>
      <c r="F1262" s="4" t="s">
        <v>3669</v>
      </c>
      <c r="G1262" s="4">
        <v>341193</v>
      </c>
      <c r="H1262" s="4" t="s">
        <v>3120</v>
      </c>
      <c r="I1262" s="1"/>
      <c r="J1262" s="4" t="s">
        <v>3670</v>
      </c>
      <c r="K1262" s="4" t="s">
        <v>3671</v>
      </c>
      <c r="L1262" s="22" t="str">
        <f t="shared" si="37"/>
        <v>582</v>
      </c>
      <c r="M1262" s="22"/>
      <c r="AA1262" s="46"/>
      <c r="AG1262"/>
      <c r="AL1262">
        <f>N1309</f>
        <v>0</v>
      </c>
      <c r="AM1262">
        <f>O1357</f>
        <v>0</v>
      </c>
      <c r="AN1262">
        <f>P1357</f>
        <v>0</v>
      </c>
      <c r="AO1262">
        <f>Q1357</f>
        <v>0</v>
      </c>
      <c r="AP1262">
        <f>R1357</f>
        <v>0</v>
      </c>
      <c r="AQ1262">
        <f>S1357</f>
        <v>0</v>
      </c>
      <c r="AR1262">
        <f>T1357</f>
        <v>0</v>
      </c>
      <c r="AT1262">
        <f>SUM(table_2[[#This Row],[First dose, less than 21 days ago]:[Third dose or booster, at least 21 days ago]])</f>
        <v>0</v>
      </c>
      <c r="AU1262">
        <f>SUM(table_2[[#This Row],[Second dose, less than 21 days ago]:[Third dose or booster, at least 21 days ago]])</f>
        <v>0</v>
      </c>
      <c r="AV1262">
        <f>table_2[[#This Row],[Third dose or booster, less than 21 days ago]]+table_2[[#This Row],[Third dose or booster, at least 21 days ago]]</f>
        <v>0</v>
      </c>
    </row>
    <row r="1263" spans="1:48" ht="45" x14ac:dyDescent="0.25">
      <c r="A1263" s="1" t="s">
        <v>460</v>
      </c>
      <c r="B1263" s="4">
        <v>2021</v>
      </c>
      <c r="C1263" s="1" t="s">
        <v>229</v>
      </c>
      <c r="D1263" s="1" t="s">
        <v>1147</v>
      </c>
      <c r="E1263" s="1" t="s">
        <v>84</v>
      </c>
      <c r="F1263" s="4" t="s">
        <v>1101</v>
      </c>
      <c r="G1263" s="4">
        <v>1496</v>
      </c>
      <c r="H1263" s="4" t="s">
        <v>83</v>
      </c>
      <c r="I1263" s="1"/>
      <c r="J1263" s="4" t="s">
        <v>83</v>
      </c>
      <c r="K1263" s="4" t="s">
        <v>83</v>
      </c>
      <c r="L1263" s="22">
        <f t="shared" si="37"/>
        <v>1</v>
      </c>
      <c r="M1263" s="22"/>
      <c r="AA1263" s="46"/>
      <c r="AG1263"/>
      <c r="AL1263">
        <f>N1310</f>
        <v>0</v>
      </c>
      <c r="AM1263">
        <f>O1358</f>
        <v>0</v>
      </c>
      <c r="AN1263">
        <f>P1358</f>
        <v>0</v>
      </c>
      <c r="AO1263">
        <f>Q1358</f>
        <v>0</v>
      </c>
      <c r="AP1263">
        <f>R1358</f>
        <v>0</v>
      </c>
      <c r="AQ1263">
        <f>S1358</f>
        <v>0</v>
      </c>
      <c r="AR1263">
        <f>T1358</f>
        <v>0</v>
      </c>
      <c r="AT1263">
        <f>SUM(table_2[[#This Row],[First dose, less than 21 days ago]:[Third dose or booster, at least 21 days ago]])</f>
        <v>0</v>
      </c>
      <c r="AU1263">
        <f>SUM(table_2[[#This Row],[Second dose, less than 21 days ago]:[Third dose or booster, at least 21 days ago]])</f>
        <v>0</v>
      </c>
      <c r="AV1263">
        <f>table_2[[#This Row],[Third dose or booster, less than 21 days ago]]+table_2[[#This Row],[Third dose or booster, at least 21 days ago]]</f>
        <v>0</v>
      </c>
    </row>
    <row r="1264" spans="1:48" ht="45" x14ac:dyDescent="0.25">
      <c r="A1264" s="1" t="s">
        <v>460</v>
      </c>
      <c r="B1264" s="4">
        <v>2021</v>
      </c>
      <c r="C1264" s="1" t="s">
        <v>229</v>
      </c>
      <c r="D1264" s="1" t="s">
        <v>1147</v>
      </c>
      <c r="E1264" s="1" t="s">
        <v>85</v>
      </c>
      <c r="F1264" s="4" t="s">
        <v>1103</v>
      </c>
      <c r="G1264" s="4">
        <v>0</v>
      </c>
      <c r="H1264" s="4" t="s">
        <v>83</v>
      </c>
      <c r="I1264" s="1"/>
      <c r="J1264" s="4" t="s">
        <v>83</v>
      </c>
      <c r="K1264" s="4" t="s">
        <v>83</v>
      </c>
      <c r="L1264" s="22" t="str">
        <f t="shared" si="37"/>
        <v>0</v>
      </c>
      <c r="M1264" s="22"/>
      <c r="AA1264" s="46"/>
      <c r="AG1264"/>
      <c r="AL1264">
        <f>N1311</f>
        <v>0</v>
      </c>
      <c r="AM1264">
        <f>O1359</f>
        <v>0</v>
      </c>
      <c r="AN1264">
        <f>P1359</f>
        <v>0</v>
      </c>
      <c r="AO1264">
        <f>Q1359</f>
        <v>0</v>
      </c>
      <c r="AP1264">
        <f>R1359</f>
        <v>0</v>
      </c>
      <c r="AQ1264">
        <f>S1359</f>
        <v>0</v>
      </c>
      <c r="AR1264">
        <f>T1359</f>
        <v>0</v>
      </c>
      <c r="AT1264">
        <f>SUM(table_2[[#This Row],[First dose, less than 21 days ago]:[Third dose or booster, at least 21 days ago]])</f>
        <v>0</v>
      </c>
      <c r="AU1264">
        <f>SUM(table_2[[#This Row],[Second dose, less than 21 days ago]:[Third dose or booster, at least 21 days ago]])</f>
        <v>0</v>
      </c>
      <c r="AV1264">
        <f>table_2[[#This Row],[Third dose or booster, less than 21 days ago]]+table_2[[#This Row],[Third dose or booster, at least 21 days ago]]</f>
        <v>0</v>
      </c>
    </row>
    <row r="1265" spans="1:48" ht="30" x14ac:dyDescent="0.25">
      <c r="A1265" s="1" t="s">
        <v>460</v>
      </c>
      <c r="B1265" s="4">
        <v>2021</v>
      </c>
      <c r="C1265" s="1" t="s">
        <v>229</v>
      </c>
      <c r="D1265" s="1" t="s">
        <v>1162</v>
      </c>
      <c r="E1265" s="1" t="s">
        <v>62</v>
      </c>
      <c r="F1265" s="4" t="s">
        <v>1820</v>
      </c>
      <c r="G1265" s="4">
        <v>4123</v>
      </c>
      <c r="H1265" s="4" t="s">
        <v>2546</v>
      </c>
      <c r="I1265" s="1"/>
      <c r="J1265" s="4" t="s">
        <v>3672</v>
      </c>
      <c r="K1265" s="4" t="s">
        <v>3673</v>
      </c>
      <c r="L1265" s="22" t="str">
        <f t="shared" si="37"/>
        <v>108</v>
      </c>
      <c r="M1265" s="22"/>
      <c r="AA1265" s="46"/>
      <c r="AG1265"/>
      <c r="AL1265">
        <f>N1312</f>
        <v>0</v>
      </c>
      <c r="AM1265">
        <f>O1360</f>
        <v>0</v>
      </c>
      <c r="AN1265">
        <f>P1360</f>
        <v>0</v>
      </c>
      <c r="AO1265">
        <f>Q1360</f>
        <v>0</v>
      </c>
      <c r="AP1265">
        <f>R1360</f>
        <v>0</v>
      </c>
      <c r="AQ1265">
        <f>S1360</f>
        <v>0</v>
      </c>
      <c r="AR1265">
        <f>T1360</f>
        <v>0</v>
      </c>
      <c r="AT1265">
        <f>SUM(table_2[[#This Row],[First dose, less than 21 days ago]:[Third dose or booster, at least 21 days ago]])</f>
        <v>0</v>
      </c>
      <c r="AU1265">
        <f>SUM(table_2[[#This Row],[Second dose, less than 21 days ago]:[Third dose or booster, at least 21 days ago]])</f>
        <v>0</v>
      </c>
      <c r="AV1265">
        <f>table_2[[#This Row],[Third dose or booster, less than 21 days ago]]+table_2[[#This Row],[Third dose or booster, at least 21 days ago]]</f>
        <v>0</v>
      </c>
    </row>
    <row r="1266" spans="1:48" ht="30" x14ac:dyDescent="0.25">
      <c r="A1266" s="1" t="s">
        <v>460</v>
      </c>
      <c r="B1266" s="4">
        <v>2021</v>
      </c>
      <c r="C1266" s="1" t="s">
        <v>229</v>
      </c>
      <c r="D1266" s="1" t="s">
        <v>1162</v>
      </c>
      <c r="E1266" s="1" t="s">
        <v>66</v>
      </c>
      <c r="F1266" s="4" t="s">
        <v>1101</v>
      </c>
      <c r="G1266" s="4">
        <v>27</v>
      </c>
      <c r="H1266" s="4" t="s">
        <v>83</v>
      </c>
      <c r="I1266" s="1"/>
      <c r="J1266" s="4" t="s">
        <v>83</v>
      </c>
      <c r="K1266" s="4" t="s">
        <v>83</v>
      </c>
      <c r="L1266" s="22">
        <f t="shared" si="37"/>
        <v>1</v>
      </c>
      <c r="M1266" s="22"/>
      <c r="AA1266" s="46"/>
      <c r="AG1266"/>
      <c r="AL1266">
        <f>N1313</f>
        <v>0</v>
      </c>
      <c r="AM1266">
        <f>O1361</f>
        <v>0</v>
      </c>
      <c r="AN1266">
        <f>P1361</f>
        <v>0</v>
      </c>
      <c r="AO1266">
        <f>Q1361</f>
        <v>0</v>
      </c>
      <c r="AP1266">
        <f>R1361</f>
        <v>0</v>
      </c>
      <c r="AQ1266">
        <f>S1361</f>
        <v>0</v>
      </c>
      <c r="AR1266">
        <f>T1361</f>
        <v>0</v>
      </c>
      <c r="AT1266">
        <f>SUM(table_2[[#This Row],[First dose, less than 21 days ago]:[Third dose or booster, at least 21 days ago]])</f>
        <v>0</v>
      </c>
      <c r="AU1266">
        <f>SUM(table_2[[#This Row],[Second dose, less than 21 days ago]:[Third dose or booster, at least 21 days ago]])</f>
        <v>0</v>
      </c>
      <c r="AV1266">
        <f>table_2[[#This Row],[Third dose or booster, less than 21 days ago]]+table_2[[#This Row],[Third dose or booster, at least 21 days ago]]</f>
        <v>0</v>
      </c>
    </row>
    <row r="1267" spans="1:48" ht="30" x14ac:dyDescent="0.25">
      <c r="A1267" s="1" t="s">
        <v>460</v>
      </c>
      <c r="B1267" s="4">
        <v>2021</v>
      </c>
      <c r="C1267" s="1" t="s">
        <v>229</v>
      </c>
      <c r="D1267" s="1" t="s">
        <v>1162</v>
      </c>
      <c r="E1267" s="1" t="s">
        <v>70</v>
      </c>
      <c r="F1267" s="4" t="s">
        <v>1141</v>
      </c>
      <c r="G1267" s="4">
        <v>884</v>
      </c>
      <c r="H1267" s="4" t="s">
        <v>3674</v>
      </c>
      <c r="I1267" s="1"/>
      <c r="J1267" s="4" t="s">
        <v>3675</v>
      </c>
      <c r="K1267" s="4" t="s">
        <v>3676</v>
      </c>
      <c r="L1267" s="22" t="str">
        <f t="shared" si="37"/>
        <v>20</v>
      </c>
      <c r="M1267" s="22"/>
      <c r="AA1267" s="46"/>
      <c r="AG1267"/>
      <c r="AL1267">
        <f>N1314</f>
        <v>0</v>
      </c>
      <c r="AM1267">
        <f>O1362</f>
        <v>0</v>
      </c>
      <c r="AN1267">
        <f>P1362</f>
        <v>0</v>
      </c>
      <c r="AO1267">
        <f>Q1362</f>
        <v>0</v>
      </c>
      <c r="AP1267">
        <f>R1362</f>
        <v>0</v>
      </c>
      <c r="AQ1267">
        <f>S1362</f>
        <v>0</v>
      </c>
      <c r="AR1267">
        <f>T1362</f>
        <v>0</v>
      </c>
      <c r="AT1267">
        <f>SUM(table_2[[#This Row],[First dose, less than 21 days ago]:[Third dose or booster, at least 21 days ago]])</f>
        <v>0</v>
      </c>
      <c r="AU1267">
        <f>SUM(table_2[[#This Row],[Second dose, less than 21 days ago]:[Third dose or booster, at least 21 days ago]])</f>
        <v>0</v>
      </c>
      <c r="AV1267">
        <f>table_2[[#This Row],[Third dose or booster, less than 21 days ago]]+table_2[[#This Row],[Third dose or booster, at least 21 days ago]]</f>
        <v>0</v>
      </c>
    </row>
    <row r="1268" spans="1:48" ht="30" x14ac:dyDescent="0.25">
      <c r="A1268" s="1" t="s">
        <v>460</v>
      </c>
      <c r="B1268" s="4">
        <v>2021</v>
      </c>
      <c r="C1268" s="1" t="s">
        <v>229</v>
      </c>
      <c r="D1268" s="1" t="s">
        <v>1162</v>
      </c>
      <c r="E1268" s="1" t="s">
        <v>74</v>
      </c>
      <c r="F1268" s="4" t="s">
        <v>1101</v>
      </c>
      <c r="G1268" s="4">
        <v>91</v>
      </c>
      <c r="H1268" s="4" t="s">
        <v>83</v>
      </c>
      <c r="I1268" s="1"/>
      <c r="J1268" s="4" t="s">
        <v>83</v>
      </c>
      <c r="K1268" s="4" t="s">
        <v>83</v>
      </c>
      <c r="L1268" s="22">
        <f t="shared" si="37"/>
        <v>1</v>
      </c>
      <c r="M1268" s="22"/>
      <c r="AA1268" s="46"/>
      <c r="AG1268"/>
      <c r="AL1268">
        <f>N1315</f>
        <v>0</v>
      </c>
      <c r="AM1268">
        <f>O1363</f>
        <v>0</v>
      </c>
      <c r="AN1268">
        <f>P1363</f>
        <v>0</v>
      </c>
      <c r="AO1268">
        <f>Q1363</f>
        <v>0</v>
      </c>
      <c r="AP1268">
        <f>R1363</f>
        <v>0</v>
      </c>
      <c r="AQ1268">
        <f>S1363</f>
        <v>0</v>
      </c>
      <c r="AR1268">
        <f>T1363</f>
        <v>0</v>
      </c>
      <c r="AT1268">
        <f>SUM(table_2[[#This Row],[First dose, less than 21 days ago]:[Third dose or booster, at least 21 days ago]])</f>
        <v>0</v>
      </c>
      <c r="AU1268">
        <f>SUM(table_2[[#This Row],[Second dose, less than 21 days ago]:[Third dose or booster, at least 21 days ago]])</f>
        <v>0</v>
      </c>
      <c r="AV1268">
        <f>table_2[[#This Row],[Third dose or booster, less than 21 days ago]]+table_2[[#This Row],[Third dose or booster, at least 21 days ago]]</f>
        <v>0</v>
      </c>
    </row>
    <row r="1269" spans="1:48" ht="30" x14ac:dyDescent="0.25">
      <c r="A1269" s="1" t="s">
        <v>460</v>
      </c>
      <c r="B1269" s="4">
        <v>2021</v>
      </c>
      <c r="C1269" s="1" t="s">
        <v>229</v>
      </c>
      <c r="D1269" s="1" t="s">
        <v>1162</v>
      </c>
      <c r="E1269" s="1" t="s">
        <v>1102</v>
      </c>
      <c r="F1269" s="4" t="s">
        <v>3677</v>
      </c>
      <c r="G1269" s="4">
        <v>159721</v>
      </c>
      <c r="H1269" s="4" t="s">
        <v>3678</v>
      </c>
      <c r="I1269" s="1"/>
      <c r="J1269" s="4" t="s">
        <v>3679</v>
      </c>
      <c r="K1269" s="4" t="s">
        <v>3680</v>
      </c>
      <c r="L1269" s="22" t="str">
        <f t="shared" si="37"/>
        <v>732</v>
      </c>
      <c r="M1269" s="22"/>
      <c r="AA1269" s="46"/>
      <c r="AG1269"/>
      <c r="AL1269">
        <f>N1316</f>
        <v>0</v>
      </c>
      <c r="AM1269">
        <f>O1364</f>
        <v>0</v>
      </c>
      <c r="AN1269">
        <f>P1364</f>
        <v>0</v>
      </c>
      <c r="AO1269">
        <f>Q1364</f>
        <v>0</v>
      </c>
      <c r="AP1269">
        <f>R1364</f>
        <v>0</v>
      </c>
      <c r="AQ1269">
        <f>S1364</f>
        <v>0</v>
      </c>
      <c r="AR1269">
        <f>T1364</f>
        <v>0</v>
      </c>
      <c r="AT1269">
        <f>SUM(table_2[[#This Row],[First dose, less than 21 days ago]:[Third dose or booster, at least 21 days ago]])</f>
        <v>0</v>
      </c>
      <c r="AU1269">
        <f>SUM(table_2[[#This Row],[Second dose, less than 21 days ago]:[Third dose or booster, at least 21 days ago]])</f>
        <v>0</v>
      </c>
      <c r="AV1269">
        <f>table_2[[#This Row],[Third dose or booster, less than 21 days ago]]+table_2[[#This Row],[Third dose or booster, at least 21 days ago]]</f>
        <v>0</v>
      </c>
    </row>
    <row r="1270" spans="1:48" ht="45" x14ac:dyDescent="0.25">
      <c r="A1270" s="1" t="s">
        <v>460</v>
      </c>
      <c r="B1270" s="4">
        <v>2021</v>
      </c>
      <c r="C1270" s="1" t="s">
        <v>229</v>
      </c>
      <c r="D1270" s="1" t="s">
        <v>1162</v>
      </c>
      <c r="E1270" s="1" t="s">
        <v>84</v>
      </c>
      <c r="F1270" s="4" t="s">
        <v>1101</v>
      </c>
      <c r="G1270" s="4">
        <v>3628</v>
      </c>
      <c r="H1270" s="4" t="s">
        <v>83</v>
      </c>
      <c r="I1270" s="1"/>
      <c r="J1270" s="4" t="s">
        <v>83</v>
      </c>
      <c r="K1270" s="4" t="s">
        <v>83</v>
      </c>
      <c r="L1270" s="22">
        <f t="shared" si="37"/>
        <v>1</v>
      </c>
      <c r="M1270" s="22"/>
      <c r="AA1270" s="46"/>
      <c r="AG1270"/>
      <c r="AL1270">
        <f>N1317</f>
        <v>0</v>
      </c>
      <c r="AM1270">
        <f>O1365</f>
        <v>0</v>
      </c>
      <c r="AN1270">
        <f>P1365</f>
        <v>0</v>
      </c>
      <c r="AO1270">
        <f>Q1365</f>
        <v>0</v>
      </c>
      <c r="AP1270">
        <f>R1365</f>
        <v>0</v>
      </c>
      <c r="AQ1270">
        <f>S1365</f>
        <v>0</v>
      </c>
      <c r="AR1270">
        <f>T1365</f>
        <v>0</v>
      </c>
      <c r="AT1270">
        <f>SUM(table_2[[#This Row],[First dose, less than 21 days ago]:[Third dose or booster, at least 21 days ago]])</f>
        <v>0</v>
      </c>
      <c r="AU1270">
        <f>SUM(table_2[[#This Row],[Second dose, less than 21 days ago]:[Third dose or booster, at least 21 days ago]])</f>
        <v>0</v>
      </c>
      <c r="AV1270">
        <f>table_2[[#This Row],[Third dose or booster, less than 21 days ago]]+table_2[[#This Row],[Third dose or booster, at least 21 days ago]]</f>
        <v>0</v>
      </c>
    </row>
    <row r="1271" spans="1:48" ht="45" x14ac:dyDescent="0.25">
      <c r="A1271" s="1" t="s">
        <v>460</v>
      </c>
      <c r="B1271" s="4">
        <v>2021</v>
      </c>
      <c r="C1271" s="1" t="s">
        <v>229</v>
      </c>
      <c r="D1271" s="1" t="s">
        <v>1162</v>
      </c>
      <c r="E1271" s="1" t="s">
        <v>85</v>
      </c>
      <c r="F1271" s="4" t="s">
        <v>1103</v>
      </c>
      <c r="G1271" s="4">
        <v>0</v>
      </c>
      <c r="H1271" s="4" t="s">
        <v>83</v>
      </c>
      <c r="I1271" s="1"/>
      <c r="J1271" s="4" t="s">
        <v>83</v>
      </c>
      <c r="K1271" s="4" t="s">
        <v>83</v>
      </c>
      <c r="L1271" s="22" t="str">
        <f t="shared" si="37"/>
        <v>0</v>
      </c>
      <c r="M1271" s="22"/>
      <c r="AA1271" s="46"/>
      <c r="AG1271"/>
      <c r="AL1271">
        <f>N1318</f>
        <v>0</v>
      </c>
      <c r="AM1271">
        <f>O1366</f>
        <v>0</v>
      </c>
      <c r="AN1271">
        <f>P1366</f>
        <v>0</v>
      </c>
      <c r="AO1271">
        <f>Q1366</f>
        <v>0</v>
      </c>
      <c r="AP1271">
        <f>R1366</f>
        <v>0</v>
      </c>
      <c r="AQ1271">
        <f>S1366</f>
        <v>0</v>
      </c>
      <c r="AR1271">
        <f>T1366</f>
        <v>0</v>
      </c>
      <c r="AT1271">
        <f>SUM(table_2[[#This Row],[First dose, less than 21 days ago]:[Third dose or booster, at least 21 days ago]])</f>
        <v>0</v>
      </c>
      <c r="AU1271">
        <f>SUM(table_2[[#This Row],[Second dose, less than 21 days ago]:[Third dose or booster, at least 21 days ago]])</f>
        <v>0</v>
      </c>
      <c r="AV1271">
        <f>table_2[[#This Row],[Third dose or booster, less than 21 days ago]]+table_2[[#This Row],[Third dose or booster, at least 21 days ago]]</f>
        <v>0</v>
      </c>
    </row>
    <row r="1272" spans="1:48" ht="30" x14ac:dyDescent="0.25">
      <c r="A1272" s="1" t="s">
        <v>460</v>
      </c>
      <c r="B1272" s="4">
        <v>2021</v>
      </c>
      <c r="C1272" s="1" t="s">
        <v>229</v>
      </c>
      <c r="D1272" s="1" t="s">
        <v>1183</v>
      </c>
      <c r="E1272" s="1" t="s">
        <v>62</v>
      </c>
      <c r="F1272" s="4" t="s">
        <v>2751</v>
      </c>
      <c r="G1272" s="4">
        <v>1209</v>
      </c>
      <c r="H1272" s="4" t="s">
        <v>3681</v>
      </c>
      <c r="I1272" s="1"/>
      <c r="J1272" s="4" t="s">
        <v>3682</v>
      </c>
      <c r="K1272" s="4" t="s">
        <v>3683</v>
      </c>
      <c r="L1272" s="22" t="str">
        <f t="shared" si="37"/>
        <v>40</v>
      </c>
      <c r="M1272" s="22"/>
      <c r="AA1272" s="46"/>
      <c r="AG1272"/>
      <c r="AL1272">
        <f>N1319</f>
        <v>0</v>
      </c>
      <c r="AM1272">
        <f>O1367</f>
        <v>0</v>
      </c>
      <c r="AN1272">
        <f>P1367</f>
        <v>0</v>
      </c>
      <c r="AO1272">
        <f>Q1367</f>
        <v>0</v>
      </c>
      <c r="AP1272">
        <f>R1367</f>
        <v>0</v>
      </c>
      <c r="AQ1272">
        <f>S1367</f>
        <v>0</v>
      </c>
      <c r="AR1272">
        <f>T1367</f>
        <v>0</v>
      </c>
      <c r="AT1272">
        <f>SUM(table_2[[#This Row],[First dose, less than 21 days ago]:[Third dose or booster, at least 21 days ago]])</f>
        <v>0</v>
      </c>
      <c r="AU1272">
        <f>SUM(table_2[[#This Row],[Second dose, less than 21 days ago]:[Third dose or booster, at least 21 days ago]])</f>
        <v>0</v>
      </c>
      <c r="AV1272">
        <f>table_2[[#This Row],[Third dose or booster, less than 21 days ago]]+table_2[[#This Row],[Third dose or booster, at least 21 days ago]]</f>
        <v>0</v>
      </c>
    </row>
    <row r="1273" spans="1:48" ht="30" x14ac:dyDescent="0.25">
      <c r="A1273" s="1" t="s">
        <v>460</v>
      </c>
      <c r="B1273" s="4">
        <v>2021</v>
      </c>
      <c r="C1273" s="1" t="s">
        <v>229</v>
      </c>
      <c r="D1273" s="1" t="s">
        <v>1183</v>
      </c>
      <c r="E1273" s="1" t="s">
        <v>66</v>
      </c>
      <c r="F1273" s="4" t="s">
        <v>1101</v>
      </c>
      <c r="G1273" s="4">
        <v>7</v>
      </c>
      <c r="H1273" s="4" t="s">
        <v>83</v>
      </c>
      <c r="I1273" s="1"/>
      <c r="J1273" s="4" t="s">
        <v>83</v>
      </c>
      <c r="K1273" s="4" t="s">
        <v>83</v>
      </c>
      <c r="L1273" s="22">
        <f t="shared" si="37"/>
        <v>1</v>
      </c>
      <c r="M1273" s="22"/>
      <c r="AA1273" s="46"/>
      <c r="AG1273"/>
      <c r="AL1273">
        <f>N1320</f>
        <v>0</v>
      </c>
      <c r="AM1273">
        <f>O1368</f>
        <v>0</v>
      </c>
      <c r="AN1273">
        <f>P1368</f>
        <v>0</v>
      </c>
      <c r="AO1273">
        <f>Q1368</f>
        <v>0</v>
      </c>
      <c r="AP1273">
        <f>R1368</f>
        <v>0</v>
      </c>
      <c r="AQ1273">
        <f>S1368</f>
        <v>0</v>
      </c>
      <c r="AR1273">
        <f>T1368</f>
        <v>0</v>
      </c>
      <c r="AT1273">
        <f>SUM(table_2[[#This Row],[First dose, less than 21 days ago]:[Third dose or booster, at least 21 days ago]])</f>
        <v>0</v>
      </c>
      <c r="AU1273">
        <f>SUM(table_2[[#This Row],[Second dose, less than 21 days ago]:[Third dose or booster, at least 21 days ago]])</f>
        <v>0</v>
      </c>
      <c r="AV1273">
        <f>table_2[[#This Row],[Third dose or booster, less than 21 days ago]]+table_2[[#This Row],[Third dose or booster, at least 21 days ago]]</f>
        <v>0</v>
      </c>
    </row>
    <row r="1274" spans="1:48" ht="30" x14ac:dyDescent="0.25">
      <c r="A1274" s="1" t="s">
        <v>460</v>
      </c>
      <c r="B1274" s="4">
        <v>2021</v>
      </c>
      <c r="C1274" s="1" t="s">
        <v>229</v>
      </c>
      <c r="D1274" s="1" t="s">
        <v>1183</v>
      </c>
      <c r="E1274" s="1" t="s">
        <v>70</v>
      </c>
      <c r="F1274" s="4" t="s">
        <v>1270</v>
      </c>
      <c r="G1274" s="4">
        <v>318</v>
      </c>
      <c r="H1274" s="4" t="s">
        <v>3684</v>
      </c>
      <c r="I1274" s="1" t="s">
        <v>234</v>
      </c>
      <c r="J1274" s="4" t="s">
        <v>3685</v>
      </c>
      <c r="K1274" s="4" t="s">
        <v>3686</v>
      </c>
      <c r="L1274" s="22" t="str">
        <f t="shared" si="37"/>
        <v>12</v>
      </c>
      <c r="M1274" s="22"/>
      <c r="AA1274" s="46"/>
      <c r="AG1274"/>
      <c r="AL1274">
        <f>N1321</f>
        <v>0</v>
      </c>
      <c r="AM1274">
        <f>O1369</f>
        <v>0</v>
      </c>
      <c r="AN1274">
        <f>P1369</f>
        <v>0</v>
      </c>
      <c r="AO1274">
        <f>Q1369</f>
        <v>0</v>
      </c>
      <c r="AP1274">
        <f>R1369</f>
        <v>0</v>
      </c>
      <c r="AQ1274">
        <f>S1369</f>
        <v>0</v>
      </c>
      <c r="AR1274">
        <f>T1369</f>
        <v>0</v>
      </c>
      <c r="AT1274">
        <f>SUM(table_2[[#This Row],[First dose, less than 21 days ago]:[Third dose or booster, at least 21 days ago]])</f>
        <v>0</v>
      </c>
      <c r="AU1274">
        <f>SUM(table_2[[#This Row],[Second dose, less than 21 days ago]:[Third dose or booster, at least 21 days ago]])</f>
        <v>0</v>
      </c>
      <c r="AV1274">
        <f>table_2[[#This Row],[Third dose or booster, less than 21 days ago]]+table_2[[#This Row],[Third dose or booster, at least 21 days ago]]</f>
        <v>0</v>
      </c>
    </row>
    <row r="1275" spans="1:48" ht="30" x14ac:dyDescent="0.25">
      <c r="A1275" s="1" t="s">
        <v>460</v>
      </c>
      <c r="B1275" s="4">
        <v>2021</v>
      </c>
      <c r="C1275" s="1" t="s">
        <v>229</v>
      </c>
      <c r="D1275" s="1" t="s">
        <v>1183</v>
      </c>
      <c r="E1275" s="1" t="s">
        <v>74</v>
      </c>
      <c r="F1275" s="4" t="s">
        <v>1101</v>
      </c>
      <c r="G1275" s="4">
        <v>25</v>
      </c>
      <c r="H1275" s="4" t="s">
        <v>83</v>
      </c>
      <c r="I1275" s="1"/>
      <c r="J1275" s="4" t="s">
        <v>83</v>
      </c>
      <c r="K1275" s="4" t="s">
        <v>83</v>
      </c>
      <c r="L1275" s="22">
        <f t="shared" si="37"/>
        <v>1</v>
      </c>
      <c r="M1275" s="22"/>
      <c r="AA1275" s="46"/>
      <c r="AG1275"/>
      <c r="AL1275">
        <f>N1322</f>
        <v>0</v>
      </c>
      <c r="AM1275">
        <f>O1370</f>
        <v>0</v>
      </c>
      <c r="AN1275">
        <f>P1370</f>
        <v>0</v>
      </c>
      <c r="AO1275">
        <f>Q1370</f>
        <v>0</v>
      </c>
      <c r="AP1275">
        <f>R1370</f>
        <v>0</v>
      </c>
      <c r="AQ1275">
        <f>S1370</f>
        <v>0</v>
      </c>
      <c r="AR1275">
        <f>T1370</f>
        <v>0</v>
      </c>
      <c r="AT1275">
        <f>SUM(table_2[[#This Row],[First dose, less than 21 days ago]:[Third dose or booster, at least 21 days ago]])</f>
        <v>0</v>
      </c>
      <c r="AU1275">
        <f>SUM(table_2[[#This Row],[Second dose, less than 21 days ago]:[Third dose or booster, at least 21 days ago]])</f>
        <v>0</v>
      </c>
      <c r="AV1275">
        <f>table_2[[#This Row],[Third dose or booster, less than 21 days ago]]+table_2[[#This Row],[Third dose or booster, at least 21 days ago]]</f>
        <v>0</v>
      </c>
    </row>
    <row r="1276" spans="1:48" ht="30" x14ac:dyDescent="0.25">
      <c r="A1276" s="1" t="s">
        <v>460</v>
      </c>
      <c r="B1276" s="4">
        <v>2021</v>
      </c>
      <c r="C1276" s="1" t="s">
        <v>229</v>
      </c>
      <c r="D1276" s="1" t="s">
        <v>1183</v>
      </c>
      <c r="E1276" s="1" t="s">
        <v>1102</v>
      </c>
      <c r="F1276" s="4" t="s">
        <v>3687</v>
      </c>
      <c r="G1276" s="4">
        <v>35487</v>
      </c>
      <c r="H1276" s="4" t="s">
        <v>3688</v>
      </c>
      <c r="I1276" s="1"/>
      <c r="J1276" s="4" t="s">
        <v>3689</v>
      </c>
      <c r="K1276" s="4" t="s">
        <v>3690</v>
      </c>
      <c r="L1276" s="22" t="str">
        <f t="shared" si="37"/>
        <v>368</v>
      </c>
      <c r="M1276" s="22"/>
      <c r="AA1276" s="46"/>
      <c r="AG1276"/>
      <c r="AL1276">
        <f>N1323</f>
        <v>0</v>
      </c>
      <c r="AM1276">
        <f>O1371</f>
        <v>0</v>
      </c>
      <c r="AN1276">
        <f>P1371</f>
        <v>0</v>
      </c>
      <c r="AO1276">
        <f>Q1371</f>
        <v>0</v>
      </c>
      <c r="AP1276">
        <f>R1371</f>
        <v>0</v>
      </c>
      <c r="AQ1276">
        <f>S1371</f>
        <v>0</v>
      </c>
      <c r="AR1276">
        <f>T1371</f>
        <v>0</v>
      </c>
      <c r="AT1276">
        <f>SUM(table_2[[#This Row],[First dose, less than 21 days ago]:[Third dose or booster, at least 21 days ago]])</f>
        <v>0</v>
      </c>
      <c r="AU1276">
        <f>SUM(table_2[[#This Row],[Second dose, less than 21 days ago]:[Third dose or booster, at least 21 days ago]])</f>
        <v>0</v>
      </c>
      <c r="AV1276">
        <f>table_2[[#This Row],[Third dose or booster, less than 21 days ago]]+table_2[[#This Row],[Third dose or booster, at least 21 days ago]]</f>
        <v>0</v>
      </c>
    </row>
    <row r="1277" spans="1:48" ht="45" x14ac:dyDescent="0.25">
      <c r="A1277" s="1" t="s">
        <v>460</v>
      </c>
      <c r="B1277" s="4">
        <v>2021</v>
      </c>
      <c r="C1277" s="1" t="s">
        <v>229</v>
      </c>
      <c r="D1277" s="1" t="s">
        <v>1183</v>
      </c>
      <c r="E1277" s="1" t="s">
        <v>84</v>
      </c>
      <c r="F1277" s="4" t="s">
        <v>1101</v>
      </c>
      <c r="G1277" s="4">
        <v>573</v>
      </c>
      <c r="H1277" s="4" t="s">
        <v>83</v>
      </c>
      <c r="I1277" s="1"/>
      <c r="J1277" s="4" t="s">
        <v>83</v>
      </c>
      <c r="K1277" s="4" t="s">
        <v>83</v>
      </c>
      <c r="L1277" s="22">
        <f t="shared" si="37"/>
        <v>1</v>
      </c>
      <c r="M1277" s="22"/>
      <c r="AA1277" s="46"/>
      <c r="AG1277"/>
      <c r="AL1277">
        <f>N1324</f>
        <v>0</v>
      </c>
      <c r="AM1277">
        <f>O1372</f>
        <v>0</v>
      </c>
      <c r="AN1277">
        <f>P1372</f>
        <v>0</v>
      </c>
      <c r="AO1277">
        <f>Q1372</f>
        <v>0</v>
      </c>
      <c r="AP1277">
        <f>R1372</f>
        <v>0</v>
      </c>
      <c r="AQ1277">
        <f>S1372</f>
        <v>0</v>
      </c>
      <c r="AR1277">
        <f>T1372</f>
        <v>0</v>
      </c>
      <c r="AT1277">
        <f>SUM(table_2[[#This Row],[First dose, less than 21 days ago]:[Third dose or booster, at least 21 days ago]])</f>
        <v>0</v>
      </c>
      <c r="AU1277">
        <f>SUM(table_2[[#This Row],[Second dose, less than 21 days ago]:[Third dose or booster, at least 21 days ago]])</f>
        <v>0</v>
      </c>
      <c r="AV1277">
        <f>table_2[[#This Row],[Third dose or booster, less than 21 days ago]]+table_2[[#This Row],[Third dose or booster, at least 21 days ago]]</f>
        <v>0</v>
      </c>
    </row>
    <row r="1278" spans="1:48" ht="45" x14ac:dyDescent="0.25">
      <c r="A1278" s="1" t="s">
        <v>460</v>
      </c>
      <c r="B1278" s="4">
        <v>2021</v>
      </c>
      <c r="C1278" s="1" t="s">
        <v>229</v>
      </c>
      <c r="D1278" s="1" t="s">
        <v>1183</v>
      </c>
      <c r="E1278" s="1" t="s">
        <v>85</v>
      </c>
      <c r="F1278" s="4" t="s">
        <v>1103</v>
      </c>
      <c r="G1278" s="4">
        <v>0</v>
      </c>
      <c r="H1278" s="4" t="s">
        <v>83</v>
      </c>
      <c r="I1278" s="1"/>
      <c r="J1278" s="4" t="s">
        <v>83</v>
      </c>
      <c r="K1278" s="4" t="s">
        <v>83</v>
      </c>
      <c r="L1278" s="22" t="str">
        <f t="shared" si="37"/>
        <v>0</v>
      </c>
      <c r="M1278" s="22"/>
      <c r="AA1278" s="46"/>
      <c r="AG1278"/>
      <c r="AL1278">
        <f>N1325</f>
        <v>0</v>
      </c>
      <c r="AM1278">
        <f>O1373</f>
        <v>0</v>
      </c>
      <c r="AN1278">
        <f>P1373</f>
        <v>0</v>
      </c>
      <c r="AO1278">
        <f>Q1373</f>
        <v>0</v>
      </c>
      <c r="AP1278">
        <f>R1373</f>
        <v>0</v>
      </c>
      <c r="AQ1278">
        <f>S1373</f>
        <v>0</v>
      </c>
      <c r="AR1278">
        <f>T1373</f>
        <v>0</v>
      </c>
      <c r="AT1278">
        <f>SUM(table_2[[#This Row],[First dose, less than 21 days ago]:[Third dose or booster, at least 21 days ago]])</f>
        <v>0</v>
      </c>
      <c r="AU1278">
        <f>SUM(table_2[[#This Row],[Second dose, less than 21 days ago]:[Third dose or booster, at least 21 days ago]])</f>
        <v>0</v>
      </c>
      <c r="AV1278">
        <f>table_2[[#This Row],[Third dose or booster, less than 21 days ago]]+table_2[[#This Row],[Third dose or booster, at least 21 days ago]]</f>
        <v>0</v>
      </c>
    </row>
    <row r="1279" spans="1:48" ht="30" x14ac:dyDescent="0.25">
      <c r="A1279" s="1" t="s">
        <v>460</v>
      </c>
      <c r="B1279" s="4">
        <v>2021</v>
      </c>
      <c r="C1279" s="1" t="s">
        <v>255</v>
      </c>
      <c r="D1279" s="1" t="s">
        <v>1089</v>
      </c>
      <c r="E1279" s="1" t="s">
        <v>62</v>
      </c>
      <c r="F1279" s="4" t="s">
        <v>2258</v>
      </c>
      <c r="G1279" s="4">
        <v>215176</v>
      </c>
      <c r="H1279" s="4" t="s">
        <v>3691</v>
      </c>
      <c r="I1279" s="1" t="s">
        <v>234</v>
      </c>
      <c r="J1279" s="4" t="s">
        <v>3692</v>
      </c>
      <c r="K1279" s="4" t="s">
        <v>2608</v>
      </c>
      <c r="L1279" s="22" t="str">
        <f t="shared" si="37"/>
        <v>16</v>
      </c>
      <c r="M1279" s="22"/>
      <c r="AA1279" s="46"/>
      <c r="AG1279"/>
      <c r="AL1279">
        <f>N1326</f>
        <v>0</v>
      </c>
      <c r="AM1279">
        <f>O1374</f>
        <v>0</v>
      </c>
      <c r="AN1279">
        <f>P1374</f>
        <v>0</v>
      </c>
      <c r="AO1279">
        <f>Q1374</f>
        <v>0</v>
      </c>
      <c r="AP1279">
        <f>R1374</f>
        <v>0</v>
      </c>
      <c r="AQ1279">
        <f>S1374</f>
        <v>0</v>
      </c>
      <c r="AR1279">
        <f>T1374</f>
        <v>0</v>
      </c>
      <c r="AT1279">
        <f>SUM(table_2[[#This Row],[First dose, less than 21 days ago]:[Third dose or booster, at least 21 days ago]])</f>
        <v>0</v>
      </c>
      <c r="AU1279">
        <f>SUM(table_2[[#This Row],[Second dose, less than 21 days ago]:[Third dose or booster, at least 21 days ago]])</f>
        <v>0</v>
      </c>
      <c r="AV1279">
        <f>table_2[[#This Row],[Third dose or booster, less than 21 days ago]]+table_2[[#This Row],[Third dose or booster, at least 21 days ago]]</f>
        <v>0</v>
      </c>
    </row>
    <row r="1280" spans="1:48" ht="30" x14ac:dyDescent="0.25">
      <c r="A1280" s="1" t="s">
        <v>460</v>
      </c>
      <c r="B1280" s="4">
        <v>2021</v>
      </c>
      <c r="C1280" s="1" t="s">
        <v>255</v>
      </c>
      <c r="D1280" s="1" t="s">
        <v>1089</v>
      </c>
      <c r="E1280" s="1" t="s">
        <v>66</v>
      </c>
      <c r="F1280" s="4" t="s">
        <v>1101</v>
      </c>
      <c r="G1280" s="4">
        <v>6357</v>
      </c>
      <c r="H1280" s="4" t="s">
        <v>83</v>
      </c>
      <c r="I1280" s="1"/>
      <c r="J1280" s="4" t="s">
        <v>83</v>
      </c>
      <c r="K1280" s="4" t="s">
        <v>83</v>
      </c>
      <c r="L1280" s="22">
        <f t="shared" si="37"/>
        <v>1</v>
      </c>
      <c r="M1280" s="22"/>
      <c r="AA1280" s="46"/>
      <c r="AG1280"/>
      <c r="AL1280">
        <f>N1327</f>
        <v>0</v>
      </c>
      <c r="AM1280">
        <f>O1375</f>
        <v>0</v>
      </c>
      <c r="AN1280">
        <f>P1375</f>
        <v>0</v>
      </c>
      <c r="AO1280">
        <f>Q1375</f>
        <v>0</v>
      </c>
      <c r="AP1280">
        <f>R1375</f>
        <v>0</v>
      </c>
      <c r="AQ1280">
        <f>S1375</f>
        <v>0</v>
      </c>
      <c r="AR1280">
        <f>T1375</f>
        <v>0</v>
      </c>
      <c r="AT1280">
        <f>SUM(table_2[[#This Row],[First dose, less than 21 days ago]:[Third dose or booster, at least 21 days ago]])</f>
        <v>0</v>
      </c>
      <c r="AU1280">
        <f>SUM(table_2[[#This Row],[Second dose, less than 21 days ago]:[Third dose or booster, at least 21 days ago]])</f>
        <v>0</v>
      </c>
      <c r="AV1280">
        <f>table_2[[#This Row],[Third dose or booster, less than 21 days ago]]+table_2[[#This Row],[Third dose or booster, at least 21 days ago]]</f>
        <v>0</v>
      </c>
    </row>
    <row r="1281" spans="1:48" ht="30" x14ac:dyDescent="0.25">
      <c r="A1281" s="1" t="s">
        <v>460</v>
      </c>
      <c r="B1281" s="4">
        <v>2021</v>
      </c>
      <c r="C1281" s="1" t="s">
        <v>255</v>
      </c>
      <c r="D1281" s="1" t="s">
        <v>1089</v>
      </c>
      <c r="E1281" s="1" t="s">
        <v>70</v>
      </c>
      <c r="F1281" s="4" t="s">
        <v>1101</v>
      </c>
      <c r="G1281" s="4">
        <v>67278</v>
      </c>
      <c r="H1281" s="4" t="s">
        <v>83</v>
      </c>
      <c r="I1281" s="1"/>
      <c r="J1281" s="4" t="s">
        <v>83</v>
      </c>
      <c r="K1281" s="4" t="s">
        <v>83</v>
      </c>
      <c r="L1281" s="22">
        <f t="shared" si="37"/>
        <v>1</v>
      </c>
      <c r="M1281" s="22"/>
      <c r="AA1281" s="46"/>
      <c r="AG1281"/>
      <c r="AL1281">
        <f>N1328</f>
        <v>0</v>
      </c>
      <c r="AM1281">
        <f>O1376</f>
        <v>0</v>
      </c>
      <c r="AN1281">
        <f>P1376</f>
        <v>0</v>
      </c>
      <c r="AO1281">
        <f>Q1376</f>
        <v>0</v>
      </c>
      <c r="AP1281">
        <f>R1376</f>
        <v>0</v>
      </c>
      <c r="AQ1281">
        <f>S1376</f>
        <v>0</v>
      </c>
      <c r="AR1281">
        <f>T1376</f>
        <v>0</v>
      </c>
      <c r="AT1281">
        <f>SUM(table_2[[#This Row],[First dose, less than 21 days ago]:[Third dose or booster, at least 21 days ago]])</f>
        <v>0</v>
      </c>
      <c r="AU1281">
        <f>SUM(table_2[[#This Row],[Second dose, less than 21 days ago]:[Third dose or booster, at least 21 days ago]])</f>
        <v>0</v>
      </c>
      <c r="AV1281">
        <f>table_2[[#This Row],[Third dose or booster, less than 21 days ago]]+table_2[[#This Row],[Third dose or booster, at least 21 days ago]]</f>
        <v>0</v>
      </c>
    </row>
    <row r="1282" spans="1:48" ht="30" x14ac:dyDescent="0.25">
      <c r="A1282" s="1" t="s">
        <v>460</v>
      </c>
      <c r="B1282" s="4">
        <v>2021</v>
      </c>
      <c r="C1282" s="1" t="s">
        <v>255</v>
      </c>
      <c r="D1282" s="1" t="s">
        <v>1089</v>
      </c>
      <c r="E1282" s="1" t="s">
        <v>74</v>
      </c>
      <c r="F1282" s="4" t="s">
        <v>1101</v>
      </c>
      <c r="G1282" s="4">
        <v>24789</v>
      </c>
      <c r="H1282" s="4" t="s">
        <v>83</v>
      </c>
      <c r="I1282" s="1"/>
      <c r="J1282" s="4" t="s">
        <v>83</v>
      </c>
      <c r="K1282" s="4" t="s">
        <v>83</v>
      </c>
      <c r="L1282" s="22">
        <f t="shared" si="37"/>
        <v>1</v>
      </c>
      <c r="M1282" s="22"/>
      <c r="AA1282" s="46"/>
      <c r="AG1282"/>
      <c r="AL1282">
        <f>N1329</f>
        <v>0</v>
      </c>
      <c r="AM1282">
        <f>O1377</f>
        <v>0</v>
      </c>
      <c r="AN1282">
        <f>P1377</f>
        <v>0</v>
      </c>
      <c r="AO1282">
        <f>Q1377</f>
        <v>0</v>
      </c>
      <c r="AP1282">
        <f>R1377</f>
        <v>0</v>
      </c>
      <c r="AQ1282">
        <f>S1377</f>
        <v>0</v>
      </c>
      <c r="AR1282">
        <f>T1377</f>
        <v>0</v>
      </c>
      <c r="AT1282">
        <f>SUM(table_2[[#This Row],[First dose, less than 21 days ago]:[Third dose or booster, at least 21 days ago]])</f>
        <v>0</v>
      </c>
      <c r="AU1282">
        <f>SUM(table_2[[#This Row],[Second dose, less than 21 days ago]:[Third dose or booster, at least 21 days ago]])</f>
        <v>0</v>
      </c>
      <c r="AV1282">
        <f>table_2[[#This Row],[Third dose or booster, less than 21 days ago]]+table_2[[#This Row],[Third dose or booster, at least 21 days ago]]</f>
        <v>0</v>
      </c>
    </row>
    <row r="1283" spans="1:48" ht="30" x14ac:dyDescent="0.25">
      <c r="A1283" s="1" t="s">
        <v>460</v>
      </c>
      <c r="B1283" s="4">
        <v>2021</v>
      </c>
      <c r="C1283" s="1" t="s">
        <v>255</v>
      </c>
      <c r="D1283" s="1" t="s">
        <v>1089</v>
      </c>
      <c r="E1283" s="1" t="s">
        <v>1102</v>
      </c>
      <c r="F1283" s="4" t="s">
        <v>1981</v>
      </c>
      <c r="G1283" s="4">
        <v>615560</v>
      </c>
      <c r="H1283" s="4" t="s">
        <v>3693</v>
      </c>
      <c r="I1283" s="1" t="s">
        <v>234</v>
      </c>
      <c r="J1283" s="4" t="s">
        <v>3363</v>
      </c>
      <c r="K1283" s="4" t="s">
        <v>519</v>
      </c>
      <c r="L1283" s="22" t="str">
        <f t="shared" si="37"/>
        <v>11</v>
      </c>
      <c r="M1283" s="22"/>
      <c r="AA1283" s="46"/>
      <c r="AG1283"/>
      <c r="AL1283">
        <f>N1330</f>
        <v>0</v>
      </c>
      <c r="AM1283">
        <f>O1378</f>
        <v>0</v>
      </c>
      <c r="AN1283">
        <f>P1378</f>
        <v>0</v>
      </c>
      <c r="AO1283">
        <f>Q1378</f>
        <v>0</v>
      </c>
      <c r="AP1283">
        <f>R1378</f>
        <v>0</v>
      </c>
      <c r="AQ1283">
        <f>S1378</f>
        <v>0</v>
      </c>
      <c r="AR1283">
        <f>T1378</f>
        <v>0</v>
      </c>
      <c r="AT1283">
        <f>SUM(table_2[[#This Row],[First dose, less than 21 days ago]:[Third dose or booster, at least 21 days ago]])</f>
        <v>0</v>
      </c>
      <c r="AU1283">
        <f>SUM(table_2[[#This Row],[Second dose, less than 21 days ago]:[Third dose or booster, at least 21 days ago]])</f>
        <v>0</v>
      </c>
      <c r="AV1283">
        <f>table_2[[#This Row],[Third dose or booster, less than 21 days ago]]+table_2[[#This Row],[Third dose or booster, at least 21 days ago]]</f>
        <v>0</v>
      </c>
    </row>
    <row r="1284" spans="1:48" ht="45" x14ac:dyDescent="0.25">
      <c r="A1284" s="1" t="s">
        <v>460</v>
      </c>
      <c r="B1284" s="4">
        <v>2021</v>
      </c>
      <c r="C1284" s="1" t="s">
        <v>255</v>
      </c>
      <c r="D1284" s="1" t="s">
        <v>1089</v>
      </c>
      <c r="E1284" s="1" t="s">
        <v>84</v>
      </c>
      <c r="F1284" s="4" t="s">
        <v>1101</v>
      </c>
      <c r="G1284" s="4">
        <v>14873</v>
      </c>
      <c r="H1284" s="4" t="s">
        <v>83</v>
      </c>
      <c r="I1284" s="1"/>
      <c r="J1284" s="4" t="s">
        <v>83</v>
      </c>
      <c r="K1284" s="4" t="s">
        <v>83</v>
      </c>
      <c r="L1284" s="22">
        <f t="shared" si="37"/>
        <v>1</v>
      </c>
      <c r="M1284" s="22"/>
      <c r="AA1284" s="46"/>
      <c r="AG1284"/>
      <c r="AL1284">
        <f>N1331</f>
        <v>0</v>
      </c>
      <c r="AM1284">
        <f>O1379</f>
        <v>0</v>
      </c>
      <c r="AN1284">
        <f>P1379</f>
        <v>0</v>
      </c>
      <c r="AO1284">
        <f>Q1379</f>
        <v>0</v>
      </c>
      <c r="AP1284">
        <f>R1379</f>
        <v>0</v>
      </c>
      <c r="AQ1284">
        <f>S1379</f>
        <v>0</v>
      </c>
      <c r="AR1284">
        <f>T1379</f>
        <v>0</v>
      </c>
      <c r="AT1284">
        <f>SUM(table_2[[#This Row],[First dose, less than 21 days ago]:[Third dose or booster, at least 21 days ago]])</f>
        <v>0</v>
      </c>
      <c r="AU1284">
        <f>SUM(table_2[[#This Row],[Second dose, less than 21 days ago]:[Third dose or booster, at least 21 days ago]])</f>
        <v>0</v>
      </c>
      <c r="AV1284">
        <f>table_2[[#This Row],[Third dose or booster, less than 21 days ago]]+table_2[[#This Row],[Third dose or booster, at least 21 days ago]]</f>
        <v>0</v>
      </c>
    </row>
    <row r="1285" spans="1:48" ht="45" x14ac:dyDescent="0.25">
      <c r="A1285" s="1" t="s">
        <v>460</v>
      </c>
      <c r="B1285" s="4">
        <v>2021</v>
      </c>
      <c r="C1285" s="1" t="s">
        <v>255</v>
      </c>
      <c r="D1285" s="1" t="s">
        <v>1089</v>
      </c>
      <c r="E1285" s="1" t="s">
        <v>85</v>
      </c>
      <c r="F1285" s="4" t="s">
        <v>1101</v>
      </c>
      <c r="G1285" s="4">
        <v>3521</v>
      </c>
      <c r="H1285" s="4" t="s">
        <v>83</v>
      </c>
      <c r="I1285" s="1"/>
      <c r="J1285" s="4" t="s">
        <v>83</v>
      </c>
      <c r="K1285" s="4" t="s">
        <v>83</v>
      </c>
      <c r="L1285" s="22">
        <f t="shared" ref="L1285:L1348" si="38">IF(F1285="&lt;3",1,F1285)</f>
        <v>1</v>
      </c>
      <c r="M1285" s="22"/>
      <c r="AA1285" s="46"/>
      <c r="AG1285"/>
      <c r="AL1285">
        <f>N1332</f>
        <v>0</v>
      </c>
      <c r="AM1285">
        <f>O1380</f>
        <v>0</v>
      </c>
      <c r="AN1285">
        <f>P1380</f>
        <v>0</v>
      </c>
      <c r="AO1285">
        <f>Q1380</f>
        <v>0</v>
      </c>
      <c r="AP1285">
        <f>R1380</f>
        <v>0</v>
      </c>
      <c r="AQ1285">
        <f>S1380</f>
        <v>0</v>
      </c>
      <c r="AR1285">
        <f>T1380</f>
        <v>0</v>
      </c>
      <c r="AT1285">
        <f>SUM(table_2[[#This Row],[First dose, less than 21 days ago]:[Third dose or booster, at least 21 days ago]])</f>
        <v>0</v>
      </c>
      <c r="AU1285">
        <f>SUM(table_2[[#This Row],[Second dose, less than 21 days ago]:[Third dose or booster, at least 21 days ago]])</f>
        <v>0</v>
      </c>
      <c r="AV1285">
        <f>table_2[[#This Row],[Third dose or booster, less than 21 days ago]]+table_2[[#This Row],[Third dose or booster, at least 21 days ago]]</f>
        <v>0</v>
      </c>
    </row>
    <row r="1286" spans="1:48" ht="30" x14ac:dyDescent="0.25">
      <c r="A1286" s="1" t="s">
        <v>460</v>
      </c>
      <c r="B1286" s="4">
        <v>2021</v>
      </c>
      <c r="C1286" s="1" t="s">
        <v>255</v>
      </c>
      <c r="D1286" s="1" t="s">
        <v>1104</v>
      </c>
      <c r="E1286" s="1" t="s">
        <v>62</v>
      </c>
      <c r="F1286" s="4" t="s">
        <v>1367</v>
      </c>
      <c r="G1286" s="4">
        <v>60190</v>
      </c>
      <c r="H1286" s="4" t="s">
        <v>1316</v>
      </c>
      <c r="I1286" s="1"/>
      <c r="J1286" s="4" t="s">
        <v>3694</v>
      </c>
      <c r="K1286" s="4" t="s">
        <v>705</v>
      </c>
      <c r="L1286" s="22" t="str">
        <f t="shared" si="38"/>
        <v>28</v>
      </c>
      <c r="M1286" s="22"/>
      <c r="AA1286" s="46"/>
      <c r="AG1286"/>
      <c r="AL1286">
        <f>N1333</f>
        <v>0</v>
      </c>
      <c r="AM1286">
        <f>O1381</f>
        <v>0</v>
      </c>
      <c r="AN1286">
        <f>P1381</f>
        <v>0</v>
      </c>
      <c r="AO1286">
        <f>Q1381</f>
        <v>0</v>
      </c>
      <c r="AP1286">
        <f>R1381</f>
        <v>0</v>
      </c>
      <c r="AQ1286">
        <f>S1381</f>
        <v>0</v>
      </c>
      <c r="AR1286">
        <f>T1381</f>
        <v>0</v>
      </c>
      <c r="AT1286">
        <f>SUM(table_2[[#This Row],[First dose, less than 21 days ago]:[Third dose or booster, at least 21 days ago]])</f>
        <v>0</v>
      </c>
      <c r="AU1286">
        <f>SUM(table_2[[#This Row],[Second dose, less than 21 days ago]:[Third dose or booster, at least 21 days ago]])</f>
        <v>0</v>
      </c>
      <c r="AV1286">
        <f>table_2[[#This Row],[Third dose or booster, less than 21 days ago]]+table_2[[#This Row],[Third dose or booster, at least 21 days ago]]</f>
        <v>0</v>
      </c>
    </row>
    <row r="1287" spans="1:48" ht="30" x14ac:dyDescent="0.25">
      <c r="A1287" s="1" t="s">
        <v>460</v>
      </c>
      <c r="B1287" s="4">
        <v>2021</v>
      </c>
      <c r="C1287" s="1" t="s">
        <v>255</v>
      </c>
      <c r="D1287" s="1" t="s">
        <v>1104</v>
      </c>
      <c r="E1287" s="1" t="s">
        <v>66</v>
      </c>
      <c r="F1287" s="4" t="s">
        <v>1101</v>
      </c>
      <c r="G1287" s="4">
        <v>995</v>
      </c>
      <c r="H1287" s="4" t="s">
        <v>83</v>
      </c>
      <c r="I1287" s="1"/>
      <c r="J1287" s="4" t="s">
        <v>83</v>
      </c>
      <c r="K1287" s="4" t="s">
        <v>83</v>
      </c>
      <c r="L1287" s="22">
        <f t="shared" si="38"/>
        <v>1</v>
      </c>
      <c r="M1287" s="22"/>
      <c r="AA1287" s="46"/>
      <c r="AG1287"/>
      <c r="AL1287">
        <f>N1334</f>
        <v>0</v>
      </c>
      <c r="AM1287">
        <f>O1382</f>
        <v>0</v>
      </c>
      <c r="AN1287">
        <f>P1382</f>
        <v>0</v>
      </c>
      <c r="AO1287">
        <f>Q1382</f>
        <v>0</v>
      </c>
      <c r="AP1287">
        <f>R1382</f>
        <v>0</v>
      </c>
      <c r="AQ1287">
        <f>S1382</f>
        <v>0</v>
      </c>
      <c r="AR1287">
        <f>T1382</f>
        <v>0</v>
      </c>
      <c r="AT1287">
        <f>SUM(table_2[[#This Row],[First dose, less than 21 days ago]:[Third dose or booster, at least 21 days ago]])</f>
        <v>0</v>
      </c>
      <c r="AU1287">
        <f>SUM(table_2[[#This Row],[Second dose, less than 21 days ago]:[Third dose or booster, at least 21 days ago]])</f>
        <v>0</v>
      </c>
      <c r="AV1287">
        <f>table_2[[#This Row],[Third dose or booster, less than 21 days ago]]+table_2[[#This Row],[Third dose or booster, at least 21 days ago]]</f>
        <v>0</v>
      </c>
    </row>
    <row r="1288" spans="1:48" ht="30" x14ac:dyDescent="0.25">
      <c r="A1288" s="1" t="s">
        <v>460</v>
      </c>
      <c r="B1288" s="4">
        <v>2021</v>
      </c>
      <c r="C1288" s="1" t="s">
        <v>255</v>
      </c>
      <c r="D1288" s="1" t="s">
        <v>1104</v>
      </c>
      <c r="E1288" s="1" t="s">
        <v>70</v>
      </c>
      <c r="F1288" s="4" t="s">
        <v>1101</v>
      </c>
      <c r="G1288" s="4">
        <v>12661</v>
      </c>
      <c r="H1288" s="4" t="s">
        <v>83</v>
      </c>
      <c r="I1288" s="1"/>
      <c r="J1288" s="4" t="s">
        <v>83</v>
      </c>
      <c r="K1288" s="4" t="s">
        <v>83</v>
      </c>
      <c r="L1288" s="22">
        <f t="shared" si="38"/>
        <v>1</v>
      </c>
      <c r="M1288" s="22"/>
      <c r="AA1288" s="46"/>
      <c r="AG1288"/>
      <c r="AL1288">
        <f>N1335</f>
        <v>0</v>
      </c>
      <c r="AM1288">
        <f>O1383</f>
        <v>0</v>
      </c>
      <c r="AN1288">
        <f>P1383</f>
        <v>0</v>
      </c>
      <c r="AO1288">
        <f>Q1383</f>
        <v>0</v>
      </c>
      <c r="AP1288">
        <f>R1383</f>
        <v>0</v>
      </c>
      <c r="AQ1288">
        <f>S1383</f>
        <v>0</v>
      </c>
      <c r="AR1288">
        <f>T1383</f>
        <v>0</v>
      </c>
      <c r="AT1288">
        <f>SUM(table_2[[#This Row],[First dose, less than 21 days ago]:[Third dose or booster, at least 21 days ago]])</f>
        <v>0</v>
      </c>
      <c r="AU1288">
        <f>SUM(table_2[[#This Row],[Second dose, less than 21 days ago]:[Third dose or booster, at least 21 days ago]])</f>
        <v>0</v>
      </c>
      <c r="AV1288">
        <f>table_2[[#This Row],[Third dose or booster, less than 21 days ago]]+table_2[[#This Row],[Third dose or booster, at least 21 days ago]]</f>
        <v>0</v>
      </c>
    </row>
    <row r="1289" spans="1:48" ht="30" x14ac:dyDescent="0.25">
      <c r="A1289" s="1" t="s">
        <v>460</v>
      </c>
      <c r="B1289" s="4">
        <v>2021</v>
      </c>
      <c r="C1289" s="1" t="s">
        <v>255</v>
      </c>
      <c r="D1289" s="1" t="s">
        <v>1104</v>
      </c>
      <c r="E1289" s="1" t="s">
        <v>74</v>
      </c>
      <c r="F1289" s="4" t="s">
        <v>1101</v>
      </c>
      <c r="G1289" s="4">
        <v>2552</v>
      </c>
      <c r="H1289" s="4" t="s">
        <v>83</v>
      </c>
      <c r="I1289" s="1"/>
      <c r="J1289" s="4" t="s">
        <v>83</v>
      </c>
      <c r="K1289" s="4" t="s">
        <v>83</v>
      </c>
      <c r="L1289" s="22">
        <f t="shared" si="38"/>
        <v>1</v>
      </c>
      <c r="M1289" s="22"/>
      <c r="AA1289" s="46"/>
      <c r="AG1289"/>
      <c r="AL1289">
        <f>N1336</f>
        <v>0</v>
      </c>
      <c r="AM1289">
        <f>O1384</f>
        <v>0</v>
      </c>
      <c r="AN1289">
        <f>P1384</f>
        <v>0</v>
      </c>
      <c r="AO1289">
        <f>Q1384</f>
        <v>0</v>
      </c>
      <c r="AP1289">
        <f>R1384</f>
        <v>0</v>
      </c>
      <c r="AQ1289">
        <f>S1384</f>
        <v>0</v>
      </c>
      <c r="AR1289">
        <f>T1384</f>
        <v>0</v>
      </c>
      <c r="AT1289">
        <f>SUM(table_2[[#This Row],[First dose, less than 21 days ago]:[Third dose or booster, at least 21 days ago]])</f>
        <v>0</v>
      </c>
      <c r="AU1289">
        <f>SUM(table_2[[#This Row],[Second dose, less than 21 days ago]:[Third dose or booster, at least 21 days ago]])</f>
        <v>0</v>
      </c>
      <c r="AV1289">
        <f>table_2[[#This Row],[Third dose or booster, less than 21 days ago]]+table_2[[#This Row],[Third dose or booster, at least 21 days ago]]</f>
        <v>0</v>
      </c>
    </row>
    <row r="1290" spans="1:48" ht="30" x14ac:dyDescent="0.25">
      <c r="A1290" s="1" t="s">
        <v>460</v>
      </c>
      <c r="B1290" s="4">
        <v>2021</v>
      </c>
      <c r="C1290" s="1" t="s">
        <v>255</v>
      </c>
      <c r="D1290" s="1" t="s">
        <v>1104</v>
      </c>
      <c r="E1290" s="1" t="s">
        <v>1102</v>
      </c>
      <c r="F1290" s="4" t="s">
        <v>2156</v>
      </c>
      <c r="G1290" s="4">
        <v>370604</v>
      </c>
      <c r="H1290" s="4" t="s">
        <v>3428</v>
      </c>
      <c r="I1290" s="1"/>
      <c r="J1290" s="4" t="s">
        <v>3692</v>
      </c>
      <c r="K1290" s="4" t="s">
        <v>3695</v>
      </c>
      <c r="L1290" s="22" t="str">
        <f t="shared" si="38"/>
        <v>26</v>
      </c>
      <c r="M1290" s="22"/>
      <c r="AA1290" s="46"/>
      <c r="AG1290"/>
      <c r="AL1290">
        <f>N1337</f>
        <v>0</v>
      </c>
      <c r="AM1290">
        <f>O1385</f>
        <v>0</v>
      </c>
      <c r="AN1290">
        <f>P1385</f>
        <v>0</v>
      </c>
      <c r="AO1290">
        <f>Q1385</f>
        <v>0</v>
      </c>
      <c r="AP1290">
        <f>R1385</f>
        <v>0</v>
      </c>
      <c r="AQ1290">
        <f>S1385</f>
        <v>0</v>
      </c>
      <c r="AR1290">
        <f>T1385</f>
        <v>0</v>
      </c>
      <c r="AT1290">
        <f>SUM(table_2[[#This Row],[First dose, less than 21 days ago]:[Third dose or booster, at least 21 days ago]])</f>
        <v>0</v>
      </c>
      <c r="AU1290">
        <f>SUM(table_2[[#This Row],[Second dose, less than 21 days ago]:[Third dose or booster, at least 21 days ago]])</f>
        <v>0</v>
      </c>
      <c r="AV1290">
        <f>table_2[[#This Row],[Third dose or booster, less than 21 days ago]]+table_2[[#This Row],[Third dose or booster, at least 21 days ago]]</f>
        <v>0</v>
      </c>
    </row>
    <row r="1291" spans="1:48" ht="45" x14ac:dyDescent="0.25">
      <c r="A1291" s="1" t="s">
        <v>460</v>
      </c>
      <c r="B1291" s="4">
        <v>2021</v>
      </c>
      <c r="C1291" s="1" t="s">
        <v>255</v>
      </c>
      <c r="D1291" s="1" t="s">
        <v>1104</v>
      </c>
      <c r="E1291" s="1" t="s">
        <v>84</v>
      </c>
      <c r="F1291" s="4" t="s">
        <v>1101</v>
      </c>
      <c r="G1291" s="4">
        <v>14638</v>
      </c>
      <c r="H1291" s="4" t="s">
        <v>83</v>
      </c>
      <c r="I1291" s="1"/>
      <c r="J1291" s="4" t="s">
        <v>83</v>
      </c>
      <c r="K1291" s="4" t="s">
        <v>83</v>
      </c>
      <c r="L1291" s="22">
        <f t="shared" si="38"/>
        <v>1</v>
      </c>
      <c r="M1291" s="22"/>
      <c r="AA1291" s="46"/>
      <c r="AG1291"/>
      <c r="AL1291">
        <f>N1338</f>
        <v>0</v>
      </c>
      <c r="AM1291">
        <f>O1386</f>
        <v>0</v>
      </c>
      <c r="AN1291">
        <f>P1386</f>
        <v>0</v>
      </c>
      <c r="AO1291">
        <f>Q1386</f>
        <v>0</v>
      </c>
      <c r="AP1291">
        <f>R1386</f>
        <v>0</v>
      </c>
      <c r="AQ1291">
        <f>S1386</f>
        <v>0</v>
      </c>
      <c r="AR1291">
        <f>T1386</f>
        <v>0</v>
      </c>
      <c r="AT1291">
        <f>SUM(table_2[[#This Row],[First dose, less than 21 days ago]:[Third dose or booster, at least 21 days ago]])</f>
        <v>0</v>
      </c>
      <c r="AU1291">
        <f>SUM(table_2[[#This Row],[Second dose, less than 21 days ago]:[Third dose or booster, at least 21 days ago]])</f>
        <v>0</v>
      </c>
      <c r="AV1291">
        <f>table_2[[#This Row],[Third dose or booster, less than 21 days ago]]+table_2[[#This Row],[Third dose or booster, at least 21 days ago]]</f>
        <v>0</v>
      </c>
    </row>
    <row r="1292" spans="1:48" ht="45" x14ac:dyDescent="0.25">
      <c r="A1292" s="1" t="s">
        <v>460</v>
      </c>
      <c r="B1292" s="4">
        <v>2021</v>
      </c>
      <c r="C1292" s="1" t="s">
        <v>255</v>
      </c>
      <c r="D1292" s="1" t="s">
        <v>1104</v>
      </c>
      <c r="E1292" s="1" t="s">
        <v>85</v>
      </c>
      <c r="F1292" s="4" t="s">
        <v>1101</v>
      </c>
      <c r="G1292" s="4">
        <v>3833</v>
      </c>
      <c r="H1292" s="4" t="s">
        <v>83</v>
      </c>
      <c r="I1292" s="1"/>
      <c r="J1292" s="4" t="s">
        <v>83</v>
      </c>
      <c r="K1292" s="4" t="s">
        <v>83</v>
      </c>
      <c r="L1292" s="22">
        <f t="shared" si="38"/>
        <v>1</v>
      </c>
      <c r="M1292" s="22"/>
      <c r="AA1292" s="46"/>
      <c r="AG1292"/>
      <c r="AL1292">
        <f>N1339</f>
        <v>0</v>
      </c>
      <c r="AM1292">
        <f>O1387</f>
        <v>0</v>
      </c>
      <c r="AN1292">
        <f>P1387</f>
        <v>0</v>
      </c>
      <c r="AO1292">
        <f>Q1387</f>
        <v>0</v>
      </c>
      <c r="AP1292">
        <f>R1387</f>
        <v>0</v>
      </c>
      <c r="AQ1292">
        <f>S1387</f>
        <v>0</v>
      </c>
      <c r="AR1292">
        <f>T1387</f>
        <v>0</v>
      </c>
      <c r="AT1292">
        <f>SUM(table_2[[#This Row],[First dose, less than 21 days ago]:[Third dose or booster, at least 21 days ago]])</f>
        <v>0</v>
      </c>
      <c r="AU1292">
        <f>SUM(table_2[[#This Row],[Second dose, less than 21 days ago]:[Third dose or booster, at least 21 days ago]])</f>
        <v>0</v>
      </c>
      <c r="AV1292">
        <f>table_2[[#This Row],[Third dose or booster, less than 21 days ago]]+table_2[[#This Row],[Third dose or booster, at least 21 days ago]]</f>
        <v>0</v>
      </c>
    </row>
    <row r="1293" spans="1:48" ht="30" x14ac:dyDescent="0.25">
      <c r="A1293" s="1" t="s">
        <v>460</v>
      </c>
      <c r="B1293" s="4">
        <v>2021</v>
      </c>
      <c r="C1293" s="1" t="s">
        <v>255</v>
      </c>
      <c r="D1293" s="1" t="s">
        <v>1116</v>
      </c>
      <c r="E1293" s="1" t="s">
        <v>62</v>
      </c>
      <c r="F1293" s="4" t="s">
        <v>3549</v>
      </c>
      <c r="G1293" s="4">
        <v>39297</v>
      </c>
      <c r="H1293" s="4" t="s">
        <v>3696</v>
      </c>
      <c r="I1293" s="1"/>
      <c r="J1293" s="4" t="s">
        <v>3697</v>
      </c>
      <c r="K1293" s="4" t="s">
        <v>3698</v>
      </c>
      <c r="L1293" s="22" t="str">
        <f t="shared" si="38"/>
        <v>59</v>
      </c>
      <c r="M1293" s="22"/>
      <c r="AA1293" s="46"/>
      <c r="AG1293"/>
      <c r="AL1293">
        <f>N1340</f>
        <v>0</v>
      </c>
      <c r="AM1293">
        <f>O1388</f>
        <v>0</v>
      </c>
      <c r="AN1293">
        <f>P1388</f>
        <v>0</v>
      </c>
      <c r="AO1293">
        <f>Q1388</f>
        <v>0</v>
      </c>
      <c r="AP1293">
        <f>R1388</f>
        <v>0</v>
      </c>
      <c r="AQ1293">
        <f>S1388</f>
        <v>0</v>
      </c>
      <c r="AR1293">
        <f>T1388</f>
        <v>0</v>
      </c>
      <c r="AT1293">
        <f>SUM(table_2[[#This Row],[First dose, less than 21 days ago]:[Third dose or booster, at least 21 days ago]])</f>
        <v>0</v>
      </c>
      <c r="AU1293">
        <f>SUM(table_2[[#This Row],[Second dose, less than 21 days ago]:[Third dose or booster, at least 21 days ago]])</f>
        <v>0</v>
      </c>
      <c r="AV1293">
        <f>table_2[[#This Row],[Third dose or booster, less than 21 days ago]]+table_2[[#This Row],[Third dose or booster, at least 21 days ago]]</f>
        <v>0</v>
      </c>
    </row>
    <row r="1294" spans="1:48" ht="30" x14ac:dyDescent="0.25">
      <c r="A1294" s="1" t="s">
        <v>460</v>
      </c>
      <c r="B1294" s="4">
        <v>2021</v>
      </c>
      <c r="C1294" s="1" t="s">
        <v>255</v>
      </c>
      <c r="D1294" s="1" t="s">
        <v>1116</v>
      </c>
      <c r="E1294" s="1" t="s">
        <v>66</v>
      </c>
      <c r="F1294" s="4" t="s">
        <v>1101</v>
      </c>
      <c r="G1294" s="4">
        <v>474</v>
      </c>
      <c r="H1294" s="4" t="s">
        <v>83</v>
      </c>
      <c r="I1294" s="1"/>
      <c r="J1294" s="4" t="s">
        <v>83</v>
      </c>
      <c r="K1294" s="4" t="s">
        <v>83</v>
      </c>
      <c r="L1294" s="22">
        <f t="shared" si="38"/>
        <v>1</v>
      </c>
      <c r="M1294" s="22"/>
      <c r="AA1294" s="46"/>
      <c r="AG1294"/>
      <c r="AL1294">
        <f>N1341</f>
        <v>0</v>
      </c>
      <c r="AM1294">
        <f>O1389</f>
        <v>0</v>
      </c>
      <c r="AN1294">
        <f>P1389</f>
        <v>0</v>
      </c>
      <c r="AO1294">
        <f>Q1389</f>
        <v>0</v>
      </c>
      <c r="AP1294">
        <f>R1389</f>
        <v>0</v>
      </c>
      <c r="AQ1294">
        <f>S1389</f>
        <v>0</v>
      </c>
      <c r="AR1294">
        <f>T1389</f>
        <v>0</v>
      </c>
      <c r="AT1294">
        <f>SUM(table_2[[#This Row],[First dose, less than 21 days ago]:[Third dose or booster, at least 21 days ago]])</f>
        <v>0</v>
      </c>
      <c r="AU1294">
        <f>SUM(table_2[[#This Row],[Second dose, less than 21 days ago]:[Third dose or booster, at least 21 days ago]])</f>
        <v>0</v>
      </c>
      <c r="AV1294">
        <f>table_2[[#This Row],[Third dose or booster, less than 21 days ago]]+table_2[[#This Row],[Third dose or booster, at least 21 days ago]]</f>
        <v>0</v>
      </c>
    </row>
    <row r="1295" spans="1:48" ht="30" x14ac:dyDescent="0.25">
      <c r="A1295" s="1" t="s">
        <v>460</v>
      </c>
      <c r="B1295" s="4">
        <v>2021</v>
      </c>
      <c r="C1295" s="1" t="s">
        <v>255</v>
      </c>
      <c r="D1295" s="1" t="s">
        <v>1116</v>
      </c>
      <c r="E1295" s="1" t="s">
        <v>70</v>
      </c>
      <c r="F1295" s="4" t="s">
        <v>1671</v>
      </c>
      <c r="G1295" s="4">
        <v>7520</v>
      </c>
      <c r="H1295" s="4" t="s">
        <v>2314</v>
      </c>
      <c r="I1295" s="1" t="s">
        <v>234</v>
      </c>
      <c r="J1295" s="4" t="s">
        <v>3699</v>
      </c>
      <c r="K1295" s="4" t="s">
        <v>3700</v>
      </c>
      <c r="L1295" s="22" t="str">
        <f t="shared" si="38"/>
        <v>5</v>
      </c>
      <c r="M1295" s="22"/>
      <c r="AA1295" s="46"/>
      <c r="AG1295"/>
      <c r="AL1295">
        <f>N1342</f>
        <v>0</v>
      </c>
      <c r="AM1295">
        <f>O1390</f>
        <v>0</v>
      </c>
      <c r="AN1295">
        <f>P1390</f>
        <v>0</v>
      </c>
      <c r="AO1295">
        <f>Q1390</f>
        <v>0</v>
      </c>
      <c r="AP1295">
        <f>R1390</f>
        <v>0</v>
      </c>
      <c r="AQ1295">
        <f>S1390</f>
        <v>0</v>
      </c>
      <c r="AR1295">
        <f>T1390</f>
        <v>0</v>
      </c>
      <c r="AT1295">
        <f>SUM(table_2[[#This Row],[First dose, less than 21 days ago]:[Third dose or booster, at least 21 days ago]])</f>
        <v>0</v>
      </c>
      <c r="AU1295">
        <f>SUM(table_2[[#This Row],[Second dose, less than 21 days ago]:[Third dose or booster, at least 21 days ago]])</f>
        <v>0</v>
      </c>
      <c r="AV1295">
        <f>table_2[[#This Row],[Third dose or booster, less than 21 days ago]]+table_2[[#This Row],[Third dose or booster, at least 21 days ago]]</f>
        <v>0</v>
      </c>
    </row>
    <row r="1296" spans="1:48" ht="30" x14ac:dyDescent="0.25">
      <c r="A1296" s="1" t="s">
        <v>460</v>
      </c>
      <c r="B1296" s="4">
        <v>2021</v>
      </c>
      <c r="C1296" s="1" t="s">
        <v>255</v>
      </c>
      <c r="D1296" s="1" t="s">
        <v>1116</v>
      </c>
      <c r="E1296" s="1" t="s">
        <v>74</v>
      </c>
      <c r="F1296" s="4" t="s">
        <v>1101</v>
      </c>
      <c r="G1296" s="4">
        <v>1093</v>
      </c>
      <c r="H1296" s="4" t="s">
        <v>83</v>
      </c>
      <c r="I1296" s="1"/>
      <c r="J1296" s="4" t="s">
        <v>83</v>
      </c>
      <c r="K1296" s="4" t="s">
        <v>83</v>
      </c>
      <c r="L1296" s="22">
        <f t="shared" si="38"/>
        <v>1</v>
      </c>
      <c r="M1296" s="22"/>
      <c r="AA1296" s="46"/>
      <c r="AG1296"/>
      <c r="AL1296">
        <f>N1343</f>
        <v>0</v>
      </c>
      <c r="AM1296">
        <f>O1391</f>
        <v>0</v>
      </c>
      <c r="AN1296">
        <f>P1391</f>
        <v>0</v>
      </c>
      <c r="AO1296">
        <f>Q1391</f>
        <v>0</v>
      </c>
      <c r="AP1296">
        <f>R1391</f>
        <v>0</v>
      </c>
      <c r="AQ1296">
        <f>S1391</f>
        <v>0</v>
      </c>
      <c r="AR1296">
        <f>T1391</f>
        <v>0</v>
      </c>
      <c r="AT1296">
        <f>SUM(table_2[[#This Row],[First dose, less than 21 days ago]:[Third dose or booster, at least 21 days ago]])</f>
        <v>0</v>
      </c>
      <c r="AU1296">
        <f>SUM(table_2[[#This Row],[Second dose, less than 21 days ago]:[Third dose or booster, at least 21 days ago]])</f>
        <v>0</v>
      </c>
      <c r="AV1296">
        <f>table_2[[#This Row],[Third dose or booster, less than 21 days ago]]+table_2[[#This Row],[Third dose or booster, at least 21 days ago]]</f>
        <v>0</v>
      </c>
    </row>
    <row r="1297" spans="1:48" ht="30" x14ac:dyDescent="0.25">
      <c r="A1297" s="1" t="s">
        <v>460</v>
      </c>
      <c r="B1297" s="4">
        <v>2021</v>
      </c>
      <c r="C1297" s="1" t="s">
        <v>255</v>
      </c>
      <c r="D1297" s="1" t="s">
        <v>1116</v>
      </c>
      <c r="E1297" s="1" t="s">
        <v>1102</v>
      </c>
      <c r="F1297" s="4" t="s">
        <v>1587</v>
      </c>
      <c r="G1297" s="4">
        <v>460372</v>
      </c>
      <c r="H1297" s="4" t="s">
        <v>3491</v>
      </c>
      <c r="I1297" s="1"/>
      <c r="J1297" s="4" t="s">
        <v>3701</v>
      </c>
      <c r="K1297" s="4" t="s">
        <v>3702</v>
      </c>
      <c r="L1297" s="22" t="str">
        <f t="shared" si="38"/>
        <v>109</v>
      </c>
      <c r="M1297" s="22"/>
      <c r="AA1297" s="46"/>
      <c r="AG1297"/>
      <c r="AL1297">
        <f>N1344</f>
        <v>0</v>
      </c>
      <c r="AM1297">
        <f>O1392</f>
        <v>0</v>
      </c>
      <c r="AN1297">
        <f>P1392</f>
        <v>0</v>
      </c>
      <c r="AO1297">
        <f>Q1392</f>
        <v>0</v>
      </c>
      <c r="AP1297">
        <f>R1392</f>
        <v>0</v>
      </c>
      <c r="AQ1297">
        <f>S1392</f>
        <v>0</v>
      </c>
      <c r="AR1297">
        <f>T1392</f>
        <v>0</v>
      </c>
      <c r="AT1297">
        <f>SUM(table_2[[#This Row],[First dose, less than 21 days ago]:[Third dose or booster, at least 21 days ago]])</f>
        <v>0</v>
      </c>
      <c r="AU1297">
        <f>SUM(table_2[[#This Row],[Second dose, less than 21 days ago]:[Third dose or booster, at least 21 days ago]])</f>
        <v>0</v>
      </c>
      <c r="AV1297">
        <f>table_2[[#This Row],[Third dose or booster, less than 21 days ago]]+table_2[[#This Row],[Third dose or booster, at least 21 days ago]]</f>
        <v>0</v>
      </c>
    </row>
    <row r="1298" spans="1:48" ht="45" x14ac:dyDescent="0.25">
      <c r="A1298" s="1" t="s">
        <v>460</v>
      </c>
      <c r="B1298" s="4">
        <v>2021</v>
      </c>
      <c r="C1298" s="1" t="s">
        <v>255</v>
      </c>
      <c r="D1298" s="1" t="s">
        <v>1116</v>
      </c>
      <c r="E1298" s="1" t="s">
        <v>84</v>
      </c>
      <c r="F1298" s="4" t="s">
        <v>1101</v>
      </c>
      <c r="G1298" s="4">
        <v>28429</v>
      </c>
      <c r="H1298" s="4" t="s">
        <v>83</v>
      </c>
      <c r="I1298" s="1"/>
      <c r="J1298" s="4" t="s">
        <v>83</v>
      </c>
      <c r="K1298" s="4" t="s">
        <v>83</v>
      </c>
      <c r="L1298" s="22">
        <f t="shared" si="38"/>
        <v>1</v>
      </c>
      <c r="M1298" s="22"/>
      <c r="AA1298" s="46"/>
      <c r="AG1298"/>
      <c r="AL1298">
        <f>N1345</f>
        <v>0</v>
      </c>
      <c r="AM1298">
        <f>O1393</f>
        <v>0</v>
      </c>
      <c r="AN1298">
        <f>P1393</f>
        <v>0</v>
      </c>
      <c r="AO1298">
        <f>Q1393</f>
        <v>0</v>
      </c>
      <c r="AP1298">
        <f>R1393</f>
        <v>0</v>
      </c>
      <c r="AQ1298">
        <f>S1393</f>
        <v>0</v>
      </c>
      <c r="AR1298">
        <f>T1393</f>
        <v>0</v>
      </c>
      <c r="AT1298">
        <f>SUM(table_2[[#This Row],[First dose, less than 21 days ago]:[Third dose or booster, at least 21 days ago]])</f>
        <v>0</v>
      </c>
      <c r="AU1298">
        <f>SUM(table_2[[#This Row],[Second dose, less than 21 days ago]:[Third dose or booster, at least 21 days ago]])</f>
        <v>0</v>
      </c>
      <c r="AV1298">
        <f>table_2[[#This Row],[Third dose or booster, less than 21 days ago]]+table_2[[#This Row],[Third dose or booster, at least 21 days ago]]</f>
        <v>0</v>
      </c>
    </row>
    <row r="1299" spans="1:48" ht="45" x14ac:dyDescent="0.25">
      <c r="A1299" s="1" t="s">
        <v>460</v>
      </c>
      <c r="B1299" s="4">
        <v>2021</v>
      </c>
      <c r="C1299" s="1" t="s">
        <v>255</v>
      </c>
      <c r="D1299" s="1" t="s">
        <v>1116</v>
      </c>
      <c r="E1299" s="1" t="s">
        <v>85</v>
      </c>
      <c r="F1299" s="4" t="s">
        <v>1101</v>
      </c>
      <c r="G1299" s="4">
        <v>7846</v>
      </c>
      <c r="H1299" s="4" t="s">
        <v>83</v>
      </c>
      <c r="I1299" s="1"/>
      <c r="J1299" s="4" t="s">
        <v>83</v>
      </c>
      <c r="K1299" s="4" t="s">
        <v>83</v>
      </c>
      <c r="L1299" s="22">
        <f t="shared" si="38"/>
        <v>1</v>
      </c>
      <c r="M1299" s="22"/>
      <c r="AA1299" s="46"/>
      <c r="AG1299"/>
      <c r="AL1299">
        <f>N1346</f>
        <v>0</v>
      </c>
      <c r="AM1299">
        <f>O1394</f>
        <v>0</v>
      </c>
      <c r="AN1299">
        <f>P1394</f>
        <v>0</v>
      </c>
      <c r="AO1299">
        <f>Q1394</f>
        <v>0</v>
      </c>
      <c r="AP1299">
        <f>R1394</f>
        <v>0</v>
      </c>
      <c r="AQ1299">
        <f>S1394</f>
        <v>0</v>
      </c>
      <c r="AR1299">
        <f>T1394</f>
        <v>0</v>
      </c>
      <c r="AT1299">
        <f>SUM(table_2[[#This Row],[First dose, less than 21 days ago]:[Third dose or booster, at least 21 days ago]])</f>
        <v>0</v>
      </c>
      <c r="AU1299">
        <f>SUM(table_2[[#This Row],[Second dose, less than 21 days ago]:[Third dose or booster, at least 21 days ago]])</f>
        <v>0</v>
      </c>
      <c r="AV1299">
        <f>table_2[[#This Row],[Third dose or booster, less than 21 days ago]]+table_2[[#This Row],[Third dose or booster, at least 21 days ago]]</f>
        <v>0</v>
      </c>
    </row>
    <row r="1300" spans="1:48" ht="30" x14ac:dyDescent="0.25">
      <c r="A1300" s="1" t="s">
        <v>460</v>
      </c>
      <c r="B1300" s="4">
        <v>2021</v>
      </c>
      <c r="C1300" s="1" t="s">
        <v>255</v>
      </c>
      <c r="D1300" s="1" t="s">
        <v>1132</v>
      </c>
      <c r="E1300" s="1" t="s">
        <v>62</v>
      </c>
      <c r="F1300" s="4" t="s">
        <v>2996</v>
      </c>
      <c r="G1300" s="4">
        <v>21805</v>
      </c>
      <c r="H1300" s="4" t="s">
        <v>3703</v>
      </c>
      <c r="I1300" s="1"/>
      <c r="J1300" s="4" t="s">
        <v>3704</v>
      </c>
      <c r="K1300" s="4" t="s">
        <v>3705</v>
      </c>
      <c r="L1300" s="22" t="str">
        <f t="shared" si="38"/>
        <v>97</v>
      </c>
      <c r="M1300" s="22"/>
      <c r="AA1300" s="46"/>
      <c r="AG1300"/>
      <c r="AL1300">
        <f>N1347</f>
        <v>0</v>
      </c>
      <c r="AM1300">
        <f>O1395</f>
        <v>0</v>
      </c>
      <c r="AN1300">
        <f>P1395</f>
        <v>0</v>
      </c>
      <c r="AO1300">
        <f>Q1395</f>
        <v>0</v>
      </c>
      <c r="AP1300">
        <f>R1395</f>
        <v>0</v>
      </c>
      <c r="AQ1300">
        <f>S1395</f>
        <v>0</v>
      </c>
      <c r="AR1300">
        <f>T1395</f>
        <v>0</v>
      </c>
      <c r="AT1300">
        <f>SUM(table_2[[#This Row],[First dose, less than 21 days ago]:[Third dose or booster, at least 21 days ago]])</f>
        <v>0</v>
      </c>
      <c r="AU1300">
        <f>SUM(table_2[[#This Row],[Second dose, less than 21 days ago]:[Third dose or booster, at least 21 days ago]])</f>
        <v>0</v>
      </c>
      <c r="AV1300">
        <f>table_2[[#This Row],[Third dose or booster, less than 21 days ago]]+table_2[[#This Row],[Third dose or booster, at least 21 days ago]]</f>
        <v>0</v>
      </c>
    </row>
    <row r="1301" spans="1:48" ht="30" x14ac:dyDescent="0.25">
      <c r="A1301" s="1" t="s">
        <v>460</v>
      </c>
      <c r="B1301" s="4">
        <v>2021</v>
      </c>
      <c r="C1301" s="1" t="s">
        <v>255</v>
      </c>
      <c r="D1301" s="1" t="s">
        <v>1132</v>
      </c>
      <c r="E1301" s="1" t="s">
        <v>66</v>
      </c>
      <c r="F1301" s="4" t="s">
        <v>1101</v>
      </c>
      <c r="G1301" s="4">
        <v>182</v>
      </c>
      <c r="H1301" s="4" t="s">
        <v>83</v>
      </c>
      <c r="I1301" s="1"/>
      <c r="J1301" s="4" t="s">
        <v>83</v>
      </c>
      <c r="K1301" s="4" t="s">
        <v>83</v>
      </c>
      <c r="L1301" s="22">
        <f t="shared" si="38"/>
        <v>1</v>
      </c>
      <c r="M1301" s="22"/>
      <c r="AA1301" s="46"/>
      <c r="AG1301"/>
      <c r="AL1301">
        <f>N1348</f>
        <v>0</v>
      </c>
      <c r="AM1301">
        <f>O1396</f>
        <v>0</v>
      </c>
      <c r="AN1301">
        <f>P1396</f>
        <v>0</v>
      </c>
      <c r="AO1301">
        <f>Q1396</f>
        <v>0</v>
      </c>
      <c r="AP1301">
        <f>R1396</f>
        <v>0</v>
      </c>
      <c r="AQ1301">
        <f>S1396</f>
        <v>0</v>
      </c>
      <c r="AR1301">
        <f>T1396</f>
        <v>0</v>
      </c>
      <c r="AT1301">
        <f>SUM(table_2[[#This Row],[First dose, less than 21 days ago]:[Third dose or booster, at least 21 days ago]])</f>
        <v>0</v>
      </c>
      <c r="AU1301">
        <f>SUM(table_2[[#This Row],[Second dose, less than 21 days ago]:[Third dose or booster, at least 21 days ago]])</f>
        <v>0</v>
      </c>
      <c r="AV1301">
        <f>table_2[[#This Row],[Third dose or booster, less than 21 days ago]]+table_2[[#This Row],[Third dose or booster, at least 21 days ago]]</f>
        <v>0</v>
      </c>
    </row>
    <row r="1302" spans="1:48" ht="30" x14ac:dyDescent="0.25">
      <c r="A1302" s="1" t="s">
        <v>460</v>
      </c>
      <c r="B1302" s="4">
        <v>2021</v>
      </c>
      <c r="C1302" s="1" t="s">
        <v>255</v>
      </c>
      <c r="D1302" s="1" t="s">
        <v>1132</v>
      </c>
      <c r="E1302" s="1" t="s">
        <v>70</v>
      </c>
      <c r="F1302" s="4" t="s">
        <v>1109</v>
      </c>
      <c r="G1302" s="4">
        <v>3470</v>
      </c>
      <c r="H1302" s="4" t="s">
        <v>1128</v>
      </c>
      <c r="I1302" s="1" t="s">
        <v>234</v>
      </c>
      <c r="J1302" s="4" t="s">
        <v>3706</v>
      </c>
      <c r="K1302" s="4" t="s">
        <v>3707</v>
      </c>
      <c r="L1302" s="22" t="str">
        <f t="shared" si="38"/>
        <v>15</v>
      </c>
      <c r="M1302" s="22"/>
      <c r="AA1302" s="46"/>
      <c r="AG1302"/>
      <c r="AL1302">
        <f>N1349</f>
        <v>0</v>
      </c>
      <c r="AM1302">
        <f>O1397</f>
        <v>0</v>
      </c>
      <c r="AN1302">
        <f>P1397</f>
        <v>0</v>
      </c>
      <c r="AO1302">
        <f>Q1397</f>
        <v>0</v>
      </c>
      <c r="AP1302">
        <f>R1397</f>
        <v>0</v>
      </c>
      <c r="AQ1302">
        <f>S1397</f>
        <v>0</v>
      </c>
      <c r="AR1302">
        <f>T1397</f>
        <v>0</v>
      </c>
      <c r="AT1302">
        <f>SUM(table_2[[#This Row],[First dose, less than 21 days ago]:[Third dose or booster, at least 21 days ago]])</f>
        <v>0</v>
      </c>
      <c r="AU1302">
        <f>SUM(table_2[[#This Row],[Second dose, less than 21 days ago]:[Third dose or booster, at least 21 days ago]])</f>
        <v>0</v>
      </c>
      <c r="AV1302">
        <f>table_2[[#This Row],[Third dose or booster, less than 21 days ago]]+table_2[[#This Row],[Third dose or booster, at least 21 days ago]]</f>
        <v>0</v>
      </c>
    </row>
    <row r="1303" spans="1:48" ht="30" x14ac:dyDescent="0.25">
      <c r="A1303" s="1" t="s">
        <v>460</v>
      </c>
      <c r="B1303" s="4">
        <v>2021</v>
      </c>
      <c r="C1303" s="1" t="s">
        <v>255</v>
      </c>
      <c r="D1303" s="1" t="s">
        <v>1132</v>
      </c>
      <c r="E1303" s="1" t="s">
        <v>74</v>
      </c>
      <c r="F1303" s="4" t="s">
        <v>1101</v>
      </c>
      <c r="G1303" s="4">
        <v>445</v>
      </c>
      <c r="H1303" s="4" t="s">
        <v>83</v>
      </c>
      <c r="I1303" s="1"/>
      <c r="J1303" s="4" t="s">
        <v>83</v>
      </c>
      <c r="K1303" s="4" t="s">
        <v>83</v>
      </c>
      <c r="L1303" s="22">
        <f t="shared" si="38"/>
        <v>1</v>
      </c>
      <c r="M1303" s="22"/>
      <c r="AA1303" s="46"/>
      <c r="AG1303"/>
      <c r="AL1303">
        <f>N1350</f>
        <v>0</v>
      </c>
      <c r="AM1303">
        <f>O1398</f>
        <v>0</v>
      </c>
      <c r="AN1303">
        <f>P1398</f>
        <v>0</v>
      </c>
      <c r="AO1303">
        <f>Q1398</f>
        <v>0</v>
      </c>
      <c r="AP1303">
        <f>R1398</f>
        <v>0</v>
      </c>
      <c r="AQ1303">
        <f>S1398</f>
        <v>0</v>
      </c>
      <c r="AR1303">
        <f>T1398</f>
        <v>0</v>
      </c>
      <c r="AT1303">
        <f>SUM(table_2[[#This Row],[First dose, less than 21 days ago]:[Third dose or booster, at least 21 days ago]])</f>
        <v>0</v>
      </c>
      <c r="AU1303">
        <f>SUM(table_2[[#This Row],[Second dose, less than 21 days ago]:[Third dose or booster, at least 21 days ago]])</f>
        <v>0</v>
      </c>
      <c r="AV1303">
        <f>table_2[[#This Row],[Third dose or booster, less than 21 days ago]]+table_2[[#This Row],[Third dose or booster, at least 21 days ago]]</f>
        <v>0</v>
      </c>
    </row>
    <row r="1304" spans="1:48" ht="30" x14ac:dyDescent="0.25">
      <c r="A1304" s="1" t="s">
        <v>460</v>
      </c>
      <c r="B1304" s="4">
        <v>2021</v>
      </c>
      <c r="C1304" s="1" t="s">
        <v>255</v>
      </c>
      <c r="D1304" s="1" t="s">
        <v>1132</v>
      </c>
      <c r="E1304" s="1" t="s">
        <v>1102</v>
      </c>
      <c r="F1304" s="4" t="s">
        <v>3708</v>
      </c>
      <c r="G1304" s="4">
        <v>388802</v>
      </c>
      <c r="H1304" s="4" t="s">
        <v>703</v>
      </c>
      <c r="I1304" s="1"/>
      <c r="J1304" s="4" t="s">
        <v>3709</v>
      </c>
      <c r="K1304" s="4" t="s">
        <v>3710</v>
      </c>
      <c r="L1304" s="22" t="str">
        <f t="shared" si="38"/>
        <v>262</v>
      </c>
      <c r="M1304" s="22"/>
      <c r="AA1304" s="46"/>
      <c r="AG1304"/>
      <c r="AL1304">
        <f>N1351</f>
        <v>0</v>
      </c>
      <c r="AM1304">
        <f>O1399</f>
        <v>0</v>
      </c>
      <c r="AN1304">
        <f>P1399</f>
        <v>0</v>
      </c>
      <c r="AO1304">
        <f>Q1399</f>
        <v>0</v>
      </c>
      <c r="AP1304">
        <f>R1399</f>
        <v>0</v>
      </c>
      <c r="AQ1304">
        <f>S1399</f>
        <v>0</v>
      </c>
      <c r="AR1304">
        <f>T1399</f>
        <v>0</v>
      </c>
      <c r="AT1304">
        <f>SUM(table_2[[#This Row],[First dose, less than 21 days ago]:[Third dose or booster, at least 21 days ago]])</f>
        <v>0</v>
      </c>
      <c r="AU1304">
        <f>SUM(table_2[[#This Row],[Second dose, less than 21 days ago]:[Third dose or booster, at least 21 days ago]])</f>
        <v>0</v>
      </c>
      <c r="AV1304">
        <f>table_2[[#This Row],[Third dose or booster, less than 21 days ago]]+table_2[[#This Row],[Third dose or booster, at least 21 days ago]]</f>
        <v>0</v>
      </c>
    </row>
    <row r="1305" spans="1:48" ht="45" x14ac:dyDescent="0.25">
      <c r="A1305" s="1" t="s">
        <v>460</v>
      </c>
      <c r="B1305" s="4">
        <v>2021</v>
      </c>
      <c r="C1305" s="1" t="s">
        <v>255</v>
      </c>
      <c r="D1305" s="1" t="s">
        <v>1132</v>
      </c>
      <c r="E1305" s="1" t="s">
        <v>84</v>
      </c>
      <c r="F1305" s="4" t="s">
        <v>1671</v>
      </c>
      <c r="G1305" s="4">
        <v>28716</v>
      </c>
      <c r="H1305" s="4" t="s">
        <v>3437</v>
      </c>
      <c r="I1305" s="1" t="s">
        <v>234</v>
      </c>
      <c r="J1305" s="4" t="s">
        <v>3436</v>
      </c>
      <c r="K1305" s="4" t="s">
        <v>3297</v>
      </c>
      <c r="L1305" s="22" t="str">
        <f t="shared" si="38"/>
        <v>5</v>
      </c>
      <c r="M1305" s="22"/>
      <c r="AA1305" s="46"/>
      <c r="AG1305"/>
      <c r="AL1305">
        <f>N1352</f>
        <v>0</v>
      </c>
      <c r="AM1305">
        <f>O1400</f>
        <v>0</v>
      </c>
      <c r="AN1305">
        <f>P1400</f>
        <v>0</v>
      </c>
      <c r="AO1305">
        <f>Q1400</f>
        <v>0</v>
      </c>
      <c r="AP1305">
        <f>R1400</f>
        <v>0</v>
      </c>
      <c r="AQ1305">
        <f>S1400</f>
        <v>0</v>
      </c>
      <c r="AR1305">
        <f>T1400</f>
        <v>0</v>
      </c>
      <c r="AT1305">
        <f>SUM(table_2[[#This Row],[First dose, less than 21 days ago]:[Third dose or booster, at least 21 days ago]])</f>
        <v>0</v>
      </c>
      <c r="AU1305">
        <f>SUM(table_2[[#This Row],[Second dose, less than 21 days ago]:[Third dose or booster, at least 21 days ago]])</f>
        <v>0</v>
      </c>
      <c r="AV1305">
        <f>table_2[[#This Row],[Third dose or booster, less than 21 days ago]]+table_2[[#This Row],[Third dose or booster, at least 21 days ago]]</f>
        <v>0</v>
      </c>
    </row>
    <row r="1306" spans="1:48" ht="45" x14ac:dyDescent="0.25">
      <c r="A1306" s="1" t="s">
        <v>460</v>
      </c>
      <c r="B1306" s="4">
        <v>2021</v>
      </c>
      <c r="C1306" s="1" t="s">
        <v>255</v>
      </c>
      <c r="D1306" s="1" t="s">
        <v>1132</v>
      </c>
      <c r="E1306" s="1" t="s">
        <v>85</v>
      </c>
      <c r="F1306" s="4" t="s">
        <v>1101</v>
      </c>
      <c r="G1306" s="4">
        <v>6027</v>
      </c>
      <c r="H1306" s="4" t="s">
        <v>83</v>
      </c>
      <c r="I1306" s="1"/>
      <c r="J1306" s="4" t="s">
        <v>83</v>
      </c>
      <c r="K1306" s="4" t="s">
        <v>83</v>
      </c>
      <c r="L1306" s="22">
        <f t="shared" si="38"/>
        <v>1</v>
      </c>
      <c r="M1306" s="22"/>
      <c r="AA1306" s="46"/>
      <c r="AG1306"/>
      <c r="AL1306">
        <f>N1353</f>
        <v>0</v>
      </c>
      <c r="AM1306">
        <f>O1401</f>
        <v>0</v>
      </c>
      <c r="AN1306">
        <f>P1401</f>
        <v>0</v>
      </c>
      <c r="AO1306">
        <f>Q1401</f>
        <v>0</v>
      </c>
      <c r="AP1306">
        <f>R1401</f>
        <v>0</v>
      </c>
      <c r="AQ1306">
        <f>S1401</f>
        <v>0</v>
      </c>
      <c r="AR1306">
        <f>T1401</f>
        <v>0</v>
      </c>
      <c r="AT1306">
        <f>SUM(table_2[[#This Row],[First dose, less than 21 days ago]:[Third dose or booster, at least 21 days ago]])</f>
        <v>0</v>
      </c>
      <c r="AU1306">
        <f>SUM(table_2[[#This Row],[Second dose, less than 21 days ago]:[Third dose or booster, at least 21 days ago]])</f>
        <v>0</v>
      </c>
      <c r="AV1306">
        <f>table_2[[#This Row],[Third dose or booster, less than 21 days ago]]+table_2[[#This Row],[Third dose or booster, at least 21 days ago]]</f>
        <v>0</v>
      </c>
    </row>
    <row r="1307" spans="1:48" ht="30" x14ac:dyDescent="0.25">
      <c r="A1307" s="1" t="s">
        <v>460</v>
      </c>
      <c r="B1307" s="4">
        <v>2021</v>
      </c>
      <c r="C1307" s="1" t="s">
        <v>255</v>
      </c>
      <c r="D1307" s="1" t="s">
        <v>1147</v>
      </c>
      <c r="E1307" s="1" t="s">
        <v>62</v>
      </c>
      <c r="F1307" s="4" t="s">
        <v>2299</v>
      </c>
      <c r="G1307" s="4">
        <v>10321</v>
      </c>
      <c r="H1307" s="4" t="s">
        <v>220</v>
      </c>
      <c r="I1307" s="1"/>
      <c r="J1307" s="4" t="s">
        <v>3035</v>
      </c>
      <c r="K1307" s="4" t="s">
        <v>3711</v>
      </c>
      <c r="L1307" s="22" t="str">
        <f t="shared" si="38"/>
        <v>94</v>
      </c>
      <c r="M1307" s="22"/>
      <c r="AA1307" s="46"/>
      <c r="AG1307"/>
      <c r="AL1307">
        <f>N1354</f>
        <v>0</v>
      </c>
      <c r="AM1307">
        <f>O1402</f>
        <v>0</v>
      </c>
      <c r="AN1307">
        <f>P1402</f>
        <v>0</v>
      </c>
      <c r="AO1307">
        <f>Q1402</f>
        <v>0</v>
      </c>
      <c r="AP1307">
        <f>R1402</f>
        <v>0</v>
      </c>
      <c r="AQ1307">
        <f>S1402</f>
        <v>0</v>
      </c>
      <c r="AR1307">
        <f>T1402</f>
        <v>0</v>
      </c>
      <c r="AT1307">
        <f>SUM(table_2[[#This Row],[First dose, less than 21 days ago]:[Third dose or booster, at least 21 days ago]])</f>
        <v>0</v>
      </c>
      <c r="AU1307">
        <f>SUM(table_2[[#This Row],[Second dose, less than 21 days ago]:[Third dose or booster, at least 21 days ago]])</f>
        <v>0</v>
      </c>
      <c r="AV1307">
        <f>table_2[[#This Row],[Third dose or booster, less than 21 days ago]]+table_2[[#This Row],[Third dose or booster, at least 21 days ago]]</f>
        <v>0</v>
      </c>
    </row>
    <row r="1308" spans="1:48" ht="30" x14ac:dyDescent="0.25">
      <c r="A1308" s="1" t="s">
        <v>460</v>
      </c>
      <c r="B1308" s="4">
        <v>2021</v>
      </c>
      <c r="C1308" s="1" t="s">
        <v>255</v>
      </c>
      <c r="D1308" s="1" t="s">
        <v>1147</v>
      </c>
      <c r="E1308" s="1" t="s">
        <v>66</v>
      </c>
      <c r="F1308" s="4" t="s">
        <v>1101</v>
      </c>
      <c r="G1308" s="4">
        <v>68</v>
      </c>
      <c r="H1308" s="4" t="s">
        <v>83</v>
      </c>
      <c r="I1308" s="1"/>
      <c r="J1308" s="4" t="s">
        <v>83</v>
      </c>
      <c r="K1308" s="4" t="s">
        <v>83</v>
      </c>
      <c r="L1308" s="22">
        <f t="shared" si="38"/>
        <v>1</v>
      </c>
      <c r="M1308" s="22"/>
      <c r="AA1308" s="46"/>
      <c r="AG1308"/>
      <c r="AL1308">
        <f>N1355</f>
        <v>0</v>
      </c>
      <c r="AM1308">
        <f>O1403</f>
        <v>0</v>
      </c>
      <c r="AN1308">
        <f>P1403</f>
        <v>0</v>
      </c>
      <c r="AO1308">
        <f>Q1403</f>
        <v>0</v>
      </c>
      <c r="AP1308">
        <f>R1403</f>
        <v>0</v>
      </c>
      <c r="AQ1308">
        <f>S1403</f>
        <v>0</v>
      </c>
      <c r="AR1308">
        <f>T1403</f>
        <v>0</v>
      </c>
      <c r="AT1308">
        <f>SUM(table_2[[#This Row],[First dose, less than 21 days ago]:[Third dose or booster, at least 21 days ago]])</f>
        <v>0</v>
      </c>
      <c r="AU1308">
        <f>SUM(table_2[[#This Row],[Second dose, less than 21 days ago]:[Third dose or booster, at least 21 days ago]])</f>
        <v>0</v>
      </c>
      <c r="AV1308">
        <f>table_2[[#This Row],[Third dose or booster, less than 21 days ago]]+table_2[[#This Row],[Third dose or booster, at least 21 days ago]]</f>
        <v>0</v>
      </c>
    </row>
    <row r="1309" spans="1:48" ht="30" x14ac:dyDescent="0.25">
      <c r="A1309" s="1" t="s">
        <v>460</v>
      </c>
      <c r="B1309" s="4">
        <v>2021</v>
      </c>
      <c r="C1309" s="1" t="s">
        <v>255</v>
      </c>
      <c r="D1309" s="1" t="s">
        <v>1147</v>
      </c>
      <c r="E1309" s="1" t="s">
        <v>70</v>
      </c>
      <c r="F1309" s="4" t="s">
        <v>1270</v>
      </c>
      <c r="G1309" s="4">
        <v>1599</v>
      </c>
      <c r="H1309" s="4" t="s">
        <v>3712</v>
      </c>
      <c r="I1309" s="1" t="s">
        <v>234</v>
      </c>
      <c r="J1309" s="4" t="s">
        <v>3713</v>
      </c>
      <c r="K1309" s="4" t="s">
        <v>3714</v>
      </c>
      <c r="L1309" s="22" t="str">
        <f t="shared" si="38"/>
        <v>12</v>
      </c>
      <c r="M1309" s="22"/>
      <c r="AA1309" s="46"/>
      <c r="AG1309"/>
      <c r="AL1309">
        <f>N1356</f>
        <v>0</v>
      </c>
      <c r="AM1309">
        <f>O1404</f>
        <v>0</v>
      </c>
      <c r="AN1309">
        <f>P1404</f>
        <v>0</v>
      </c>
      <c r="AO1309">
        <f>Q1404</f>
        <v>0</v>
      </c>
      <c r="AP1309">
        <f>R1404</f>
        <v>0</v>
      </c>
      <c r="AQ1309">
        <f>S1404</f>
        <v>0</v>
      </c>
      <c r="AR1309">
        <f>T1404</f>
        <v>0</v>
      </c>
      <c r="AT1309">
        <f>SUM(table_2[[#This Row],[First dose, less than 21 days ago]:[Third dose or booster, at least 21 days ago]])</f>
        <v>0</v>
      </c>
      <c r="AU1309">
        <f>SUM(table_2[[#This Row],[Second dose, less than 21 days ago]:[Third dose or booster, at least 21 days ago]])</f>
        <v>0</v>
      </c>
      <c r="AV1309">
        <f>table_2[[#This Row],[Third dose or booster, less than 21 days ago]]+table_2[[#This Row],[Third dose or booster, at least 21 days ago]]</f>
        <v>0</v>
      </c>
    </row>
    <row r="1310" spans="1:48" ht="30" x14ac:dyDescent="0.25">
      <c r="A1310" s="1" t="s">
        <v>460</v>
      </c>
      <c r="B1310" s="4">
        <v>2021</v>
      </c>
      <c r="C1310" s="1" t="s">
        <v>255</v>
      </c>
      <c r="D1310" s="1" t="s">
        <v>1147</v>
      </c>
      <c r="E1310" s="1" t="s">
        <v>74</v>
      </c>
      <c r="F1310" s="4" t="s">
        <v>1101</v>
      </c>
      <c r="G1310" s="4">
        <v>163</v>
      </c>
      <c r="H1310" s="4" t="s">
        <v>83</v>
      </c>
      <c r="I1310" s="1"/>
      <c r="J1310" s="4" t="s">
        <v>83</v>
      </c>
      <c r="K1310" s="4" t="s">
        <v>83</v>
      </c>
      <c r="L1310" s="22">
        <f t="shared" si="38"/>
        <v>1</v>
      </c>
      <c r="M1310" s="22"/>
      <c r="AA1310" s="46"/>
      <c r="AG1310"/>
      <c r="AL1310">
        <f>N1357</f>
        <v>0</v>
      </c>
      <c r="AM1310">
        <f>O1405</f>
        <v>0</v>
      </c>
      <c r="AN1310">
        <f>P1405</f>
        <v>0</v>
      </c>
      <c r="AO1310">
        <f>Q1405</f>
        <v>0</v>
      </c>
      <c r="AP1310">
        <f>R1405</f>
        <v>0</v>
      </c>
      <c r="AQ1310">
        <f>S1405</f>
        <v>0</v>
      </c>
      <c r="AR1310">
        <f>T1405</f>
        <v>0</v>
      </c>
      <c r="AT1310">
        <f>SUM(table_2[[#This Row],[First dose, less than 21 days ago]:[Third dose or booster, at least 21 days ago]])</f>
        <v>0</v>
      </c>
      <c r="AU1310">
        <f>SUM(table_2[[#This Row],[Second dose, less than 21 days ago]:[Third dose or booster, at least 21 days ago]])</f>
        <v>0</v>
      </c>
      <c r="AV1310">
        <f>table_2[[#This Row],[Third dose or booster, less than 21 days ago]]+table_2[[#This Row],[Third dose or booster, at least 21 days ago]]</f>
        <v>0</v>
      </c>
    </row>
    <row r="1311" spans="1:48" ht="30" x14ac:dyDescent="0.25">
      <c r="A1311" s="1" t="s">
        <v>460</v>
      </c>
      <c r="B1311" s="4">
        <v>2021</v>
      </c>
      <c r="C1311" s="1" t="s">
        <v>255</v>
      </c>
      <c r="D1311" s="1" t="s">
        <v>1147</v>
      </c>
      <c r="E1311" s="1" t="s">
        <v>1102</v>
      </c>
      <c r="F1311" s="4" t="s">
        <v>3715</v>
      </c>
      <c r="G1311" s="4">
        <v>272347</v>
      </c>
      <c r="H1311" s="4" t="s">
        <v>3716</v>
      </c>
      <c r="I1311" s="1"/>
      <c r="J1311" s="4" t="s">
        <v>3717</v>
      </c>
      <c r="K1311" s="4" t="s">
        <v>3598</v>
      </c>
      <c r="L1311" s="22" t="str">
        <f t="shared" si="38"/>
        <v>586</v>
      </c>
      <c r="M1311" s="22"/>
      <c r="AA1311" s="46"/>
      <c r="AG1311"/>
      <c r="AL1311">
        <f>N1358</f>
        <v>0</v>
      </c>
      <c r="AM1311">
        <f>O1406</f>
        <v>0</v>
      </c>
      <c r="AN1311">
        <f>P1406</f>
        <v>0</v>
      </c>
      <c r="AO1311">
        <f>Q1406</f>
        <v>0</v>
      </c>
      <c r="AP1311">
        <f>R1406</f>
        <v>0</v>
      </c>
      <c r="AQ1311">
        <f>S1406</f>
        <v>0</v>
      </c>
      <c r="AR1311">
        <f>T1406</f>
        <v>0</v>
      </c>
      <c r="AT1311">
        <f>SUM(table_2[[#This Row],[First dose, less than 21 days ago]:[Third dose or booster, at least 21 days ago]])</f>
        <v>0</v>
      </c>
      <c r="AU1311">
        <f>SUM(table_2[[#This Row],[Second dose, less than 21 days ago]:[Third dose or booster, at least 21 days ago]])</f>
        <v>0</v>
      </c>
      <c r="AV1311">
        <f>table_2[[#This Row],[Third dose or booster, less than 21 days ago]]+table_2[[#This Row],[Third dose or booster, at least 21 days ago]]</f>
        <v>0</v>
      </c>
    </row>
    <row r="1312" spans="1:48" ht="45" x14ac:dyDescent="0.25">
      <c r="A1312" s="1" t="s">
        <v>460</v>
      </c>
      <c r="B1312" s="4">
        <v>2021</v>
      </c>
      <c r="C1312" s="1" t="s">
        <v>255</v>
      </c>
      <c r="D1312" s="1" t="s">
        <v>1147</v>
      </c>
      <c r="E1312" s="1" t="s">
        <v>84</v>
      </c>
      <c r="F1312" s="4" t="s">
        <v>1286</v>
      </c>
      <c r="G1312" s="4">
        <v>72352</v>
      </c>
      <c r="H1312" s="4" t="s">
        <v>2481</v>
      </c>
      <c r="I1312" s="1"/>
      <c r="J1312" s="4" t="s">
        <v>3718</v>
      </c>
      <c r="K1312" s="4" t="s">
        <v>3449</v>
      </c>
      <c r="L1312" s="22" t="str">
        <f t="shared" si="38"/>
        <v>25</v>
      </c>
      <c r="M1312" s="22"/>
      <c r="AA1312" s="46"/>
      <c r="AG1312"/>
      <c r="AL1312">
        <f>N1359</f>
        <v>0</v>
      </c>
      <c r="AM1312">
        <f>O1407</f>
        <v>0</v>
      </c>
      <c r="AN1312">
        <f>P1407</f>
        <v>0</v>
      </c>
      <c r="AO1312">
        <f>Q1407</f>
        <v>0</v>
      </c>
      <c r="AP1312">
        <f>R1407</f>
        <v>0</v>
      </c>
      <c r="AQ1312">
        <f>S1407</f>
        <v>0</v>
      </c>
      <c r="AR1312">
        <f>T1407</f>
        <v>0</v>
      </c>
      <c r="AT1312">
        <f>SUM(table_2[[#This Row],[First dose, less than 21 days ago]:[Third dose or booster, at least 21 days ago]])</f>
        <v>0</v>
      </c>
      <c r="AU1312">
        <f>SUM(table_2[[#This Row],[Second dose, less than 21 days ago]:[Third dose or booster, at least 21 days ago]])</f>
        <v>0</v>
      </c>
      <c r="AV1312">
        <f>table_2[[#This Row],[Third dose or booster, less than 21 days ago]]+table_2[[#This Row],[Third dose or booster, at least 21 days ago]]</f>
        <v>0</v>
      </c>
    </row>
    <row r="1313" spans="1:48" ht="45" x14ac:dyDescent="0.25">
      <c r="A1313" s="1" t="s">
        <v>460</v>
      </c>
      <c r="B1313" s="4">
        <v>2021</v>
      </c>
      <c r="C1313" s="1" t="s">
        <v>255</v>
      </c>
      <c r="D1313" s="1" t="s">
        <v>1147</v>
      </c>
      <c r="E1313" s="1" t="s">
        <v>85</v>
      </c>
      <c r="F1313" s="4" t="s">
        <v>1671</v>
      </c>
      <c r="G1313" s="4">
        <v>10050</v>
      </c>
      <c r="H1313" s="4" t="s">
        <v>1574</v>
      </c>
      <c r="I1313" s="1" t="s">
        <v>234</v>
      </c>
      <c r="J1313" s="4" t="s">
        <v>607</v>
      </c>
      <c r="K1313" s="4" t="s">
        <v>3719</v>
      </c>
      <c r="L1313" s="22" t="str">
        <f t="shared" si="38"/>
        <v>5</v>
      </c>
      <c r="M1313" s="22"/>
      <c r="AA1313" s="46"/>
      <c r="AG1313"/>
      <c r="AL1313">
        <f>N1360</f>
        <v>0</v>
      </c>
      <c r="AM1313">
        <f>O1408</f>
        <v>0</v>
      </c>
      <c r="AN1313">
        <f>P1408</f>
        <v>0</v>
      </c>
      <c r="AO1313">
        <f>Q1408</f>
        <v>0</v>
      </c>
      <c r="AP1313">
        <f>R1408</f>
        <v>0</v>
      </c>
      <c r="AQ1313">
        <f>S1408</f>
        <v>0</v>
      </c>
      <c r="AR1313">
        <f>T1408</f>
        <v>0</v>
      </c>
      <c r="AT1313">
        <f>SUM(table_2[[#This Row],[First dose, less than 21 days ago]:[Third dose or booster, at least 21 days ago]])</f>
        <v>0</v>
      </c>
      <c r="AU1313">
        <f>SUM(table_2[[#This Row],[Second dose, less than 21 days ago]:[Third dose or booster, at least 21 days ago]])</f>
        <v>0</v>
      </c>
      <c r="AV1313">
        <f>table_2[[#This Row],[Third dose or booster, less than 21 days ago]]+table_2[[#This Row],[Third dose or booster, at least 21 days ago]]</f>
        <v>0</v>
      </c>
    </row>
    <row r="1314" spans="1:48" ht="30" x14ac:dyDescent="0.25">
      <c r="A1314" s="1" t="s">
        <v>460</v>
      </c>
      <c r="B1314" s="4">
        <v>2021</v>
      </c>
      <c r="C1314" s="1" t="s">
        <v>255</v>
      </c>
      <c r="D1314" s="1" t="s">
        <v>1162</v>
      </c>
      <c r="E1314" s="1" t="s">
        <v>62</v>
      </c>
      <c r="F1314" s="4" t="s">
        <v>3720</v>
      </c>
      <c r="G1314" s="4">
        <v>4200</v>
      </c>
      <c r="H1314" s="4" t="s">
        <v>3721</v>
      </c>
      <c r="I1314" s="1"/>
      <c r="J1314" s="4" t="s">
        <v>3722</v>
      </c>
      <c r="K1314" s="4" t="s">
        <v>3723</v>
      </c>
      <c r="L1314" s="22" t="str">
        <f t="shared" si="38"/>
        <v>95</v>
      </c>
      <c r="M1314" s="22"/>
      <c r="AA1314" s="46"/>
      <c r="AG1314"/>
      <c r="AL1314">
        <f>N1361</f>
        <v>0</v>
      </c>
      <c r="AM1314">
        <f>O1409</f>
        <v>0</v>
      </c>
      <c r="AN1314">
        <f>P1409</f>
        <v>0</v>
      </c>
      <c r="AO1314">
        <f>Q1409</f>
        <v>0</v>
      </c>
      <c r="AP1314">
        <f>R1409</f>
        <v>0</v>
      </c>
      <c r="AQ1314">
        <f>S1409</f>
        <v>0</v>
      </c>
      <c r="AR1314">
        <f>T1409</f>
        <v>0</v>
      </c>
      <c r="AT1314">
        <f>SUM(table_2[[#This Row],[First dose, less than 21 days ago]:[Third dose or booster, at least 21 days ago]])</f>
        <v>0</v>
      </c>
      <c r="AU1314">
        <f>SUM(table_2[[#This Row],[Second dose, less than 21 days ago]:[Third dose or booster, at least 21 days ago]])</f>
        <v>0</v>
      </c>
      <c r="AV1314">
        <f>table_2[[#This Row],[Third dose or booster, less than 21 days ago]]+table_2[[#This Row],[Third dose or booster, at least 21 days ago]]</f>
        <v>0</v>
      </c>
    </row>
    <row r="1315" spans="1:48" ht="30" x14ac:dyDescent="0.25">
      <c r="A1315" s="1" t="s">
        <v>460</v>
      </c>
      <c r="B1315" s="4">
        <v>2021</v>
      </c>
      <c r="C1315" s="1" t="s">
        <v>255</v>
      </c>
      <c r="D1315" s="1" t="s">
        <v>1162</v>
      </c>
      <c r="E1315" s="1" t="s">
        <v>66</v>
      </c>
      <c r="F1315" s="4" t="s">
        <v>1101</v>
      </c>
      <c r="G1315" s="4">
        <v>32</v>
      </c>
      <c r="H1315" s="4" t="s">
        <v>83</v>
      </c>
      <c r="I1315" s="1"/>
      <c r="J1315" s="4" t="s">
        <v>83</v>
      </c>
      <c r="K1315" s="4" t="s">
        <v>83</v>
      </c>
      <c r="L1315" s="22">
        <f t="shared" si="38"/>
        <v>1</v>
      </c>
      <c r="M1315" s="22"/>
      <c r="AA1315" s="46"/>
      <c r="AG1315"/>
      <c r="AL1315">
        <f>N1362</f>
        <v>0</v>
      </c>
      <c r="AM1315">
        <f>O1410</f>
        <v>0</v>
      </c>
      <c r="AN1315">
        <f>P1410</f>
        <v>0</v>
      </c>
      <c r="AO1315">
        <f>Q1410</f>
        <v>0</v>
      </c>
      <c r="AP1315">
        <f>R1410</f>
        <v>0</v>
      </c>
      <c r="AQ1315">
        <f>S1410</f>
        <v>0</v>
      </c>
      <c r="AR1315">
        <f>T1410</f>
        <v>0</v>
      </c>
      <c r="AT1315">
        <f>SUM(table_2[[#This Row],[First dose, less than 21 days ago]:[Third dose or booster, at least 21 days ago]])</f>
        <v>0</v>
      </c>
      <c r="AU1315">
        <f>SUM(table_2[[#This Row],[Second dose, less than 21 days ago]:[Third dose or booster, at least 21 days ago]])</f>
        <v>0</v>
      </c>
      <c r="AV1315">
        <f>table_2[[#This Row],[Third dose or booster, less than 21 days ago]]+table_2[[#This Row],[Third dose or booster, at least 21 days ago]]</f>
        <v>0</v>
      </c>
    </row>
    <row r="1316" spans="1:48" ht="30" x14ac:dyDescent="0.25">
      <c r="A1316" s="1" t="s">
        <v>460</v>
      </c>
      <c r="B1316" s="4">
        <v>2021</v>
      </c>
      <c r="C1316" s="1" t="s">
        <v>255</v>
      </c>
      <c r="D1316" s="1" t="s">
        <v>1162</v>
      </c>
      <c r="E1316" s="1" t="s">
        <v>70</v>
      </c>
      <c r="F1316" s="4" t="s">
        <v>2621</v>
      </c>
      <c r="G1316" s="4">
        <v>815</v>
      </c>
      <c r="H1316" s="4" t="s">
        <v>3724</v>
      </c>
      <c r="I1316" s="1"/>
      <c r="J1316" s="4" t="s">
        <v>3725</v>
      </c>
      <c r="K1316" s="4" t="s">
        <v>3726</v>
      </c>
      <c r="L1316" s="22" t="str">
        <f t="shared" si="38"/>
        <v>24</v>
      </c>
      <c r="M1316" s="22"/>
      <c r="AA1316" s="46"/>
      <c r="AG1316"/>
      <c r="AL1316">
        <f>N1363</f>
        <v>0</v>
      </c>
      <c r="AM1316">
        <f>O1411</f>
        <v>0</v>
      </c>
      <c r="AN1316">
        <f>P1411</f>
        <v>0</v>
      </c>
      <c r="AO1316">
        <f>Q1411</f>
        <v>0</v>
      </c>
      <c r="AP1316">
        <f>R1411</f>
        <v>0</v>
      </c>
      <c r="AQ1316">
        <f>S1411</f>
        <v>0</v>
      </c>
      <c r="AR1316">
        <f>T1411</f>
        <v>0</v>
      </c>
      <c r="AT1316">
        <f>SUM(table_2[[#This Row],[First dose, less than 21 days ago]:[Third dose or booster, at least 21 days ago]])</f>
        <v>0</v>
      </c>
      <c r="AU1316">
        <f>SUM(table_2[[#This Row],[Second dose, less than 21 days ago]:[Third dose or booster, at least 21 days ago]])</f>
        <v>0</v>
      </c>
      <c r="AV1316">
        <f>table_2[[#This Row],[Third dose or booster, less than 21 days ago]]+table_2[[#This Row],[Third dose or booster, at least 21 days ago]]</f>
        <v>0</v>
      </c>
    </row>
    <row r="1317" spans="1:48" ht="30" x14ac:dyDescent="0.25">
      <c r="A1317" s="1" t="s">
        <v>460</v>
      </c>
      <c r="B1317" s="4">
        <v>2021</v>
      </c>
      <c r="C1317" s="1" t="s">
        <v>255</v>
      </c>
      <c r="D1317" s="1" t="s">
        <v>1162</v>
      </c>
      <c r="E1317" s="1" t="s">
        <v>74</v>
      </c>
      <c r="F1317" s="4" t="s">
        <v>1101</v>
      </c>
      <c r="G1317" s="4">
        <v>83</v>
      </c>
      <c r="H1317" s="4" t="s">
        <v>83</v>
      </c>
      <c r="I1317" s="1"/>
      <c r="J1317" s="4" t="s">
        <v>83</v>
      </c>
      <c r="K1317" s="4" t="s">
        <v>83</v>
      </c>
      <c r="L1317" s="22">
        <f t="shared" si="38"/>
        <v>1</v>
      </c>
      <c r="M1317" s="22"/>
      <c r="AA1317" s="46"/>
      <c r="AG1317"/>
      <c r="AL1317">
        <f>N1364</f>
        <v>0</v>
      </c>
      <c r="AM1317">
        <f>O1412</f>
        <v>0</v>
      </c>
      <c r="AN1317">
        <f>P1412</f>
        <v>0</v>
      </c>
      <c r="AO1317">
        <f>Q1412</f>
        <v>0</v>
      </c>
      <c r="AP1317">
        <f>R1412</f>
        <v>0</v>
      </c>
      <c r="AQ1317">
        <f>S1412</f>
        <v>0</v>
      </c>
      <c r="AR1317">
        <f>T1412</f>
        <v>0</v>
      </c>
      <c r="AT1317">
        <f>SUM(table_2[[#This Row],[First dose, less than 21 days ago]:[Third dose or booster, at least 21 days ago]])</f>
        <v>0</v>
      </c>
      <c r="AU1317">
        <f>SUM(table_2[[#This Row],[Second dose, less than 21 days ago]:[Third dose or booster, at least 21 days ago]])</f>
        <v>0</v>
      </c>
      <c r="AV1317">
        <f>table_2[[#This Row],[Third dose or booster, less than 21 days ago]]+table_2[[#This Row],[Third dose or booster, at least 21 days ago]]</f>
        <v>0</v>
      </c>
    </row>
    <row r="1318" spans="1:48" ht="30" x14ac:dyDescent="0.25">
      <c r="A1318" s="1" t="s">
        <v>460</v>
      </c>
      <c r="B1318" s="4">
        <v>2021</v>
      </c>
      <c r="C1318" s="1" t="s">
        <v>255</v>
      </c>
      <c r="D1318" s="1" t="s">
        <v>1162</v>
      </c>
      <c r="E1318" s="1" t="s">
        <v>1102</v>
      </c>
      <c r="F1318" s="4" t="s">
        <v>3727</v>
      </c>
      <c r="G1318" s="4">
        <v>87661</v>
      </c>
      <c r="H1318" s="4" t="s">
        <v>3728</v>
      </c>
      <c r="I1318" s="1"/>
      <c r="J1318" s="4" t="s">
        <v>3729</v>
      </c>
      <c r="K1318" s="4" t="s">
        <v>3730</v>
      </c>
      <c r="L1318" s="22" t="str">
        <f t="shared" si="38"/>
        <v>720</v>
      </c>
      <c r="M1318" s="22"/>
      <c r="AA1318" s="46"/>
      <c r="AG1318"/>
      <c r="AL1318">
        <f>N1365</f>
        <v>0</v>
      </c>
      <c r="AM1318">
        <f>O1413</f>
        <v>0</v>
      </c>
      <c r="AN1318">
        <f>P1413</f>
        <v>0</v>
      </c>
      <c r="AO1318">
        <f>Q1413</f>
        <v>0</v>
      </c>
      <c r="AP1318">
        <f>R1413</f>
        <v>0</v>
      </c>
      <c r="AQ1318">
        <f>S1413</f>
        <v>0</v>
      </c>
      <c r="AR1318">
        <f>T1413</f>
        <v>0</v>
      </c>
      <c r="AT1318">
        <f>SUM(table_2[[#This Row],[First dose, less than 21 days ago]:[Third dose or booster, at least 21 days ago]])</f>
        <v>0</v>
      </c>
      <c r="AU1318">
        <f>SUM(table_2[[#This Row],[Second dose, less than 21 days ago]:[Third dose or booster, at least 21 days ago]])</f>
        <v>0</v>
      </c>
      <c r="AV1318">
        <f>table_2[[#This Row],[Third dose or booster, less than 21 days ago]]+table_2[[#This Row],[Third dose or booster, at least 21 days ago]]</f>
        <v>0</v>
      </c>
    </row>
    <row r="1319" spans="1:48" ht="45" x14ac:dyDescent="0.25">
      <c r="A1319" s="1" t="s">
        <v>460</v>
      </c>
      <c r="B1319" s="4">
        <v>2021</v>
      </c>
      <c r="C1319" s="1" t="s">
        <v>255</v>
      </c>
      <c r="D1319" s="1" t="s">
        <v>1162</v>
      </c>
      <c r="E1319" s="1" t="s">
        <v>84</v>
      </c>
      <c r="F1319" s="4" t="s">
        <v>3731</v>
      </c>
      <c r="G1319" s="4">
        <v>62893</v>
      </c>
      <c r="H1319" s="4" t="s">
        <v>3732</v>
      </c>
      <c r="I1319" s="1"/>
      <c r="J1319" s="4" t="s">
        <v>3733</v>
      </c>
      <c r="K1319" s="4" t="s">
        <v>3734</v>
      </c>
      <c r="L1319" s="22" t="str">
        <f t="shared" si="38"/>
        <v>69</v>
      </c>
      <c r="M1319" s="22"/>
      <c r="AA1319" s="46"/>
      <c r="AG1319"/>
      <c r="AL1319">
        <f>N1366</f>
        <v>0</v>
      </c>
      <c r="AM1319">
        <f>O1414</f>
        <v>0</v>
      </c>
      <c r="AN1319">
        <f>P1414</f>
        <v>0</v>
      </c>
      <c r="AO1319">
        <f>Q1414</f>
        <v>0</v>
      </c>
      <c r="AP1319">
        <f>R1414</f>
        <v>0</v>
      </c>
      <c r="AQ1319">
        <f>S1414</f>
        <v>0</v>
      </c>
      <c r="AR1319">
        <f>T1414</f>
        <v>0</v>
      </c>
      <c r="AT1319">
        <f>SUM(table_2[[#This Row],[First dose, less than 21 days ago]:[Third dose or booster, at least 21 days ago]])</f>
        <v>0</v>
      </c>
      <c r="AU1319">
        <f>SUM(table_2[[#This Row],[Second dose, less than 21 days ago]:[Third dose or booster, at least 21 days ago]])</f>
        <v>0</v>
      </c>
      <c r="AV1319">
        <f>table_2[[#This Row],[Third dose or booster, less than 21 days ago]]+table_2[[#This Row],[Third dose or booster, at least 21 days ago]]</f>
        <v>0</v>
      </c>
    </row>
    <row r="1320" spans="1:48" ht="45" x14ac:dyDescent="0.25">
      <c r="A1320" s="1" t="s">
        <v>460</v>
      </c>
      <c r="B1320" s="4">
        <v>2021</v>
      </c>
      <c r="C1320" s="1" t="s">
        <v>255</v>
      </c>
      <c r="D1320" s="1" t="s">
        <v>1162</v>
      </c>
      <c r="E1320" s="1" t="s">
        <v>85</v>
      </c>
      <c r="F1320" s="4" t="s">
        <v>1270</v>
      </c>
      <c r="G1320" s="4">
        <v>18624</v>
      </c>
      <c r="H1320" s="4" t="s">
        <v>1092</v>
      </c>
      <c r="I1320" s="1" t="s">
        <v>234</v>
      </c>
      <c r="J1320" s="4" t="s">
        <v>2876</v>
      </c>
      <c r="K1320" s="4" t="s">
        <v>3735</v>
      </c>
      <c r="L1320" s="22" t="str">
        <f t="shared" si="38"/>
        <v>12</v>
      </c>
      <c r="M1320" s="22"/>
      <c r="AA1320" s="46"/>
      <c r="AG1320"/>
      <c r="AL1320">
        <f>N1367</f>
        <v>0</v>
      </c>
      <c r="AM1320">
        <f>O1415</f>
        <v>0</v>
      </c>
      <c r="AN1320">
        <f>P1415</f>
        <v>0</v>
      </c>
      <c r="AO1320">
        <f>Q1415</f>
        <v>0</v>
      </c>
      <c r="AP1320">
        <f>R1415</f>
        <v>0</v>
      </c>
      <c r="AQ1320">
        <f>S1415</f>
        <v>0</v>
      </c>
      <c r="AR1320">
        <f>T1415</f>
        <v>0</v>
      </c>
      <c r="AT1320">
        <f>SUM(table_2[[#This Row],[First dose, less than 21 days ago]:[Third dose or booster, at least 21 days ago]])</f>
        <v>0</v>
      </c>
      <c r="AU1320">
        <f>SUM(table_2[[#This Row],[Second dose, less than 21 days ago]:[Third dose or booster, at least 21 days ago]])</f>
        <v>0</v>
      </c>
      <c r="AV1320">
        <f>table_2[[#This Row],[Third dose or booster, less than 21 days ago]]+table_2[[#This Row],[Third dose or booster, at least 21 days ago]]</f>
        <v>0</v>
      </c>
    </row>
    <row r="1321" spans="1:48" ht="30" x14ac:dyDescent="0.25">
      <c r="A1321" s="1" t="s">
        <v>460</v>
      </c>
      <c r="B1321" s="4">
        <v>2021</v>
      </c>
      <c r="C1321" s="1" t="s">
        <v>255</v>
      </c>
      <c r="D1321" s="1" t="s">
        <v>1183</v>
      </c>
      <c r="E1321" s="1" t="s">
        <v>62</v>
      </c>
      <c r="F1321" s="4" t="s">
        <v>3009</v>
      </c>
      <c r="G1321" s="4">
        <v>1231</v>
      </c>
      <c r="H1321" s="4" t="s">
        <v>3736</v>
      </c>
      <c r="I1321" s="1"/>
      <c r="J1321" s="4" t="s">
        <v>3737</v>
      </c>
      <c r="K1321" s="4" t="s">
        <v>3738</v>
      </c>
      <c r="L1321" s="22" t="str">
        <f t="shared" si="38"/>
        <v>38</v>
      </c>
      <c r="M1321" s="22"/>
      <c r="AA1321" s="46"/>
      <c r="AG1321"/>
      <c r="AL1321">
        <f>N1368</f>
        <v>0</v>
      </c>
      <c r="AM1321">
        <f>O1416</f>
        <v>0</v>
      </c>
      <c r="AN1321">
        <f>P1416</f>
        <v>0</v>
      </c>
      <c r="AO1321">
        <f>Q1416</f>
        <v>0</v>
      </c>
      <c r="AP1321">
        <f>R1416</f>
        <v>0</v>
      </c>
      <c r="AQ1321">
        <f>S1416</f>
        <v>0</v>
      </c>
      <c r="AR1321">
        <f>T1416</f>
        <v>0</v>
      </c>
      <c r="AT1321">
        <f>SUM(table_2[[#This Row],[First dose, less than 21 days ago]:[Third dose or booster, at least 21 days ago]])</f>
        <v>0</v>
      </c>
      <c r="AU1321">
        <f>SUM(table_2[[#This Row],[Second dose, less than 21 days ago]:[Third dose or booster, at least 21 days ago]])</f>
        <v>0</v>
      </c>
      <c r="AV1321">
        <f>table_2[[#This Row],[Third dose or booster, less than 21 days ago]]+table_2[[#This Row],[Third dose or booster, at least 21 days ago]]</f>
        <v>0</v>
      </c>
    </row>
    <row r="1322" spans="1:48" ht="30" x14ac:dyDescent="0.25">
      <c r="A1322" s="1" t="s">
        <v>460</v>
      </c>
      <c r="B1322" s="4">
        <v>2021</v>
      </c>
      <c r="C1322" s="1" t="s">
        <v>255</v>
      </c>
      <c r="D1322" s="1" t="s">
        <v>1183</v>
      </c>
      <c r="E1322" s="1" t="s">
        <v>66</v>
      </c>
      <c r="F1322" s="4" t="s">
        <v>1101</v>
      </c>
      <c r="G1322" s="4">
        <v>12</v>
      </c>
      <c r="H1322" s="4" t="s">
        <v>83</v>
      </c>
      <c r="I1322" s="1"/>
      <c r="J1322" s="4" t="s">
        <v>83</v>
      </c>
      <c r="K1322" s="4" t="s">
        <v>83</v>
      </c>
      <c r="L1322" s="22">
        <f t="shared" si="38"/>
        <v>1</v>
      </c>
      <c r="M1322" s="22"/>
      <c r="AA1322" s="46"/>
      <c r="AG1322"/>
      <c r="AL1322">
        <f>N1369</f>
        <v>0</v>
      </c>
      <c r="AM1322">
        <f>O1417</f>
        <v>0</v>
      </c>
      <c r="AN1322">
        <f>P1417</f>
        <v>0</v>
      </c>
      <c r="AO1322">
        <f>Q1417</f>
        <v>0</v>
      </c>
      <c r="AP1322">
        <f>R1417</f>
        <v>0</v>
      </c>
      <c r="AQ1322">
        <f>S1417</f>
        <v>0</v>
      </c>
      <c r="AR1322">
        <f>T1417</f>
        <v>0</v>
      </c>
      <c r="AT1322">
        <f>SUM(table_2[[#This Row],[First dose, less than 21 days ago]:[Third dose or booster, at least 21 days ago]])</f>
        <v>0</v>
      </c>
      <c r="AU1322">
        <f>SUM(table_2[[#This Row],[Second dose, less than 21 days ago]:[Third dose or booster, at least 21 days ago]])</f>
        <v>0</v>
      </c>
      <c r="AV1322">
        <f>table_2[[#This Row],[Third dose or booster, less than 21 days ago]]+table_2[[#This Row],[Third dose or booster, at least 21 days ago]]</f>
        <v>0</v>
      </c>
    </row>
    <row r="1323" spans="1:48" ht="30" x14ac:dyDescent="0.25">
      <c r="A1323" s="1" t="s">
        <v>460</v>
      </c>
      <c r="B1323" s="4">
        <v>2021</v>
      </c>
      <c r="C1323" s="1" t="s">
        <v>255</v>
      </c>
      <c r="D1323" s="1" t="s">
        <v>1183</v>
      </c>
      <c r="E1323" s="1" t="s">
        <v>70</v>
      </c>
      <c r="F1323" s="4" t="s">
        <v>1981</v>
      </c>
      <c r="G1323" s="4">
        <v>289</v>
      </c>
      <c r="H1323" s="4" t="s">
        <v>3739</v>
      </c>
      <c r="I1323" s="1" t="s">
        <v>234</v>
      </c>
      <c r="J1323" s="4" t="s">
        <v>3740</v>
      </c>
      <c r="K1323" s="4" t="s">
        <v>3741</v>
      </c>
      <c r="L1323" s="22" t="str">
        <f t="shared" si="38"/>
        <v>11</v>
      </c>
      <c r="M1323" s="22"/>
      <c r="AA1323" s="46"/>
      <c r="AG1323"/>
      <c r="AL1323">
        <f>N1370</f>
        <v>0</v>
      </c>
      <c r="AM1323">
        <f>O1418</f>
        <v>0</v>
      </c>
      <c r="AN1323">
        <f>P1418</f>
        <v>0</v>
      </c>
      <c r="AO1323">
        <f>Q1418</f>
        <v>0</v>
      </c>
      <c r="AP1323">
        <f>R1418</f>
        <v>0</v>
      </c>
      <c r="AQ1323">
        <f>S1418</f>
        <v>0</v>
      </c>
      <c r="AR1323">
        <f>T1418</f>
        <v>0</v>
      </c>
      <c r="AT1323">
        <f>SUM(table_2[[#This Row],[First dose, less than 21 days ago]:[Third dose or booster, at least 21 days ago]])</f>
        <v>0</v>
      </c>
      <c r="AU1323">
        <f>SUM(table_2[[#This Row],[Second dose, less than 21 days ago]:[Third dose or booster, at least 21 days ago]])</f>
        <v>0</v>
      </c>
      <c r="AV1323">
        <f>table_2[[#This Row],[Third dose or booster, less than 21 days ago]]+table_2[[#This Row],[Third dose or booster, at least 21 days ago]]</f>
        <v>0</v>
      </c>
    </row>
    <row r="1324" spans="1:48" ht="30" x14ac:dyDescent="0.25">
      <c r="A1324" s="1" t="s">
        <v>460</v>
      </c>
      <c r="B1324" s="4">
        <v>2021</v>
      </c>
      <c r="C1324" s="1" t="s">
        <v>255</v>
      </c>
      <c r="D1324" s="1" t="s">
        <v>1183</v>
      </c>
      <c r="E1324" s="1" t="s">
        <v>74</v>
      </c>
      <c r="F1324" s="4" t="s">
        <v>1101</v>
      </c>
      <c r="G1324" s="4">
        <v>31</v>
      </c>
      <c r="H1324" s="4" t="s">
        <v>83</v>
      </c>
      <c r="I1324" s="1"/>
      <c r="J1324" s="4" t="s">
        <v>83</v>
      </c>
      <c r="K1324" s="4" t="s">
        <v>83</v>
      </c>
      <c r="L1324" s="22">
        <f t="shared" si="38"/>
        <v>1</v>
      </c>
      <c r="M1324" s="22"/>
      <c r="AA1324" s="46"/>
      <c r="AG1324"/>
      <c r="AL1324">
        <f>N1371</f>
        <v>0</v>
      </c>
      <c r="AM1324">
        <f>O1419</f>
        <v>0</v>
      </c>
      <c r="AN1324">
        <f>P1419</f>
        <v>0</v>
      </c>
      <c r="AO1324">
        <f>Q1419</f>
        <v>0</v>
      </c>
      <c r="AP1324">
        <f>R1419</f>
        <v>0</v>
      </c>
      <c r="AQ1324">
        <f>S1419</f>
        <v>0</v>
      </c>
      <c r="AR1324">
        <f>T1419</f>
        <v>0</v>
      </c>
      <c r="AT1324">
        <f>SUM(table_2[[#This Row],[First dose, less than 21 days ago]:[Third dose or booster, at least 21 days ago]])</f>
        <v>0</v>
      </c>
      <c r="AU1324">
        <f>SUM(table_2[[#This Row],[Second dose, less than 21 days ago]:[Third dose or booster, at least 21 days ago]])</f>
        <v>0</v>
      </c>
      <c r="AV1324">
        <f>table_2[[#This Row],[Third dose or booster, less than 21 days ago]]+table_2[[#This Row],[Third dose or booster, at least 21 days ago]]</f>
        <v>0</v>
      </c>
    </row>
    <row r="1325" spans="1:48" ht="30" x14ac:dyDescent="0.25">
      <c r="A1325" s="1" t="s">
        <v>460</v>
      </c>
      <c r="B1325" s="4">
        <v>2021</v>
      </c>
      <c r="C1325" s="1" t="s">
        <v>255</v>
      </c>
      <c r="D1325" s="1" t="s">
        <v>1183</v>
      </c>
      <c r="E1325" s="1" t="s">
        <v>1102</v>
      </c>
      <c r="F1325" s="4" t="s">
        <v>3742</v>
      </c>
      <c r="G1325" s="4">
        <v>22410</v>
      </c>
      <c r="H1325" s="4" t="s">
        <v>3743</v>
      </c>
      <c r="I1325" s="1"/>
      <c r="J1325" s="4" t="s">
        <v>3744</v>
      </c>
      <c r="K1325" s="4" t="s">
        <v>3745</v>
      </c>
      <c r="L1325" s="22" t="str">
        <f t="shared" si="38"/>
        <v>415</v>
      </c>
      <c r="M1325" s="22"/>
      <c r="AA1325" s="46"/>
      <c r="AG1325"/>
      <c r="AL1325">
        <f>N1372</f>
        <v>0</v>
      </c>
      <c r="AM1325">
        <f>O1420</f>
        <v>0</v>
      </c>
      <c r="AN1325">
        <f>P1420</f>
        <v>0</v>
      </c>
      <c r="AO1325">
        <f>Q1420</f>
        <v>0</v>
      </c>
      <c r="AP1325">
        <f>R1420</f>
        <v>0</v>
      </c>
      <c r="AQ1325">
        <f>S1420</f>
        <v>0</v>
      </c>
      <c r="AR1325">
        <f>T1420</f>
        <v>0</v>
      </c>
      <c r="AT1325">
        <f>SUM(table_2[[#This Row],[First dose, less than 21 days ago]:[Third dose or booster, at least 21 days ago]])</f>
        <v>0</v>
      </c>
      <c r="AU1325">
        <f>SUM(table_2[[#This Row],[Second dose, less than 21 days ago]:[Third dose or booster, at least 21 days ago]])</f>
        <v>0</v>
      </c>
      <c r="AV1325">
        <f>table_2[[#This Row],[Third dose or booster, less than 21 days ago]]+table_2[[#This Row],[Third dose or booster, at least 21 days ago]]</f>
        <v>0</v>
      </c>
    </row>
    <row r="1326" spans="1:48" ht="45" x14ac:dyDescent="0.25">
      <c r="A1326" s="1" t="s">
        <v>460</v>
      </c>
      <c r="B1326" s="4">
        <v>2021</v>
      </c>
      <c r="C1326" s="1" t="s">
        <v>255</v>
      </c>
      <c r="D1326" s="1" t="s">
        <v>1183</v>
      </c>
      <c r="E1326" s="1" t="s">
        <v>84</v>
      </c>
      <c r="F1326" s="4" t="s">
        <v>2751</v>
      </c>
      <c r="G1326" s="4">
        <v>11843</v>
      </c>
      <c r="H1326" s="4" t="s">
        <v>3746</v>
      </c>
      <c r="I1326" s="1"/>
      <c r="J1326" s="4" t="s">
        <v>3747</v>
      </c>
      <c r="K1326" s="4" t="s">
        <v>1362</v>
      </c>
      <c r="L1326" s="22" t="str">
        <f t="shared" si="38"/>
        <v>40</v>
      </c>
      <c r="M1326" s="22"/>
      <c r="AA1326" s="46"/>
      <c r="AG1326"/>
      <c r="AL1326">
        <f>N1373</f>
        <v>0</v>
      </c>
      <c r="AM1326">
        <f>O1421</f>
        <v>0</v>
      </c>
      <c r="AN1326">
        <f>P1421</f>
        <v>0</v>
      </c>
      <c r="AO1326">
        <f>Q1421</f>
        <v>0</v>
      </c>
      <c r="AP1326">
        <f>R1421</f>
        <v>0</v>
      </c>
      <c r="AQ1326">
        <f>S1421</f>
        <v>0</v>
      </c>
      <c r="AR1326">
        <f>T1421</f>
        <v>0</v>
      </c>
      <c r="AT1326">
        <f>SUM(table_2[[#This Row],[First dose, less than 21 days ago]:[Third dose or booster, at least 21 days ago]])</f>
        <v>0</v>
      </c>
      <c r="AU1326">
        <f>SUM(table_2[[#This Row],[Second dose, less than 21 days ago]:[Third dose or booster, at least 21 days ago]])</f>
        <v>0</v>
      </c>
      <c r="AV1326">
        <f>table_2[[#This Row],[Third dose or booster, less than 21 days ago]]+table_2[[#This Row],[Third dose or booster, at least 21 days ago]]</f>
        <v>0</v>
      </c>
    </row>
    <row r="1327" spans="1:48" ht="45" x14ac:dyDescent="0.25">
      <c r="A1327" s="1" t="s">
        <v>460</v>
      </c>
      <c r="B1327" s="4">
        <v>2021</v>
      </c>
      <c r="C1327" s="1" t="s">
        <v>255</v>
      </c>
      <c r="D1327" s="1" t="s">
        <v>1183</v>
      </c>
      <c r="E1327" s="1" t="s">
        <v>85</v>
      </c>
      <c r="F1327" s="4" t="s">
        <v>1743</v>
      </c>
      <c r="G1327" s="4">
        <v>3168</v>
      </c>
      <c r="H1327" s="4" t="s">
        <v>1725</v>
      </c>
      <c r="I1327" s="1" t="s">
        <v>234</v>
      </c>
      <c r="J1327" s="4" t="s">
        <v>1732</v>
      </c>
      <c r="K1327" s="4" t="s">
        <v>3748</v>
      </c>
      <c r="L1327" s="22" t="str">
        <f t="shared" si="38"/>
        <v>8</v>
      </c>
      <c r="M1327" s="22"/>
      <c r="AA1327" s="46"/>
      <c r="AG1327"/>
      <c r="AL1327">
        <f>N1374</f>
        <v>0</v>
      </c>
      <c r="AM1327">
        <f>O1422</f>
        <v>0</v>
      </c>
      <c r="AN1327">
        <f>P1422</f>
        <v>0</v>
      </c>
      <c r="AO1327">
        <f>Q1422</f>
        <v>0</v>
      </c>
      <c r="AP1327">
        <f>R1422</f>
        <v>0</v>
      </c>
      <c r="AQ1327">
        <f>S1422</f>
        <v>0</v>
      </c>
      <c r="AR1327">
        <f>T1422</f>
        <v>0</v>
      </c>
      <c r="AT1327">
        <f>SUM(table_2[[#This Row],[First dose, less than 21 days ago]:[Third dose or booster, at least 21 days ago]])</f>
        <v>0</v>
      </c>
      <c r="AU1327">
        <f>SUM(table_2[[#This Row],[Second dose, less than 21 days ago]:[Third dose or booster, at least 21 days ago]])</f>
        <v>0</v>
      </c>
      <c r="AV1327">
        <f>table_2[[#This Row],[Third dose or booster, less than 21 days ago]]+table_2[[#This Row],[Third dose or booster, at least 21 days ago]]</f>
        <v>0</v>
      </c>
    </row>
    <row r="1328" spans="1:48" ht="30" x14ac:dyDescent="0.25">
      <c r="A1328" s="1" t="s">
        <v>460</v>
      </c>
      <c r="B1328" s="4">
        <v>2021</v>
      </c>
      <c r="C1328" s="1" t="s">
        <v>283</v>
      </c>
      <c r="D1328" s="1" t="s">
        <v>1089</v>
      </c>
      <c r="E1328" s="1" t="s">
        <v>62</v>
      </c>
      <c r="F1328" s="4" t="s">
        <v>1613</v>
      </c>
      <c r="G1328" s="4">
        <v>201235</v>
      </c>
      <c r="H1328" s="4" t="s">
        <v>610</v>
      </c>
      <c r="I1328" s="1" t="s">
        <v>234</v>
      </c>
      <c r="J1328" s="4" t="s">
        <v>540</v>
      </c>
      <c r="K1328" s="4" t="s">
        <v>3492</v>
      </c>
      <c r="L1328" s="22" t="str">
        <f t="shared" si="38"/>
        <v>19</v>
      </c>
      <c r="M1328" s="22"/>
      <c r="AA1328" s="46"/>
      <c r="AG1328"/>
      <c r="AL1328">
        <f>N1375</f>
        <v>0</v>
      </c>
      <c r="AM1328">
        <f>O1423</f>
        <v>0</v>
      </c>
      <c r="AN1328">
        <f>P1423</f>
        <v>0</v>
      </c>
      <c r="AO1328">
        <f>Q1423</f>
        <v>0</v>
      </c>
      <c r="AP1328">
        <f>R1423</f>
        <v>0</v>
      </c>
      <c r="AQ1328">
        <f>S1423</f>
        <v>0</v>
      </c>
      <c r="AR1328">
        <f>T1423</f>
        <v>0</v>
      </c>
      <c r="AT1328">
        <f>SUM(table_2[[#This Row],[First dose, less than 21 days ago]:[Third dose or booster, at least 21 days ago]])</f>
        <v>0</v>
      </c>
      <c r="AU1328">
        <f>SUM(table_2[[#This Row],[Second dose, less than 21 days ago]:[Third dose or booster, at least 21 days ago]])</f>
        <v>0</v>
      </c>
      <c r="AV1328">
        <f>table_2[[#This Row],[Third dose or booster, less than 21 days ago]]+table_2[[#This Row],[Third dose or booster, at least 21 days ago]]</f>
        <v>0</v>
      </c>
    </row>
    <row r="1329" spans="1:48" ht="30" x14ac:dyDescent="0.25">
      <c r="A1329" s="1" t="s">
        <v>460</v>
      </c>
      <c r="B1329" s="4">
        <v>2021</v>
      </c>
      <c r="C1329" s="1" t="s">
        <v>283</v>
      </c>
      <c r="D1329" s="1" t="s">
        <v>1089</v>
      </c>
      <c r="E1329" s="1" t="s">
        <v>66</v>
      </c>
      <c r="F1329" s="4" t="s">
        <v>1101</v>
      </c>
      <c r="G1329" s="4">
        <v>4946</v>
      </c>
      <c r="H1329" s="4" t="s">
        <v>83</v>
      </c>
      <c r="I1329" s="1"/>
      <c r="J1329" s="4" t="s">
        <v>83</v>
      </c>
      <c r="K1329" s="4" t="s">
        <v>83</v>
      </c>
      <c r="L1329" s="22">
        <f t="shared" si="38"/>
        <v>1</v>
      </c>
      <c r="M1329" s="22"/>
      <c r="AA1329" s="46"/>
      <c r="AG1329"/>
      <c r="AL1329">
        <f>N1376</f>
        <v>0</v>
      </c>
      <c r="AM1329">
        <f>O1424</f>
        <v>0</v>
      </c>
      <c r="AN1329">
        <f>P1424</f>
        <v>0</v>
      </c>
      <c r="AO1329">
        <f>Q1424</f>
        <v>0</v>
      </c>
      <c r="AP1329">
        <f>R1424</f>
        <v>0</v>
      </c>
      <c r="AQ1329">
        <f>S1424</f>
        <v>0</v>
      </c>
      <c r="AR1329">
        <f>T1424</f>
        <v>0</v>
      </c>
      <c r="AT1329">
        <f>SUM(table_2[[#This Row],[First dose, less than 21 days ago]:[Third dose or booster, at least 21 days ago]])</f>
        <v>0</v>
      </c>
      <c r="AU1329">
        <f>SUM(table_2[[#This Row],[Second dose, less than 21 days ago]:[Third dose or booster, at least 21 days ago]])</f>
        <v>0</v>
      </c>
      <c r="AV1329">
        <f>table_2[[#This Row],[Third dose or booster, less than 21 days ago]]+table_2[[#This Row],[Third dose or booster, at least 21 days ago]]</f>
        <v>0</v>
      </c>
    </row>
    <row r="1330" spans="1:48" ht="30" x14ac:dyDescent="0.25">
      <c r="A1330" s="1" t="s">
        <v>460</v>
      </c>
      <c r="B1330" s="4">
        <v>2021</v>
      </c>
      <c r="C1330" s="1" t="s">
        <v>283</v>
      </c>
      <c r="D1330" s="1" t="s">
        <v>1089</v>
      </c>
      <c r="E1330" s="1" t="s">
        <v>70</v>
      </c>
      <c r="F1330" s="4" t="s">
        <v>1112</v>
      </c>
      <c r="G1330" s="4">
        <v>54993</v>
      </c>
      <c r="H1330" s="4" t="s">
        <v>540</v>
      </c>
      <c r="I1330" s="1" t="s">
        <v>234</v>
      </c>
      <c r="J1330" s="4" t="s">
        <v>3505</v>
      </c>
      <c r="K1330" s="4" t="s">
        <v>3701</v>
      </c>
      <c r="L1330" s="22" t="str">
        <f t="shared" si="38"/>
        <v>3</v>
      </c>
      <c r="M1330" s="22"/>
      <c r="AA1330" s="46"/>
      <c r="AG1330"/>
      <c r="AL1330">
        <f>N1377</f>
        <v>0</v>
      </c>
      <c r="AM1330">
        <f>O1425</f>
        <v>0</v>
      </c>
      <c r="AN1330">
        <f>P1425</f>
        <v>0</v>
      </c>
      <c r="AO1330">
        <f>Q1425</f>
        <v>0</v>
      </c>
      <c r="AP1330">
        <f>R1425</f>
        <v>0</v>
      </c>
      <c r="AQ1330">
        <f>S1425</f>
        <v>0</v>
      </c>
      <c r="AR1330">
        <f>T1425</f>
        <v>0</v>
      </c>
      <c r="AT1330">
        <f>SUM(table_2[[#This Row],[First dose, less than 21 days ago]:[Third dose or booster, at least 21 days ago]])</f>
        <v>0</v>
      </c>
      <c r="AU1330">
        <f>SUM(table_2[[#This Row],[Second dose, less than 21 days ago]:[Third dose or booster, at least 21 days ago]])</f>
        <v>0</v>
      </c>
      <c r="AV1330">
        <f>table_2[[#This Row],[Third dose or booster, less than 21 days ago]]+table_2[[#This Row],[Third dose or booster, at least 21 days ago]]</f>
        <v>0</v>
      </c>
    </row>
    <row r="1331" spans="1:48" ht="30" x14ac:dyDescent="0.25">
      <c r="A1331" s="1" t="s">
        <v>460</v>
      </c>
      <c r="B1331" s="4">
        <v>2021</v>
      </c>
      <c r="C1331" s="1" t="s">
        <v>283</v>
      </c>
      <c r="D1331" s="1" t="s">
        <v>1089</v>
      </c>
      <c r="E1331" s="1" t="s">
        <v>74</v>
      </c>
      <c r="F1331" s="4" t="s">
        <v>1101</v>
      </c>
      <c r="G1331" s="4">
        <v>12673</v>
      </c>
      <c r="H1331" s="4" t="s">
        <v>83</v>
      </c>
      <c r="I1331" s="1"/>
      <c r="J1331" s="4" t="s">
        <v>83</v>
      </c>
      <c r="K1331" s="4" t="s">
        <v>83</v>
      </c>
      <c r="L1331" s="22">
        <f t="shared" si="38"/>
        <v>1</v>
      </c>
      <c r="M1331" s="22"/>
      <c r="AA1331" s="46"/>
      <c r="AG1331"/>
      <c r="AL1331">
        <f>N1378</f>
        <v>0</v>
      </c>
      <c r="AM1331">
        <f>O1426</f>
        <v>0</v>
      </c>
      <c r="AN1331">
        <f>P1426</f>
        <v>0</v>
      </c>
      <c r="AO1331">
        <f>Q1426</f>
        <v>0</v>
      </c>
      <c r="AP1331">
        <f>R1426</f>
        <v>0</v>
      </c>
      <c r="AQ1331">
        <f>S1426</f>
        <v>0</v>
      </c>
      <c r="AR1331">
        <f>T1426</f>
        <v>0</v>
      </c>
      <c r="AT1331">
        <f>SUM(table_2[[#This Row],[First dose, less than 21 days ago]:[Third dose or booster, at least 21 days ago]])</f>
        <v>0</v>
      </c>
      <c r="AU1331">
        <f>SUM(table_2[[#This Row],[Second dose, less than 21 days ago]:[Third dose or booster, at least 21 days ago]])</f>
        <v>0</v>
      </c>
      <c r="AV1331">
        <f>table_2[[#This Row],[Third dose or booster, less than 21 days ago]]+table_2[[#This Row],[Third dose or booster, at least 21 days ago]]</f>
        <v>0</v>
      </c>
    </row>
    <row r="1332" spans="1:48" ht="30" x14ac:dyDescent="0.25">
      <c r="A1332" s="1" t="s">
        <v>460</v>
      </c>
      <c r="B1332" s="4">
        <v>2021</v>
      </c>
      <c r="C1332" s="1" t="s">
        <v>283</v>
      </c>
      <c r="D1332" s="1" t="s">
        <v>1089</v>
      </c>
      <c r="E1332" s="1" t="s">
        <v>1102</v>
      </c>
      <c r="F1332" s="4" t="s">
        <v>1800</v>
      </c>
      <c r="G1332" s="4">
        <v>594454</v>
      </c>
      <c r="H1332" s="4" t="s">
        <v>3505</v>
      </c>
      <c r="I1332" s="1" t="s">
        <v>234</v>
      </c>
      <c r="J1332" s="4" t="s">
        <v>3749</v>
      </c>
      <c r="K1332" s="4" t="s">
        <v>1933</v>
      </c>
      <c r="L1332" s="22" t="str">
        <f t="shared" si="38"/>
        <v>6</v>
      </c>
      <c r="M1332" s="22"/>
      <c r="AA1332" s="46"/>
      <c r="AG1332"/>
      <c r="AL1332">
        <f>N1379</f>
        <v>0</v>
      </c>
      <c r="AM1332">
        <f>O1427</f>
        <v>0</v>
      </c>
      <c r="AN1332">
        <f>P1427</f>
        <v>0</v>
      </c>
      <c r="AO1332">
        <f>Q1427</f>
        <v>0</v>
      </c>
      <c r="AP1332">
        <f>R1427</f>
        <v>0</v>
      </c>
      <c r="AQ1332">
        <f>S1427</f>
        <v>0</v>
      </c>
      <c r="AR1332">
        <f>T1427</f>
        <v>0</v>
      </c>
      <c r="AT1332">
        <f>SUM(table_2[[#This Row],[First dose, less than 21 days ago]:[Third dose or booster, at least 21 days ago]])</f>
        <v>0</v>
      </c>
      <c r="AU1332">
        <f>SUM(table_2[[#This Row],[Second dose, less than 21 days ago]:[Third dose or booster, at least 21 days ago]])</f>
        <v>0</v>
      </c>
      <c r="AV1332">
        <f>table_2[[#This Row],[Third dose or booster, less than 21 days ago]]+table_2[[#This Row],[Third dose or booster, at least 21 days ago]]</f>
        <v>0</v>
      </c>
    </row>
    <row r="1333" spans="1:48" ht="45" x14ac:dyDescent="0.25">
      <c r="A1333" s="1" t="s">
        <v>460</v>
      </c>
      <c r="B1333" s="4">
        <v>2021</v>
      </c>
      <c r="C1333" s="1" t="s">
        <v>283</v>
      </c>
      <c r="D1333" s="1" t="s">
        <v>1089</v>
      </c>
      <c r="E1333" s="1" t="s">
        <v>84</v>
      </c>
      <c r="F1333" s="4" t="s">
        <v>1101</v>
      </c>
      <c r="G1333" s="4">
        <v>22285</v>
      </c>
      <c r="H1333" s="4" t="s">
        <v>83</v>
      </c>
      <c r="I1333" s="1"/>
      <c r="J1333" s="4" t="s">
        <v>83</v>
      </c>
      <c r="K1333" s="4" t="s">
        <v>83</v>
      </c>
      <c r="L1333" s="22">
        <f t="shared" si="38"/>
        <v>1</v>
      </c>
      <c r="M1333" s="22"/>
      <c r="AA1333" s="46"/>
      <c r="AG1333"/>
      <c r="AL1333">
        <f>N1380</f>
        <v>0</v>
      </c>
      <c r="AM1333">
        <f>O1428</f>
        <v>0</v>
      </c>
      <c r="AN1333">
        <f>P1428</f>
        <v>0</v>
      </c>
      <c r="AO1333">
        <f>Q1428</f>
        <v>0</v>
      </c>
      <c r="AP1333">
        <f>R1428</f>
        <v>0</v>
      </c>
      <c r="AQ1333">
        <f>S1428</f>
        <v>0</v>
      </c>
      <c r="AR1333">
        <f>T1428</f>
        <v>0</v>
      </c>
      <c r="AT1333">
        <f>SUM(table_2[[#This Row],[First dose, less than 21 days ago]:[Third dose or booster, at least 21 days ago]])</f>
        <v>0</v>
      </c>
      <c r="AU1333">
        <f>SUM(table_2[[#This Row],[Second dose, less than 21 days ago]:[Third dose or booster, at least 21 days ago]])</f>
        <v>0</v>
      </c>
      <c r="AV1333">
        <f>table_2[[#This Row],[Third dose or booster, less than 21 days ago]]+table_2[[#This Row],[Third dose or booster, at least 21 days ago]]</f>
        <v>0</v>
      </c>
    </row>
    <row r="1334" spans="1:48" ht="45" x14ac:dyDescent="0.25">
      <c r="A1334" s="1" t="s">
        <v>460</v>
      </c>
      <c r="B1334" s="4">
        <v>2021</v>
      </c>
      <c r="C1334" s="1" t="s">
        <v>283</v>
      </c>
      <c r="D1334" s="1" t="s">
        <v>1089</v>
      </c>
      <c r="E1334" s="1" t="s">
        <v>85</v>
      </c>
      <c r="F1334" s="4" t="s">
        <v>1101</v>
      </c>
      <c r="G1334" s="4">
        <v>26074</v>
      </c>
      <c r="H1334" s="4" t="s">
        <v>83</v>
      </c>
      <c r="I1334" s="1"/>
      <c r="J1334" s="4" t="s">
        <v>83</v>
      </c>
      <c r="K1334" s="4" t="s">
        <v>83</v>
      </c>
      <c r="L1334" s="22">
        <f t="shared" si="38"/>
        <v>1</v>
      </c>
      <c r="M1334" s="22"/>
      <c r="AA1334" s="46"/>
      <c r="AG1334"/>
      <c r="AL1334">
        <f>N1381</f>
        <v>0</v>
      </c>
      <c r="AM1334">
        <f>O1429</f>
        <v>0</v>
      </c>
      <c r="AN1334">
        <f>P1429</f>
        <v>0</v>
      </c>
      <c r="AO1334">
        <f>Q1429</f>
        <v>0</v>
      </c>
      <c r="AP1334">
        <f>R1429</f>
        <v>0</v>
      </c>
      <c r="AQ1334">
        <f>S1429</f>
        <v>0</v>
      </c>
      <c r="AR1334">
        <f>T1429</f>
        <v>0</v>
      </c>
      <c r="AT1334">
        <f>SUM(table_2[[#This Row],[First dose, less than 21 days ago]:[Third dose or booster, at least 21 days ago]])</f>
        <v>0</v>
      </c>
      <c r="AU1334">
        <f>SUM(table_2[[#This Row],[Second dose, less than 21 days ago]:[Third dose or booster, at least 21 days ago]])</f>
        <v>0</v>
      </c>
      <c r="AV1334">
        <f>table_2[[#This Row],[Third dose or booster, less than 21 days ago]]+table_2[[#This Row],[Third dose or booster, at least 21 days ago]]</f>
        <v>0</v>
      </c>
    </row>
    <row r="1335" spans="1:48" ht="30" x14ac:dyDescent="0.25">
      <c r="A1335" s="1" t="s">
        <v>460</v>
      </c>
      <c r="B1335" s="4">
        <v>2021</v>
      </c>
      <c r="C1335" s="1" t="s">
        <v>283</v>
      </c>
      <c r="D1335" s="1" t="s">
        <v>1104</v>
      </c>
      <c r="E1335" s="1" t="s">
        <v>62</v>
      </c>
      <c r="F1335" s="4" t="s">
        <v>3750</v>
      </c>
      <c r="G1335" s="4">
        <v>57310</v>
      </c>
      <c r="H1335" s="4" t="s">
        <v>3751</v>
      </c>
      <c r="I1335" s="1"/>
      <c r="J1335" s="4" t="s">
        <v>3752</v>
      </c>
      <c r="K1335" s="4" t="s">
        <v>3753</v>
      </c>
      <c r="L1335" s="22" t="str">
        <f t="shared" si="38"/>
        <v>46</v>
      </c>
      <c r="M1335" s="22"/>
      <c r="AA1335" s="46"/>
      <c r="AG1335"/>
      <c r="AL1335">
        <f>N1382</f>
        <v>0</v>
      </c>
      <c r="AM1335">
        <f>O1430</f>
        <v>0</v>
      </c>
      <c r="AN1335">
        <f>P1430</f>
        <v>0</v>
      </c>
      <c r="AO1335">
        <f>Q1430</f>
        <v>0</v>
      </c>
      <c r="AP1335">
        <f>R1430</f>
        <v>0</v>
      </c>
      <c r="AQ1335">
        <f>S1430</f>
        <v>0</v>
      </c>
      <c r="AR1335">
        <f>T1430</f>
        <v>0</v>
      </c>
      <c r="AT1335">
        <f>SUM(table_2[[#This Row],[First dose, less than 21 days ago]:[Third dose or booster, at least 21 days ago]])</f>
        <v>0</v>
      </c>
      <c r="AU1335">
        <f>SUM(table_2[[#This Row],[Second dose, less than 21 days ago]:[Third dose or booster, at least 21 days ago]])</f>
        <v>0</v>
      </c>
      <c r="AV1335">
        <f>table_2[[#This Row],[Third dose or booster, less than 21 days ago]]+table_2[[#This Row],[Third dose or booster, at least 21 days ago]]</f>
        <v>0</v>
      </c>
    </row>
    <row r="1336" spans="1:48" ht="30" x14ac:dyDescent="0.25">
      <c r="A1336" s="1" t="s">
        <v>460</v>
      </c>
      <c r="B1336" s="4">
        <v>2021</v>
      </c>
      <c r="C1336" s="1" t="s">
        <v>283</v>
      </c>
      <c r="D1336" s="1" t="s">
        <v>1104</v>
      </c>
      <c r="E1336" s="1" t="s">
        <v>66</v>
      </c>
      <c r="F1336" s="4" t="s">
        <v>1101</v>
      </c>
      <c r="G1336" s="4">
        <v>785</v>
      </c>
      <c r="H1336" s="4" t="s">
        <v>83</v>
      </c>
      <c r="I1336" s="1"/>
      <c r="J1336" s="4" t="s">
        <v>83</v>
      </c>
      <c r="K1336" s="4" t="s">
        <v>83</v>
      </c>
      <c r="L1336" s="22">
        <f t="shared" si="38"/>
        <v>1</v>
      </c>
      <c r="M1336" s="22"/>
      <c r="AA1336" s="46"/>
      <c r="AG1336"/>
      <c r="AL1336">
        <f>N1383</f>
        <v>0</v>
      </c>
      <c r="AM1336">
        <f>O1431</f>
        <v>0</v>
      </c>
      <c r="AN1336">
        <f>P1431</f>
        <v>0</v>
      </c>
      <c r="AO1336">
        <f>Q1431</f>
        <v>0</v>
      </c>
      <c r="AP1336">
        <f>R1431</f>
        <v>0</v>
      </c>
      <c r="AQ1336">
        <f>S1431</f>
        <v>0</v>
      </c>
      <c r="AR1336">
        <f>T1431</f>
        <v>0</v>
      </c>
      <c r="AT1336">
        <f>SUM(table_2[[#This Row],[First dose, less than 21 days ago]:[Third dose or booster, at least 21 days ago]])</f>
        <v>0</v>
      </c>
      <c r="AU1336">
        <f>SUM(table_2[[#This Row],[Second dose, less than 21 days ago]:[Third dose or booster, at least 21 days ago]])</f>
        <v>0</v>
      </c>
      <c r="AV1336">
        <f>table_2[[#This Row],[Third dose or booster, less than 21 days ago]]+table_2[[#This Row],[Third dose or booster, at least 21 days ago]]</f>
        <v>0</v>
      </c>
    </row>
    <row r="1337" spans="1:48" ht="30" x14ac:dyDescent="0.25">
      <c r="A1337" s="1" t="s">
        <v>460</v>
      </c>
      <c r="B1337" s="4">
        <v>2021</v>
      </c>
      <c r="C1337" s="1" t="s">
        <v>283</v>
      </c>
      <c r="D1337" s="1" t="s">
        <v>1104</v>
      </c>
      <c r="E1337" s="1" t="s">
        <v>70</v>
      </c>
      <c r="F1337" s="4" t="s">
        <v>1101</v>
      </c>
      <c r="G1337" s="4">
        <v>10966</v>
      </c>
      <c r="H1337" s="4" t="s">
        <v>83</v>
      </c>
      <c r="I1337" s="1"/>
      <c r="J1337" s="4" t="s">
        <v>83</v>
      </c>
      <c r="K1337" s="4" t="s">
        <v>83</v>
      </c>
      <c r="L1337" s="22">
        <f t="shared" si="38"/>
        <v>1</v>
      </c>
      <c r="M1337" s="22"/>
      <c r="AA1337" s="46"/>
      <c r="AG1337"/>
      <c r="AL1337">
        <f>N1384</f>
        <v>0</v>
      </c>
      <c r="AM1337">
        <f>O1432</f>
        <v>0</v>
      </c>
      <c r="AN1337">
        <f>P1432</f>
        <v>0</v>
      </c>
      <c r="AO1337">
        <f>Q1432</f>
        <v>0</v>
      </c>
      <c r="AP1337">
        <f>R1432</f>
        <v>0</v>
      </c>
      <c r="AQ1337">
        <f>S1432</f>
        <v>0</v>
      </c>
      <c r="AR1337">
        <f>T1432</f>
        <v>0</v>
      </c>
      <c r="AT1337">
        <f>SUM(table_2[[#This Row],[First dose, less than 21 days ago]:[Third dose or booster, at least 21 days ago]])</f>
        <v>0</v>
      </c>
      <c r="AU1337">
        <f>SUM(table_2[[#This Row],[Second dose, less than 21 days ago]:[Third dose or booster, at least 21 days ago]])</f>
        <v>0</v>
      </c>
      <c r="AV1337">
        <f>table_2[[#This Row],[Third dose or booster, less than 21 days ago]]+table_2[[#This Row],[Third dose or booster, at least 21 days ago]]</f>
        <v>0</v>
      </c>
    </row>
    <row r="1338" spans="1:48" ht="30" x14ac:dyDescent="0.25">
      <c r="A1338" s="1" t="s">
        <v>460</v>
      </c>
      <c r="B1338" s="4">
        <v>2021</v>
      </c>
      <c r="C1338" s="1" t="s">
        <v>283</v>
      </c>
      <c r="D1338" s="1" t="s">
        <v>1104</v>
      </c>
      <c r="E1338" s="1" t="s">
        <v>74</v>
      </c>
      <c r="F1338" s="4" t="s">
        <v>1101</v>
      </c>
      <c r="G1338" s="4">
        <v>1804</v>
      </c>
      <c r="H1338" s="4" t="s">
        <v>83</v>
      </c>
      <c r="I1338" s="1"/>
      <c r="J1338" s="4" t="s">
        <v>83</v>
      </c>
      <c r="K1338" s="4" t="s">
        <v>83</v>
      </c>
      <c r="L1338" s="22">
        <f t="shared" si="38"/>
        <v>1</v>
      </c>
      <c r="M1338" s="22"/>
      <c r="AA1338" s="46"/>
      <c r="AG1338"/>
      <c r="AL1338">
        <f>N1385</f>
        <v>0</v>
      </c>
      <c r="AM1338">
        <f>O1433</f>
        <v>0</v>
      </c>
      <c r="AN1338">
        <f>P1433</f>
        <v>0</v>
      </c>
      <c r="AO1338">
        <f>Q1433</f>
        <v>0</v>
      </c>
      <c r="AP1338">
        <f>R1433</f>
        <v>0</v>
      </c>
      <c r="AQ1338">
        <f>S1433</f>
        <v>0</v>
      </c>
      <c r="AR1338">
        <f>T1433</f>
        <v>0</v>
      </c>
      <c r="AT1338">
        <f>SUM(table_2[[#This Row],[First dose, less than 21 days ago]:[Third dose or booster, at least 21 days ago]])</f>
        <v>0</v>
      </c>
      <c r="AU1338">
        <f>SUM(table_2[[#This Row],[Second dose, less than 21 days ago]:[Third dose or booster, at least 21 days ago]])</f>
        <v>0</v>
      </c>
      <c r="AV1338">
        <f>table_2[[#This Row],[Third dose or booster, less than 21 days ago]]+table_2[[#This Row],[Third dose or booster, at least 21 days ago]]</f>
        <v>0</v>
      </c>
    </row>
    <row r="1339" spans="1:48" ht="30" x14ac:dyDescent="0.25">
      <c r="A1339" s="1" t="s">
        <v>460</v>
      </c>
      <c r="B1339" s="4">
        <v>2021</v>
      </c>
      <c r="C1339" s="1" t="s">
        <v>283</v>
      </c>
      <c r="D1339" s="1" t="s">
        <v>1104</v>
      </c>
      <c r="E1339" s="1" t="s">
        <v>1102</v>
      </c>
      <c r="F1339" s="4" t="s">
        <v>3754</v>
      </c>
      <c r="G1339" s="4">
        <v>328732</v>
      </c>
      <c r="H1339" s="4" t="s">
        <v>3755</v>
      </c>
      <c r="I1339" s="1"/>
      <c r="J1339" s="4" t="s">
        <v>3364</v>
      </c>
      <c r="K1339" s="4" t="s">
        <v>3217</v>
      </c>
      <c r="L1339" s="22" t="str">
        <f t="shared" si="38"/>
        <v>41</v>
      </c>
      <c r="M1339" s="22"/>
      <c r="AA1339" s="46"/>
      <c r="AG1339"/>
      <c r="AL1339">
        <f>N1386</f>
        <v>0</v>
      </c>
      <c r="AM1339">
        <f>O1434</f>
        <v>0</v>
      </c>
      <c r="AN1339">
        <f>P1434</f>
        <v>0</v>
      </c>
      <c r="AO1339">
        <f>Q1434</f>
        <v>0</v>
      </c>
      <c r="AP1339">
        <f>R1434</f>
        <v>0</v>
      </c>
      <c r="AQ1339">
        <f>S1434</f>
        <v>0</v>
      </c>
      <c r="AR1339">
        <f>T1434</f>
        <v>0</v>
      </c>
      <c r="AT1339">
        <f>SUM(table_2[[#This Row],[First dose, less than 21 days ago]:[Third dose or booster, at least 21 days ago]])</f>
        <v>0</v>
      </c>
      <c r="AU1339">
        <f>SUM(table_2[[#This Row],[Second dose, less than 21 days ago]:[Third dose or booster, at least 21 days ago]])</f>
        <v>0</v>
      </c>
      <c r="AV1339">
        <f>table_2[[#This Row],[Third dose or booster, less than 21 days ago]]+table_2[[#This Row],[Third dose or booster, at least 21 days ago]]</f>
        <v>0</v>
      </c>
    </row>
    <row r="1340" spans="1:48" ht="45" x14ac:dyDescent="0.25">
      <c r="A1340" s="1" t="s">
        <v>460</v>
      </c>
      <c r="B1340" s="4">
        <v>2021</v>
      </c>
      <c r="C1340" s="1" t="s">
        <v>283</v>
      </c>
      <c r="D1340" s="1" t="s">
        <v>1104</v>
      </c>
      <c r="E1340" s="1" t="s">
        <v>84</v>
      </c>
      <c r="F1340" s="4" t="s">
        <v>1112</v>
      </c>
      <c r="G1340" s="4">
        <v>24640</v>
      </c>
      <c r="H1340" s="4" t="s">
        <v>561</v>
      </c>
      <c r="I1340" s="1" t="s">
        <v>234</v>
      </c>
      <c r="J1340" s="4" t="s">
        <v>520</v>
      </c>
      <c r="K1340" s="4" t="s">
        <v>3756</v>
      </c>
      <c r="L1340" s="22" t="str">
        <f t="shared" si="38"/>
        <v>3</v>
      </c>
      <c r="M1340" s="22"/>
      <c r="AA1340" s="46"/>
      <c r="AG1340"/>
      <c r="AL1340">
        <f>N1387</f>
        <v>0</v>
      </c>
      <c r="AM1340">
        <f>O1435</f>
        <v>0</v>
      </c>
      <c r="AN1340">
        <f>P1435</f>
        <v>0</v>
      </c>
      <c r="AO1340">
        <f>Q1435</f>
        <v>0</v>
      </c>
      <c r="AP1340">
        <f>R1435</f>
        <v>0</v>
      </c>
      <c r="AQ1340">
        <f>S1435</f>
        <v>0</v>
      </c>
      <c r="AR1340">
        <f>T1435</f>
        <v>0</v>
      </c>
      <c r="AT1340">
        <f>SUM(table_2[[#This Row],[First dose, less than 21 days ago]:[Third dose or booster, at least 21 days ago]])</f>
        <v>0</v>
      </c>
      <c r="AU1340">
        <f>SUM(table_2[[#This Row],[Second dose, less than 21 days ago]:[Third dose or booster, at least 21 days ago]])</f>
        <v>0</v>
      </c>
      <c r="AV1340">
        <f>table_2[[#This Row],[Third dose or booster, less than 21 days ago]]+table_2[[#This Row],[Third dose or booster, at least 21 days ago]]</f>
        <v>0</v>
      </c>
    </row>
    <row r="1341" spans="1:48" ht="45" x14ac:dyDescent="0.25">
      <c r="A1341" s="1" t="s">
        <v>460</v>
      </c>
      <c r="B1341" s="4">
        <v>2021</v>
      </c>
      <c r="C1341" s="1" t="s">
        <v>283</v>
      </c>
      <c r="D1341" s="1" t="s">
        <v>1104</v>
      </c>
      <c r="E1341" s="1" t="s">
        <v>85</v>
      </c>
      <c r="F1341" s="4" t="s">
        <v>1097</v>
      </c>
      <c r="G1341" s="4">
        <v>25721</v>
      </c>
      <c r="H1341" s="4" t="s">
        <v>3757</v>
      </c>
      <c r="I1341" s="1" t="s">
        <v>234</v>
      </c>
      <c r="J1341" s="4" t="s">
        <v>3300</v>
      </c>
      <c r="K1341" s="4" t="s">
        <v>3758</v>
      </c>
      <c r="L1341" s="22" t="str">
        <f t="shared" si="38"/>
        <v>4</v>
      </c>
      <c r="M1341" s="22"/>
      <c r="AA1341" s="46"/>
      <c r="AG1341"/>
      <c r="AL1341">
        <f>N1388</f>
        <v>0</v>
      </c>
      <c r="AM1341">
        <f>O1436</f>
        <v>0</v>
      </c>
      <c r="AN1341">
        <f>P1436</f>
        <v>0</v>
      </c>
      <c r="AO1341">
        <f>Q1436</f>
        <v>0</v>
      </c>
      <c r="AP1341">
        <f>R1436</f>
        <v>0</v>
      </c>
      <c r="AQ1341">
        <f>S1436</f>
        <v>0</v>
      </c>
      <c r="AR1341">
        <f>T1436</f>
        <v>0</v>
      </c>
      <c r="AT1341">
        <f>SUM(table_2[[#This Row],[First dose, less than 21 days ago]:[Third dose or booster, at least 21 days ago]])</f>
        <v>0</v>
      </c>
      <c r="AU1341">
        <f>SUM(table_2[[#This Row],[Second dose, less than 21 days ago]:[Third dose or booster, at least 21 days ago]])</f>
        <v>0</v>
      </c>
      <c r="AV1341">
        <f>table_2[[#This Row],[Third dose or booster, less than 21 days ago]]+table_2[[#This Row],[Third dose or booster, at least 21 days ago]]</f>
        <v>0</v>
      </c>
    </row>
    <row r="1342" spans="1:48" ht="30" x14ac:dyDescent="0.25">
      <c r="A1342" s="1" t="s">
        <v>460</v>
      </c>
      <c r="B1342" s="4">
        <v>2021</v>
      </c>
      <c r="C1342" s="1" t="s">
        <v>283</v>
      </c>
      <c r="D1342" s="1" t="s">
        <v>1116</v>
      </c>
      <c r="E1342" s="1" t="s">
        <v>62</v>
      </c>
      <c r="F1342" s="4" t="s">
        <v>3044</v>
      </c>
      <c r="G1342" s="4">
        <v>37556</v>
      </c>
      <c r="H1342" s="4" t="s">
        <v>3759</v>
      </c>
      <c r="I1342" s="1"/>
      <c r="J1342" s="4" t="s">
        <v>3760</v>
      </c>
      <c r="K1342" s="4" t="s">
        <v>3761</v>
      </c>
      <c r="L1342" s="22" t="str">
        <f t="shared" si="38"/>
        <v>92</v>
      </c>
      <c r="M1342" s="22"/>
      <c r="AA1342" s="46"/>
      <c r="AG1342"/>
      <c r="AL1342">
        <f>N1389</f>
        <v>0</v>
      </c>
      <c r="AM1342">
        <f>O1437</f>
        <v>0</v>
      </c>
      <c r="AN1342">
        <f>P1437</f>
        <v>0</v>
      </c>
      <c r="AO1342">
        <f>Q1437</f>
        <v>0</v>
      </c>
      <c r="AP1342">
        <f>R1437</f>
        <v>0</v>
      </c>
      <c r="AQ1342">
        <f>S1437</f>
        <v>0</v>
      </c>
      <c r="AR1342">
        <f>T1437</f>
        <v>0</v>
      </c>
      <c r="AT1342">
        <f>SUM(table_2[[#This Row],[First dose, less than 21 days ago]:[Third dose or booster, at least 21 days ago]])</f>
        <v>0</v>
      </c>
      <c r="AU1342">
        <f>SUM(table_2[[#This Row],[Second dose, less than 21 days ago]:[Third dose or booster, at least 21 days ago]])</f>
        <v>0</v>
      </c>
      <c r="AV1342">
        <f>table_2[[#This Row],[Third dose or booster, less than 21 days ago]]+table_2[[#This Row],[Third dose or booster, at least 21 days ago]]</f>
        <v>0</v>
      </c>
    </row>
    <row r="1343" spans="1:48" ht="30" x14ac:dyDescent="0.25">
      <c r="A1343" s="1" t="s">
        <v>460</v>
      </c>
      <c r="B1343" s="4">
        <v>2021</v>
      </c>
      <c r="C1343" s="1" t="s">
        <v>283</v>
      </c>
      <c r="D1343" s="1" t="s">
        <v>1116</v>
      </c>
      <c r="E1343" s="1" t="s">
        <v>66</v>
      </c>
      <c r="F1343" s="4" t="s">
        <v>1101</v>
      </c>
      <c r="G1343" s="4">
        <v>400</v>
      </c>
      <c r="H1343" s="4" t="s">
        <v>83</v>
      </c>
      <c r="I1343" s="1"/>
      <c r="J1343" s="4" t="s">
        <v>83</v>
      </c>
      <c r="K1343" s="4" t="s">
        <v>83</v>
      </c>
      <c r="L1343" s="22">
        <f t="shared" si="38"/>
        <v>1</v>
      </c>
      <c r="M1343" s="22"/>
      <c r="AA1343" s="46"/>
      <c r="AG1343"/>
      <c r="AL1343">
        <f>N1390</f>
        <v>0</v>
      </c>
      <c r="AM1343">
        <f>O1438</f>
        <v>0</v>
      </c>
      <c r="AN1343">
        <f>P1438</f>
        <v>0</v>
      </c>
      <c r="AO1343">
        <f>Q1438</f>
        <v>0</v>
      </c>
      <c r="AP1343">
        <f>R1438</f>
        <v>0</v>
      </c>
      <c r="AQ1343">
        <f>S1438</f>
        <v>0</v>
      </c>
      <c r="AR1343">
        <f>T1438</f>
        <v>0</v>
      </c>
      <c r="AT1343">
        <f>SUM(table_2[[#This Row],[First dose, less than 21 days ago]:[Third dose or booster, at least 21 days ago]])</f>
        <v>0</v>
      </c>
      <c r="AU1343">
        <f>SUM(table_2[[#This Row],[Second dose, less than 21 days ago]:[Third dose or booster, at least 21 days ago]])</f>
        <v>0</v>
      </c>
      <c r="AV1343">
        <f>table_2[[#This Row],[Third dose or booster, less than 21 days ago]]+table_2[[#This Row],[Third dose or booster, at least 21 days ago]]</f>
        <v>0</v>
      </c>
    </row>
    <row r="1344" spans="1:48" ht="30" x14ac:dyDescent="0.25">
      <c r="A1344" s="1" t="s">
        <v>460</v>
      </c>
      <c r="B1344" s="4">
        <v>2021</v>
      </c>
      <c r="C1344" s="1" t="s">
        <v>283</v>
      </c>
      <c r="D1344" s="1" t="s">
        <v>1116</v>
      </c>
      <c r="E1344" s="1" t="s">
        <v>70</v>
      </c>
      <c r="F1344" s="4" t="s">
        <v>1112</v>
      </c>
      <c r="G1344" s="4">
        <v>6658</v>
      </c>
      <c r="H1344" s="4" t="s">
        <v>1206</v>
      </c>
      <c r="I1344" s="1" t="s">
        <v>234</v>
      </c>
      <c r="J1344" s="4" t="s">
        <v>3646</v>
      </c>
      <c r="K1344" s="4" t="s">
        <v>3762</v>
      </c>
      <c r="L1344" s="22" t="str">
        <f t="shared" si="38"/>
        <v>3</v>
      </c>
      <c r="M1344" s="22"/>
      <c r="AA1344" s="46"/>
      <c r="AG1344"/>
      <c r="AL1344">
        <f>N1391</f>
        <v>0</v>
      </c>
      <c r="AM1344">
        <f>O1439</f>
        <v>0</v>
      </c>
      <c r="AN1344">
        <f>P1439</f>
        <v>0</v>
      </c>
      <c r="AO1344">
        <f>Q1439</f>
        <v>0</v>
      </c>
      <c r="AP1344">
        <f>R1439</f>
        <v>0</v>
      </c>
      <c r="AQ1344">
        <f>S1439</f>
        <v>0</v>
      </c>
      <c r="AR1344">
        <f>T1439</f>
        <v>0</v>
      </c>
      <c r="AT1344">
        <f>SUM(table_2[[#This Row],[First dose, less than 21 days ago]:[Third dose or booster, at least 21 days ago]])</f>
        <v>0</v>
      </c>
      <c r="AU1344">
        <f>SUM(table_2[[#This Row],[Second dose, less than 21 days ago]:[Third dose or booster, at least 21 days ago]])</f>
        <v>0</v>
      </c>
      <c r="AV1344">
        <f>table_2[[#This Row],[Third dose or booster, less than 21 days ago]]+table_2[[#This Row],[Third dose or booster, at least 21 days ago]]</f>
        <v>0</v>
      </c>
    </row>
    <row r="1345" spans="1:48" ht="30" x14ac:dyDescent="0.25">
      <c r="A1345" s="1" t="s">
        <v>460</v>
      </c>
      <c r="B1345" s="4">
        <v>2021</v>
      </c>
      <c r="C1345" s="1" t="s">
        <v>283</v>
      </c>
      <c r="D1345" s="1" t="s">
        <v>1116</v>
      </c>
      <c r="E1345" s="1" t="s">
        <v>74</v>
      </c>
      <c r="F1345" s="4" t="s">
        <v>1101</v>
      </c>
      <c r="G1345" s="4">
        <v>895</v>
      </c>
      <c r="H1345" s="4" t="s">
        <v>83</v>
      </c>
      <c r="I1345" s="1"/>
      <c r="J1345" s="4" t="s">
        <v>83</v>
      </c>
      <c r="K1345" s="4" t="s">
        <v>83</v>
      </c>
      <c r="L1345" s="22">
        <f t="shared" si="38"/>
        <v>1</v>
      </c>
      <c r="M1345" s="22"/>
      <c r="AA1345" s="46"/>
      <c r="AG1345"/>
      <c r="AL1345">
        <f>N1392</f>
        <v>0</v>
      </c>
      <c r="AM1345">
        <f>O1440</f>
        <v>0</v>
      </c>
      <c r="AN1345">
        <f>P1440</f>
        <v>0</v>
      </c>
      <c r="AO1345">
        <f>Q1440</f>
        <v>0</v>
      </c>
      <c r="AP1345">
        <f>R1440</f>
        <v>0</v>
      </c>
      <c r="AQ1345">
        <f>S1440</f>
        <v>0</v>
      </c>
      <c r="AR1345">
        <f>T1440</f>
        <v>0</v>
      </c>
      <c r="AT1345">
        <f>SUM(table_2[[#This Row],[First dose, less than 21 days ago]:[Third dose or booster, at least 21 days ago]])</f>
        <v>0</v>
      </c>
      <c r="AU1345">
        <f>SUM(table_2[[#This Row],[Second dose, less than 21 days ago]:[Third dose or booster, at least 21 days ago]])</f>
        <v>0</v>
      </c>
      <c r="AV1345">
        <f>table_2[[#This Row],[Third dose or booster, less than 21 days ago]]+table_2[[#This Row],[Third dose or booster, at least 21 days ago]]</f>
        <v>0</v>
      </c>
    </row>
    <row r="1346" spans="1:48" ht="30" x14ac:dyDescent="0.25">
      <c r="A1346" s="1" t="s">
        <v>460</v>
      </c>
      <c r="B1346" s="4">
        <v>2021</v>
      </c>
      <c r="C1346" s="1" t="s">
        <v>283</v>
      </c>
      <c r="D1346" s="1" t="s">
        <v>1116</v>
      </c>
      <c r="E1346" s="1" t="s">
        <v>1102</v>
      </c>
      <c r="F1346" s="4" t="s">
        <v>2767</v>
      </c>
      <c r="G1346" s="4">
        <v>364657</v>
      </c>
      <c r="H1346" s="4" t="s">
        <v>2165</v>
      </c>
      <c r="I1346" s="1"/>
      <c r="J1346" s="4" t="s">
        <v>3763</v>
      </c>
      <c r="K1346" s="4" t="s">
        <v>3764</v>
      </c>
      <c r="L1346" s="22" t="str">
        <f t="shared" si="38"/>
        <v>117</v>
      </c>
      <c r="M1346" s="22"/>
      <c r="AA1346" s="46"/>
      <c r="AG1346"/>
      <c r="AL1346">
        <f>N1393</f>
        <v>0</v>
      </c>
      <c r="AM1346">
        <f>O1441</f>
        <v>0</v>
      </c>
      <c r="AN1346">
        <f>P1441</f>
        <v>0</v>
      </c>
      <c r="AO1346">
        <f>Q1441</f>
        <v>0</v>
      </c>
      <c r="AP1346">
        <f>R1441</f>
        <v>0</v>
      </c>
      <c r="AQ1346">
        <f>S1441</f>
        <v>0</v>
      </c>
      <c r="AR1346">
        <f>T1441</f>
        <v>0</v>
      </c>
      <c r="AT1346">
        <f>SUM(table_2[[#This Row],[First dose, less than 21 days ago]:[Third dose or booster, at least 21 days ago]])</f>
        <v>0</v>
      </c>
      <c r="AU1346">
        <f>SUM(table_2[[#This Row],[Second dose, less than 21 days ago]:[Third dose or booster, at least 21 days ago]])</f>
        <v>0</v>
      </c>
      <c r="AV1346">
        <f>table_2[[#This Row],[Third dose or booster, less than 21 days ago]]+table_2[[#This Row],[Third dose or booster, at least 21 days ago]]</f>
        <v>0</v>
      </c>
    </row>
    <row r="1347" spans="1:48" ht="45" x14ac:dyDescent="0.25">
      <c r="A1347" s="1" t="s">
        <v>460</v>
      </c>
      <c r="B1347" s="4">
        <v>2021</v>
      </c>
      <c r="C1347" s="1" t="s">
        <v>283</v>
      </c>
      <c r="D1347" s="1" t="s">
        <v>1116</v>
      </c>
      <c r="E1347" s="1" t="s">
        <v>84</v>
      </c>
      <c r="F1347" s="4" t="s">
        <v>1112</v>
      </c>
      <c r="G1347" s="4">
        <v>65861</v>
      </c>
      <c r="H1347" s="4" t="s">
        <v>521</v>
      </c>
      <c r="I1347" s="1" t="s">
        <v>234</v>
      </c>
      <c r="J1347" s="4" t="s">
        <v>3363</v>
      </c>
      <c r="K1347" s="4" t="s">
        <v>3765</v>
      </c>
      <c r="L1347" s="22" t="str">
        <f t="shared" si="38"/>
        <v>3</v>
      </c>
      <c r="M1347" s="22"/>
      <c r="AA1347" s="46"/>
      <c r="AG1347"/>
      <c r="AL1347">
        <f>N1394</f>
        <v>0</v>
      </c>
      <c r="AM1347">
        <f>O1442</f>
        <v>0</v>
      </c>
      <c r="AN1347">
        <f>P1442</f>
        <v>0</v>
      </c>
      <c r="AO1347">
        <f>Q1442</f>
        <v>0</v>
      </c>
      <c r="AP1347">
        <f>R1442</f>
        <v>0</v>
      </c>
      <c r="AQ1347">
        <f>S1442</f>
        <v>0</v>
      </c>
      <c r="AR1347">
        <f>T1442</f>
        <v>0</v>
      </c>
      <c r="AT1347">
        <f>SUM(table_2[[#This Row],[First dose, less than 21 days ago]:[Third dose or booster, at least 21 days ago]])</f>
        <v>0</v>
      </c>
      <c r="AU1347">
        <f>SUM(table_2[[#This Row],[Second dose, less than 21 days ago]:[Third dose or booster, at least 21 days ago]])</f>
        <v>0</v>
      </c>
      <c r="AV1347">
        <f>table_2[[#This Row],[Third dose or booster, less than 21 days ago]]+table_2[[#This Row],[Third dose or booster, at least 21 days ago]]</f>
        <v>0</v>
      </c>
    </row>
    <row r="1348" spans="1:48" ht="45" x14ac:dyDescent="0.25">
      <c r="A1348" s="1" t="s">
        <v>460</v>
      </c>
      <c r="B1348" s="4">
        <v>2021</v>
      </c>
      <c r="C1348" s="1" t="s">
        <v>283</v>
      </c>
      <c r="D1348" s="1" t="s">
        <v>1116</v>
      </c>
      <c r="E1348" s="1" t="s">
        <v>85</v>
      </c>
      <c r="F1348" s="4" t="s">
        <v>1981</v>
      </c>
      <c r="G1348" s="4">
        <v>51299</v>
      </c>
      <c r="H1348" s="4" t="s">
        <v>562</v>
      </c>
      <c r="I1348" s="1" t="s">
        <v>234</v>
      </c>
      <c r="J1348" s="4" t="s">
        <v>3695</v>
      </c>
      <c r="K1348" s="4" t="s">
        <v>1319</v>
      </c>
      <c r="L1348" s="22" t="str">
        <f t="shared" si="38"/>
        <v>11</v>
      </c>
      <c r="M1348" s="22"/>
      <c r="AA1348" s="46"/>
      <c r="AG1348"/>
      <c r="AL1348">
        <f>N1395</f>
        <v>0</v>
      </c>
      <c r="AM1348">
        <f>O1443</f>
        <v>0</v>
      </c>
      <c r="AN1348">
        <f>P1443</f>
        <v>0</v>
      </c>
      <c r="AO1348">
        <f>Q1443</f>
        <v>0</v>
      </c>
      <c r="AP1348">
        <f>R1443</f>
        <v>0</v>
      </c>
      <c r="AQ1348">
        <f>S1443</f>
        <v>0</v>
      </c>
      <c r="AR1348">
        <f>T1443</f>
        <v>0</v>
      </c>
      <c r="AT1348">
        <f>SUM(table_2[[#This Row],[First dose, less than 21 days ago]:[Third dose or booster, at least 21 days ago]])</f>
        <v>0</v>
      </c>
      <c r="AU1348">
        <f>SUM(table_2[[#This Row],[Second dose, less than 21 days ago]:[Third dose or booster, at least 21 days ago]])</f>
        <v>0</v>
      </c>
      <c r="AV1348">
        <f>table_2[[#This Row],[Third dose or booster, less than 21 days ago]]+table_2[[#This Row],[Third dose or booster, at least 21 days ago]]</f>
        <v>0</v>
      </c>
    </row>
    <row r="1349" spans="1:48" ht="30" x14ac:dyDescent="0.25">
      <c r="A1349" s="1" t="s">
        <v>460</v>
      </c>
      <c r="B1349" s="4">
        <v>2021</v>
      </c>
      <c r="C1349" s="1" t="s">
        <v>283</v>
      </c>
      <c r="D1349" s="1" t="s">
        <v>1132</v>
      </c>
      <c r="E1349" s="1" t="s">
        <v>62</v>
      </c>
      <c r="F1349" s="4" t="s">
        <v>2483</v>
      </c>
      <c r="G1349" s="4">
        <v>20949</v>
      </c>
      <c r="H1349" s="4" t="s">
        <v>3766</v>
      </c>
      <c r="I1349" s="1"/>
      <c r="J1349" s="4" t="s">
        <v>3767</v>
      </c>
      <c r="K1349" s="4" t="s">
        <v>3768</v>
      </c>
      <c r="L1349" s="22" t="str">
        <f t="shared" ref="L1349:L1412" si="39">IF(F1349="&lt;3",1,F1349)</f>
        <v>133</v>
      </c>
      <c r="M1349" s="22"/>
      <c r="AA1349" s="46"/>
      <c r="AG1349"/>
      <c r="AL1349">
        <f>N1396</f>
        <v>0</v>
      </c>
      <c r="AM1349">
        <f>O1444</f>
        <v>0</v>
      </c>
      <c r="AN1349">
        <f>P1444</f>
        <v>0</v>
      </c>
      <c r="AO1349">
        <f>Q1444</f>
        <v>0</v>
      </c>
      <c r="AP1349">
        <f>R1444</f>
        <v>0</v>
      </c>
      <c r="AQ1349">
        <f>S1444</f>
        <v>0</v>
      </c>
      <c r="AR1349">
        <f>T1444</f>
        <v>0</v>
      </c>
      <c r="AT1349">
        <f>SUM(table_2[[#This Row],[First dose, less than 21 days ago]:[Third dose or booster, at least 21 days ago]])</f>
        <v>0</v>
      </c>
      <c r="AU1349">
        <f>SUM(table_2[[#This Row],[Second dose, less than 21 days ago]:[Third dose or booster, at least 21 days ago]])</f>
        <v>0</v>
      </c>
      <c r="AV1349">
        <f>table_2[[#This Row],[Third dose or booster, less than 21 days ago]]+table_2[[#This Row],[Third dose or booster, at least 21 days ago]]</f>
        <v>0</v>
      </c>
    </row>
    <row r="1350" spans="1:48" ht="30" x14ac:dyDescent="0.25">
      <c r="A1350" s="1" t="s">
        <v>460</v>
      </c>
      <c r="B1350" s="4">
        <v>2021</v>
      </c>
      <c r="C1350" s="1" t="s">
        <v>283</v>
      </c>
      <c r="D1350" s="1" t="s">
        <v>1132</v>
      </c>
      <c r="E1350" s="1" t="s">
        <v>66</v>
      </c>
      <c r="F1350" s="4" t="s">
        <v>1101</v>
      </c>
      <c r="G1350" s="4">
        <v>165</v>
      </c>
      <c r="H1350" s="4" t="s">
        <v>83</v>
      </c>
      <c r="I1350" s="1"/>
      <c r="J1350" s="4" t="s">
        <v>83</v>
      </c>
      <c r="K1350" s="4" t="s">
        <v>83</v>
      </c>
      <c r="L1350" s="22">
        <f t="shared" si="39"/>
        <v>1</v>
      </c>
      <c r="M1350" s="22"/>
      <c r="AA1350" s="46"/>
      <c r="AG1350"/>
      <c r="AL1350">
        <f>N1397</f>
        <v>0</v>
      </c>
      <c r="AM1350">
        <f>O1445</f>
        <v>0</v>
      </c>
      <c r="AN1350">
        <f>P1445</f>
        <v>0</v>
      </c>
      <c r="AO1350">
        <f>Q1445</f>
        <v>0</v>
      </c>
      <c r="AP1350">
        <f>R1445</f>
        <v>0</v>
      </c>
      <c r="AQ1350">
        <f>S1445</f>
        <v>0</v>
      </c>
      <c r="AR1350">
        <f>T1445</f>
        <v>0</v>
      </c>
      <c r="AT1350">
        <f>SUM(table_2[[#This Row],[First dose, less than 21 days ago]:[Third dose or booster, at least 21 days ago]])</f>
        <v>0</v>
      </c>
      <c r="AU1350">
        <f>SUM(table_2[[#This Row],[Second dose, less than 21 days ago]:[Third dose or booster, at least 21 days ago]])</f>
        <v>0</v>
      </c>
      <c r="AV1350">
        <f>table_2[[#This Row],[Third dose or booster, less than 21 days ago]]+table_2[[#This Row],[Third dose or booster, at least 21 days ago]]</f>
        <v>0</v>
      </c>
    </row>
    <row r="1351" spans="1:48" ht="30" x14ac:dyDescent="0.25">
      <c r="A1351" s="1" t="s">
        <v>460</v>
      </c>
      <c r="B1351" s="4">
        <v>2021</v>
      </c>
      <c r="C1351" s="1" t="s">
        <v>283</v>
      </c>
      <c r="D1351" s="1" t="s">
        <v>1132</v>
      </c>
      <c r="E1351" s="1" t="s">
        <v>70</v>
      </c>
      <c r="F1351" s="4" t="s">
        <v>1435</v>
      </c>
      <c r="G1351" s="4">
        <v>3104</v>
      </c>
      <c r="H1351" s="4" t="s">
        <v>3769</v>
      </c>
      <c r="I1351" s="1" t="s">
        <v>234</v>
      </c>
      <c r="J1351" s="4" t="s">
        <v>3770</v>
      </c>
      <c r="K1351" s="4" t="s">
        <v>3771</v>
      </c>
      <c r="L1351" s="22" t="str">
        <f t="shared" si="39"/>
        <v>18</v>
      </c>
      <c r="M1351" s="22"/>
      <c r="AA1351" s="46"/>
      <c r="AG1351"/>
      <c r="AL1351">
        <f>N1398</f>
        <v>0</v>
      </c>
      <c r="AM1351">
        <f>O1446</f>
        <v>0</v>
      </c>
      <c r="AN1351">
        <f>P1446</f>
        <v>0</v>
      </c>
      <c r="AO1351">
        <f>Q1446</f>
        <v>0</v>
      </c>
      <c r="AP1351">
        <f>R1446</f>
        <v>0</v>
      </c>
      <c r="AQ1351">
        <f>S1446</f>
        <v>0</v>
      </c>
      <c r="AR1351">
        <f>T1446</f>
        <v>0</v>
      </c>
      <c r="AT1351">
        <f>SUM(table_2[[#This Row],[First dose, less than 21 days ago]:[Third dose or booster, at least 21 days ago]])</f>
        <v>0</v>
      </c>
      <c r="AU1351">
        <f>SUM(table_2[[#This Row],[Second dose, less than 21 days ago]:[Third dose or booster, at least 21 days ago]])</f>
        <v>0</v>
      </c>
      <c r="AV1351">
        <f>table_2[[#This Row],[Third dose or booster, less than 21 days ago]]+table_2[[#This Row],[Third dose or booster, at least 21 days ago]]</f>
        <v>0</v>
      </c>
    </row>
    <row r="1352" spans="1:48" ht="30" x14ac:dyDescent="0.25">
      <c r="A1352" s="1" t="s">
        <v>460</v>
      </c>
      <c r="B1352" s="4">
        <v>2021</v>
      </c>
      <c r="C1352" s="1" t="s">
        <v>283</v>
      </c>
      <c r="D1352" s="1" t="s">
        <v>1132</v>
      </c>
      <c r="E1352" s="1" t="s">
        <v>74</v>
      </c>
      <c r="F1352" s="4" t="s">
        <v>1101</v>
      </c>
      <c r="G1352" s="4">
        <v>351</v>
      </c>
      <c r="H1352" s="4" t="s">
        <v>83</v>
      </c>
      <c r="I1352" s="1"/>
      <c r="J1352" s="4" t="s">
        <v>83</v>
      </c>
      <c r="K1352" s="4" t="s">
        <v>83</v>
      </c>
      <c r="L1352" s="22">
        <f t="shared" si="39"/>
        <v>1</v>
      </c>
      <c r="M1352" s="22"/>
      <c r="AA1352" s="46"/>
      <c r="AG1352"/>
      <c r="AL1352">
        <f>N1399</f>
        <v>0</v>
      </c>
      <c r="AM1352">
        <f>O1447</f>
        <v>0</v>
      </c>
      <c r="AN1352">
        <f>P1447</f>
        <v>0</v>
      </c>
      <c r="AO1352">
        <f>Q1447</f>
        <v>0</v>
      </c>
      <c r="AP1352">
        <f>R1447</f>
        <v>0</v>
      </c>
      <c r="AQ1352">
        <f>S1447</f>
        <v>0</v>
      </c>
      <c r="AR1352">
        <f>T1447</f>
        <v>0</v>
      </c>
      <c r="AT1352">
        <f>SUM(table_2[[#This Row],[First dose, less than 21 days ago]:[Third dose or booster, at least 21 days ago]])</f>
        <v>0</v>
      </c>
      <c r="AU1352">
        <f>SUM(table_2[[#This Row],[Second dose, less than 21 days ago]:[Third dose or booster, at least 21 days ago]])</f>
        <v>0</v>
      </c>
      <c r="AV1352">
        <f>table_2[[#This Row],[Third dose or booster, less than 21 days ago]]+table_2[[#This Row],[Third dose or booster, at least 21 days ago]]</f>
        <v>0</v>
      </c>
    </row>
    <row r="1353" spans="1:48" ht="30" x14ac:dyDescent="0.25">
      <c r="A1353" s="1" t="s">
        <v>460</v>
      </c>
      <c r="B1353" s="4">
        <v>2021</v>
      </c>
      <c r="C1353" s="1" t="s">
        <v>283</v>
      </c>
      <c r="D1353" s="1" t="s">
        <v>1132</v>
      </c>
      <c r="E1353" s="1" t="s">
        <v>1102</v>
      </c>
      <c r="F1353" s="4" t="s">
        <v>3772</v>
      </c>
      <c r="G1353" s="4">
        <v>237098</v>
      </c>
      <c r="H1353" s="4" t="s">
        <v>3773</v>
      </c>
      <c r="I1353" s="1"/>
      <c r="J1353" s="4" t="s">
        <v>2502</v>
      </c>
      <c r="K1353" s="4" t="s">
        <v>3774</v>
      </c>
      <c r="L1353" s="22" t="str">
        <f t="shared" si="39"/>
        <v>290</v>
      </c>
      <c r="M1353" s="22"/>
      <c r="AA1353" s="46"/>
      <c r="AG1353"/>
      <c r="AL1353">
        <f>N1400</f>
        <v>0</v>
      </c>
      <c r="AM1353">
        <f>O1448</f>
        <v>0</v>
      </c>
      <c r="AN1353">
        <f>P1448</f>
        <v>0</v>
      </c>
      <c r="AO1353">
        <f>Q1448</f>
        <v>0</v>
      </c>
      <c r="AP1353">
        <f>R1448</f>
        <v>0</v>
      </c>
      <c r="AQ1353">
        <f>S1448</f>
        <v>0</v>
      </c>
      <c r="AR1353">
        <f>T1448</f>
        <v>0</v>
      </c>
      <c r="AT1353">
        <f>SUM(table_2[[#This Row],[First dose, less than 21 days ago]:[Third dose or booster, at least 21 days ago]])</f>
        <v>0</v>
      </c>
      <c r="AU1353">
        <f>SUM(table_2[[#This Row],[Second dose, less than 21 days ago]:[Third dose or booster, at least 21 days ago]])</f>
        <v>0</v>
      </c>
      <c r="AV1353">
        <f>table_2[[#This Row],[Third dose or booster, less than 21 days ago]]+table_2[[#This Row],[Third dose or booster, at least 21 days ago]]</f>
        <v>0</v>
      </c>
    </row>
    <row r="1354" spans="1:48" ht="45" x14ac:dyDescent="0.25">
      <c r="A1354" s="1" t="s">
        <v>460</v>
      </c>
      <c r="B1354" s="4">
        <v>2021</v>
      </c>
      <c r="C1354" s="1" t="s">
        <v>283</v>
      </c>
      <c r="D1354" s="1" t="s">
        <v>1132</v>
      </c>
      <c r="E1354" s="1" t="s">
        <v>84</v>
      </c>
      <c r="F1354" s="4" t="s">
        <v>527</v>
      </c>
      <c r="G1354" s="4">
        <v>115117</v>
      </c>
      <c r="H1354" s="4" t="s">
        <v>2982</v>
      </c>
      <c r="I1354" s="1" t="s">
        <v>234</v>
      </c>
      <c r="J1354" s="4" t="s">
        <v>3422</v>
      </c>
      <c r="K1354" s="4" t="s">
        <v>3216</v>
      </c>
      <c r="L1354" s="22" t="str">
        <f t="shared" si="39"/>
        <v>17</v>
      </c>
      <c r="M1354" s="22"/>
      <c r="AA1354" s="46"/>
      <c r="AG1354"/>
      <c r="AL1354">
        <f>N1401</f>
        <v>0</v>
      </c>
      <c r="AM1354">
        <f>O1449</f>
        <v>0</v>
      </c>
      <c r="AN1354">
        <f>P1449</f>
        <v>0</v>
      </c>
      <c r="AO1354">
        <f>Q1449</f>
        <v>0</v>
      </c>
      <c r="AP1354">
        <f>R1449</f>
        <v>0</v>
      </c>
      <c r="AQ1354">
        <f>S1449</f>
        <v>0</v>
      </c>
      <c r="AR1354">
        <f>T1449</f>
        <v>0</v>
      </c>
      <c r="AT1354">
        <f>SUM(table_2[[#This Row],[First dose, less than 21 days ago]:[Third dose or booster, at least 21 days ago]])</f>
        <v>0</v>
      </c>
      <c r="AU1354">
        <f>SUM(table_2[[#This Row],[Second dose, less than 21 days ago]:[Third dose or booster, at least 21 days ago]])</f>
        <v>0</v>
      </c>
      <c r="AV1354">
        <f>table_2[[#This Row],[Third dose or booster, less than 21 days ago]]+table_2[[#This Row],[Third dose or booster, at least 21 days ago]]</f>
        <v>0</v>
      </c>
    </row>
    <row r="1355" spans="1:48" ht="45" x14ac:dyDescent="0.25">
      <c r="A1355" s="1" t="s">
        <v>460</v>
      </c>
      <c r="B1355" s="4">
        <v>2021</v>
      </c>
      <c r="C1355" s="1" t="s">
        <v>283</v>
      </c>
      <c r="D1355" s="1" t="s">
        <v>1132</v>
      </c>
      <c r="E1355" s="1" t="s">
        <v>85</v>
      </c>
      <c r="F1355" s="4" t="s">
        <v>3309</v>
      </c>
      <c r="G1355" s="4">
        <v>59015</v>
      </c>
      <c r="H1355" s="4" t="s">
        <v>3609</v>
      </c>
      <c r="I1355" s="1"/>
      <c r="J1355" s="4" t="s">
        <v>3374</v>
      </c>
      <c r="K1355" s="4" t="s">
        <v>3775</v>
      </c>
      <c r="L1355" s="22" t="str">
        <f t="shared" si="39"/>
        <v>30</v>
      </c>
      <c r="M1355" s="22"/>
      <c r="AA1355" s="46"/>
      <c r="AG1355"/>
      <c r="AL1355">
        <f>N1402</f>
        <v>0</v>
      </c>
      <c r="AM1355">
        <f>O1450</f>
        <v>0</v>
      </c>
      <c r="AN1355">
        <f>P1450</f>
        <v>0</v>
      </c>
      <c r="AO1355">
        <f>Q1450</f>
        <v>0</v>
      </c>
      <c r="AP1355">
        <f>R1450</f>
        <v>0</v>
      </c>
      <c r="AQ1355">
        <f>S1450</f>
        <v>0</v>
      </c>
      <c r="AR1355">
        <f>T1450</f>
        <v>0</v>
      </c>
      <c r="AT1355">
        <f>SUM(table_2[[#This Row],[First dose, less than 21 days ago]:[Third dose or booster, at least 21 days ago]])</f>
        <v>0</v>
      </c>
      <c r="AU1355">
        <f>SUM(table_2[[#This Row],[Second dose, less than 21 days ago]:[Third dose or booster, at least 21 days ago]])</f>
        <v>0</v>
      </c>
      <c r="AV1355">
        <f>table_2[[#This Row],[Third dose or booster, less than 21 days ago]]+table_2[[#This Row],[Third dose or booster, at least 21 days ago]]</f>
        <v>0</v>
      </c>
    </row>
    <row r="1356" spans="1:48" ht="30" x14ac:dyDescent="0.25">
      <c r="A1356" s="1" t="s">
        <v>460</v>
      </c>
      <c r="B1356" s="4">
        <v>2021</v>
      </c>
      <c r="C1356" s="1" t="s">
        <v>283</v>
      </c>
      <c r="D1356" s="1" t="s">
        <v>1147</v>
      </c>
      <c r="E1356" s="1" t="s">
        <v>62</v>
      </c>
      <c r="F1356" s="4" t="s">
        <v>2433</v>
      </c>
      <c r="G1356" s="4">
        <v>9923</v>
      </c>
      <c r="H1356" s="4" t="s">
        <v>3776</v>
      </c>
      <c r="I1356" s="1"/>
      <c r="J1356" s="4" t="s">
        <v>3777</v>
      </c>
      <c r="K1356" s="4" t="s">
        <v>3778</v>
      </c>
      <c r="L1356" s="22" t="str">
        <f t="shared" si="39"/>
        <v>119</v>
      </c>
      <c r="M1356" s="22"/>
      <c r="AA1356" s="46"/>
      <c r="AG1356"/>
      <c r="AL1356">
        <f>N1403</f>
        <v>0</v>
      </c>
      <c r="AM1356">
        <f>O1451</f>
        <v>0</v>
      </c>
      <c r="AN1356">
        <f>P1451</f>
        <v>0</v>
      </c>
      <c r="AO1356">
        <f>Q1451</f>
        <v>0</v>
      </c>
      <c r="AP1356">
        <f>R1451</f>
        <v>0</v>
      </c>
      <c r="AQ1356">
        <f>S1451</f>
        <v>0</v>
      </c>
      <c r="AR1356">
        <f>T1451</f>
        <v>0</v>
      </c>
      <c r="AT1356">
        <f>SUM(table_2[[#This Row],[First dose, less than 21 days ago]:[Third dose or booster, at least 21 days ago]])</f>
        <v>0</v>
      </c>
      <c r="AU1356">
        <f>SUM(table_2[[#This Row],[Second dose, less than 21 days ago]:[Third dose or booster, at least 21 days ago]])</f>
        <v>0</v>
      </c>
      <c r="AV1356">
        <f>table_2[[#This Row],[Third dose or booster, less than 21 days ago]]+table_2[[#This Row],[Third dose or booster, at least 21 days ago]]</f>
        <v>0</v>
      </c>
    </row>
    <row r="1357" spans="1:48" ht="30" x14ac:dyDescent="0.25">
      <c r="A1357" s="1" t="s">
        <v>460</v>
      </c>
      <c r="B1357" s="4">
        <v>2021</v>
      </c>
      <c r="C1357" s="1" t="s">
        <v>283</v>
      </c>
      <c r="D1357" s="1" t="s">
        <v>1147</v>
      </c>
      <c r="E1357" s="1" t="s">
        <v>66</v>
      </c>
      <c r="F1357" s="4" t="s">
        <v>1101</v>
      </c>
      <c r="G1357" s="4">
        <v>62</v>
      </c>
      <c r="H1357" s="4" t="s">
        <v>83</v>
      </c>
      <c r="I1357" s="1"/>
      <c r="J1357" s="4" t="s">
        <v>83</v>
      </c>
      <c r="K1357" s="4" t="s">
        <v>83</v>
      </c>
      <c r="L1357" s="22">
        <f t="shared" si="39"/>
        <v>1</v>
      </c>
      <c r="M1357" s="22"/>
      <c r="AA1357" s="46"/>
      <c r="AG1357"/>
      <c r="AL1357">
        <f>N1404</f>
        <v>0</v>
      </c>
      <c r="AM1357">
        <f>O1452</f>
        <v>0</v>
      </c>
      <c r="AN1357">
        <f>P1452</f>
        <v>0</v>
      </c>
      <c r="AO1357">
        <f>Q1452</f>
        <v>0</v>
      </c>
      <c r="AP1357">
        <f>R1452</f>
        <v>0</v>
      </c>
      <c r="AQ1357">
        <f>S1452</f>
        <v>0</v>
      </c>
      <c r="AR1357">
        <f>T1452</f>
        <v>0</v>
      </c>
      <c r="AT1357">
        <f>SUM(table_2[[#This Row],[First dose, less than 21 days ago]:[Third dose or booster, at least 21 days ago]])</f>
        <v>0</v>
      </c>
      <c r="AU1357">
        <f>SUM(table_2[[#This Row],[Second dose, less than 21 days ago]:[Third dose or booster, at least 21 days ago]])</f>
        <v>0</v>
      </c>
      <c r="AV1357">
        <f>table_2[[#This Row],[Third dose or booster, less than 21 days ago]]+table_2[[#This Row],[Third dose or booster, at least 21 days ago]]</f>
        <v>0</v>
      </c>
    </row>
    <row r="1358" spans="1:48" ht="30" x14ac:dyDescent="0.25">
      <c r="A1358" s="1" t="s">
        <v>460</v>
      </c>
      <c r="B1358" s="4">
        <v>2021</v>
      </c>
      <c r="C1358" s="1" t="s">
        <v>283</v>
      </c>
      <c r="D1358" s="1" t="s">
        <v>1147</v>
      </c>
      <c r="E1358" s="1" t="s">
        <v>70</v>
      </c>
      <c r="F1358" s="4" t="s">
        <v>1981</v>
      </c>
      <c r="G1358" s="4">
        <v>1432</v>
      </c>
      <c r="H1358" s="4" t="s">
        <v>3779</v>
      </c>
      <c r="I1358" s="1" t="s">
        <v>234</v>
      </c>
      <c r="J1358" s="4" t="s">
        <v>3780</v>
      </c>
      <c r="K1358" s="4" t="s">
        <v>3781</v>
      </c>
      <c r="L1358" s="22" t="str">
        <f t="shared" si="39"/>
        <v>11</v>
      </c>
      <c r="M1358" s="22"/>
      <c r="AA1358" s="46"/>
      <c r="AG1358"/>
      <c r="AL1358">
        <f>N1405</f>
        <v>0</v>
      </c>
      <c r="AM1358">
        <f>O1453</f>
        <v>0</v>
      </c>
      <c r="AN1358">
        <f>P1453</f>
        <v>0</v>
      </c>
      <c r="AO1358">
        <f>Q1453</f>
        <v>0</v>
      </c>
      <c r="AP1358">
        <f>R1453</f>
        <v>0</v>
      </c>
      <c r="AQ1358">
        <f>S1453</f>
        <v>0</v>
      </c>
      <c r="AR1358">
        <f>T1453</f>
        <v>0</v>
      </c>
      <c r="AT1358">
        <f>SUM(table_2[[#This Row],[First dose, less than 21 days ago]:[Third dose or booster, at least 21 days ago]])</f>
        <v>0</v>
      </c>
      <c r="AU1358">
        <f>SUM(table_2[[#This Row],[Second dose, less than 21 days ago]:[Third dose or booster, at least 21 days ago]])</f>
        <v>0</v>
      </c>
      <c r="AV1358">
        <f>table_2[[#This Row],[Third dose or booster, less than 21 days ago]]+table_2[[#This Row],[Third dose or booster, at least 21 days ago]]</f>
        <v>0</v>
      </c>
    </row>
    <row r="1359" spans="1:48" ht="30" x14ac:dyDescent="0.25">
      <c r="A1359" s="1" t="s">
        <v>460</v>
      </c>
      <c r="B1359" s="4">
        <v>2021</v>
      </c>
      <c r="C1359" s="1" t="s">
        <v>283</v>
      </c>
      <c r="D1359" s="1" t="s">
        <v>1147</v>
      </c>
      <c r="E1359" s="1" t="s">
        <v>74</v>
      </c>
      <c r="F1359" s="4" t="s">
        <v>1101</v>
      </c>
      <c r="G1359" s="4">
        <v>137</v>
      </c>
      <c r="H1359" s="4" t="s">
        <v>83</v>
      </c>
      <c r="I1359" s="1"/>
      <c r="J1359" s="4" t="s">
        <v>83</v>
      </c>
      <c r="K1359" s="4" t="s">
        <v>83</v>
      </c>
      <c r="L1359" s="22">
        <f t="shared" si="39"/>
        <v>1</v>
      </c>
      <c r="M1359" s="22"/>
      <c r="AA1359" s="46"/>
      <c r="AG1359"/>
      <c r="AL1359">
        <f>N1406</f>
        <v>0</v>
      </c>
      <c r="AM1359">
        <f>O1454</f>
        <v>0</v>
      </c>
      <c r="AN1359">
        <f>P1454</f>
        <v>0</v>
      </c>
      <c r="AO1359">
        <f>Q1454</f>
        <v>0</v>
      </c>
      <c r="AP1359">
        <f>R1454</f>
        <v>0</v>
      </c>
      <c r="AQ1359">
        <f>S1454</f>
        <v>0</v>
      </c>
      <c r="AR1359">
        <f>T1454</f>
        <v>0</v>
      </c>
      <c r="AT1359">
        <f>SUM(table_2[[#This Row],[First dose, less than 21 days ago]:[Third dose or booster, at least 21 days ago]])</f>
        <v>0</v>
      </c>
      <c r="AU1359">
        <f>SUM(table_2[[#This Row],[Second dose, less than 21 days ago]:[Third dose or booster, at least 21 days ago]])</f>
        <v>0</v>
      </c>
      <c r="AV1359">
        <f>table_2[[#This Row],[Third dose or booster, less than 21 days ago]]+table_2[[#This Row],[Third dose or booster, at least 21 days ago]]</f>
        <v>0</v>
      </c>
    </row>
    <row r="1360" spans="1:48" ht="30" x14ac:dyDescent="0.25">
      <c r="A1360" s="1" t="s">
        <v>460</v>
      </c>
      <c r="B1360" s="4">
        <v>2021</v>
      </c>
      <c r="C1360" s="1" t="s">
        <v>283</v>
      </c>
      <c r="D1360" s="1" t="s">
        <v>1147</v>
      </c>
      <c r="E1360" s="1" t="s">
        <v>1102</v>
      </c>
      <c r="F1360" s="4" t="s">
        <v>3782</v>
      </c>
      <c r="G1360" s="4">
        <v>82353</v>
      </c>
      <c r="H1360" s="4" t="s">
        <v>3783</v>
      </c>
      <c r="I1360" s="1"/>
      <c r="J1360" s="4" t="s">
        <v>3784</v>
      </c>
      <c r="K1360" s="4" t="s">
        <v>3785</v>
      </c>
      <c r="L1360" s="22" t="str">
        <f t="shared" si="39"/>
        <v>553</v>
      </c>
      <c r="M1360" s="22"/>
      <c r="AA1360" s="46"/>
      <c r="AG1360"/>
      <c r="AL1360">
        <f>N1407</f>
        <v>0</v>
      </c>
      <c r="AM1360">
        <f>O1455</f>
        <v>0</v>
      </c>
      <c r="AN1360">
        <f>P1455</f>
        <v>0</v>
      </c>
      <c r="AO1360">
        <f>Q1455</f>
        <v>0</v>
      </c>
      <c r="AP1360">
        <f>R1455</f>
        <v>0</v>
      </c>
      <c r="AQ1360">
        <f>S1455</f>
        <v>0</v>
      </c>
      <c r="AR1360">
        <f>T1455</f>
        <v>0</v>
      </c>
      <c r="AT1360">
        <f>SUM(table_2[[#This Row],[First dose, less than 21 days ago]:[Third dose or booster, at least 21 days ago]])</f>
        <v>0</v>
      </c>
      <c r="AU1360">
        <f>SUM(table_2[[#This Row],[Second dose, less than 21 days ago]:[Third dose or booster, at least 21 days ago]])</f>
        <v>0</v>
      </c>
      <c r="AV1360">
        <f>table_2[[#This Row],[Third dose or booster, less than 21 days ago]]+table_2[[#This Row],[Third dose or booster, at least 21 days ago]]</f>
        <v>0</v>
      </c>
    </row>
    <row r="1361" spans="1:48" ht="45" x14ac:dyDescent="0.25">
      <c r="A1361" s="1" t="s">
        <v>460</v>
      </c>
      <c r="B1361" s="4">
        <v>2021</v>
      </c>
      <c r="C1361" s="1" t="s">
        <v>283</v>
      </c>
      <c r="D1361" s="1" t="s">
        <v>1147</v>
      </c>
      <c r="E1361" s="1" t="s">
        <v>84</v>
      </c>
      <c r="F1361" s="4" t="s">
        <v>3786</v>
      </c>
      <c r="G1361" s="4">
        <v>124359</v>
      </c>
      <c r="H1361" s="4" t="s">
        <v>3787</v>
      </c>
      <c r="I1361" s="1"/>
      <c r="J1361" s="4" t="s">
        <v>3788</v>
      </c>
      <c r="K1361" s="4" t="s">
        <v>1436</v>
      </c>
      <c r="L1361" s="22" t="str">
        <f t="shared" si="39"/>
        <v>45</v>
      </c>
      <c r="M1361" s="22"/>
      <c r="AA1361" s="46"/>
      <c r="AG1361"/>
      <c r="AL1361">
        <f>N1408</f>
        <v>0</v>
      </c>
      <c r="AM1361">
        <f>O1456</f>
        <v>0</v>
      </c>
      <c r="AN1361">
        <f>P1456</f>
        <v>0</v>
      </c>
      <c r="AO1361">
        <f>Q1456</f>
        <v>0</v>
      </c>
      <c r="AP1361">
        <f>R1456</f>
        <v>0</v>
      </c>
      <c r="AQ1361">
        <f>S1456</f>
        <v>0</v>
      </c>
      <c r="AR1361">
        <f>T1456</f>
        <v>0</v>
      </c>
      <c r="AT1361">
        <f>SUM(table_2[[#This Row],[First dose, less than 21 days ago]:[Third dose or booster, at least 21 days ago]])</f>
        <v>0</v>
      </c>
      <c r="AU1361">
        <f>SUM(table_2[[#This Row],[Second dose, less than 21 days ago]:[Third dose or booster, at least 21 days ago]])</f>
        <v>0</v>
      </c>
      <c r="AV1361">
        <f>table_2[[#This Row],[Third dose or booster, less than 21 days ago]]+table_2[[#This Row],[Third dose or booster, at least 21 days ago]]</f>
        <v>0</v>
      </c>
    </row>
    <row r="1362" spans="1:48" ht="45" x14ac:dyDescent="0.25">
      <c r="A1362" s="1" t="s">
        <v>460</v>
      </c>
      <c r="B1362" s="4">
        <v>2021</v>
      </c>
      <c r="C1362" s="1" t="s">
        <v>283</v>
      </c>
      <c r="D1362" s="1" t="s">
        <v>1147</v>
      </c>
      <c r="E1362" s="1" t="s">
        <v>85</v>
      </c>
      <c r="F1362" s="4" t="s">
        <v>2643</v>
      </c>
      <c r="G1362" s="4">
        <v>136970</v>
      </c>
      <c r="H1362" s="4" t="s">
        <v>518</v>
      </c>
      <c r="I1362" s="1"/>
      <c r="J1362" s="4" t="s">
        <v>3789</v>
      </c>
      <c r="K1362" s="4" t="s">
        <v>3512</v>
      </c>
      <c r="L1362" s="22" t="str">
        <f t="shared" si="39"/>
        <v>75</v>
      </c>
      <c r="M1362" s="22"/>
      <c r="AA1362" s="46"/>
      <c r="AG1362"/>
      <c r="AL1362">
        <f>N1409</f>
        <v>0</v>
      </c>
      <c r="AM1362">
        <f>O1457</f>
        <v>0</v>
      </c>
      <c r="AN1362">
        <f>P1457</f>
        <v>0</v>
      </c>
      <c r="AO1362">
        <f>Q1457</f>
        <v>0</v>
      </c>
      <c r="AP1362">
        <f>R1457</f>
        <v>0</v>
      </c>
      <c r="AQ1362">
        <f>S1457</f>
        <v>0</v>
      </c>
      <c r="AR1362">
        <f>T1457</f>
        <v>0</v>
      </c>
      <c r="AT1362">
        <f>SUM(table_2[[#This Row],[First dose, less than 21 days ago]:[Third dose or booster, at least 21 days ago]])</f>
        <v>0</v>
      </c>
      <c r="AU1362">
        <f>SUM(table_2[[#This Row],[Second dose, less than 21 days ago]:[Third dose or booster, at least 21 days ago]])</f>
        <v>0</v>
      </c>
      <c r="AV1362">
        <f>table_2[[#This Row],[Third dose or booster, less than 21 days ago]]+table_2[[#This Row],[Third dose or booster, at least 21 days ago]]</f>
        <v>0</v>
      </c>
    </row>
    <row r="1363" spans="1:48" ht="30" x14ac:dyDescent="0.25">
      <c r="A1363" s="1" t="s">
        <v>460</v>
      </c>
      <c r="B1363" s="4">
        <v>2021</v>
      </c>
      <c r="C1363" s="1" t="s">
        <v>283</v>
      </c>
      <c r="D1363" s="1" t="s">
        <v>1162</v>
      </c>
      <c r="E1363" s="1" t="s">
        <v>62</v>
      </c>
      <c r="F1363" s="4" t="s">
        <v>3790</v>
      </c>
      <c r="G1363" s="4">
        <v>4001</v>
      </c>
      <c r="H1363" s="4" t="s">
        <v>3791</v>
      </c>
      <c r="I1363" s="1"/>
      <c r="J1363" s="4" t="s">
        <v>3792</v>
      </c>
      <c r="K1363" s="4" t="s">
        <v>3793</v>
      </c>
      <c r="L1363" s="22" t="str">
        <f t="shared" si="39"/>
        <v>105</v>
      </c>
      <c r="M1363" s="22"/>
      <c r="AA1363" s="46"/>
      <c r="AG1363"/>
      <c r="AL1363">
        <f>N1410</f>
        <v>0</v>
      </c>
      <c r="AM1363">
        <f>O1458</f>
        <v>0</v>
      </c>
      <c r="AN1363">
        <f>P1458</f>
        <v>0</v>
      </c>
      <c r="AO1363">
        <f>Q1458</f>
        <v>0</v>
      </c>
      <c r="AP1363">
        <f>R1458</f>
        <v>0</v>
      </c>
      <c r="AQ1363">
        <f>S1458</f>
        <v>0</v>
      </c>
      <c r="AR1363">
        <f>T1458</f>
        <v>0</v>
      </c>
      <c r="AT1363">
        <f>SUM(table_2[[#This Row],[First dose, less than 21 days ago]:[Third dose or booster, at least 21 days ago]])</f>
        <v>0</v>
      </c>
      <c r="AU1363">
        <f>SUM(table_2[[#This Row],[Second dose, less than 21 days ago]:[Third dose or booster, at least 21 days ago]])</f>
        <v>0</v>
      </c>
      <c r="AV1363">
        <f>table_2[[#This Row],[Third dose or booster, less than 21 days ago]]+table_2[[#This Row],[Third dose or booster, at least 21 days ago]]</f>
        <v>0</v>
      </c>
    </row>
    <row r="1364" spans="1:48" ht="30" x14ac:dyDescent="0.25">
      <c r="A1364" s="1" t="s">
        <v>460</v>
      </c>
      <c r="B1364" s="4">
        <v>2021</v>
      </c>
      <c r="C1364" s="1" t="s">
        <v>283</v>
      </c>
      <c r="D1364" s="1" t="s">
        <v>1162</v>
      </c>
      <c r="E1364" s="1" t="s">
        <v>66</v>
      </c>
      <c r="F1364" s="4" t="s">
        <v>1112</v>
      </c>
      <c r="G1364" s="4">
        <v>31</v>
      </c>
      <c r="H1364" s="4" t="s">
        <v>3794</v>
      </c>
      <c r="I1364" s="1" t="s">
        <v>234</v>
      </c>
      <c r="J1364" s="4" t="s">
        <v>3795</v>
      </c>
      <c r="K1364" s="4" t="s">
        <v>3796</v>
      </c>
      <c r="L1364" s="22" t="str">
        <f t="shared" si="39"/>
        <v>3</v>
      </c>
      <c r="M1364" s="22"/>
      <c r="AA1364" s="46"/>
      <c r="AG1364"/>
      <c r="AL1364">
        <f>N1411</f>
        <v>0</v>
      </c>
      <c r="AM1364">
        <f>O1459</f>
        <v>0</v>
      </c>
      <c r="AN1364">
        <f>P1459</f>
        <v>0</v>
      </c>
      <c r="AO1364">
        <f>Q1459</f>
        <v>0</v>
      </c>
      <c r="AP1364">
        <f>R1459</f>
        <v>0</v>
      </c>
      <c r="AQ1364">
        <f>S1459</f>
        <v>0</v>
      </c>
      <c r="AR1364">
        <f>T1459</f>
        <v>0</v>
      </c>
      <c r="AT1364">
        <f>SUM(table_2[[#This Row],[First dose, less than 21 days ago]:[Third dose or booster, at least 21 days ago]])</f>
        <v>0</v>
      </c>
      <c r="AU1364">
        <f>SUM(table_2[[#This Row],[Second dose, less than 21 days ago]:[Third dose or booster, at least 21 days ago]])</f>
        <v>0</v>
      </c>
      <c r="AV1364">
        <f>table_2[[#This Row],[Third dose or booster, less than 21 days ago]]+table_2[[#This Row],[Third dose or booster, at least 21 days ago]]</f>
        <v>0</v>
      </c>
    </row>
    <row r="1365" spans="1:48" ht="30" x14ac:dyDescent="0.25">
      <c r="A1365" s="1" t="s">
        <v>460</v>
      </c>
      <c r="B1365" s="4">
        <v>2021</v>
      </c>
      <c r="C1365" s="1" t="s">
        <v>283</v>
      </c>
      <c r="D1365" s="1" t="s">
        <v>1162</v>
      </c>
      <c r="E1365" s="1" t="s">
        <v>70</v>
      </c>
      <c r="F1365" s="4" t="s">
        <v>1125</v>
      </c>
      <c r="G1365" s="4">
        <v>711</v>
      </c>
      <c r="H1365" s="4" t="s">
        <v>3797</v>
      </c>
      <c r="I1365" s="1" t="s">
        <v>234</v>
      </c>
      <c r="J1365" s="4" t="s">
        <v>3798</v>
      </c>
      <c r="K1365" s="4" t="s">
        <v>3799</v>
      </c>
      <c r="L1365" s="22" t="str">
        <f t="shared" si="39"/>
        <v>14</v>
      </c>
      <c r="M1365" s="22"/>
      <c r="AA1365" s="46"/>
      <c r="AG1365"/>
      <c r="AL1365">
        <f>N1412</f>
        <v>0</v>
      </c>
      <c r="AM1365">
        <f>O1460</f>
        <v>0</v>
      </c>
      <c r="AN1365">
        <f>P1460</f>
        <v>0</v>
      </c>
      <c r="AO1365">
        <f>Q1460</f>
        <v>0</v>
      </c>
      <c r="AP1365">
        <f>R1460</f>
        <v>0</v>
      </c>
      <c r="AQ1365">
        <f>S1460</f>
        <v>0</v>
      </c>
      <c r="AR1365">
        <f>T1460</f>
        <v>0</v>
      </c>
      <c r="AT1365">
        <f>SUM(table_2[[#This Row],[First dose, less than 21 days ago]:[Third dose or booster, at least 21 days ago]])</f>
        <v>0</v>
      </c>
      <c r="AU1365">
        <f>SUM(table_2[[#This Row],[Second dose, less than 21 days ago]:[Third dose or booster, at least 21 days ago]])</f>
        <v>0</v>
      </c>
      <c r="AV1365">
        <f>table_2[[#This Row],[Third dose or booster, less than 21 days ago]]+table_2[[#This Row],[Third dose or booster, at least 21 days ago]]</f>
        <v>0</v>
      </c>
    </row>
    <row r="1366" spans="1:48" ht="30" x14ac:dyDescent="0.25">
      <c r="A1366" s="1" t="s">
        <v>460</v>
      </c>
      <c r="B1366" s="4">
        <v>2021</v>
      </c>
      <c r="C1366" s="1" t="s">
        <v>283</v>
      </c>
      <c r="D1366" s="1" t="s">
        <v>1162</v>
      </c>
      <c r="E1366" s="1" t="s">
        <v>74</v>
      </c>
      <c r="F1366" s="4" t="s">
        <v>1101</v>
      </c>
      <c r="G1366" s="4">
        <v>73</v>
      </c>
      <c r="H1366" s="4" t="s">
        <v>83</v>
      </c>
      <c r="I1366" s="1"/>
      <c r="J1366" s="4" t="s">
        <v>83</v>
      </c>
      <c r="K1366" s="4" t="s">
        <v>83</v>
      </c>
      <c r="L1366" s="22">
        <f t="shared" si="39"/>
        <v>1</v>
      </c>
      <c r="M1366" s="22"/>
      <c r="AA1366" s="46"/>
      <c r="AG1366"/>
      <c r="AL1366">
        <f>N1413</f>
        <v>0</v>
      </c>
      <c r="AM1366">
        <f>O1461</f>
        <v>0</v>
      </c>
      <c r="AN1366">
        <f>P1461</f>
        <v>0</v>
      </c>
      <c r="AO1366">
        <f>Q1461</f>
        <v>0</v>
      </c>
      <c r="AP1366">
        <f>R1461</f>
        <v>0</v>
      </c>
      <c r="AQ1366">
        <f>S1461</f>
        <v>0</v>
      </c>
      <c r="AR1366">
        <f>T1461</f>
        <v>0</v>
      </c>
      <c r="AT1366">
        <f>SUM(table_2[[#This Row],[First dose, less than 21 days ago]:[Third dose or booster, at least 21 days ago]])</f>
        <v>0</v>
      </c>
      <c r="AU1366">
        <f>SUM(table_2[[#This Row],[Second dose, less than 21 days ago]:[Third dose or booster, at least 21 days ago]])</f>
        <v>0</v>
      </c>
      <c r="AV1366">
        <f>table_2[[#This Row],[Third dose or booster, less than 21 days ago]]+table_2[[#This Row],[Third dose or booster, at least 21 days ago]]</f>
        <v>0</v>
      </c>
    </row>
    <row r="1367" spans="1:48" ht="30" x14ac:dyDescent="0.25">
      <c r="A1367" s="1" t="s">
        <v>460</v>
      </c>
      <c r="B1367" s="4">
        <v>2021</v>
      </c>
      <c r="C1367" s="1" t="s">
        <v>283</v>
      </c>
      <c r="D1367" s="1" t="s">
        <v>1162</v>
      </c>
      <c r="E1367" s="1" t="s">
        <v>1102</v>
      </c>
      <c r="F1367" s="4" t="s">
        <v>3800</v>
      </c>
      <c r="G1367" s="4">
        <v>27197</v>
      </c>
      <c r="H1367" s="4" t="s">
        <v>1180</v>
      </c>
      <c r="I1367" s="1"/>
      <c r="J1367" s="4" t="s">
        <v>3801</v>
      </c>
      <c r="K1367" s="4" t="s">
        <v>3802</v>
      </c>
      <c r="L1367" s="22" t="str">
        <f t="shared" si="39"/>
        <v>569</v>
      </c>
      <c r="M1367" s="22"/>
      <c r="AA1367" s="46"/>
      <c r="AG1367"/>
      <c r="AL1367">
        <f>N1414</f>
        <v>0</v>
      </c>
      <c r="AM1367">
        <f>O1462</f>
        <v>0</v>
      </c>
      <c r="AN1367">
        <f>P1462</f>
        <v>0</v>
      </c>
      <c r="AO1367">
        <f>Q1462</f>
        <v>0</v>
      </c>
      <c r="AP1367">
        <f>R1462</f>
        <v>0</v>
      </c>
      <c r="AQ1367">
        <f>S1462</f>
        <v>0</v>
      </c>
      <c r="AR1367">
        <f>T1462</f>
        <v>0</v>
      </c>
      <c r="AT1367">
        <f>SUM(table_2[[#This Row],[First dose, less than 21 days ago]:[Third dose or booster, at least 21 days ago]])</f>
        <v>0</v>
      </c>
      <c r="AU1367">
        <f>SUM(table_2[[#This Row],[Second dose, less than 21 days ago]:[Third dose or booster, at least 21 days ago]])</f>
        <v>0</v>
      </c>
      <c r="AV1367">
        <f>table_2[[#This Row],[Third dose or booster, less than 21 days ago]]+table_2[[#This Row],[Third dose or booster, at least 21 days ago]]</f>
        <v>0</v>
      </c>
    </row>
    <row r="1368" spans="1:48" ht="45" x14ac:dyDescent="0.25">
      <c r="A1368" s="1" t="s">
        <v>460</v>
      </c>
      <c r="B1368" s="4">
        <v>2021</v>
      </c>
      <c r="C1368" s="1" t="s">
        <v>283</v>
      </c>
      <c r="D1368" s="1" t="s">
        <v>1162</v>
      </c>
      <c r="E1368" s="1" t="s">
        <v>84</v>
      </c>
      <c r="F1368" s="4" t="s">
        <v>3754</v>
      </c>
      <c r="G1368" s="4">
        <v>32245</v>
      </c>
      <c r="H1368" s="4" t="s">
        <v>3803</v>
      </c>
      <c r="I1368" s="1"/>
      <c r="J1368" s="4" t="s">
        <v>720</v>
      </c>
      <c r="K1368" s="4" t="s">
        <v>3804</v>
      </c>
      <c r="L1368" s="22" t="str">
        <f t="shared" si="39"/>
        <v>41</v>
      </c>
      <c r="M1368" s="22"/>
      <c r="AA1368" s="46"/>
      <c r="AG1368"/>
      <c r="AL1368">
        <f>N1415</f>
        <v>0</v>
      </c>
      <c r="AM1368">
        <f>O1463</f>
        <v>0</v>
      </c>
      <c r="AN1368">
        <f>P1463</f>
        <v>0</v>
      </c>
      <c r="AO1368">
        <f>Q1463</f>
        <v>0</v>
      </c>
      <c r="AP1368">
        <f>R1463</f>
        <v>0</v>
      </c>
      <c r="AQ1368">
        <f>S1463</f>
        <v>0</v>
      </c>
      <c r="AR1368">
        <f>T1463</f>
        <v>0</v>
      </c>
      <c r="AT1368">
        <f>SUM(table_2[[#This Row],[First dose, less than 21 days ago]:[Third dose or booster, at least 21 days ago]])</f>
        <v>0</v>
      </c>
      <c r="AU1368">
        <f>SUM(table_2[[#This Row],[Second dose, less than 21 days ago]:[Third dose or booster, at least 21 days ago]])</f>
        <v>0</v>
      </c>
      <c r="AV1368">
        <f>table_2[[#This Row],[Third dose or booster, less than 21 days ago]]+table_2[[#This Row],[Third dose or booster, at least 21 days ago]]</f>
        <v>0</v>
      </c>
    </row>
    <row r="1369" spans="1:48" ht="45" x14ac:dyDescent="0.25">
      <c r="A1369" s="1" t="s">
        <v>460</v>
      </c>
      <c r="B1369" s="4">
        <v>2021</v>
      </c>
      <c r="C1369" s="1" t="s">
        <v>283</v>
      </c>
      <c r="D1369" s="1" t="s">
        <v>1162</v>
      </c>
      <c r="E1369" s="1" t="s">
        <v>85</v>
      </c>
      <c r="F1369" s="4" t="s">
        <v>3805</v>
      </c>
      <c r="G1369" s="4">
        <v>104499</v>
      </c>
      <c r="H1369" s="4" t="s">
        <v>3806</v>
      </c>
      <c r="I1369" s="1"/>
      <c r="J1369" s="4" t="s">
        <v>3807</v>
      </c>
      <c r="K1369" s="4" t="s">
        <v>3808</v>
      </c>
      <c r="L1369" s="22" t="str">
        <f t="shared" si="39"/>
        <v>132</v>
      </c>
      <c r="M1369" s="22"/>
      <c r="AA1369" s="46"/>
      <c r="AG1369"/>
      <c r="AL1369">
        <f>N1416</f>
        <v>0</v>
      </c>
      <c r="AM1369">
        <f>O1464</f>
        <v>0</v>
      </c>
      <c r="AN1369">
        <f>P1464</f>
        <v>0</v>
      </c>
      <c r="AO1369">
        <f>Q1464</f>
        <v>0</v>
      </c>
      <c r="AP1369">
        <f>R1464</f>
        <v>0</v>
      </c>
      <c r="AQ1369">
        <f>S1464</f>
        <v>0</v>
      </c>
      <c r="AR1369">
        <f>T1464</f>
        <v>0</v>
      </c>
      <c r="AT1369">
        <f>SUM(table_2[[#This Row],[First dose, less than 21 days ago]:[Third dose or booster, at least 21 days ago]])</f>
        <v>0</v>
      </c>
      <c r="AU1369">
        <f>SUM(table_2[[#This Row],[Second dose, less than 21 days ago]:[Third dose or booster, at least 21 days ago]])</f>
        <v>0</v>
      </c>
      <c r="AV1369">
        <f>table_2[[#This Row],[Third dose or booster, less than 21 days ago]]+table_2[[#This Row],[Third dose or booster, at least 21 days ago]]</f>
        <v>0</v>
      </c>
    </row>
    <row r="1370" spans="1:48" ht="30" x14ac:dyDescent="0.25">
      <c r="A1370" s="1" t="s">
        <v>460</v>
      </c>
      <c r="B1370" s="4">
        <v>2021</v>
      </c>
      <c r="C1370" s="1" t="s">
        <v>283</v>
      </c>
      <c r="D1370" s="1" t="s">
        <v>1183</v>
      </c>
      <c r="E1370" s="1" t="s">
        <v>62</v>
      </c>
      <c r="F1370" s="4" t="s">
        <v>3754</v>
      </c>
      <c r="G1370" s="4">
        <v>1166</v>
      </c>
      <c r="H1370" s="4" t="s">
        <v>3809</v>
      </c>
      <c r="I1370" s="1"/>
      <c r="J1370" s="4" t="s">
        <v>3810</v>
      </c>
      <c r="K1370" s="4" t="s">
        <v>3811</v>
      </c>
      <c r="L1370" s="22" t="str">
        <f t="shared" si="39"/>
        <v>41</v>
      </c>
      <c r="M1370" s="22"/>
      <c r="AA1370" s="46"/>
      <c r="AG1370"/>
      <c r="AL1370">
        <f>N1417</f>
        <v>0</v>
      </c>
      <c r="AM1370">
        <f>O1465</f>
        <v>0</v>
      </c>
      <c r="AN1370">
        <f>P1465</f>
        <v>0</v>
      </c>
      <c r="AO1370">
        <f>Q1465</f>
        <v>0</v>
      </c>
      <c r="AP1370">
        <f>R1465</f>
        <v>0</v>
      </c>
      <c r="AQ1370">
        <f>S1465</f>
        <v>0</v>
      </c>
      <c r="AR1370">
        <f>T1465</f>
        <v>0</v>
      </c>
      <c r="AT1370">
        <f>SUM(table_2[[#This Row],[First dose, less than 21 days ago]:[Third dose or booster, at least 21 days ago]])</f>
        <v>0</v>
      </c>
      <c r="AU1370">
        <f>SUM(table_2[[#This Row],[Second dose, less than 21 days ago]:[Third dose or booster, at least 21 days ago]])</f>
        <v>0</v>
      </c>
      <c r="AV1370">
        <f>table_2[[#This Row],[Third dose or booster, less than 21 days ago]]+table_2[[#This Row],[Third dose or booster, at least 21 days ago]]</f>
        <v>0</v>
      </c>
    </row>
    <row r="1371" spans="1:48" ht="30" x14ac:dyDescent="0.25">
      <c r="A1371" s="1" t="s">
        <v>460</v>
      </c>
      <c r="B1371" s="4">
        <v>2021</v>
      </c>
      <c r="C1371" s="1" t="s">
        <v>283</v>
      </c>
      <c r="D1371" s="1" t="s">
        <v>1183</v>
      </c>
      <c r="E1371" s="1" t="s">
        <v>66</v>
      </c>
      <c r="F1371" s="4" t="s">
        <v>1101</v>
      </c>
      <c r="G1371" s="4">
        <v>10</v>
      </c>
      <c r="H1371" s="4" t="s">
        <v>83</v>
      </c>
      <c r="I1371" s="1"/>
      <c r="J1371" s="4" t="s">
        <v>83</v>
      </c>
      <c r="K1371" s="4" t="s">
        <v>83</v>
      </c>
      <c r="L1371" s="22">
        <f t="shared" si="39"/>
        <v>1</v>
      </c>
      <c r="M1371" s="22"/>
      <c r="AA1371" s="46"/>
      <c r="AG1371"/>
      <c r="AL1371">
        <f>N1418</f>
        <v>0</v>
      </c>
      <c r="AM1371">
        <f>O1466</f>
        <v>0</v>
      </c>
      <c r="AN1371">
        <f>P1466</f>
        <v>0</v>
      </c>
      <c r="AO1371">
        <f>Q1466</f>
        <v>0</v>
      </c>
      <c r="AP1371">
        <f>R1466</f>
        <v>0</v>
      </c>
      <c r="AQ1371">
        <f>S1466</f>
        <v>0</v>
      </c>
      <c r="AR1371">
        <f>T1466</f>
        <v>0</v>
      </c>
      <c r="AT1371">
        <f>SUM(table_2[[#This Row],[First dose, less than 21 days ago]:[Third dose or booster, at least 21 days ago]])</f>
        <v>0</v>
      </c>
      <c r="AU1371">
        <f>SUM(table_2[[#This Row],[Second dose, less than 21 days ago]:[Third dose or booster, at least 21 days ago]])</f>
        <v>0</v>
      </c>
      <c r="AV1371">
        <f>table_2[[#This Row],[Third dose or booster, less than 21 days ago]]+table_2[[#This Row],[Third dose or booster, at least 21 days ago]]</f>
        <v>0</v>
      </c>
    </row>
    <row r="1372" spans="1:48" ht="30" x14ac:dyDescent="0.25">
      <c r="A1372" s="1" t="s">
        <v>460</v>
      </c>
      <c r="B1372" s="4">
        <v>2021</v>
      </c>
      <c r="C1372" s="1" t="s">
        <v>283</v>
      </c>
      <c r="D1372" s="1" t="s">
        <v>1183</v>
      </c>
      <c r="E1372" s="1" t="s">
        <v>70</v>
      </c>
      <c r="F1372" s="4" t="s">
        <v>1350</v>
      </c>
      <c r="G1372" s="4">
        <v>246</v>
      </c>
      <c r="H1372" s="4" t="s">
        <v>3812</v>
      </c>
      <c r="I1372" s="1" t="s">
        <v>234</v>
      </c>
      <c r="J1372" s="4" t="s">
        <v>3813</v>
      </c>
      <c r="K1372" s="4" t="s">
        <v>3814</v>
      </c>
      <c r="L1372" s="22" t="str">
        <f t="shared" si="39"/>
        <v>10</v>
      </c>
      <c r="M1372" s="22"/>
      <c r="AA1372" s="46"/>
      <c r="AG1372"/>
      <c r="AL1372">
        <f>N1419</f>
        <v>0</v>
      </c>
      <c r="AM1372">
        <f>O1467</f>
        <v>0</v>
      </c>
      <c r="AN1372">
        <f>P1467</f>
        <v>0</v>
      </c>
      <c r="AO1372">
        <f>Q1467</f>
        <v>0</v>
      </c>
      <c r="AP1372">
        <f>R1467</f>
        <v>0</v>
      </c>
      <c r="AQ1372">
        <f>S1467</f>
        <v>0</v>
      </c>
      <c r="AR1372">
        <f>T1467</f>
        <v>0</v>
      </c>
      <c r="AT1372">
        <f>SUM(table_2[[#This Row],[First dose, less than 21 days ago]:[Third dose or booster, at least 21 days ago]])</f>
        <v>0</v>
      </c>
      <c r="AU1372">
        <f>SUM(table_2[[#This Row],[Second dose, less than 21 days ago]:[Third dose or booster, at least 21 days ago]])</f>
        <v>0</v>
      </c>
      <c r="AV1372">
        <f>table_2[[#This Row],[Third dose or booster, less than 21 days ago]]+table_2[[#This Row],[Third dose or booster, at least 21 days ago]]</f>
        <v>0</v>
      </c>
    </row>
    <row r="1373" spans="1:48" ht="30" x14ac:dyDescent="0.25">
      <c r="A1373" s="1" t="s">
        <v>460</v>
      </c>
      <c r="B1373" s="4">
        <v>2021</v>
      </c>
      <c r="C1373" s="1" t="s">
        <v>283</v>
      </c>
      <c r="D1373" s="1" t="s">
        <v>1183</v>
      </c>
      <c r="E1373" s="1" t="s">
        <v>74</v>
      </c>
      <c r="F1373" s="4" t="s">
        <v>1101</v>
      </c>
      <c r="G1373" s="4">
        <v>27</v>
      </c>
      <c r="H1373" s="4" t="s">
        <v>83</v>
      </c>
      <c r="I1373" s="1"/>
      <c r="J1373" s="4" t="s">
        <v>83</v>
      </c>
      <c r="K1373" s="4" t="s">
        <v>83</v>
      </c>
      <c r="L1373" s="22">
        <f t="shared" si="39"/>
        <v>1</v>
      </c>
      <c r="M1373" s="22"/>
      <c r="AA1373" s="46"/>
      <c r="AG1373"/>
      <c r="AL1373">
        <f>N1420</f>
        <v>0</v>
      </c>
      <c r="AM1373">
        <f>O1468</f>
        <v>0</v>
      </c>
      <c r="AN1373">
        <f>P1468</f>
        <v>0</v>
      </c>
      <c r="AO1373">
        <f>Q1468</f>
        <v>0</v>
      </c>
      <c r="AP1373">
        <f>R1468</f>
        <v>0</v>
      </c>
      <c r="AQ1373">
        <f>S1468</f>
        <v>0</v>
      </c>
      <c r="AR1373">
        <f>T1468</f>
        <v>0</v>
      </c>
      <c r="AT1373">
        <f>SUM(table_2[[#This Row],[First dose, less than 21 days ago]:[Third dose or booster, at least 21 days ago]])</f>
        <v>0</v>
      </c>
      <c r="AU1373">
        <f>SUM(table_2[[#This Row],[Second dose, less than 21 days ago]:[Third dose or booster, at least 21 days ago]])</f>
        <v>0</v>
      </c>
      <c r="AV1373">
        <f>table_2[[#This Row],[Third dose or booster, less than 21 days ago]]+table_2[[#This Row],[Third dose or booster, at least 21 days ago]]</f>
        <v>0</v>
      </c>
    </row>
    <row r="1374" spans="1:48" ht="30" x14ac:dyDescent="0.25">
      <c r="A1374" s="1" t="s">
        <v>460</v>
      </c>
      <c r="B1374" s="4">
        <v>2021</v>
      </c>
      <c r="C1374" s="1" t="s">
        <v>283</v>
      </c>
      <c r="D1374" s="1" t="s">
        <v>1183</v>
      </c>
      <c r="E1374" s="1" t="s">
        <v>1102</v>
      </c>
      <c r="F1374" s="4" t="s">
        <v>1995</v>
      </c>
      <c r="G1374" s="4">
        <v>8861</v>
      </c>
      <c r="H1374" s="4" t="s">
        <v>3815</v>
      </c>
      <c r="I1374" s="1"/>
      <c r="J1374" s="4" t="s">
        <v>3816</v>
      </c>
      <c r="K1374" s="4" t="s">
        <v>3817</v>
      </c>
      <c r="L1374" s="22" t="str">
        <f t="shared" si="39"/>
        <v>299</v>
      </c>
      <c r="M1374" s="22"/>
      <c r="AA1374" s="46"/>
      <c r="AG1374"/>
      <c r="AL1374">
        <f>N1421</f>
        <v>0</v>
      </c>
      <c r="AM1374">
        <f>O1469</f>
        <v>0</v>
      </c>
      <c r="AN1374">
        <f>P1469</f>
        <v>0</v>
      </c>
      <c r="AO1374">
        <f>Q1469</f>
        <v>0</v>
      </c>
      <c r="AP1374">
        <f>R1469</f>
        <v>0</v>
      </c>
      <c r="AQ1374">
        <f>S1469</f>
        <v>0</v>
      </c>
      <c r="AR1374">
        <f>T1469</f>
        <v>0</v>
      </c>
      <c r="AT1374">
        <f>SUM(table_2[[#This Row],[First dose, less than 21 days ago]:[Third dose or booster, at least 21 days ago]])</f>
        <v>0</v>
      </c>
      <c r="AU1374">
        <f>SUM(table_2[[#This Row],[Second dose, less than 21 days ago]:[Third dose or booster, at least 21 days ago]])</f>
        <v>0</v>
      </c>
      <c r="AV1374">
        <f>table_2[[#This Row],[Third dose or booster, less than 21 days ago]]+table_2[[#This Row],[Third dose or booster, at least 21 days ago]]</f>
        <v>0</v>
      </c>
    </row>
    <row r="1375" spans="1:48" ht="45" x14ac:dyDescent="0.25">
      <c r="A1375" s="1" t="s">
        <v>460</v>
      </c>
      <c r="B1375" s="4">
        <v>2021</v>
      </c>
      <c r="C1375" s="1" t="s">
        <v>283</v>
      </c>
      <c r="D1375" s="1" t="s">
        <v>1183</v>
      </c>
      <c r="E1375" s="1" t="s">
        <v>84</v>
      </c>
      <c r="F1375" s="4" t="s">
        <v>3818</v>
      </c>
      <c r="G1375" s="4">
        <v>7467</v>
      </c>
      <c r="H1375" s="4" t="s">
        <v>3819</v>
      </c>
      <c r="I1375" s="1"/>
      <c r="J1375" s="4" t="s">
        <v>3820</v>
      </c>
      <c r="K1375" s="4" t="s">
        <v>3821</v>
      </c>
      <c r="L1375" s="22" t="str">
        <f t="shared" si="39"/>
        <v>32</v>
      </c>
      <c r="M1375" s="22"/>
      <c r="AA1375" s="46"/>
      <c r="AG1375"/>
      <c r="AL1375">
        <f>N1422</f>
        <v>0</v>
      </c>
      <c r="AM1375">
        <f>O1470</f>
        <v>0</v>
      </c>
      <c r="AN1375">
        <f>P1470</f>
        <v>0</v>
      </c>
      <c r="AO1375">
        <f>Q1470</f>
        <v>0</v>
      </c>
      <c r="AP1375">
        <f>R1470</f>
        <v>0</v>
      </c>
      <c r="AQ1375">
        <f>S1470</f>
        <v>0</v>
      </c>
      <c r="AR1375">
        <f>T1470</f>
        <v>0</v>
      </c>
      <c r="AT1375">
        <f>SUM(table_2[[#This Row],[First dose, less than 21 days ago]:[Third dose or booster, at least 21 days ago]])</f>
        <v>0</v>
      </c>
      <c r="AU1375">
        <f>SUM(table_2[[#This Row],[Second dose, less than 21 days ago]:[Third dose or booster, at least 21 days ago]])</f>
        <v>0</v>
      </c>
      <c r="AV1375">
        <f>table_2[[#This Row],[Third dose or booster, less than 21 days ago]]+table_2[[#This Row],[Third dose or booster, at least 21 days ago]]</f>
        <v>0</v>
      </c>
    </row>
    <row r="1376" spans="1:48" ht="45" x14ac:dyDescent="0.25">
      <c r="A1376" s="1" t="s">
        <v>460</v>
      </c>
      <c r="B1376" s="4">
        <v>2021</v>
      </c>
      <c r="C1376" s="1" t="s">
        <v>283</v>
      </c>
      <c r="D1376" s="1" t="s">
        <v>1183</v>
      </c>
      <c r="E1376" s="1" t="s">
        <v>85</v>
      </c>
      <c r="F1376" s="4" t="s">
        <v>1221</v>
      </c>
      <c r="G1376" s="4">
        <v>19968</v>
      </c>
      <c r="H1376" s="4" t="s">
        <v>3822</v>
      </c>
      <c r="I1376" s="1"/>
      <c r="J1376" s="4" t="s">
        <v>3823</v>
      </c>
      <c r="K1376" s="4" t="s">
        <v>1861</v>
      </c>
      <c r="L1376" s="22" t="str">
        <f t="shared" si="39"/>
        <v>39</v>
      </c>
      <c r="M1376" s="22"/>
      <c r="AA1376" s="46"/>
      <c r="AG1376"/>
      <c r="AL1376">
        <f>N1423</f>
        <v>0</v>
      </c>
      <c r="AM1376">
        <f>O1471</f>
        <v>0</v>
      </c>
      <c r="AN1376">
        <f>P1471</f>
        <v>0</v>
      </c>
      <c r="AO1376">
        <f>Q1471</f>
        <v>0</v>
      </c>
      <c r="AP1376">
        <f>R1471</f>
        <v>0</v>
      </c>
      <c r="AQ1376">
        <f>S1471</f>
        <v>0</v>
      </c>
      <c r="AR1376">
        <f>T1471</f>
        <v>0</v>
      </c>
      <c r="AT1376">
        <f>SUM(table_2[[#This Row],[First dose, less than 21 days ago]:[Third dose or booster, at least 21 days ago]])</f>
        <v>0</v>
      </c>
      <c r="AU1376">
        <f>SUM(table_2[[#This Row],[Second dose, less than 21 days ago]:[Third dose or booster, at least 21 days ago]])</f>
        <v>0</v>
      </c>
      <c r="AV1376">
        <f>table_2[[#This Row],[Third dose or booster, less than 21 days ago]]+table_2[[#This Row],[Third dose or booster, at least 21 days ago]]</f>
        <v>0</v>
      </c>
    </row>
    <row r="1377" spans="1:48" ht="30" x14ac:dyDescent="0.25">
      <c r="A1377" s="1" t="s">
        <v>460</v>
      </c>
      <c r="B1377" s="4">
        <v>2021</v>
      </c>
      <c r="C1377" s="1" t="s">
        <v>311</v>
      </c>
      <c r="D1377" s="1" t="s">
        <v>1089</v>
      </c>
      <c r="E1377" s="1" t="s">
        <v>62</v>
      </c>
      <c r="F1377" s="4" t="s">
        <v>1317</v>
      </c>
      <c r="G1377" s="4">
        <v>199655</v>
      </c>
      <c r="H1377" s="4" t="s">
        <v>3214</v>
      </c>
      <c r="I1377" s="1"/>
      <c r="J1377" s="4" t="s">
        <v>1692</v>
      </c>
      <c r="K1377" s="4" t="s">
        <v>2313</v>
      </c>
      <c r="L1377" s="22" t="str">
        <f t="shared" si="39"/>
        <v>37</v>
      </c>
      <c r="M1377" s="22"/>
      <c r="AA1377" s="46"/>
      <c r="AG1377"/>
      <c r="AL1377">
        <f>N1424</f>
        <v>0</v>
      </c>
      <c r="AM1377">
        <f>O1472</f>
        <v>0</v>
      </c>
      <c r="AN1377">
        <f>P1472</f>
        <v>0</v>
      </c>
      <c r="AO1377">
        <f>Q1472</f>
        <v>0</v>
      </c>
      <c r="AP1377">
        <f>R1472</f>
        <v>0</v>
      </c>
      <c r="AQ1377">
        <f>S1472</f>
        <v>0</v>
      </c>
      <c r="AR1377">
        <f>T1472</f>
        <v>0</v>
      </c>
      <c r="AT1377">
        <f>SUM(table_2[[#This Row],[First dose, less than 21 days ago]:[Third dose or booster, at least 21 days ago]])</f>
        <v>0</v>
      </c>
      <c r="AU1377">
        <f>SUM(table_2[[#This Row],[Second dose, less than 21 days ago]:[Third dose or booster, at least 21 days ago]])</f>
        <v>0</v>
      </c>
      <c r="AV1377">
        <f>table_2[[#This Row],[Third dose or booster, less than 21 days ago]]+table_2[[#This Row],[Third dose or booster, at least 21 days ago]]</f>
        <v>0</v>
      </c>
    </row>
    <row r="1378" spans="1:48" ht="30" x14ac:dyDescent="0.25">
      <c r="A1378" s="1" t="s">
        <v>460</v>
      </c>
      <c r="B1378" s="4">
        <v>2021</v>
      </c>
      <c r="C1378" s="1" t="s">
        <v>311</v>
      </c>
      <c r="D1378" s="1" t="s">
        <v>1089</v>
      </c>
      <c r="E1378" s="1" t="s">
        <v>66</v>
      </c>
      <c r="F1378" s="4" t="s">
        <v>1101</v>
      </c>
      <c r="G1378" s="4">
        <v>6257</v>
      </c>
      <c r="H1378" s="4" t="s">
        <v>83</v>
      </c>
      <c r="I1378" s="1"/>
      <c r="J1378" s="4" t="s">
        <v>83</v>
      </c>
      <c r="K1378" s="4" t="s">
        <v>83</v>
      </c>
      <c r="L1378" s="22">
        <f t="shared" si="39"/>
        <v>1</v>
      </c>
      <c r="M1378" s="22"/>
      <c r="AA1378" s="46"/>
      <c r="AG1378"/>
      <c r="AL1378">
        <f>N1425</f>
        <v>0</v>
      </c>
      <c r="AM1378">
        <f>O1473</f>
        <v>0</v>
      </c>
      <c r="AN1378">
        <f>P1473</f>
        <v>0</v>
      </c>
      <c r="AO1378">
        <f>Q1473</f>
        <v>0</v>
      </c>
      <c r="AP1378">
        <f>R1473</f>
        <v>0</v>
      </c>
      <c r="AQ1378">
        <f>S1473</f>
        <v>0</v>
      </c>
      <c r="AR1378">
        <f>T1473</f>
        <v>0</v>
      </c>
      <c r="AT1378">
        <f>SUM(table_2[[#This Row],[First dose, less than 21 days ago]:[Third dose or booster, at least 21 days ago]])</f>
        <v>0</v>
      </c>
      <c r="AU1378">
        <f>SUM(table_2[[#This Row],[Second dose, less than 21 days ago]:[Third dose or booster, at least 21 days ago]])</f>
        <v>0</v>
      </c>
      <c r="AV1378">
        <f>table_2[[#This Row],[Third dose or booster, less than 21 days ago]]+table_2[[#This Row],[Third dose or booster, at least 21 days ago]]</f>
        <v>0</v>
      </c>
    </row>
    <row r="1379" spans="1:48" ht="30" x14ac:dyDescent="0.25">
      <c r="A1379" s="1" t="s">
        <v>460</v>
      </c>
      <c r="B1379" s="4">
        <v>2021</v>
      </c>
      <c r="C1379" s="1" t="s">
        <v>311</v>
      </c>
      <c r="D1379" s="1" t="s">
        <v>1089</v>
      </c>
      <c r="E1379" s="1" t="s">
        <v>70</v>
      </c>
      <c r="F1379" s="4" t="s">
        <v>1101</v>
      </c>
      <c r="G1379" s="4">
        <v>47524</v>
      </c>
      <c r="H1379" s="4" t="s">
        <v>83</v>
      </c>
      <c r="I1379" s="1"/>
      <c r="J1379" s="4" t="s">
        <v>83</v>
      </c>
      <c r="K1379" s="4" t="s">
        <v>83</v>
      </c>
      <c r="L1379" s="22">
        <f t="shared" si="39"/>
        <v>1</v>
      </c>
      <c r="M1379" s="22"/>
      <c r="AA1379" s="46"/>
      <c r="AG1379"/>
      <c r="AL1379">
        <f>N1426</f>
        <v>0</v>
      </c>
      <c r="AM1379">
        <f>O1474</f>
        <v>0</v>
      </c>
      <c r="AN1379">
        <f>P1474</f>
        <v>0</v>
      </c>
      <c r="AO1379">
        <f>Q1474</f>
        <v>0</v>
      </c>
      <c r="AP1379">
        <f>R1474</f>
        <v>0</v>
      </c>
      <c r="AQ1379">
        <f>S1474</f>
        <v>0</v>
      </c>
      <c r="AR1379">
        <f>T1474</f>
        <v>0</v>
      </c>
      <c r="AT1379">
        <f>SUM(table_2[[#This Row],[First dose, less than 21 days ago]:[Third dose or booster, at least 21 days ago]])</f>
        <v>0</v>
      </c>
      <c r="AU1379">
        <f>SUM(table_2[[#This Row],[Second dose, less than 21 days ago]:[Third dose or booster, at least 21 days ago]])</f>
        <v>0</v>
      </c>
      <c r="AV1379">
        <f>table_2[[#This Row],[Third dose or booster, less than 21 days ago]]+table_2[[#This Row],[Third dose or booster, at least 21 days ago]]</f>
        <v>0</v>
      </c>
    </row>
    <row r="1380" spans="1:48" ht="30" x14ac:dyDescent="0.25">
      <c r="A1380" s="1" t="s">
        <v>460</v>
      </c>
      <c r="B1380" s="4">
        <v>2021</v>
      </c>
      <c r="C1380" s="1" t="s">
        <v>311</v>
      </c>
      <c r="D1380" s="1" t="s">
        <v>1089</v>
      </c>
      <c r="E1380" s="1" t="s">
        <v>74</v>
      </c>
      <c r="F1380" s="4" t="s">
        <v>1101</v>
      </c>
      <c r="G1380" s="4">
        <v>12520</v>
      </c>
      <c r="H1380" s="4" t="s">
        <v>83</v>
      </c>
      <c r="I1380" s="1"/>
      <c r="J1380" s="4" t="s">
        <v>83</v>
      </c>
      <c r="K1380" s="4" t="s">
        <v>83</v>
      </c>
      <c r="L1380" s="22">
        <f t="shared" si="39"/>
        <v>1</v>
      </c>
      <c r="M1380" s="22"/>
      <c r="AA1380" s="46"/>
      <c r="AG1380"/>
      <c r="AL1380">
        <f>N1427</f>
        <v>0</v>
      </c>
      <c r="AM1380">
        <f>O1475</f>
        <v>0</v>
      </c>
      <c r="AN1380">
        <f>P1475</f>
        <v>0</v>
      </c>
      <c r="AO1380">
        <f>Q1475</f>
        <v>0</v>
      </c>
      <c r="AP1380">
        <f>R1475</f>
        <v>0</v>
      </c>
      <c r="AQ1380">
        <f>S1475</f>
        <v>0</v>
      </c>
      <c r="AR1380">
        <f>T1475</f>
        <v>0</v>
      </c>
      <c r="AT1380">
        <f>SUM(table_2[[#This Row],[First dose, less than 21 days ago]:[Third dose or booster, at least 21 days ago]])</f>
        <v>0</v>
      </c>
      <c r="AU1380">
        <f>SUM(table_2[[#This Row],[Second dose, less than 21 days ago]:[Third dose or booster, at least 21 days ago]])</f>
        <v>0</v>
      </c>
      <c r="AV1380">
        <f>table_2[[#This Row],[Third dose or booster, less than 21 days ago]]+table_2[[#This Row],[Third dose or booster, at least 21 days ago]]</f>
        <v>0</v>
      </c>
    </row>
    <row r="1381" spans="1:48" ht="30" x14ac:dyDescent="0.25">
      <c r="A1381" s="1" t="s">
        <v>460</v>
      </c>
      <c r="B1381" s="4">
        <v>2021</v>
      </c>
      <c r="C1381" s="1" t="s">
        <v>311</v>
      </c>
      <c r="D1381" s="1" t="s">
        <v>1089</v>
      </c>
      <c r="E1381" s="1" t="s">
        <v>1102</v>
      </c>
      <c r="F1381" s="4" t="s">
        <v>1981</v>
      </c>
      <c r="G1381" s="4">
        <v>489958</v>
      </c>
      <c r="H1381" s="4" t="s">
        <v>3296</v>
      </c>
      <c r="I1381" s="1" t="s">
        <v>234</v>
      </c>
      <c r="J1381" s="4" t="s">
        <v>3503</v>
      </c>
      <c r="K1381" s="4" t="s">
        <v>3516</v>
      </c>
      <c r="L1381" s="22" t="str">
        <f t="shared" si="39"/>
        <v>11</v>
      </c>
      <c r="M1381" s="22"/>
      <c r="AA1381" s="46"/>
      <c r="AG1381"/>
      <c r="AL1381">
        <f>N1428</f>
        <v>0</v>
      </c>
      <c r="AM1381">
        <f>O1476</f>
        <v>0</v>
      </c>
      <c r="AN1381">
        <f>P1476</f>
        <v>0</v>
      </c>
      <c r="AO1381">
        <f>Q1476</f>
        <v>0</v>
      </c>
      <c r="AP1381">
        <f>R1476</f>
        <v>0</v>
      </c>
      <c r="AQ1381">
        <f>S1476</f>
        <v>0</v>
      </c>
      <c r="AR1381">
        <f>T1476</f>
        <v>0</v>
      </c>
      <c r="AT1381">
        <f>SUM(table_2[[#This Row],[First dose, less than 21 days ago]:[Third dose or booster, at least 21 days ago]])</f>
        <v>0</v>
      </c>
      <c r="AU1381">
        <f>SUM(table_2[[#This Row],[Second dose, less than 21 days ago]:[Third dose or booster, at least 21 days ago]])</f>
        <v>0</v>
      </c>
      <c r="AV1381">
        <f>table_2[[#This Row],[Third dose or booster, less than 21 days ago]]+table_2[[#This Row],[Third dose or booster, at least 21 days ago]]</f>
        <v>0</v>
      </c>
    </row>
    <row r="1382" spans="1:48" ht="45" x14ac:dyDescent="0.25">
      <c r="A1382" s="1" t="s">
        <v>460</v>
      </c>
      <c r="B1382" s="4">
        <v>2021</v>
      </c>
      <c r="C1382" s="1" t="s">
        <v>311</v>
      </c>
      <c r="D1382" s="1" t="s">
        <v>1089</v>
      </c>
      <c r="E1382" s="1" t="s">
        <v>84</v>
      </c>
      <c r="F1382" s="4" t="s">
        <v>1101</v>
      </c>
      <c r="G1382" s="4">
        <v>127012</v>
      </c>
      <c r="H1382" s="4" t="s">
        <v>83</v>
      </c>
      <c r="I1382" s="1"/>
      <c r="J1382" s="4" t="s">
        <v>83</v>
      </c>
      <c r="K1382" s="4" t="s">
        <v>83</v>
      </c>
      <c r="L1382" s="22">
        <f t="shared" si="39"/>
        <v>1</v>
      </c>
      <c r="M1382" s="22"/>
      <c r="AA1382" s="46"/>
      <c r="AG1382"/>
      <c r="AL1382">
        <f>N1429</f>
        <v>0</v>
      </c>
      <c r="AM1382">
        <f>O1477</f>
        <v>0</v>
      </c>
      <c r="AN1382">
        <f>P1477</f>
        <v>0</v>
      </c>
      <c r="AO1382">
        <f>Q1477</f>
        <v>0</v>
      </c>
      <c r="AP1382">
        <f>R1477</f>
        <v>0</v>
      </c>
      <c r="AQ1382">
        <f>S1477</f>
        <v>0</v>
      </c>
      <c r="AR1382">
        <f>T1477</f>
        <v>0</v>
      </c>
      <c r="AT1382">
        <f>SUM(table_2[[#This Row],[First dose, less than 21 days ago]:[Third dose or booster, at least 21 days ago]])</f>
        <v>0</v>
      </c>
      <c r="AU1382">
        <f>SUM(table_2[[#This Row],[Second dose, less than 21 days ago]:[Third dose or booster, at least 21 days ago]])</f>
        <v>0</v>
      </c>
      <c r="AV1382">
        <f>table_2[[#This Row],[Third dose or booster, less than 21 days ago]]+table_2[[#This Row],[Third dose or booster, at least 21 days ago]]</f>
        <v>0</v>
      </c>
    </row>
    <row r="1383" spans="1:48" ht="45" x14ac:dyDescent="0.25">
      <c r="A1383" s="1" t="s">
        <v>460</v>
      </c>
      <c r="B1383" s="4">
        <v>2021</v>
      </c>
      <c r="C1383" s="1" t="s">
        <v>311</v>
      </c>
      <c r="D1383" s="1" t="s">
        <v>1089</v>
      </c>
      <c r="E1383" s="1" t="s">
        <v>85</v>
      </c>
      <c r="F1383" s="4" t="s">
        <v>1101</v>
      </c>
      <c r="G1383" s="4">
        <v>63927</v>
      </c>
      <c r="H1383" s="4" t="s">
        <v>83</v>
      </c>
      <c r="I1383" s="1"/>
      <c r="J1383" s="4" t="s">
        <v>83</v>
      </c>
      <c r="K1383" s="4" t="s">
        <v>83</v>
      </c>
      <c r="L1383" s="22">
        <f t="shared" si="39"/>
        <v>1</v>
      </c>
      <c r="M1383" s="22"/>
      <c r="AA1383" s="46"/>
      <c r="AG1383"/>
      <c r="AL1383">
        <f>N1430</f>
        <v>0</v>
      </c>
      <c r="AM1383">
        <f>O1478</f>
        <v>0</v>
      </c>
      <c r="AN1383">
        <f>P1478</f>
        <v>0</v>
      </c>
      <c r="AO1383">
        <f>Q1478</f>
        <v>0</v>
      </c>
      <c r="AP1383">
        <f>R1478</f>
        <v>0</v>
      </c>
      <c r="AQ1383">
        <f>S1478</f>
        <v>0</v>
      </c>
      <c r="AR1383">
        <f>T1478</f>
        <v>0</v>
      </c>
      <c r="AT1383">
        <f>SUM(table_2[[#This Row],[First dose, less than 21 days ago]:[Third dose or booster, at least 21 days ago]])</f>
        <v>0</v>
      </c>
      <c r="AU1383">
        <f>SUM(table_2[[#This Row],[Second dose, less than 21 days ago]:[Third dose or booster, at least 21 days ago]])</f>
        <v>0</v>
      </c>
      <c r="AV1383">
        <f>table_2[[#This Row],[Third dose or booster, less than 21 days ago]]+table_2[[#This Row],[Third dose or booster, at least 21 days ago]]</f>
        <v>0</v>
      </c>
    </row>
    <row r="1384" spans="1:48" ht="30" x14ac:dyDescent="0.25">
      <c r="A1384" s="1" t="s">
        <v>460</v>
      </c>
      <c r="B1384" s="4">
        <v>2021</v>
      </c>
      <c r="C1384" s="1" t="s">
        <v>311</v>
      </c>
      <c r="D1384" s="1" t="s">
        <v>1104</v>
      </c>
      <c r="E1384" s="1" t="s">
        <v>62</v>
      </c>
      <c r="F1384" s="4" t="s">
        <v>1573</v>
      </c>
      <c r="G1384" s="4">
        <v>58108</v>
      </c>
      <c r="H1384" s="4" t="s">
        <v>3824</v>
      </c>
      <c r="I1384" s="1"/>
      <c r="J1384" s="4" t="s">
        <v>3825</v>
      </c>
      <c r="K1384" s="4" t="s">
        <v>3826</v>
      </c>
      <c r="L1384" s="22" t="str">
        <f t="shared" si="39"/>
        <v>54</v>
      </c>
      <c r="M1384" s="22"/>
      <c r="AA1384" s="46"/>
      <c r="AG1384"/>
      <c r="AL1384">
        <f>N1431</f>
        <v>0</v>
      </c>
      <c r="AM1384">
        <f>O1479</f>
        <v>0</v>
      </c>
      <c r="AN1384">
        <f>P1479</f>
        <v>0</v>
      </c>
      <c r="AO1384">
        <f>Q1479</f>
        <v>0</v>
      </c>
      <c r="AP1384">
        <f>R1479</f>
        <v>0</v>
      </c>
      <c r="AQ1384">
        <f>S1479</f>
        <v>0</v>
      </c>
      <c r="AR1384">
        <f>T1479</f>
        <v>0</v>
      </c>
      <c r="AT1384">
        <f>SUM(table_2[[#This Row],[First dose, less than 21 days ago]:[Third dose or booster, at least 21 days ago]])</f>
        <v>0</v>
      </c>
      <c r="AU1384">
        <f>SUM(table_2[[#This Row],[Second dose, less than 21 days ago]:[Third dose or booster, at least 21 days ago]])</f>
        <v>0</v>
      </c>
      <c r="AV1384">
        <f>table_2[[#This Row],[Third dose or booster, less than 21 days ago]]+table_2[[#This Row],[Third dose or booster, at least 21 days ago]]</f>
        <v>0</v>
      </c>
    </row>
    <row r="1385" spans="1:48" ht="30" x14ac:dyDescent="0.25">
      <c r="A1385" s="1" t="s">
        <v>460</v>
      </c>
      <c r="B1385" s="4">
        <v>2021</v>
      </c>
      <c r="C1385" s="1" t="s">
        <v>311</v>
      </c>
      <c r="D1385" s="1" t="s">
        <v>1104</v>
      </c>
      <c r="E1385" s="1" t="s">
        <v>66</v>
      </c>
      <c r="F1385" s="4" t="s">
        <v>1101</v>
      </c>
      <c r="G1385" s="4">
        <v>947</v>
      </c>
      <c r="H1385" s="4" t="s">
        <v>83</v>
      </c>
      <c r="I1385" s="1"/>
      <c r="J1385" s="4" t="s">
        <v>83</v>
      </c>
      <c r="K1385" s="4" t="s">
        <v>83</v>
      </c>
      <c r="L1385" s="22">
        <f t="shared" si="39"/>
        <v>1</v>
      </c>
      <c r="M1385" s="22"/>
      <c r="AA1385" s="46"/>
      <c r="AG1385"/>
      <c r="AL1385">
        <f>N1432</f>
        <v>0</v>
      </c>
      <c r="AM1385">
        <f>O1480</f>
        <v>0</v>
      </c>
      <c r="AN1385">
        <f>P1480</f>
        <v>0</v>
      </c>
      <c r="AO1385">
        <f>Q1480</f>
        <v>0</v>
      </c>
      <c r="AP1385">
        <f>R1480</f>
        <v>0</v>
      </c>
      <c r="AQ1385">
        <f>S1480</f>
        <v>0</v>
      </c>
      <c r="AR1385">
        <f>T1480</f>
        <v>0</v>
      </c>
      <c r="AT1385">
        <f>SUM(table_2[[#This Row],[First dose, less than 21 days ago]:[Third dose or booster, at least 21 days ago]])</f>
        <v>0</v>
      </c>
      <c r="AU1385">
        <f>SUM(table_2[[#This Row],[Second dose, less than 21 days ago]:[Third dose or booster, at least 21 days ago]])</f>
        <v>0</v>
      </c>
      <c r="AV1385">
        <f>table_2[[#This Row],[Third dose or booster, less than 21 days ago]]+table_2[[#This Row],[Third dose or booster, at least 21 days ago]]</f>
        <v>0</v>
      </c>
    </row>
    <row r="1386" spans="1:48" ht="30" x14ac:dyDescent="0.25">
      <c r="A1386" s="1" t="s">
        <v>460</v>
      </c>
      <c r="B1386" s="4">
        <v>2021</v>
      </c>
      <c r="C1386" s="1" t="s">
        <v>311</v>
      </c>
      <c r="D1386" s="1" t="s">
        <v>1104</v>
      </c>
      <c r="E1386" s="1" t="s">
        <v>70</v>
      </c>
      <c r="F1386" s="4" t="s">
        <v>1097</v>
      </c>
      <c r="G1386" s="4">
        <v>9900</v>
      </c>
      <c r="H1386" s="4" t="s">
        <v>1434</v>
      </c>
      <c r="I1386" s="1" t="s">
        <v>234</v>
      </c>
      <c r="J1386" s="4" t="s">
        <v>3524</v>
      </c>
      <c r="K1386" s="4" t="s">
        <v>3827</v>
      </c>
      <c r="L1386" s="22" t="str">
        <f t="shared" si="39"/>
        <v>4</v>
      </c>
      <c r="M1386" s="22"/>
      <c r="AA1386" s="46"/>
      <c r="AG1386"/>
      <c r="AL1386">
        <f>N1433</f>
        <v>0</v>
      </c>
      <c r="AM1386">
        <f>O1481</f>
        <v>0</v>
      </c>
      <c r="AN1386">
        <f>P1481</f>
        <v>0</v>
      </c>
      <c r="AO1386">
        <f>Q1481</f>
        <v>0</v>
      </c>
      <c r="AP1386">
        <f>R1481</f>
        <v>0</v>
      </c>
      <c r="AQ1386">
        <f>S1481</f>
        <v>0</v>
      </c>
      <c r="AR1386">
        <f>T1481</f>
        <v>0</v>
      </c>
      <c r="AT1386">
        <f>SUM(table_2[[#This Row],[First dose, less than 21 days ago]:[Third dose or booster, at least 21 days ago]])</f>
        <v>0</v>
      </c>
      <c r="AU1386">
        <f>SUM(table_2[[#This Row],[Second dose, less than 21 days ago]:[Third dose or booster, at least 21 days ago]])</f>
        <v>0</v>
      </c>
      <c r="AV1386">
        <f>table_2[[#This Row],[Third dose or booster, less than 21 days ago]]+table_2[[#This Row],[Third dose or booster, at least 21 days ago]]</f>
        <v>0</v>
      </c>
    </row>
    <row r="1387" spans="1:48" ht="30" x14ac:dyDescent="0.25">
      <c r="A1387" s="1" t="s">
        <v>460</v>
      </c>
      <c r="B1387" s="4">
        <v>2021</v>
      </c>
      <c r="C1387" s="1" t="s">
        <v>311</v>
      </c>
      <c r="D1387" s="1" t="s">
        <v>1104</v>
      </c>
      <c r="E1387" s="1" t="s">
        <v>74</v>
      </c>
      <c r="F1387" s="4" t="s">
        <v>1101</v>
      </c>
      <c r="G1387" s="4">
        <v>1889</v>
      </c>
      <c r="H1387" s="4" t="s">
        <v>83</v>
      </c>
      <c r="I1387" s="1"/>
      <c r="J1387" s="4" t="s">
        <v>83</v>
      </c>
      <c r="K1387" s="4" t="s">
        <v>83</v>
      </c>
      <c r="L1387" s="22">
        <f t="shared" si="39"/>
        <v>1</v>
      </c>
      <c r="M1387" s="22"/>
      <c r="AA1387" s="46"/>
      <c r="AG1387"/>
      <c r="AL1387">
        <f>N1434</f>
        <v>0</v>
      </c>
      <c r="AM1387">
        <f>O1482</f>
        <v>0</v>
      </c>
      <c r="AN1387">
        <f>P1482</f>
        <v>0</v>
      </c>
      <c r="AO1387">
        <f>Q1482</f>
        <v>0</v>
      </c>
      <c r="AP1387">
        <f>R1482</f>
        <v>0</v>
      </c>
      <c r="AQ1387">
        <f>S1482</f>
        <v>0</v>
      </c>
      <c r="AR1387">
        <f>T1482</f>
        <v>0</v>
      </c>
      <c r="AT1387">
        <f>SUM(table_2[[#This Row],[First dose, less than 21 days ago]:[Third dose or booster, at least 21 days ago]])</f>
        <v>0</v>
      </c>
      <c r="AU1387">
        <f>SUM(table_2[[#This Row],[Second dose, less than 21 days ago]:[Third dose or booster, at least 21 days ago]])</f>
        <v>0</v>
      </c>
      <c r="AV1387">
        <f>table_2[[#This Row],[Third dose or booster, less than 21 days ago]]+table_2[[#This Row],[Third dose or booster, at least 21 days ago]]</f>
        <v>0</v>
      </c>
    </row>
    <row r="1388" spans="1:48" ht="30" x14ac:dyDescent="0.25">
      <c r="A1388" s="1" t="s">
        <v>460</v>
      </c>
      <c r="B1388" s="4">
        <v>2021</v>
      </c>
      <c r="C1388" s="1" t="s">
        <v>311</v>
      </c>
      <c r="D1388" s="1" t="s">
        <v>1104</v>
      </c>
      <c r="E1388" s="1" t="s">
        <v>1102</v>
      </c>
      <c r="F1388" s="4" t="s">
        <v>2156</v>
      </c>
      <c r="G1388" s="4">
        <v>202907</v>
      </c>
      <c r="H1388" s="4" t="s">
        <v>2608</v>
      </c>
      <c r="I1388" s="1"/>
      <c r="J1388" s="4" t="s">
        <v>3828</v>
      </c>
      <c r="K1388" s="4" t="s">
        <v>3504</v>
      </c>
      <c r="L1388" s="22" t="str">
        <f t="shared" si="39"/>
        <v>26</v>
      </c>
      <c r="M1388" s="22"/>
      <c r="AA1388" s="46"/>
      <c r="AG1388"/>
      <c r="AL1388">
        <f>N1435</f>
        <v>0</v>
      </c>
      <c r="AM1388">
        <f>O1483</f>
        <v>0</v>
      </c>
      <c r="AN1388">
        <f>P1483</f>
        <v>0</v>
      </c>
      <c r="AO1388">
        <f>Q1483</f>
        <v>0</v>
      </c>
      <c r="AP1388">
        <f>R1483</f>
        <v>0</v>
      </c>
      <c r="AQ1388">
        <f>S1483</f>
        <v>0</v>
      </c>
      <c r="AR1388">
        <f>T1483</f>
        <v>0</v>
      </c>
      <c r="AT1388">
        <f>SUM(table_2[[#This Row],[First dose, less than 21 days ago]:[Third dose or booster, at least 21 days ago]])</f>
        <v>0</v>
      </c>
      <c r="AU1388">
        <f>SUM(table_2[[#This Row],[Second dose, less than 21 days ago]:[Third dose or booster, at least 21 days ago]])</f>
        <v>0</v>
      </c>
      <c r="AV1388">
        <f>table_2[[#This Row],[Third dose or booster, less than 21 days ago]]+table_2[[#This Row],[Third dose or booster, at least 21 days ago]]</f>
        <v>0</v>
      </c>
    </row>
    <row r="1389" spans="1:48" ht="45" x14ac:dyDescent="0.25">
      <c r="A1389" s="1" t="s">
        <v>460</v>
      </c>
      <c r="B1389" s="4">
        <v>2021</v>
      </c>
      <c r="C1389" s="1" t="s">
        <v>311</v>
      </c>
      <c r="D1389" s="1" t="s">
        <v>1104</v>
      </c>
      <c r="E1389" s="1" t="s">
        <v>84</v>
      </c>
      <c r="F1389" s="4" t="s">
        <v>1101</v>
      </c>
      <c r="G1389" s="4">
        <v>117386</v>
      </c>
      <c r="H1389" s="4" t="s">
        <v>83</v>
      </c>
      <c r="I1389" s="1"/>
      <c r="J1389" s="4" t="s">
        <v>83</v>
      </c>
      <c r="K1389" s="4" t="s">
        <v>83</v>
      </c>
      <c r="L1389" s="22">
        <f t="shared" si="39"/>
        <v>1</v>
      </c>
      <c r="M1389" s="22"/>
      <c r="AA1389" s="46"/>
      <c r="AG1389"/>
      <c r="AL1389">
        <f>N1436</f>
        <v>0</v>
      </c>
      <c r="AM1389">
        <f>O1484</f>
        <v>0</v>
      </c>
      <c r="AN1389">
        <f>P1484</f>
        <v>0</v>
      </c>
      <c r="AO1389">
        <f>Q1484</f>
        <v>0</v>
      </c>
      <c r="AP1389">
        <f>R1484</f>
        <v>0</v>
      </c>
      <c r="AQ1389">
        <f>S1484</f>
        <v>0</v>
      </c>
      <c r="AR1389">
        <f>T1484</f>
        <v>0</v>
      </c>
      <c r="AT1389">
        <f>SUM(table_2[[#This Row],[First dose, less than 21 days ago]:[Third dose or booster, at least 21 days ago]])</f>
        <v>0</v>
      </c>
      <c r="AU1389">
        <f>SUM(table_2[[#This Row],[Second dose, less than 21 days ago]:[Third dose or booster, at least 21 days ago]])</f>
        <v>0</v>
      </c>
      <c r="AV1389">
        <f>table_2[[#This Row],[Third dose or booster, less than 21 days ago]]+table_2[[#This Row],[Third dose or booster, at least 21 days ago]]</f>
        <v>0</v>
      </c>
    </row>
    <row r="1390" spans="1:48" ht="45" x14ac:dyDescent="0.25">
      <c r="A1390" s="1" t="s">
        <v>460</v>
      </c>
      <c r="B1390" s="4">
        <v>2021</v>
      </c>
      <c r="C1390" s="1" t="s">
        <v>311</v>
      </c>
      <c r="D1390" s="1" t="s">
        <v>1104</v>
      </c>
      <c r="E1390" s="1" t="s">
        <v>85</v>
      </c>
      <c r="F1390" s="4" t="s">
        <v>1800</v>
      </c>
      <c r="G1390" s="4">
        <v>73338</v>
      </c>
      <c r="H1390" s="4" t="s">
        <v>3422</v>
      </c>
      <c r="I1390" s="1" t="s">
        <v>234</v>
      </c>
      <c r="J1390" s="4" t="s">
        <v>3467</v>
      </c>
      <c r="K1390" s="4" t="s">
        <v>1932</v>
      </c>
      <c r="L1390" s="22" t="str">
        <f t="shared" si="39"/>
        <v>6</v>
      </c>
      <c r="M1390" s="22"/>
      <c r="AA1390" s="46"/>
      <c r="AG1390"/>
      <c r="AL1390">
        <f>N1437</f>
        <v>0</v>
      </c>
      <c r="AM1390">
        <f>O1485</f>
        <v>0</v>
      </c>
      <c r="AN1390">
        <f>P1485</f>
        <v>0</v>
      </c>
      <c r="AO1390">
        <f>Q1485</f>
        <v>0</v>
      </c>
      <c r="AP1390">
        <f>R1485</f>
        <v>0</v>
      </c>
      <c r="AQ1390">
        <f>S1485</f>
        <v>0</v>
      </c>
      <c r="AR1390">
        <f>T1485</f>
        <v>0</v>
      </c>
      <c r="AT1390">
        <f>SUM(table_2[[#This Row],[First dose, less than 21 days ago]:[Third dose or booster, at least 21 days ago]])</f>
        <v>0</v>
      </c>
      <c r="AU1390">
        <f>SUM(table_2[[#This Row],[Second dose, less than 21 days ago]:[Third dose or booster, at least 21 days ago]])</f>
        <v>0</v>
      </c>
      <c r="AV1390">
        <f>table_2[[#This Row],[Third dose or booster, less than 21 days ago]]+table_2[[#This Row],[Third dose or booster, at least 21 days ago]]</f>
        <v>0</v>
      </c>
    </row>
    <row r="1391" spans="1:48" ht="30" x14ac:dyDescent="0.25">
      <c r="A1391" s="1" t="s">
        <v>460</v>
      </c>
      <c r="B1391" s="4">
        <v>2021</v>
      </c>
      <c r="C1391" s="1" t="s">
        <v>311</v>
      </c>
      <c r="D1391" s="1" t="s">
        <v>1116</v>
      </c>
      <c r="E1391" s="1" t="s">
        <v>62</v>
      </c>
      <c r="F1391" s="4" t="s">
        <v>1321</v>
      </c>
      <c r="G1391" s="4">
        <v>38237</v>
      </c>
      <c r="H1391" s="4" t="s">
        <v>3829</v>
      </c>
      <c r="I1391" s="1"/>
      <c r="J1391" s="4" t="s">
        <v>3830</v>
      </c>
      <c r="K1391" s="4" t="s">
        <v>3831</v>
      </c>
      <c r="L1391" s="22" t="str">
        <f t="shared" si="39"/>
        <v>98</v>
      </c>
      <c r="M1391" s="22"/>
      <c r="AA1391" s="46"/>
      <c r="AG1391"/>
      <c r="AL1391">
        <f>N1438</f>
        <v>0</v>
      </c>
      <c r="AM1391">
        <f>O1486</f>
        <v>0</v>
      </c>
      <c r="AN1391">
        <f>P1486</f>
        <v>0</v>
      </c>
      <c r="AO1391">
        <f>Q1486</f>
        <v>0</v>
      </c>
      <c r="AP1391">
        <f>R1486</f>
        <v>0</v>
      </c>
      <c r="AQ1391">
        <f>S1486</f>
        <v>0</v>
      </c>
      <c r="AR1391">
        <f>T1486</f>
        <v>0</v>
      </c>
      <c r="AT1391">
        <f>SUM(table_2[[#This Row],[First dose, less than 21 days ago]:[Third dose or booster, at least 21 days ago]])</f>
        <v>0</v>
      </c>
      <c r="AU1391">
        <f>SUM(table_2[[#This Row],[Second dose, less than 21 days ago]:[Third dose or booster, at least 21 days ago]])</f>
        <v>0</v>
      </c>
      <c r="AV1391">
        <f>table_2[[#This Row],[Third dose or booster, less than 21 days ago]]+table_2[[#This Row],[Third dose or booster, at least 21 days ago]]</f>
        <v>0</v>
      </c>
    </row>
    <row r="1392" spans="1:48" ht="30" x14ac:dyDescent="0.25">
      <c r="A1392" s="1" t="s">
        <v>460</v>
      </c>
      <c r="B1392" s="4">
        <v>2021</v>
      </c>
      <c r="C1392" s="1" t="s">
        <v>311</v>
      </c>
      <c r="D1392" s="1" t="s">
        <v>1116</v>
      </c>
      <c r="E1392" s="1" t="s">
        <v>66</v>
      </c>
      <c r="F1392" s="4" t="s">
        <v>1101</v>
      </c>
      <c r="G1392" s="4">
        <v>488</v>
      </c>
      <c r="H1392" s="4" t="s">
        <v>83</v>
      </c>
      <c r="I1392" s="1"/>
      <c r="J1392" s="4" t="s">
        <v>83</v>
      </c>
      <c r="K1392" s="4" t="s">
        <v>83</v>
      </c>
      <c r="L1392" s="22">
        <f t="shared" si="39"/>
        <v>1</v>
      </c>
      <c r="M1392" s="22"/>
      <c r="AA1392" s="46"/>
      <c r="AG1392"/>
      <c r="AL1392">
        <f>N1439</f>
        <v>0</v>
      </c>
      <c r="AM1392">
        <f>O1487</f>
        <v>0</v>
      </c>
      <c r="AN1392">
        <f>P1487</f>
        <v>0</v>
      </c>
      <c r="AO1392">
        <f>Q1487</f>
        <v>0</v>
      </c>
      <c r="AP1392">
        <f>R1487</f>
        <v>0</v>
      </c>
      <c r="AQ1392">
        <f>S1487</f>
        <v>0</v>
      </c>
      <c r="AR1392">
        <f>T1487</f>
        <v>0</v>
      </c>
      <c r="AT1392">
        <f>SUM(table_2[[#This Row],[First dose, less than 21 days ago]:[Third dose or booster, at least 21 days ago]])</f>
        <v>0</v>
      </c>
      <c r="AU1392">
        <f>SUM(table_2[[#This Row],[Second dose, less than 21 days ago]:[Third dose or booster, at least 21 days ago]])</f>
        <v>0</v>
      </c>
      <c r="AV1392">
        <f>table_2[[#This Row],[Third dose or booster, less than 21 days ago]]+table_2[[#This Row],[Third dose or booster, at least 21 days ago]]</f>
        <v>0</v>
      </c>
    </row>
    <row r="1393" spans="1:48" ht="30" x14ac:dyDescent="0.25">
      <c r="A1393" s="1" t="s">
        <v>460</v>
      </c>
      <c r="B1393" s="4">
        <v>2021</v>
      </c>
      <c r="C1393" s="1" t="s">
        <v>311</v>
      </c>
      <c r="D1393" s="1" t="s">
        <v>1116</v>
      </c>
      <c r="E1393" s="1" t="s">
        <v>70</v>
      </c>
      <c r="F1393" s="4" t="s">
        <v>1371</v>
      </c>
      <c r="G1393" s="4">
        <v>6221</v>
      </c>
      <c r="H1393" s="4" t="s">
        <v>3832</v>
      </c>
      <c r="I1393" s="1" t="s">
        <v>234</v>
      </c>
      <c r="J1393" s="4" t="s">
        <v>3833</v>
      </c>
      <c r="K1393" s="4" t="s">
        <v>3017</v>
      </c>
      <c r="L1393" s="22" t="str">
        <f t="shared" si="39"/>
        <v>9</v>
      </c>
      <c r="M1393" s="22"/>
      <c r="AA1393" s="46"/>
      <c r="AG1393"/>
      <c r="AL1393">
        <f>N1440</f>
        <v>0</v>
      </c>
      <c r="AM1393">
        <f>O1488</f>
        <v>0</v>
      </c>
      <c r="AN1393">
        <f>P1488</f>
        <v>0</v>
      </c>
      <c r="AO1393">
        <f>Q1488</f>
        <v>0</v>
      </c>
      <c r="AP1393">
        <f>R1488</f>
        <v>0</v>
      </c>
      <c r="AQ1393">
        <f>S1488</f>
        <v>0</v>
      </c>
      <c r="AR1393">
        <f>T1488</f>
        <v>0</v>
      </c>
      <c r="AT1393">
        <f>SUM(table_2[[#This Row],[First dose, less than 21 days ago]:[Third dose or booster, at least 21 days ago]])</f>
        <v>0</v>
      </c>
      <c r="AU1393">
        <f>SUM(table_2[[#This Row],[Second dose, less than 21 days ago]:[Third dose or booster, at least 21 days ago]])</f>
        <v>0</v>
      </c>
      <c r="AV1393">
        <f>table_2[[#This Row],[Third dose or booster, less than 21 days ago]]+table_2[[#This Row],[Third dose or booster, at least 21 days ago]]</f>
        <v>0</v>
      </c>
    </row>
    <row r="1394" spans="1:48" ht="30" x14ac:dyDescent="0.25">
      <c r="A1394" s="1" t="s">
        <v>460</v>
      </c>
      <c r="B1394" s="4">
        <v>2021</v>
      </c>
      <c r="C1394" s="1" t="s">
        <v>311</v>
      </c>
      <c r="D1394" s="1" t="s">
        <v>1116</v>
      </c>
      <c r="E1394" s="1" t="s">
        <v>74</v>
      </c>
      <c r="F1394" s="4" t="s">
        <v>1101</v>
      </c>
      <c r="G1394" s="4">
        <v>905</v>
      </c>
      <c r="H1394" s="4" t="s">
        <v>83</v>
      </c>
      <c r="I1394" s="1"/>
      <c r="J1394" s="4" t="s">
        <v>83</v>
      </c>
      <c r="K1394" s="4" t="s">
        <v>83</v>
      </c>
      <c r="L1394" s="22">
        <f t="shared" si="39"/>
        <v>1</v>
      </c>
      <c r="M1394" s="22"/>
      <c r="AA1394" s="46"/>
      <c r="AG1394"/>
      <c r="AL1394">
        <f>N1441</f>
        <v>0</v>
      </c>
      <c r="AM1394">
        <f>O1489</f>
        <v>0</v>
      </c>
      <c r="AN1394">
        <f>P1489</f>
        <v>0</v>
      </c>
      <c r="AO1394">
        <f>Q1489</f>
        <v>0</v>
      </c>
      <c r="AP1394">
        <f>R1489</f>
        <v>0</v>
      </c>
      <c r="AQ1394">
        <f>S1489</f>
        <v>0</v>
      </c>
      <c r="AR1394">
        <f>T1489</f>
        <v>0</v>
      </c>
      <c r="AT1394">
        <f>SUM(table_2[[#This Row],[First dose, less than 21 days ago]:[Third dose or booster, at least 21 days ago]])</f>
        <v>0</v>
      </c>
      <c r="AU1394">
        <f>SUM(table_2[[#This Row],[Second dose, less than 21 days ago]:[Third dose or booster, at least 21 days ago]])</f>
        <v>0</v>
      </c>
      <c r="AV1394">
        <f>table_2[[#This Row],[Third dose or booster, less than 21 days ago]]+table_2[[#This Row],[Third dose or booster, at least 21 days ago]]</f>
        <v>0</v>
      </c>
    </row>
    <row r="1395" spans="1:48" ht="30" x14ac:dyDescent="0.25">
      <c r="A1395" s="1" t="s">
        <v>460</v>
      </c>
      <c r="B1395" s="4">
        <v>2021</v>
      </c>
      <c r="C1395" s="1" t="s">
        <v>311</v>
      </c>
      <c r="D1395" s="1" t="s">
        <v>1116</v>
      </c>
      <c r="E1395" s="1" t="s">
        <v>1102</v>
      </c>
      <c r="F1395" s="4" t="s">
        <v>3044</v>
      </c>
      <c r="G1395" s="4">
        <v>150128</v>
      </c>
      <c r="H1395" s="4" t="s">
        <v>3834</v>
      </c>
      <c r="I1395" s="1"/>
      <c r="J1395" s="4" t="s">
        <v>3835</v>
      </c>
      <c r="K1395" s="4" t="s">
        <v>1816</v>
      </c>
      <c r="L1395" s="22" t="str">
        <f t="shared" si="39"/>
        <v>92</v>
      </c>
      <c r="M1395" s="22"/>
      <c r="AA1395" s="46"/>
      <c r="AG1395"/>
      <c r="AL1395">
        <f>N1442</f>
        <v>0</v>
      </c>
      <c r="AM1395">
        <f>O1490</f>
        <v>0</v>
      </c>
      <c r="AN1395">
        <f>P1490</f>
        <v>0</v>
      </c>
      <c r="AO1395">
        <f>Q1490</f>
        <v>0</v>
      </c>
      <c r="AP1395">
        <f>R1490</f>
        <v>0</v>
      </c>
      <c r="AQ1395">
        <f>S1490</f>
        <v>0</v>
      </c>
      <c r="AR1395">
        <f>T1490</f>
        <v>0</v>
      </c>
      <c r="AT1395">
        <f>SUM(table_2[[#This Row],[First dose, less than 21 days ago]:[Third dose or booster, at least 21 days ago]])</f>
        <v>0</v>
      </c>
      <c r="AU1395">
        <f>SUM(table_2[[#This Row],[Second dose, less than 21 days ago]:[Third dose or booster, at least 21 days ago]])</f>
        <v>0</v>
      </c>
      <c r="AV1395">
        <f>table_2[[#This Row],[Third dose or booster, less than 21 days ago]]+table_2[[#This Row],[Third dose or booster, at least 21 days ago]]</f>
        <v>0</v>
      </c>
    </row>
    <row r="1396" spans="1:48" ht="45" x14ac:dyDescent="0.25">
      <c r="A1396" s="1" t="s">
        <v>460</v>
      </c>
      <c r="B1396" s="4">
        <v>2021</v>
      </c>
      <c r="C1396" s="1" t="s">
        <v>311</v>
      </c>
      <c r="D1396" s="1" t="s">
        <v>1116</v>
      </c>
      <c r="E1396" s="1" t="s">
        <v>84</v>
      </c>
      <c r="F1396" s="4" t="s">
        <v>1097</v>
      </c>
      <c r="G1396" s="4">
        <v>168801</v>
      </c>
      <c r="H1396" s="4" t="s">
        <v>3296</v>
      </c>
      <c r="I1396" s="1" t="s">
        <v>234</v>
      </c>
      <c r="J1396" s="4" t="s">
        <v>3470</v>
      </c>
      <c r="K1396" s="4" t="s">
        <v>3510</v>
      </c>
      <c r="L1396" s="22" t="str">
        <f t="shared" si="39"/>
        <v>4</v>
      </c>
      <c r="M1396" s="22"/>
      <c r="AA1396" s="46"/>
      <c r="AG1396"/>
      <c r="AL1396">
        <f>N1443</f>
        <v>0</v>
      </c>
      <c r="AM1396">
        <f>O1491</f>
        <v>0</v>
      </c>
      <c r="AN1396">
        <f>P1491</f>
        <v>0</v>
      </c>
      <c r="AO1396">
        <f>Q1491</f>
        <v>0</v>
      </c>
      <c r="AP1396">
        <f>R1491</f>
        <v>0</v>
      </c>
      <c r="AQ1396">
        <f>S1491</f>
        <v>0</v>
      </c>
      <c r="AR1396">
        <f>T1491</f>
        <v>0</v>
      </c>
      <c r="AT1396">
        <f>SUM(table_2[[#This Row],[First dose, less than 21 days ago]:[Third dose or booster, at least 21 days ago]])</f>
        <v>0</v>
      </c>
      <c r="AU1396">
        <f>SUM(table_2[[#This Row],[Second dose, less than 21 days ago]:[Third dose or booster, at least 21 days ago]])</f>
        <v>0</v>
      </c>
      <c r="AV1396">
        <f>table_2[[#This Row],[Third dose or booster, less than 21 days ago]]+table_2[[#This Row],[Third dose or booster, at least 21 days ago]]</f>
        <v>0</v>
      </c>
    </row>
    <row r="1397" spans="1:48" ht="45" x14ac:dyDescent="0.25">
      <c r="A1397" s="1" t="s">
        <v>460</v>
      </c>
      <c r="B1397" s="4">
        <v>2021</v>
      </c>
      <c r="C1397" s="1" t="s">
        <v>311</v>
      </c>
      <c r="D1397" s="1" t="s">
        <v>1116</v>
      </c>
      <c r="E1397" s="1" t="s">
        <v>85</v>
      </c>
      <c r="F1397" s="4" t="s">
        <v>2456</v>
      </c>
      <c r="G1397" s="4">
        <v>180031</v>
      </c>
      <c r="H1397" s="4" t="s">
        <v>561</v>
      </c>
      <c r="I1397" s="1"/>
      <c r="J1397" s="4" t="s">
        <v>2609</v>
      </c>
      <c r="K1397" s="4" t="s">
        <v>2753</v>
      </c>
      <c r="L1397" s="22" t="str">
        <f t="shared" si="39"/>
        <v>23</v>
      </c>
      <c r="M1397" s="22"/>
      <c r="AA1397" s="46"/>
      <c r="AG1397"/>
      <c r="AL1397">
        <f>N1444</f>
        <v>0</v>
      </c>
      <c r="AM1397">
        <f>O1492</f>
        <v>0</v>
      </c>
      <c r="AN1397">
        <f>P1492</f>
        <v>0</v>
      </c>
      <c r="AO1397">
        <f>Q1492</f>
        <v>0</v>
      </c>
      <c r="AP1397">
        <f>R1492</f>
        <v>0</v>
      </c>
      <c r="AQ1397">
        <f>S1492</f>
        <v>0</v>
      </c>
      <c r="AR1397">
        <f>T1492</f>
        <v>0</v>
      </c>
      <c r="AT1397">
        <f>SUM(table_2[[#This Row],[First dose, less than 21 days ago]:[Third dose or booster, at least 21 days ago]])</f>
        <v>0</v>
      </c>
      <c r="AU1397">
        <f>SUM(table_2[[#This Row],[Second dose, less than 21 days ago]:[Third dose or booster, at least 21 days ago]])</f>
        <v>0</v>
      </c>
      <c r="AV1397">
        <f>table_2[[#This Row],[Third dose or booster, less than 21 days ago]]+table_2[[#This Row],[Third dose or booster, at least 21 days ago]]</f>
        <v>0</v>
      </c>
    </row>
    <row r="1398" spans="1:48" ht="30" x14ac:dyDescent="0.25">
      <c r="A1398" s="1" t="s">
        <v>460</v>
      </c>
      <c r="B1398" s="4">
        <v>2021</v>
      </c>
      <c r="C1398" s="1" t="s">
        <v>311</v>
      </c>
      <c r="D1398" s="1" t="s">
        <v>1132</v>
      </c>
      <c r="E1398" s="1" t="s">
        <v>62</v>
      </c>
      <c r="F1398" s="4" t="s">
        <v>3836</v>
      </c>
      <c r="G1398" s="4">
        <v>21462</v>
      </c>
      <c r="H1398" s="4" t="s">
        <v>3837</v>
      </c>
      <c r="I1398" s="1"/>
      <c r="J1398" s="4" t="s">
        <v>3838</v>
      </c>
      <c r="K1398" s="4" t="s">
        <v>3839</v>
      </c>
      <c r="L1398" s="22" t="str">
        <f t="shared" si="39"/>
        <v>120</v>
      </c>
      <c r="M1398" s="22"/>
      <c r="AA1398" s="46"/>
      <c r="AG1398"/>
      <c r="AL1398">
        <f>N1445</f>
        <v>0</v>
      </c>
      <c r="AM1398">
        <f>O1493</f>
        <v>0</v>
      </c>
      <c r="AN1398">
        <f>P1493</f>
        <v>0</v>
      </c>
      <c r="AO1398">
        <f>Q1493</f>
        <v>0</v>
      </c>
      <c r="AP1398">
        <f>R1493</f>
        <v>0</v>
      </c>
      <c r="AQ1398">
        <f>S1493</f>
        <v>0</v>
      </c>
      <c r="AR1398">
        <f>T1493</f>
        <v>0</v>
      </c>
      <c r="AT1398">
        <f>SUM(table_2[[#This Row],[First dose, less than 21 days ago]:[Third dose or booster, at least 21 days ago]])</f>
        <v>0</v>
      </c>
      <c r="AU1398">
        <f>SUM(table_2[[#This Row],[Second dose, less than 21 days ago]:[Third dose or booster, at least 21 days ago]])</f>
        <v>0</v>
      </c>
      <c r="AV1398">
        <f>table_2[[#This Row],[Third dose or booster, less than 21 days ago]]+table_2[[#This Row],[Third dose or booster, at least 21 days ago]]</f>
        <v>0</v>
      </c>
    </row>
    <row r="1399" spans="1:48" ht="30" x14ac:dyDescent="0.25">
      <c r="A1399" s="1" t="s">
        <v>460</v>
      </c>
      <c r="B1399" s="4">
        <v>2021</v>
      </c>
      <c r="C1399" s="1" t="s">
        <v>311</v>
      </c>
      <c r="D1399" s="1" t="s">
        <v>1132</v>
      </c>
      <c r="E1399" s="1" t="s">
        <v>66</v>
      </c>
      <c r="F1399" s="4" t="s">
        <v>1101</v>
      </c>
      <c r="G1399" s="4">
        <v>193</v>
      </c>
      <c r="H1399" s="4" t="s">
        <v>83</v>
      </c>
      <c r="I1399" s="1"/>
      <c r="J1399" s="4" t="s">
        <v>83</v>
      </c>
      <c r="K1399" s="4" t="s">
        <v>83</v>
      </c>
      <c r="L1399" s="22">
        <f t="shared" si="39"/>
        <v>1</v>
      </c>
      <c r="M1399" s="22"/>
      <c r="AA1399" s="46"/>
      <c r="AG1399"/>
      <c r="AL1399">
        <f>N1446</f>
        <v>0</v>
      </c>
      <c r="AM1399">
        <f>O1494</f>
        <v>0</v>
      </c>
      <c r="AN1399">
        <f>P1494</f>
        <v>0</v>
      </c>
      <c r="AO1399">
        <f>Q1494</f>
        <v>0</v>
      </c>
      <c r="AP1399">
        <f>R1494</f>
        <v>0</v>
      </c>
      <c r="AQ1399">
        <f>S1494</f>
        <v>0</v>
      </c>
      <c r="AR1399">
        <f>T1494</f>
        <v>0</v>
      </c>
      <c r="AT1399">
        <f>SUM(table_2[[#This Row],[First dose, less than 21 days ago]:[Third dose or booster, at least 21 days ago]])</f>
        <v>0</v>
      </c>
      <c r="AU1399">
        <f>SUM(table_2[[#This Row],[Second dose, less than 21 days ago]:[Third dose or booster, at least 21 days ago]])</f>
        <v>0</v>
      </c>
      <c r="AV1399">
        <f>table_2[[#This Row],[Third dose or booster, less than 21 days ago]]+table_2[[#This Row],[Third dose or booster, at least 21 days ago]]</f>
        <v>0</v>
      </c>
    </row>
    <row r="1400" spans="1:48" ht="30" x14ac:dyDescent="0.25">
      <c r="A1400" s="1" t="s">
        <v>460</v>
      </c>
      <c r="B1400" s="4">
        <v>2021</v>
      </c>
      <c r="C1400" s="1" t="s">
        <v>311</v>
      </c>
      <c r="D1400" s="1" t="s">
        <v>1132</v>
      </c>
      <c r="E1400" s="1" t="s">
        <v>70</v>
      </c>
      <c r="F1400" s="4" t="s">
        <v>1435</v>
      </c>
      <c r="G1400" s="4">
        <v>2953</v>
      </c>
      <c r="H1400" s="4" t="s">
        <v>1242</v>
      </c>
      <c r="I1400" s="1" t="s">
        <v>234</v>
      </c>
      <c r="J1400" s="4" t="s">
        <v>3840</v>
      </c>
      <c r="K1400" s="4" t="s">
        <v>3841</v>
      </c>
      <c r="L1400" s="22" t="str">
        <f t="shared" si="39"/>
        <v>18</v>
      </c>
      <c r="M1400" s="22"/>
      <c r="AA1400" s="46"/>
      <c r="AG1400"/>
      <c r="AL1400">
        <f>N1447</f>
        <v>0</v>
      </c>
      <c r="AM1400">
        <f>O1495</f>
        <v>0</v>
      </c>
      <c r="AN1400">
        <f>P1495</f>
        <v>0</v>
      </c>
      <c r="AO1400">
        <f>Q1495</f>
        <v>0</v>
      </c>
      <c r="AP1400">
        <f>R1495</f>
        <v>0</v>
      </c>
      <c r="AQ1400">
        <f>S1495</f>
        <v>0</v>
      </c>
      <c r="AR1400">
        <f>T1495</f>
        <v>0</v>
      </c>
      <c r="AT1400">
        <f>SUM(table_2[[#This Row],[First dose, less than 21 days ago]:[Third dose or booster, at least 21 days ago]])</f>
        <v>0</v>
      </c>
      <c r="AU1400">
        <f>SUM(table_2[[#This Row],[Second dose, less than 21 days ago]:[Third dose or booster, at least 21 days ago]])</f>
        <v>0</v>
      </c>
      <c r="AV1400">
        <f>table_2[[#This Row],[Third dose or booster, less than 21 days ago]]+table_2[[#This Row],[Third dose or booster, at least 21 days ago]]</f>
        <v>0</v>
      </c>
    </row>
    <row r="1401" spans="1:48" ht="30" x14ac:dyDescent="0.25">
      <c r="A1401" s="1" t="s">
        <v>460</v>
      </c>
      <c r="B1401" s="4">
        <v>2021</v>
      </c>
      <c r="C1401" s="1" t="s">
        <v>311</v>
      </c>
      <c r="D1401" s="1" t="s">
        <v>1132</v>
      </c>
      <c r="E1401" s="1" t="s">
        <v>74</v>
      </c>
      <c r="F1401" s="4" t="s">
        <v>1101</v>
      </c>
      <c r="G1401" s="4">
        <v>368</v>
      </c>
      <c r="H1401" s="4" t="s">
        <v>83</v>
      </c>
      <c r="I1401" s="1"/>
      <c r="J1401" s="4" t="s">
        <v>83</v>
      </c>
      <c r="K1401" s="4" t="s">
        <v>83</v>
      </c>
      <c r="L1401" s="22">
        <f t="shared" si="39"/>
        <v>1</v>
      </c>
      <c r="M1401" s="22"/>
      <c r="AA1401" s="46"/>
      <c r="AG1401"/>
      <c r="AL1401">
        <f>N1448</f>
        <v>0</v>
      </c>
      <c r="AM1401">
        <f>O1496</f>
        <v>0</v>
      </c>
      <c r="AN1401">
        <f>P1496</f>
        <v>0</v>
      </c>
      <c r="AO1401">
        <f>Q1496</f>
        <v>0</v>
      </c>
      <c r="AP1401">
        <f>R1496</f>
        <v>0</v>
      </c>
      <c r="AQ1401">
        <f>S1496</f>
        <v>0</v>
      </c>
      <c r="AR1401">
        <f>T1496</f>
        <v>0</v>
      </c>
      <c r="AT1401">
        <f>SUM(table_2[[#This Row],[First dose, less than 21 days ago]:[Third dose or booster, at least 21 days ago]])</f>
        <v>0</v>
      </c>
      <c r="AU1401">
        <f>SUM(table_2[[#This Row],[Second dose, less than 21 days ago]:[Third dose or booster, at least 21 days ago]])</f>
        <v>0</v>
      </c>
      <c r="AV1401">
        <f>table_2[[#This Row],[Third dose or booster, less than 21 days ago]]+table_2[[#This Row],[Third dose or booster, at least 21 days ago]]</f>
        <v>0</v>
      </c>
    </row>
    <row r="1402" spans="1:48" ht="30" x14ac:dyDescent="0.25">
      <c r="A1402" s="1" t="s">
        <v>460</v>
      </c>
      <c r="B1402" s="4">
        <v>2021</v>
      </c>
      <c r="C1402" s="1" t="s">
        <v>311</v>
      </c>
      <c r="D1402" s="1" t="s">
        <v>1132</v>
      </c>
      <c r="E1402" s="1" t="s">
        <v>1102</v>
      </c>
      <c r="F1402" s="4" t="s">
        <v>1731</v>
      </c>
      <c r="G1402" s="4">
        <v>64974</v>
      </c>
      <c r="H1402" s="4" t="s">
        <v>3842</v>
      </c>
      <c r="I1402" s="1"/>
      <c r="J1402" s="4" t="s">
        <v>3843</v>
      </c>
      <c r="K1402" s="4" t="s">
        <v>3844</v>
      </c>
      <c r="L1402" s="22" t="str">
        <f t="shared" si="39"/>
        <v>174</v>
      </c>
      <c r="M1402" s="22"/>
      <c r="AA1402" s="46"/>
      <c r="AG1402"/>
      <c r="AL1402">
        <f>N1449</f>
        <v>0</v>
      </c>
      <c r="AM1402">
        <f>O1497</f>
        <v>0</v>
      </c>
      <c r="AN1402">
        <f>P1497</f>
        <v>0</v>
      </c>
      <c r="AO1402">
        <f>Q1497</f>
        <v>0</v>
      </c>
      <c r="AP1402">
        <f>R1497</f>
        <v>0</v>
      </c>
      <c r="AQ1402">
        <f>S1497</f>
        <v>0</v>
      </c>
      <c r="AR1402">
        <f>T1497</f>
        <v>0</v>
      </c>
      <c r="AT1402">
        <f>SUM(table_2[[#This Row],[First dose, less than 21 days ago]:[Third dose or booster, at least 21 days ago]])</f>
        <v>0</v>
      </c>
      <c r="AU1402">
        <f>SUM(table_2[[#This Row],[Second dose, less than 21 days ago]:[Third dose or booster, at least 21 days ago]])</f>
        <v>0</v>
      </c>
      <c r="AV1402">
        <f>table_2[[#This Row],[Third dose or booster, less than 21 days ago]]+table_2[[#This Row],[Third dose or booster, at least 21 days ago]]</f>
        <v>0</v>
      </c>
    </row>
    <row r="1403" spans="1:48" ht="45" x14ac:dyDescent="0.25">
      <c r="A1403" s="1" t="s">
        <v>460</v>
      </c>
      <c r="B1403" s="4">
        <v>2021</v>
      </c>
      <c r="C1403" s="1" t="s">
        <v>311</v>
      </c>
      <c r="D1403" s="1" t="s">
        <v>1132</v>
      </c>
      <c r="E1403" s="1" t="s">
        <v>84</v>
      </c>
      <c r="F1403" s="4" t="s">
        <v>2258</v>
      </c>
      <c r="G1403" s="4">
        <v>112682</v>
      </c>
      <c r="H1403" s="4" t="s">
        <v>3492</v>
      </c>
      <c r="I1403" s="1" t="s">
        <v>234</v>
      </c>
      <c r="J1403" s="4" t="s">
        <v>3295</v>
      </c>
      <c r="K1403" s="4" t="s">
        <v>2051</v>
      </c>
      <c r="L1403" s="22" t="str">
        <f t="shared" si="39"/>
        <v>16</v>
      </c>
      <c r="M1403" s="22"/>
      <c r="AA1403" s="46"/>
      <c r="AG1403"/>
      <c r="AL1403">
        <f>N1450</f>
        <v>0</v>
      </c>
      <c r="AM1403">
        <f>O1498</f>
        <v>0</v>
      </c>
      <c r="AN1403">
        <f>P1498</f>
        <v>0</v>
      </c>
      <c r="AO1403">
        <f>Q1498</f>
        <v>0</v>
      </c>
      <c r="AP1403">
        <f>R1498</f>
        <v>0</v>
      </c>
      <c r="AQ1403">
        <f>S1498</f>
        <v>0</v>
      </c>
      <c r="AR1403">
        <f>T1498</f>
        <v>0</v>
      </c>
      <c r="AT1403">
        <f>SUM(table_2[[#This Row],[First dose, less than 21 days ago]:[Third dose or booster, at least 21 days ago]])</f>
        <v>0</v>
      </c>
      <c r="AU1403">
        <f>SUM(table_2[[#This Row],[Second dose, less than 21 days ago]:[Third dose or booster, at least 21 days ago]])</f>
        <v>0</v>
      </c>
      <c r="AV1403">
        <f>table_2[[#This Row],[Third dose or booster, less than 21 days ago]]+table_2[[#This Row],[Third dose or booster, at least 21 days ago]]</f>
        <v>0</v>
      </c>
    </row>
    <row r="1404" spans="1:48" ht="45" x14ac:dyDescent="0.25">
      <c r="A1404" s="1" t="s">
        <v>460</v>
      </c>
      <c r="B1404" s="4">
        <v>2021</v>
      </c>
      <c r="C1404" s="1" t="s">
        <v>311</v>
      </c>
      <c r="D1404" s="1" t="s">
        <v>1132</v>
      </c>
      <c r="E1404" s="1" t="s">
        <v>85</v>
      </c>
      <c r="F1404" s="4" t="s">
        <v>2601</v>
      </c>
      <c r="G1404" s="4">
        <v>248390</v>
      </c>
      <c r="H1404" s="4" t="s">
        <v>2460</v>
      </c>
      <c r="I1404" s="1"/>
      <c r="J1404" s="4" t="s">
        <v>3845</v>
      </c>
      <c r="K1404" s="4" t="s">
        <v>3846</v>
      </c>
      <c r="L1404" s="22" t="str">
        <f t="shared" si="39"/>
        <v>73</v>
      </c>
      <c r="M1404" s="22"/>
      <c r="AA1404" s="46"/>
      <c r="AG1404"/>
      <c r="AL1404">
        <f>N1451</f>
        <v>0</v>
      </c>
      <c r="AM1404">
        <f>O1499</f>
        <v>0</v>
      </c>
      <c r="AN1404">
        <f>P1499</f>
        <v>0</v>
      </c>
      <c r="AO1404">
        <f>Q1499</f>
        <v>0</v>
      </c>
      <c r="AP1404">
        <f>R1499</f>
        <v>0</v>
      </c>
      <c r="AQ1404">
        <f>S1499</f>
        <v>0</v>
      </c>
      <c r="AR1404">
        <f>T1499</f>
        <v>0</v>
      </c>
      <c r="AT1404">
        <f>SUM(table_2[[#This Row],[First dose, less than 21 days ago]:[Third dose or booster, at least 21 days ago]])</f>
        <v>0</v>
      </c>
      <c r="AU1404">
        <f>SUM(table_2[[#This Row],[Second dose, less than 21 days ago]:[Third dose or booster, at least 21 days ago]])</f>
        <v>0</v>
      </c>
      <c r="AV1404">
        <f>table_2[[#This Row],[Third dose or booster, less than 21 days ago]]+table_2[[#This Row],[Third dose or booster, at least 21 days ago]]</f>
        <v>0</v>
      </c>
    </row>
    <row r="1405" spans="1:48" ht="30" x14ac:dyDescent="0.25">
      <c r="A1405" s="1" t="s">
        <v>460</v>
      </c>
      <c r="B1405" s="4">
        <v>2021</v>
      </c>
      <c r="C1405" s="1" t="s">
        <v>311</v>
      </c>
      <c r="D1405" s="1" t="s">
        <v>1147</v>
      </c>
      <c r="E1405" s="1" t="s">
        <v>62</v>
      </c>
      <c r="F1405" s="4" t="s">
        <v>2893</v>
      </c>
      <c r="G1405" s="4">
        <v>10172</v>
      </c>
      <c r="H1405" s="4" t="s">
        <v>3847</v>
      </c>
      <c r="I1405" s="1"/>
      <c r="J1405" s="4" t="s">
        <v>3848</v>
      </c>
      <c r="K1405" s="4" t="s">
        <v>3849</v>
      </c>
      <c r="L1405" s="22" t="str">
        <f t="shared" si="39"/>
        <v>136</v>
      </c>
      <c r="M1405" s="22"/>
      <c r="AA1405" s="46"/>
      <c r="AG1405"/>
      <c r="AL1405">
        <f>N1452</f>
        <v>0</v>
      </c>
      <c r="AM1405">
        <f>O1500</f>
        <v>0</v>
      </c>
      <c r="AN1405">
        <f>P1500</f>
        <v>0</v>
      </c>
      <c r="AO1405">
        <f>Q1500</f>
        <v>0</v>
      </c>
      <c r="AP1405">
        <f>R1500</f>
        <v>0</v>
      </c>
      <c r="AQ1405">
        <f>S1500</f>
        <v>0</v>
      </c>
      <c r="AR1405">
        <f>T1500</f>
        <v>0</v>
      </c>
      <c r="AT1405">
        <f>SUM(table_2[[#This Row],[First dose, less than 21 days ago]:[Third dose or booster, at least 21 days ago]])</f>
        <v>0</v>
      </c>
      <c r="AU1405">
        <f>SUM(table_2[[#This Row],[Second dose, less than 21 days ago]:[Third dose or booster, at least 21 days ago]])</f>
        <v>0</v>
      </c>
      <c r="AV1405">
        <f>table_2[[#This Row],[Third dose or booster, less than 21 days ago]]+table_2[[#This Row],[Third dose or booster, at least 21 days ago]]</f>
        <v>0</v>
      </c>
    </row>
    <row r="1406" spans="1:48" ht="30" x14ac:dyDescent="0.25">
      <c r="A1406" s="1" t="s">
        <v>460</v>
      </c>
      <c r="B1406" s="4">
        <v>2021</v>
      </c>
      <c r="C1406" s="1" t="s">
        <v>311</v>
      </c>
      <c r="D1406" s="1" t="s">
        <v>1147</v>
      </c>
      <c r="E1406" s="1" t="s">
        <v>66</v>
      </c>
      <c r="F1406" s="4" t="s">
        <v>1101</v>
      </c>
      <c r="G1406" s="4">
        <v>71</v>
      </c>
      <c r="H1406" s="4" t="s">
        <v>83</v>
      </c>
      <c r="I1406" s="1"/>
      <c r="J1406" s="4" t="s">
        <v>83</v>
      </c>
      <c r="K1406" s="4" t="s">
        <v>83</v>
      </c>
      <c r="L1406" s="22">
        <f t="shared" si="39"/>
        <v>1</v>
      </c>
      <c r="M1406" s="22"/>
      <c r="AA1406" s="46"/>
      <c r="AG1406"/>
      <c r="AL1406">
        <f>N1453</f>
        <v>0</v>
      </c>
      <c r="AM1406">
        <f>O1501</f>
        <v>0</v>
      </c>
      <c r="AN1406">
        <f>P1501</f>
        <v>0</v>
      </c>
      <c r="AO1406">
        <f>Q1501</f>
        <v>0</v>
      </c>
      <c r="AP1406">
        <f>R1501</f>
        <v>0</v>
      </c>
      <c r="AQ1406">
        <f>S1501</f>
        <v>0</v>
      </c>
      <c r="AR1406">
        <f>T1501</f>
        <v>0</v>
      </c>
      <c r="AT1406">
        <f>SUM(table_2[[#This Row],[First dose, less than 21 days ago]:[Third dose or booster, at least 21 days ago]])</f>
        <v>0</v>
      </c>
      <c r="AU1406">
        <f>SUM(table_2[[#This Row],[Second dose, less than 21 days ago]:[Third dose or booster, at least 21 days ago]])</f>
        <v>0</v>
      </c>
      <c r="AV1406">
        <f>table_2[[#This Row],[Third dose or booster, less than 21 days ago]]+table_2[[#This Row],[Third dose or booster, at least 21 days ago]]</f>
        <v>0</v>
      </c>
    </row>
    <row r="1407" spans="1:48" ht="30" x14ac:dyDescent="0.25">
      <c r="A1407" s="1" t="s">
        <v>460</v>
      </c>
      <c r="B1407" s="4">
        <v>2021</v>
      </c>
      <c r="C1407" s="1" t="s">
        <v>311</v>
      </c>
      <c r="D1407" s="1" t="s">
        <v>1147</v>
      </c>
      <c r="E1407" s="1" t="s">
        <v>70</v>
      </c>
      <c r="F1407" s="4" t="s">
        <v>1613</v>
      </c>
      <c r="G1407" s="4">
        <v>1357</v>
      </c>
      <c r="H1407" s="4" t="s">
        <v>3850</v>
      </c>
      <c r="I1407" s="1" t="s">
        <v>234</v>
      </c>
      <c r="J1407" s="4" t="s">
        <v>3851</v>
      </c>
      <c r="K1407" s="4" t="s">
        <v>3852</v>
      </c>
      <c r="L1407" s="22" t="str">
        <f t="shared" si="39"/>
        <v>19</v>
      </c>
      <c r="M1407" s="22"/>
      <c r="AA1407" s="46"/>
      <c r="AG1407"/>
      <c r="AL1407">
        <f>N1454</f>
        <v>0</v>
      </c>
      <c r="AM1407">
        <f>O1502</f>
        <v>0</v>
      </c>
      <c r="AN1407">
        <f>P1502</f>
        <v>0</v>
      </c>
      <c r="AO1407">
        <f>Q1502</f>
        <v>0</v>
      </c>
      <c r="AP1407">
        <f>R1502</f>
        <v>0</v>
      </c>
      <c r="AQ1407">
        <f>S1502</f>
        <v>0</v>
      </c>
      <c r="AR1407">
        <f>T1502</f>
        <v>0</v>
      </c>
      <c r="AT1407">
        <f>SUM(table_2[[#This Row],[First dose, less than 21 days ago]:[Third dose or booster, at least 21 days ago]])</f>
        <v>0</v>
      </c>
      <c r="AU1407">
        <f>SUM(table_2[[#This Row],[Second dose, less than 21 days ago]:[Third dose or booster, at least 21 days ago]])</f>
        <v>0</v>
      </c>
      <c r="AV1407">
        <f>table_2[[#This Row],[Third dose or booster, less than 21 days ago]]+table_2[[#This Row],[Third dose or booster, at least 21 days ago]]</f>
        <v>0</v>
      </c>
    </row>
    <row r="1408" spans="1:48" ht="30" x14ac:dyDescent="0.25">
      <c r="A1408" s="1" t="s">
        <v>460</v>
      </c>
      <c r="B1408" s="4">
        <v>2021</v>
      </c>
      <c r="C1408" s="1" t="s">
        <v>311</v>
      </c>
      <c r="D1408" s="1" t="s">
        <v>1147</v>
      </c>
      <c r="E1408" s="1" t="s">
        <v>74</v>
      </c>
      <c r="F1408" s="4" t="s">
        <v>1101</v>
      </c>
      <c r="G1408" s="4">
        <v>149</v>
      </c>
      <c r="H1408" s="4" t="s">
        <v>83</v>
      </c>
      <c r="I1408" s="1"/>
      <c r="J1408" s="4" t="s">
        <v>83</v>
      </c>
      <c r="K1408" s="4" t="s">
        <v>83</v>
      </c>
      <c r="L1408" s="22">
        <f t="shared" si="39"/>
        <v>1</v>
      </c>
      <c r="M1408" s="22"/>
      <c r="AA1408" s="46"/>
      <c r="AG1408"/>
      <c r="AL1408">
        <f>N1455</f>
        <v>0</v>
      </c>
      <c r="AM1408">
        <f>O1503</f>
        <v>0</v>
      </c>
      <c r="AN1408">
        <f>P1503</f>
        <v>0</v>
      </c>
      <c r="AO1408">
        <f>Q1503</f>
        <v>0</v>
      </c>
      <c r="AP1408">
        <f>R1503</f>
        <v>0</v>
      </c>
      <c r="AQ1408">
        <f>S1503</f>
        <v>0</v>
      </c>
      <c r="AR1408">
        <f>T1503</f>
        <v>0</v>
      </c>
      <c r="AT1408">
        <f>SUM(table_2[[#This Row],[First dose, less than 21 days ago]:[Third dose or booster, at least 21 days ago]])</f>
        <v>0</v>
      </c>
      <c r="AU1408">
        <f>SUM(table_2[[#This Row],[Second dose, less than 21 days ago]:[Third dose or booster, at least 21 days ago]])</f>
        <v>0</v>
      </c>
      <c r="AV1408">
        <f>table_2[[#This Row],[Third dose or booster, less than 21 days ago]]+table_2[[#This Row],[Third dose or booster, at least 21 days ago]]</f>
        <v>0</v>
      </c>
    </row>
    <row r="1409" spans="1:48" ht="30" x14ac:dyDescent="0.25">
      <c r="A1409" s="1" t="s">
        <v>460</v>
      </c>
      <c r="B1409" s="4">
        <v>2021</v>
      </c>
      <c r="C1409" s="1" t="s">
        <v>311</v>
      </c>
      <c r="D1409" s="1" t="s">
        <v>1147</v>
      </c>
      <c r="E1409" s="1" t="s">
        <v>1102</v>
      </c>
      <c r="F1409" s="4" t="s">
        <v>3853</v>
      </c>
      <c r="G1409" s="4">
        <v>21202</v>
      </c>
      <c r="H1409" s="4" t="s">
        <v>3854</v>
      </c>
      <c r="I1409" s="1"/>
      <c r="J1409" s="4" t="s">
        <v>3855</v>
      </c>
      <c r="K1409" s="4" t="s">
        <v>3856</v>
      </c>
      <c r="L1409" s="22" t="str">
        <f t="shared" si="39"/>
        <v>268</v>
      </c>
      <c r="M1409" s="22"/>
      <c r="AA1409" s="46"/>
      <c r="AG1409"/>
      <c r="AL1409">
        <f>N1456</f>
        <v>0</v>
      </c>
      <c r="AM1409">
        <f>O1504</f>
        <v>0</v>
      </c>
      <c r="AN1409">
        <f>P1504</f>
        <v>0</v>
      </c>
      <c r="AO1409">
        <f>Q1504</f>
        <v>0</v>
      </c>
      <c r="AP1409">
        <f>R1504</f>
        <v>0</v>
      </c>
      <c r="AQ1409">
        <f>S1504</f>
        <v>0</v>
      </c>
      <c r="AR1409">
        <f>T1504</f>
        <v>0</v>
      </c>
      <c r="AT1409">
        <f>SUM(table_2[[#This Row],[First dose, less than 21 days ago]:[Third dose or booster, at least 21 days ago]])</f>
        <v>0</v>
      </c>
      <c r="AU1409">
        <f>SUM(table_2[[#This Row],[Second dose, less than 21 days ago]:[Third dose or booster, at least 21 days ago]])</f>
        <v>0</v>
      </c>
      <c r="AV1409">
        <f>table_2[[#This Row],[Third dose or booster, less than 21 days ago]]+table_2[[#This Row],[Third dose or booster, at least 21 days ago]]</f>
        <v>0</v>
      </c>
    </row>
    <row r="1410" spans="1:48" ht="45" x14ac:dyDescent="0.25">
      <c r="A1410" s="1" t="s">
        <v>460</v>
      </c>
      <c r="B1410" s="4">
        <v>2021</v>
      </c>
      <c r="C1410" s="1" t="s">
        <v>311</v>
      </c>
      <c r="D1410" s="1" t="s">
        <v>1147</v>
      </c>
      <c r="E1410" s="1" t="s">
        <v>84</v>
      </c>
      <c r="F1410" s="4" t="s">
        <v>2156</v>
      </c>
      <c r="G1410" s="4">
        <v>31565</v>
      </c>
      <c r="H1410" s="4" t="s">
        <v>1819</v>
      </c>
      <c r="I1410" s="1"/>
      <c r="J1410" s="4" t="s">
        <v>3857</v>
      </c>
      <c r="K1410" s="4" t="s">
        <v>3858</v>
      </c>
      <c r="L1410" s="22" t="str">
        <f t="shared" si="39"/>
        <v>26</v>
      </c>
      <c r="M1410" s="22"/>
      <c r="AA1410" s="46"/>
      <c r="AG1410"/>
      <c r="AL1410">
        <f>N1457</f>
        <v>0</v>
      </c>
      <c r="AM1410">
        <f>O1505</f>
        <v>0</v>
      </c>
      <c r="AN1410">
        <f>P1505</f>
        <v>0</v>
      </c>
      <c r="AO1410">
        <f>Q1505</f>
        <v>0</v>
      </c>
      <c r="AP1410">
        <f>R1505</f>
        <v>0</v>
      </c>
      <c r="AQ1410">
        <f>S1505</f>
        <v>0</v>
      </c>
      <c r="AR1410">
        <f>T1505</f>
        <v>0</v>
      </c>
      <c r="AT1410">
        <f>SUM(table_2[[#This Row],[First dose, less than 21 days ago]:[Third dose or booster, at least 21 days ago]])</f>
        <v>0</v>
      </c>
      <c r="AU1410">
        <f>SUM(table_2[[#This Row],[Second dose, less than 21 days ago]:[Third dose or booster, at least 21 days ago]])</f>
        <v>0</v>
      </c>
      <c r="AV1410">
        <f>table_2[[#This Row],[Third dose or booster, less than 21 days ago]]+table_2[[#This Row],[Third dose or booster, at least 21 days ago]]</f>
        <v>0</v>
      </c>
    </row>
    <row r="1411" spans="1:48" ht="45" x14ac:dyDescent="0.25">
      <c r="A1411" s="1" t="s">
        <v>460</v>
      </c>
      <c r="B1411" s="4">
        <v>2021</v>
      </c>
      <c r="C1411" s="1" t="s">
        <v>311</v>
      </c>
      <c r="D1411" s="1" t="s">
        <v>1147</v>
      </c>
      <c r="E1411" s="1" t="s">
        <v>85</v>
      </c>
      <c r="F1411" s="4" t="s">
        <v>3859</v>
      </c>
      <c r="G1411" s="4">
        <v>302748</v>
      </c>
      <c r="H1411" s="4" t="s">
        <v>3860</v>
      </c>
      <c r="I1411" s="1"/>
      <c r="J1411" s="4" t="s">
        <v>2055</v>
      </c>
      <c r="K1411" s="4" t="s">
        <v>500</v>
      </c>
      <c r="L1411" s="22" t="str">
        <f t="shared" si="39"/>
        <v>165</v>
      </c>
      <c r="M1411" s="22"/>
      <c r="AA1411" s="46"/>
      <c r="AG1411"/>
      <c r="AL1411">
        <f>N1458</f>
        <v>0</v>
      </c>
      <c r="AM1411">
        <f>O1506</f>
        <v>0</v>
      </c>
      <c r="AN1411">
        <f>P1506</f>
        <v>0</v>
      </c>
      <c r="AO1411">
        <f>Q1506</f>
        <v>0</v>
      </c>
      <c r="AP1411">
        <f>R1506</f>
        <v>0</v>
      </c>
      <c r="AQ1411">
        <f>S1506</f>
        <v>0</v>
      </c>
      <c r="AR1411">
        <f>T1506</f>
        <v>0</v>
      </c>
      <c r="AT1411">
        <f>SUM(table_2[[#This Row],[First dose, less than 21 days ago]:[Third dose or booster, at least 21 days ago]])</f>
        <v>0</v>
      </c>
      <c r="AU1411">
        <f>SUM(table_2[[#This Row],[Second dose, less than 21 days ago]:[Third dose or booster, at least 21 days ago]])</f>
        <v>0</v>
      </c>
      <c r="AV1411">
        <f>table_2[[#This Row],[Third dose or booster, less than 21 days ago]]+table_2[[#This Row],[Third dose or booster, at least 21 days ago]]</f>
        <v>0</v>
      </c>
    </row>
    <row r="1412" spans="1:48" ht="30" x14ac:dyDescent="0.25">
      <c r="A1412" s="1" t="s">
        <v>460</v>
      </c>
      <c r="B1412" s="4">
        <v>2021</v>
      </c>
      <c r="C1412" s="1" t="s">
        <v>311</v>
      </c>
      <c r="D1412" s="1" t="s">
        <v>1162</v>
      </c>
      <c r="E1412" s="1" t="s">
        <v>62</v>
      </c>
      <c r="F1412" s="4" t="s">
        <v>3861</v>
      </c>
      <c r="G1412" s="4">
        <v>4063</v>
      </c>
      <c r="H1412" s="4" t="s">
        <v>3862</v>
      </c>
      <c r="I1412" s="1"/>
      <c r="J1412" s="4" t="s">
        <v>3863</v>
      </c>
      <c r="K1412" s="4" t="s">
        <v>3864</v>
      </c>
      <c r="L1412" s="22" t="str">
        <f t="shared" si="39"/>
        <v>171</v>
      </c>
      <c r="M1412" s="22"/>
      <c r="AA1412" s="46"/>
      <c r="AG1412"/>
      <c r="AL1412">
        <f>N1459</f>
        <v>0</v>
      </c>
      <c r="AM1412">
        <f>O1507</f>
        <v>0</v>
      </c>
      <c r="AN1412">
        <f>P1507</f>
        <v>0</v>
      </c>
      <c r="AO1412">
        <f>Q1507</f>
        <v>0</v>
      </c>
      <c r="AP1412">
        <f>R1507</f>
        <v>0</v>
      </c>
      <c r="AQ1412">
        <f>S1507</f>
        <v>0</v>
      </c>
      <c r="AR1412">
        <f>T1507</f>
        <v>0</v>
      </c>
      <c r="AT1412">
        <f>SUM(table_2[[#This Row],[First dose, less than 21 days ago]:[Third dose or booster, at least 21 days ago]])</f>
        <v>0</v>
      </c>
      <c r="AU1412">
        <f>SUM(table_2[[#This Row],[Second dose, less than 21 days ago]:[Third dose or booster, at least 21 days ago]])</f>
        <v>0</v>
      </c>
      <c r="AV1412">
        <f>table_2[[#This Row],[Third dose or booster, less than 21 days ago]]+table_2[[#This Row],[Third dose or booster, at least 21 days ago]]</f>
        <v>0</v>
      </c>
    </row>
    <row r="1413" spans="1:48" ht="30" x14ac:dyDescent="0.25">
      <c r="A1413" s="1" t="s">
        <v>460</v>
      </c>
      <c r="B1413" s="4">
        <v>2021</v>
      </c>
      <c r="C1413" s="1" t="s">
        <v>311</v>
      </c>
      <c r="D1413" s="1" t="s">
        <v>1162</v>
      </c>
      <c r="E1413" s="1" t="s">
        <v>66</v>
      </c>
      <c r="F1413" s="4" t="s">
        <v>1101</v>
      </c>
      <c r="G1413" s="4">
        <v>36</v>
      </c>
      <c r="H1413" s="4" t="s">
        <v>83</v>
      </c>
      <c r="I1413" s="1"/>
      <c r="J1413" s="4" t="s">
        <v>83</v>
      </c>
      <c r="K1413" s="4" t="s">
        <v>83</v>
      </c>
      <c r="L1413" s="22">
        <f t="shared" ref="L1413:L1476" si="40">IF(F1413="&lt;3",1,F1413)</f>
        <v>1</v>
      </c>
      <c r="M1413" s="22"/>
      <c r="AA1413" s="46"/>
      <c r="AG1413"/>
      <c r="AL1413">
        <f>N1460</f>
        <v>0</v>
      </c>
      <c r="AM1413">
        <f>O1508</f>
        <v>0</v>
      </c>
      <c r="AN1413">
        <f>P1508</f>
        <v>0</v>
      </c>
      <c r="AO1413">
        <f>Q1508</f>
        <v>0</v>
      </c>
      <c r="AP1413">
        <f>R1508</f>
        <v>0</v>
      </c>
      <c r="AQ1413">
        <f>S1508</f>
        <v>0</v>
      </c>
      <c r="AR1413">
        <f>T1508</f>
        <v>0</v>
      </c>
      <c r="AT1413">
        <f>SUM(table_2[[#This Row],[First dose, less than 21 days ago]:[Third dose or booster, at least 21 days ago]])</f>
        <v>0</v>
      </c>
      <c r="AU1413">
        <f>SUM(table_2[[#This Row],[Second dose, less than 21 days ago]:[Third dose or booster, at least 21 days ago]])</f>
        <v>0</v>
      </c>
      <c r="AV1413">
        <f>table_2[[#This Row],[Third dose or booster, less than 21 days ago]]+table_2[[#This Row],[Third dose or booster, at least 21 days ago]]</f>
        <v>0</v>
      </c>
    </row>
    <row r="1414" spans="1:48" ht="30" x14ac:dyDescent="0.25">
      <c r="A1414" s="1" t="s">
        <v>460</v>
      </c>
      <c r="B1414" s="4">
        <v>2021</v>
      </c>
      <c r="C1414" s="1" t="s">
        <v>311</v>
      </c>
      <c r="D1414" s="1" t="s">
        <v>1162</v>
      </c>
      <c r="E1414" s="1" t="s">
        <v>70</v>
      </c>
      <c r="F1414" s="4" t="s">
        <v>2621</v>
      </c>
      <c r="G1414" s="4">
        <v>656</v>
      </c>
      <c r="H1414" s="4" t="s">
        <v>3865</v>
      </c>
      <c r="I1414" s="1"/>
      <c r="J1414" s="4" t="s">
        <v>3866</v>
      </c>
      <c r="K1414" s="4" t="s">
        <v>3867</v>
      </c>
      <c r="L1414" s="22" t="str">
        <f t="shared" si="40"/>
        <v>24</v>
      </c>
      <c r="M1414" s="22"/>
      <c r="AA1414" s="46"/>
      <c r="AG1414"/>
      <c r="AL1414">
        <f>N1461</f>
        <v>0</v>
      </c>
      <c r="AM1414">
        <f>O1509</f>
        <v>0</v>
      </c>
      <c r="AN1414">
        <f>P1509</f>
        <v>0</v>
      </c>
      <c r="AO1414">
        <f>Q1509</f>
        <v>0</v>
      </c>
      <c r="AP1414">
        <f>R1509</f>
        <v>0</v>
      </c>
      <c r="AQ1414">
        <f>S1509</f>
        <v>0</v>
      </c>
      <c r="AR1414">
        <f>T1509</f>
        <v>0</v>
      </c>
      <c r="AT1414">
        <f>SUM(table_2[[#This Row],[First dose, less than 21 days ago]:[Third dose or booster, at least 21 days ago]])</f>
        <v>0</v>
      </c>
      <c r="AU1414">
        <f>SUM(table_2[[#This Row],[Second dose, less than 21 days ago]:[Third dose or booster, at least 21 days ago]])</f>
        <v>0</v>
      </c>
      <c r="AV1414">
        <f>table_2[[#This Row],[Third dose or booster, less than 21 days ago]]+table_2[[#This Row],[Third dose or booster, at least 21 days ago]]</f>
        <v>0</v>
      </c>
    </row>
    <row r="1415" spans="1:48" ht="30" x14ac:dyDescent="0.25">
      <c r="A1415" s="1" t="s">
        <v>460</v>
      </c>
      <c r="B1415" s="4">
        <v>2021</v>
      </c>
      <c r="C1415" s="1" t="s">
        <v>311</v>
      </c>
      <c r="D1415" s="1" t="s">
        <v>1162</v>
      </c>
      <c r="E1415" s="1" t="s">
        <v>74</v>
      </c>
      <c r="F1415" s="4" t="s">
        <v>1101</v>
      </c>
      <c r="G1415" s="4">
        <v>80</v>
      </c>
      <c r="H1415" s="4" t="s">
        <v>83</v>
      </c>
      <c r="I1415" s="1"/>
      <c r="J1415" s="4" t="s">
        <v>83</v>
      </c>
      <c r="K1415" s="4" t="s">
        <v>83</v>
      </c>
      <c r="L1415" s="22">
        <f t="shared" si="40"/>
        <v>1</v>
      </c>
      <c r="M1415" s="22"/>
      <c r="AA1415" s="46"/>
      <c r="AG1415"/>
      <c r="AL1415">
        <f>N1462</f>
        <v>0</v>
      </c>
      <c r="AM1415">
        <f>O1510</f>
        <v>0</v>
      </c>
      <c r="AN1415">
        <f>P1510</f>
        <v>0</v>
      </c>
      <c r="AO1415">
        <f>Q1510</f>
        <v>0</v>
      </c>
      <c r="AP1415">
        <f>R1510</f>
        <v>0</v>
      </c>
      <c r="AQ1415">
        <f>S1510</f>
        <v>0</v>
      </c>
      <c r="AR1415">
        <f>T1510</f>
        <v>0</v>
      </c>
      <c r="AT1415">
        <f>SUM(table_2[[#This Row],[First dose, less than 21 days ago]:[Third dose or booster, at least 21 days ago]])</f>
        <v>0</v>
      </c>
      <c r="AU1415">
        <f>SUM(table_2[[#This Row],[Second dose, less than 21 days ago]:[Third dose or booster, at least 21 days ago]])</f>
        <v>0</v>
      </c>
      <c r="AV1415">
        <f>table_2[[#This Row],[Third dose or booster, less than 21 days ago]]+table_2[[#This Row],[Third dose or booster, at least 21 days ago]]</f>
        <v>0</v>
      </c>
    </row>
    <row r="1416" spans="1:48" ht="30" x14ac:dyDescent="0.25">
      <c r="A1416" s="1" t="s">
        <v>460</v>
      </c>
      <c r="B1416" s="4">
        <v>2021</v>
      </c>
      <c r="C1416" s="1" t="s">
        <v>311</v>
      </c>
      <c r="D1416" s="1" t="s">
        <v>1162</v>
      </c>
      <c r="E1416" s="1" t="s">
        <v>1102</v>
      </c>
      <c r="F1416" s="4" t="s">
        <v>1397</v>
      </c>
      <c r="G1416" s="4">
        <v>10523</v>
      </c>
      <c r="H1416" s="4" t="s">
        <v>3868</v>
      </c>
      <c r="I1416" s="1"/>
      <c r="J1416" s="4" t="s">
        <v>3869</v>
      </c>
      <c r="K1416" s="4" t="s">
        <v>3870</v>
      </c>
      <c r="L1416" s="22" t="str">
        <f t="shared" si="40"/>
        <v>384</v>
      </c>
      <c r="M1416" s="22"/>
      <c r="AA1416" s="46"/>
      <c r="AG1416"/>
      <c r="AL1416">
        <f>N1463</f>
        <v>0</v>
      </c>
      <c r="AM1416">
        <f>O1511</f>
        <v>0</v>
      </c>
      <c r="AN1416">
        <f>P1511</f>
        <v>0</v>
      </c>
      <c r="AO1416">
        <f>Q1511</f>
        <v>0</v>
      </c>
      <c r="AP1416">
        <f>R1511</f>
        <v>0</v>
      </c>
      <c r="AQ1416">
        <f>S1511</f>
        <v>0</v>
      </c>
      <c r="AR1416">
        <f>T1511</f>
        <v>0</v>
      </c>
      <c r="AT1416">
        <f>SUM(table_2[[#This Row],[First dose, less than 21 days ago]:[Third dose or booster, at least 21 days ago]])</f>
        <v>0</v>
      </c>
      <c r="AU1416">
        <f>SUM(table_2[[#This Row],[Second dose, less than 21 days ago]:[Third dose or booster, at least 21 days ago]])</f>
        <v>0</v>
      </c>
      <c r="AV1416">
        <f>table_2[[#This Row],[Third dose or booster, less than 21 days ago]]+table_2[[#This Row],[Third dose or booster, at least 21 days ago]]</f>
        <v>0</v>
      </c>
    </row>
    <row r="1417" spans="1:48" ht="45" x14ac:dyDescent="0.25">
      <c r="A1417" s="1" t="s">
        <v>460</v>
      </c>
      <c r="B1417" s="4">
        <v>2021</v>
      </c>
      <c r="C1417" s="1" t="s">
        <v>311</v>
      </c>
      <c r="D1417" s="1" t="s">
        <v>1162</v>
      </c>
      <c r="E1417" s="1" t="s">
        <v>84</v>
      </c>
      <c r="F1417" s="4" t="s">
        <v>3009</v>
      </c>
      <c r="G1417" s="4">
        <v>9777</v>
      </c>
      <c r="H1417" s="4" t="s">
        <v>3871</v>
      </c>
      <c r="I1417" s="1"/>
      <c r="J1417" s="4" t="s">
        <v>3872</v>
      </c>
      <c r="K1417" s="4" t="s">
        <v>3873</v>
      </c>
      <c r="L1417" s="22" t="str">
        <f t="shared" si="40"/>
        <v>38</v>
      </c>
      <c r="M1417" s="22"/>
      <c r="AA1417" s="46"/>
      <c r="AG1417"/>
      <c r="AL1417">
        <f>N1464</f>
        <v>0</v>
      </c>
      <c r="AM1417">
        <f>O1512</f>
        <v>0</v>
      </c>
      <c r="AN1417">
        <f>P1512</f>
        <v>0</v>
      </c>
      <c r="AO1417">
        <f>Q1512</f>
        <v>0</v>
      </c>
      <c r="AP1417">
        <f>R1512</f>
        <v>0</v>
      </c>
      <c r="AQ1417">
        <f>S1512</f>
        <v>0</v>
      </c>
      <c r="AR1417">
        <f>T1512</f>
        <v>0</v>
      </c>
      <c r="AT1417">
        <f>SUM(table_2[[#This Row],[First dose, less than 21 days ago]:[Third dose or booster, at least 21 days ago]])</f>
        <v>0</v>
      </c>
      <c r="AU1417">
        <f>SUM(table_2[[#This Row],[Second dose, less than 21 days ago]:[Third dose or booster, at least 21 days ago]])</f>
        <v>0</v>
      </c>
      <c r="AV1417">
        <f>table_2[[#This Row],[Third dose or booster, less than 21 days ago]]+table_2[[#This Row],[Third dose or booster, at least 21 days ago]]</f>
        <v>0</v>
      </c>
    </row>
    <row r="1418" spans="1:48" ht="45" x14ac:dyDescent="0.25">
      <c r="A1418" s="1" t="s">
        <v>460</v>
      </c>
      <c r="B1418" s="4">
        <v>2021</v>
      </c>
      <c r="C1418" s="1" t="s">
        <v>311</v>
      </c>
      <c r="D1418" s="1" t="s">
        <v>1162</v>
      </c>
      <c r="E1418" s="1" t="s">
        <v>85</v>
      </c>
      <c r="F1418" s="4" t="s">
        <v>2142</v>
      </c>
      <c r="G1418" s="4">
        <v>149251</v>
      </c>
      <c r="H1418" s="4" t="s">
        <v>1129</v>
      </c>
      <c r="I1418" s="1"/>
      <c r="J1418" s="4" t="s">
        <v>3874</v>
      </c>
      <c r="K1418" s="4" t="s">
        <v>3875</v>
      </c>
      <c r="L1418" s="22" t="str">
        <f t="shared" si="40"/>
        <v>266</v>
      </c>
      <c r="M1418" s="22"/>
      <c r="AA1418" s="46"/>
      <c r="AG1418"/>
      <c r="AL1418">
        <f>N1465</f>
        <v>0</v>
      </c>
      <c r="AM1418">
        <f>O1513</f>
        <v>0</v>
      </c>
      <c r="AN1418">
        <f>P1513</f>
        <v>0</v>
      </c>
      <c r="AO1418">
        <f>Q1513</f>
        <v>0</v>
      </c>
      <c r="AP1418">
        <f>R1513</f>
        <v>0</v>
      </c>
      <c r="AQ1418">
        <f>S1513</f>
        <v>0</v>
      </c>
      <c r="AR1418">
        <f>T1513</f>
        <v>0</v>
      </c>
      <c r="AT1418">
        <f>SUM(table_2[[#This Row],[First dose, less than 21 days ago]:[Third dose or booster, at least 21 days ago]])</f>
        <v>0</v>
      </c>
      <c r="AU1418">
        <f>SUM(table_2[[#This Row],[Second dose, less than 21 days ago]:[Third dose or booster, at least 21 days ago]])</f>
        <v>0</v>
      </c>
      <c r="AV1418">
        <f>table_2[[#This Row],[Third dose or booster, less than 21 days ago]]+table_2[[#This Row],[Third dose or booster, at least 21 days ago]]</f>
        <v>0</v>
      </c>
    </row>
    <row r="1419" spans="1:48" ht="30" x14ac:dyDescent="0.25">
      <c r="A1419" s="1" t="s">
        <v>460</v>
      </c>
      <c r="B1419" s="4">
        <v>2021</v>
      </c>
      <c r="C1419" s="1" t="s">
        <v>311</v>
      </c>
      <c r="D1419" s="1" t="s">
        <v>1183</v>
      </c>
      <c r="E1419" s="1" t="s">
        <v>62</v>
      </c>
      <c r="F1419" s="4" t="s">
        <v>1479</v>
      </c>
      <c r="G1419" s="4">
        <v>1181</v>
      </c>
      <c r="H1419" s="4" t="s">
        <v>3876</v>
      </c>
      <c r="I1419" s="1"/>
      <c r="J1419" s="4" t="s">
        <v>3877</v>
      </c>
      <c r="K1419" s="4" t="s">
        <v>3878</v>
      </c>
      <c r="L1419" s="22" t="str">
        <f t="shared" si="40"/>
        <v>64</v>
      </c>
      <c r="M1419" s="22"/>
      <c r="AA1419" s="46"/>
      <c r="AG1419"/>
      <c r="AL1419">
        <f>N1466</f>
        <v>0</v>
      </c>
      <c r="AM1419">
        <f>O1514</f>
        <v>0</v>
      </c>
      <c r="AN1419">
        <f>P1514</f>
        <v>0</v>
      </c>
      <c r="AO1419">
        <f>Q1514</f>
        <v>0</v>
      </c>
      <c r="AP1419">
        <f>R1514</f>
        <v>0</v>
      </c>
      <c r="AQ1419">
        <f>S1514</f>
        <v>0</v>
      </c>
      <c r="AR1419">
        <f>T1514</f>
        <v>0</v>
      </c>
      <c r="AT1419">
        <f>SUM(table_2[[#This Row],[First dose, less than 21 days ago]:[Third dose or booster, at least 21 days ago]])</f>
        <v>0</v>
      </c>
      <c r="AU1419">
        <f>SUM(table_2[[#This Row],[Second dose, less than 21 days ago]:[Third dose or booster, at least 21 days ago]])</f>
        <v>0</v>
      </c>
      <c r="AV1419">
        <f>table_2[[#This Row],[Third dose or booster, less than 21 days ago]]+table_2[[#This Row],[Third dose or booster, at least 21 days ago]]</f>
        <v>0</v>
      </c>
    </row>
    <row r="1420" spans="1:48" ht="30" x14ac:dyDescent="0.25">
      <c r="A1420" s="1" t="s">
        <v>460</v>
      </c>
      <c r="B1420" s="4">
        <v>2021</v>
      </c>
      <c r="C1420" s="1" t="s">
        <v>311</v>
      </c>
      <c r="D1420" s="1" t="s">
        <v>1183</v>
      </c>
      <c r="E1420" s="1" t="s">
        <v>66</v>
      </c>
      <c r="F1420" s="4" t="s">
        <v>1101</v>
      </c>
      <c r="G1420" s="4">
        <v>11</v>
      </c>
      <c r="H1420" s="4" t="s">
        <v>83</v>
      </c>
      <c r="I1420" s="1"/>
      <c r="J1420" s="4" t="s">
        <v>83</v>
      </c>
      <c r="K1420" s="4" t="s">
        <v>83</v>
      </c>
      <c r="L1420" s="22">
        <f t="shared" si="40"/>
        <v>1</v>
      </c>
      <c r="M1420" s="22"/>
      <c r="AA1420" s="46"/>
      <c r="AG1420"/>
      <c r="AL1420">
        <f>N1467</f>
        <v>0</v>
      </c>
      <c r="AM1420">
        <f>O1515</f>
        <v>0</v>
      </c>
      <c r="AN1420">
        <f>P1515</f>
        <v>0</v>
      </c>
      <c r="AO1420">
        <f>Q1515</f>
        <v>0</v>
      </c>
      <c r="AP1420">
        <f>R1515</f>
        <v>0</v>
      </c>
      <c r="AQ1420">
        <f>S1515</f>
        <v>0</v>
      </c>
      <c r="AR1420">
        <f>T1515</f>
        <v>0</v>
      </c>
      <c r="AT1420">
        <f>SUM(table_2[[#This Row],[First dose, less than 21 days ago]:[Third dose or booster, at least 21 days ago]])</f>
        <v>0</v>
      </c>
      <c r="AU1420">
        <f>SUM(table_2[[#This Row],[Second dose, less than 21 days ago]:[Third dose or booster, at least 21 days ago]])</f>
        <v>0</v>
      </c>
      <c r="AV1420">
        <f>table_2[[#This Row],[Third dose or booster, less than 21 days ago]]+table_2[[#This Row],[Third dose or booster, at least 21 days ago]]</f>
        <v>0</v>
      </c>
    </row>
    <row r="1421" spans="1:48" ht="30" x14ac:dyDescent="0.25">
      <c r="A1421" s="1" t="s">
        <v>460</v>
      </c>
      <c r="B1421" s="4">
        <v>2021</v>
      </c>
      <c r="C1421" s="1" t="s">
        <v>311</v>
      </c>
      <c r="D1421" s="1" t="s">
        <v>1183</v>
      </c>
      <c r="E1421" s="1" t="s">
        <v>70</v>
      </c>
      <c r="F1421" s="4" t="s">
        <v>1350</v>
      </c>
      <c r="G1421" s="4">
        <v>223</v>
      </c>
      <c r="H1421" s="4" t="s">
        <v>3879</v>
      </c>
      <c r="I1421" s="1" t="s">
        <v>234</v>
      </c>
      <c r="J1421" s="4" t="s">
        <v>3880</v>
      </c>
      <c r="K1421" s="4" t="s">
        <v>3881</v>
      </c>
      <c r="L1421" s="22" t="str">
        <f t="shared" si="40"/>
        <v>10</v>
      </c>
      <c r="M1421" s="22"/>
      <c r="AA1421" s="46"/>
      <c r="AG1421"/>
      <c r="AL1421">
        <f>N1468</f>
        <v>0</v>
      </c>
      <c r="AM1421">
        <f>O1516</f>
        <v>0</v>
      </c>
      <c r="AN1421">
        <f>P1516</f>
        <v>0</v>
      </c>
      <c r="AO1421">
        <f>Q1516</f>
        <v>0</v>
      </c>
      <c r="AP1421">
        <f>R1516</f>
        <v>0</v>
      </c>
      <c r="AQ1421">
        <f>S1516</f>
        <v>0</v>
      </c>
      <c r="AR1421">
        <f>T1516</f>
        <v>0</v>
      </c>
      <c r="AT1421">
        <f>SUM(table_2[[#This Row],[First dose, less than 21 days ago]:[Third dose or booster, at least 21 days ago]])</f>
        <v>0</v>
      </c>
      <c r="AU1421">
        <f>SUM(table_2[[#This Row],[Second dose, less than 21 days ago]:[Third dose or booster, at least 21 days ago]])</f>
        <v>0</v>
      </c>
      <c r="AV1421">
        <f>table_2[[#This Row],[Third dose or booster, less than 21 days ago]]+table_2[[#This Row],[Third dose or booster, at least 21 days ago]]</f>
        <v>0</v>
      </c>
    </row>
    <row r="1422" spans="1:48" ht="30" x14ac:dyDescent="0.25">
      <c r="A1422" s="1" t="s">
        <v>460</v>
      </c>
      <c r="B1422" s="4">
        <v>2021</v>
      </c>
      <c r="C1422" s="1" t="s">
        <v>311</v>
      </c>
      <c r="D1422" s="1" t="s">
        <v>1183</v>
      </c>
      <c r="E1422" s="1" t="s">
        <v>74</v>
      </c>
      <c r="F1422" s="4" t="s">
        <v>1101</v>
      </c>
      <c r="G1422" s="4">
        <v>29</v>
      </c>
      <c r="H1422" s="4" t="s">
        <v>83</v>
      </c>
      <c r="I1422" s="1"/>
      <c r="J1422" s="4" t="s">
        <v>83</v>
      </c>
      <c r="K1422" s="4" t="s">
        <v>83</v>
      </c>
      <c r="L1422" s="22">
        <f t="shared" si="40"/>
        <v>1</v>
      </c>
      <c r="M1422" s="22"/>
      <c r="AA1422" s="46"/>
      <c r="AG1422"/>
      <c r="AL1422">
        <f>N1469</f>
        <v>0</v>
      </c>
      <c r="AM1422">
        <f>O1517</f>
        <v>0</v>
      </c>
      <c r="AN1422">
        <f>P1517</f>
        <v>0</v>
      </c>
      <c r="AO1422">
        <f>Q1517</f>
        <v>0</v>
      </c>
      <c r="AP1422">
        <f>R1517</f>
        <v>0</v>
      </c>
      <c r="AQ1422">
        <f>S1517</f>
        <v>0</v>
      </c>
      <c r="AR1422">
        <f>T1517</f>
        <v>0</v>
      </c>
      <c r="AT1422">
        <f>SUM(table_2[[#This Row],[First dose, less than 21 days ago]:[Third dose or booster, at least 21 days ago]])</f>
        <v>0</v>
      </c>
      <c r="AU1422">
        <f>SUM(table_2[[#This Row],[Second dose, less than 21 days ago]:[Third dose or booster, at least 21 days ago]])</f>
        <v>0</v>
      </c>
      <c r="AV1422">
        <f>table_2[[#This Row],[Third dose or booster, less than 21 days ago]]+table_2[[#This Row],[Third dose or booster, at least 21 days ago]]</f>
        <v>0</v>
      </c>
    </row>
    <row r="1423" spans="1:48" ht="30" x14ac:dyDescent="0.25">
      <c r="A1423" s="1" t="s">
        <v>460</v>
      </c>
      <c r="B1423" s="4">
        <v>2021</v>
      </c>
      <c r="C1423" s="1" t="s">
        <v>311</v>
      </c>
      <c r="D1423" s="1" t="s">
        <v>1183</v>
      </c>
      <c r="E1423" s="1" t="s">
        <v>1102</v>
      </c>
      <c r="F1423" s="4" t="s">
        <v>2280</v>
      </c>
      <c r="G1423" s="4">
        <v>3594</v>
      </c>
      <c r="H1423" s="4" t="s">
        <v>3882</v>
      </c>
      <c r="I1423" s="1"/>
      <c r="J1423" s="4" t="s">
        <v>3883</v>
      </c>
      <c r="K1423" s="4" t="s">
        <v>3884</v>
      </c>
      <c r="L1423" s="22" t="str">
        <f t="shared" si="40"/>
        <v>167</v>
      </c>
      <c r="M1423" s="22"/>
      <c r="AA1423" s="46"/>
      <c r="AG1423"/>
      <c r="AL1423">
        <f>N1470</f>
        <v>0</v>
      </c>
      <c r="AM1423">
        <f>O1518</f>
        <v>0</v>
      </c>
      <c r="AN1423">
        <f>P1518</f>
        <v>0</v>
      </c>
      <c r="AO1423">
        <f>Q1518</f>
        <v>0</v>
      </c>
      <c r="AP1423">
        <f>R1518</f>
        <v>0</v>
      </c>
      <c r="AQ1423">
        <f>S1518</f>
        <v>0</v>
      </c>
      <c r="AR1423">
        <f>T1518</f>
        <v>0</v>
      </c>
      <c r="AT1423">
        <f>SUM(table_2[[#This Row],[First dose, less than 21 days ago]:[Third dose or booster, at least 21 days ago]])</f>
        <v>0</v>
      </c>
      <c r="AU1423">
        <f>SUM(table_2[[#This Row],[Second dose, less than 21 days ago]:[Third dose or booster, at least 21 days ago]])</f>
        <v>0</v>
      </c>
      <c r="AV1423">
        <f>table_2[[#This Row],[Third dose or booster, less than 21 days ago]]+table_2[[#This Row],[Third dose or booster, at least 21 days ago]]</f>
        <v>0</v>
      </c>
    </row>
    <row r="1424" spans="1:48" ht="45" x14ac:dyDescent="0.25">
      <c r="A1424" s="1" t="s">
        <v>460</v>
      </c>
      <c r="B1424" s="4">
        <v>2021</v>
      </c>
      <c r="C1424" s="1" t="s">
        <v>311</v>
      </c>
      <c r="D1424" s="1" t="s">
        <v>1183</v>
      </c>
      <c r="E1424" s="1" t="s">
        <v>84</v>
      </c>
      <c r="F1424" s="4" t="s">
        <v>1141</v>
      </c>
      <c r="G1424" s="4">
        <v>3303</v>
      </c>
      <c r="H1424" s="4" t="s">
        <v>3885</v>
      </c>
      <c r="I1424" s="1"/>
      <c r="J1424" s="4" t="s">
        <v>3886</v>
      </c>
      <c r="K1424" s="4" t="s">
        <v>3887</v>
      </c>
      <c r="L1424" s="22" t="str">
        <f t="shared" si="40"/>
        <v>20</v>
      </c>
      <c r="M1424" s="22"/>
      <c r="AA1424" s="46"/>
      <c r="AG1424"/>
      <c r="AL1424">
        <f>N1471</f>
        <v>0</v>
      </c>
      <c r="AM1424">
        <f>O1519</f>
        <v>0</v>
      </c>
      <c r="AN1424">
        <f>P1519</f>
        <v>0</v>
      </c>
      <c r="AO1424">
        <f>Q1519</f>
        <v>0</v>
      </c>
      <c r="AP1424">
        <f>R1519</f>
        <v>0</v>
      </c>
      <c r="AQ1424">
        <f>S1519</f>
        <v>0</v>
      </c>
      <c r="AR1424">
        <f>T1519</f>
        <v>0</v>
      </c>
      <c r="AT1424">
        <f>SUM(table_2[[#This Row],[First dose, less than 21 days ago]:[Third dose or booster, at least 21 days ago]])</f>
        <v>0</v>
      </c>
      <c r="AU1424">
        <f>SUM(table_2[[#This Row],[Second dose, less than 21 days ago]:[Third dose or booster, at least 21 days ago]])</f>
        <v>0</v>
      </c>
      <c r="AV1424">
        <f>table_2[[#This Row],[Third dose or booster, less than 21 days ago]]+table_2[[#This Row],[Third dose or booster, at least 21 days ago]]</f>
        <v>0</v>
      </c>
    </row>
    <row r="1425" spans="1:48" ht="45" x14ac:dyDescent="0.25">
      <c r="A1425" s="1" t="s">
        <v>460</v>
      </c>
      <c r="B1425" s="4">
        <v>2021</v>
      </c>
      <c r="C1425" s="1" t="s">
        <v>311</v>
      </c>
      <c r="D1425" s="1" t="s">
        <v>1183</v>
      </c>
      <c r="E1425" s="1" t="s">
        <v>85</v>
      </c>
      <c r="F1425" s="4" t="s">
        <v>3888</v>
      </c>
      <c r="G1425" s="4">
        <v>30574</v>
      </c>
      <c r="H1425" s="4" t="s">
        <v>3889</v>
      </c>
      <c r="I1425" s="1"/>
      <c r="J1425" s="4" t="s">
        <v>3890</v>
      </c>
      <c r="K1425" s="4" t="s">
        <v>3891</v>
      </c>
      <c r="L1425" s="22" t="str">
        <f t="shared" si="40"/>
        <v>142</v>
      </c>
      <c r="M1425" s="22"/>
      <c r="AA1425" s="46"/>
      <c r="AG1425"/>
      <c r="AL1425">
        <f>N1472</f>
        <v>0</v>
      </c>
      <c r="AM1425">
        <f>O1520</f>
        <v>0</v>
      </c>
      <c r="AN1425">
        <f>P1520</f>
        <v>0</v>
      </c>
      <c r="AO1425">
        <f>Q1520</f>
        <v>0</v>
      </c>
      <c r="AP1425">
        <f>R1520</f>
        <v>0</v>
      </c>
      <c r="AQ1425">
        <f>S1520</f>
        <v>0</v>
      </c>
      <c r="AR1425">
        <f>T1520</f>
        <v>0</v>
      </c>
      <c r="AT1425">
        <f>SUM(table_2[[#This Row],[First dose, less than 21 days ago]:[Third dose or booster, at least 21 days ago]])</f>
        <v>0</v>
      </c>
      <c r="AU1425">
        <f>SUM(table_2[[#This Row],[Second dose, less than 21 days ago]:[Third dose or booster, at least 21 days ago]])</f>
        <v>0</v>
      </c>
      <c r="AV1425">
        <f>table_2[[#This Row],[Third dose or booster, less than 21 days ago]]+table_2[[#This Row],[Third dose or booster, at least 21 days ago]]</f>
        <v>0</v>
      </c>
    </row>
    <row r="1426" spans="1:48" ht="30" x14ac:dyDescent="0.25">
      <c r="A1426" s="1" t="s">
        <v>460</v>
      </c>
      <c r="B1426" s="4">
        <v>2022</v>
      </c>
      <c r="C1426" s="1" t="s">
        <v>61</v>
      </c>
      <c r="D1426" s="1" t="s">
        <v>1089</v>
      </c>
      <c r="E1426" s="1" t="s">
        <v>62</v>
      </c>
      <c r="F1426" s="4" t="s">
        <v>1613</v>
      </c>
      <c r="G1426" s="4">
        <v>190493</v>
      </c>
      <c r="H1426" s="4" t="s">
        <v>3892</v>
      </c>
      <c r="I1426" s="1" t="s">
        <v>234</v>
      </c>
      <c r="J1426" s="4" t="s">
        <v>3595</v>
      </c>
      <c r="K1426" s="4" t="s">
        <v>3217</v>
      </c>
      <c r="L1426" s="22" t="str">
        <f t="shared" si="40"/>
        <v>19</v>
      </c>
      <c r="M1426" s="22"/>
      <c r="AA1426" s="46"/>
      <c r="AG1426"/>
      <c r="AL1426">
        <f>N1473</f>
        <v>0</v>
      </c>
      <c r="AM1426">
        <f>O1521</f>
        <v>0</v>
      </c>
      <c r="AN1426">
        <f>P1521</f>
        <v>0</v>
      </c>
      <c r="AO1426">
        <f>Q1521</f>
        <v>0</v>
      </c>
      <c r="AP1426">
        <f>R1521</f>
        <v>0</v>
      </c>
      <c r="AQ1426">
        <f>S1521</f>
        <v>0</v>
      </c>
      <c r="AR1426">
        <f>T1521</f>
        <v>0</v>
      </c>
      <c r="AT1426">
        <f>SUM(table_2[[#This Row],[First dose, less than 21 days ago]:[Third dose or booster, at least 21 days ago]])</f>
        <v>0</v>
      </c>
      <c r="AU1426">
        <f>SUM(table_2[[#This Row],[Second dose, less than 21 days ago]:[Third dose or booster, at least 21 days ago]])</f>
        <v>0</v>
      </c>
      <c r="AV1426">
        <f>table_2[[#This Row],[Third dose or booster, less than 21 days ago]]+table_2[[#This Row],[Third dose or booster, at least 21 days ago]]</f>
        <v>0</v>
      </c>
    </row>
    <row r="1427" spans="1:48" ht="30" x14ac:dyDescent="0.25">
      <c r="A1427" s="1" t="s">
        <v>460</v>
      </c>
      <c r="B1427" s="4">
        <v>2022</v>
      </c>
      <c r="C1427" s="1" t="s">
        <v>61</v>
      </c>
      <c r="D1427" s="1" t="s">
        <v>1089</v>
      </c>
      <c r="E1427" s="1" t="s">
        <v>66</v>
      </c>
      <c r="F1427" s="4" t="s">
        <v>1101</v>
      </c>
      <c r="G1427" s="4">
        <v>6207</v>
      </c>
      <c r="H1427" s="4" t="s">
        <v>83</v>
      </c>
      <c r="I1427" s="1"/>
      <c r="J1427" s="4" t="s">
        <v>83</v>
      </c>
      <c r="K1427" s="4" t="s">
        <v>83</v>
      </c>
      <c r="L1427" s="22">
        <f t="shared" si="40"/>
        <v>1</v>
      </c>
      <c r="M1427" s="22"/>
      <c r="AA1427" s="46"/>
      <c r="AG1427"/>
      <c r="AL1427">
        <f>N1474</f>
        <v>0</v>
      </c>
      <c r="AM1427">
        <f>O1522</f>
        <v>0</v>
      </c>
      <c r="AN1427">
        <f>P1522</f>
        <v>0</v>
      </c>
      <c r="AO1427">
        <f>Q1522</f>
        <v>0</v>
      </c>
      <c r="AP1427">
        <f>R1522</f>
        <v>0</v>
      </c>
      <c r="AQ1427">
        <f>S1522</f>
        <v>0</v>
      </c>
      <c r="AR1427">
        <f>T1522</f>
        <v>0</v>
      </c>
      <c r="AT1427">
        <f>SUM(table_2[[#This Row],[First dose, less than 21 days ago]:[Third dose or booster, at least 21 days ago]])</f>
        <v>0</v>
      </c>
      <c r="AU1427">
        <f>SUM(table_2[[#This Row],[Second dose, less than 21 days ago]:[Third dose or booster, at least 21 days ago]])</f>
        <v>0</v>
      </c>
      <c r="AV1427">
        <f>table_2[[#This Row],[Third dose or booster, less than 21 days ago]]+table_2[[#This Row],[Third dose or booster, at least 21 days ago]]</f>
        <v>0</v>
      </c>
    </row>
    <row r="1428" spans="1:48" ht="30" x14ac:dyDescent="0.25">
      <c r="A1428" s="1" t="s">
        <v>460</v>
      </c>
      <c r="B1428" s="4">
        <v>2022</v>
      </c>
      <c r="C1428" s="1" t="s">
        <v>61</v>
      </c>
      <c r="D1428" s="1" t="s">
        <v>1089</v>
      </c>
      <c r="E1428" s="1" t="s">
        <v>70</v>
      </c>
      <c r="F1428" s="4" t="s">
        <v>1101</v>
      </c>
      <c r="G1428" s="4">
        <v>42854</v>
      </c>
      <c r="H1428" s="4" t="s">
        <v>83</v>
      </c>
      <c r="I1428" s="1"/>
      <c r="J1428" s="4" t="s">
        <v>83</v>
      </c>
      <c r="K1428" s="4" t="s">
        <v>83</v>
      </c>
      <c r="L1428" s="22">
        <f t="shared" si="40"/>
        <v>1</v>
      </c>
      <c r="M1428" s="22"/>
      <c r="AA1428" s="46"/>
      <c r="AG1428"/>
      <c r="AL1428">
        <f>N1475</f>
        <v>0</v>
      </c>
      <c r="AM1428">
        <f>O1523</f>
        <v>0</v>
      </c>
      <c r="AN1428">
        <f>P1523</f>
        <v>0</v>
      </c>
      <c r="AO1428">
        <f>Q1523</f>
        <v>0</v>
      </c>
      <c r="AP1428">
        <f>R1523</f>
        <v>0</v>
      </c>
      <c r="AQ1428">
        <f>S1523</f>
        <v>0</v>
      </c>
      <c r="AR1428">
        <f>T1523</f>
        <v>0</v>
      </c>
      <c r="AT1428">
        <f>SUM(table_2[[#This Row],[First dose, less than 21 days ago]:[Third dose or booster, at least 21 days ago]])</f>
        <v>0</v>
      </c>
      <c r="AU1428">
        <f>SUM(table_2[[#This Row],[Second dose, less than 21 days ago]:[Third dose or booster, at least 21 days ago]])</f>
        <v>0</v>
      </c>
      <c r="AV1428">
        <f>table_2[[#This Row],[Third dose or booster, less than 21 days ago]]+table_2[[#This Row],[Third dose or booster, at least 21 days ago]]</f>
        <v>0</v>
      </c>
    </row>
    <row r="1429" spans="1:48" ht="30" x14ac:dyDescent="0.25">
      <c r="A1429" s="1" t="s">
        <v>460</v>
      </c>
      <c r="B1429" s="4">
        <v>2022</v>
      </c>
      <c r="C1429" s="1" t="s">
        <v>61</v>
      </c>
      <c r="D1429" s="1" t="s">
        <v>1089</v>
      </c>
      <c r="E1429" s="1" t="s">
        <v>74</v>
      </c>
      <c r="F1429" s="4" t="s">
        <v>1101</v>
      </c>
      <c r="G1429" s="4">
        <v>9042</v>
      </c>
      <c r="H1429" s="4" t="s">
        <v>83</v>
      </c>
      <c r="I1429" s="1"/>
      <c r="J1429" s="4" t="s">
        <v>83</v>
      </c>
      <c r="K1429" s="4" t="s">
        <v>83</v>
      </c>
      <c r="L1429" s="22">
        <f t="shared" si="40"/>
        <v>1</v>
      </c>
      <c r="M1429" s="22"/>
      <c r="AA1429" s="46"/>
      <c r="AG1429"/>
      <c r="AL1429">
        <f>N1476</f>
        <v>0</v>
      </c>
      <c r="AM1429">
        <f>O1524</f>
        <v>0</v>
      </c>
      <c r="AN1429">
        <f>P1524</f>
        <v>0</v>
      </c>
      <c r="AO1429">
        <f>Q1524</f>
        <v>0</v>
      </c>
      <c r="AP1429">
        <f>R1524</f>
        <v>0</v>
      </c>
      <c r="AQ1429">
        <f>S1524</f>
        <v>0</v>
      </c>
      <c r="AR1429">
        <f>T1524</f>
        <v>0</v>
      </c>
      <c r="AT1429">
        <f>SUM(table_2[[#This Row],[First dose, less than 21 days ago]:[Third dose or booster, at least 21 days ago]])</f>
        <v>0</v>
      </c>
      <c r="AU1429">
        <f>SUM(table_2[[#This Row],[Second dose, less than 21 days ago]:[Third dose or booster, at least 21 days ago]])</f>
        <v>0</v>
      </c>
      <c r="AV1429">
        <f>table_2[[#This Row],[Third dose or booster, less than 21 days ago]]+table_2[[#This Row],[Third dose or booster, at least 21 days ago]]</f>
        <v>0</v>
      </c>
    </row>
    <row r="1430" spans="1:48" ht="30" x14ac:dyDescent="0.25">
      <c r="A1430" s="1" t="s">
        <v>460</v>
      </c>
      <c r="B1430" s="4">
        <v>2022</v>
      </c>
      <c r="C1430" s="1" t="s">
        <v>61</v>
      </c>
      <c r="D1430" s="1" t="s">
        <v>1089</v>
      </c>
      <c r="E1430" s="1" t="s">
        <v>1102</v>
      </c>
      <c r="F1430" s="4" t="s">
        <v>2008</v>
      </c>
      <c r="G1430" s="4">
        <v>285171</v>
      </c>
      <c r="H1430" s="4" t="s">
        <v>1825</v>
      </c>
      <c r="I1430" s="1" t="s">
        <v>234</v>
      </c>
      <c r="J1430" s="4" t="s">
        <v>3503</v>
      </c>
      <c r="K1430" s="4" t="s">
        <v>3893</v>
      </c>
      <c r="L1430" s="22" t="str">
        <f t="shared" si="40"/>
        <v>7</v>
      </c>
      <c r="M1430" s="22"/>
      <c r="AA1430" s="46"/>
      <c r="AG1430"/>
      <c r="AL1430">
        <f>N1477</f>
        <v>0</v>
      </c>
      <c r="AM1430">
        <f>O1525</f>
        <v>0</v>
      </c>
      <c r="AN1430">
        <f>P1525</f>
        <v>0</v>
      </c>
      <c r="AO1430">
        <f>Q1525</f>
        <v>0</v>
      </c>
      <c r="AP1430">
        <f>R1525</f>
        <v>0</v>
      </c>
      <c r="AQ1430">
        <f>S1525</f>
        <v>0</v>
      </c>
      <c r="AR1430">
        <f>T1525</f>
        <v>0</v>
      </c>
      <c r="AT1430">
        <f>SUM(table_2[[#This Row],[First dose, less than 21 days ago]:[Third dose or booster, at least 21 days ago]])</f>
        <v>0</v>
      </c>
      <c r="AU1430">
        <f>SUM(table_2[[#This Row],[Second dose, less than 21 days ago]:[Third dose or booster, at least 21 days ago]])</f>
        <v>0</v>
      </c>
      <c r="AV1430">
        <f>table_2[[#This Row],[Third dose or booster, less than 21 days ago]]+table_2[[#This Row],[Third dose or booster, at least 21 days ago]]</f>
        <v>0</v>
      </c>
    </row>
    <row r="1431" spans="1:48" ht="45" x14ac:dyDescent="0.25">
      <c r="A1431" s="1" t="s">
        <v>460</v>
      </c>
      <c r="B1431" s="4">
        <v>2022</v>
      </c>
      <c r="C1431" s="1" t="s">
        <v>61</v>
      </c>
      <c r="D1431" s="1" t="s">
        <v>1089</v>
      </c>
      <c r="E1431" s="1" t="s">
        <v>84</v>
      </c>
      <c r="F1431" s="4" t="s">
        <v>1101</v>
      </c>
      <c r="G1431" s="4">
        <v>125832</v>
      </c>
      <c r="H1431" s="4" t="s">
        <v>83</v>
      </c>
      <c r="I1431" s="1"/>
      <c r="J1431" s="4" t="s">
        <v>83</v>
      </c>
      <c r="K1431" s="4" t="s">
        <v>83</v>
      </c>
      <c r="L1431" s="22">
        <f t="shared" si="40"/>
        <v>1</v>
      </c>
      <c r="M1431" s="22"/>
      <c r="AA1431" s="46"/>
      <c r="AG1431"/>
      <c r="AL1431">
        <f>N1478</f>
        <v>0</v>
      </c>
      <c r="AM1431">
        <f>O1526</f>
        <v>0</v>
      </c>
      <c r="AN1431">
        <f>P1526</f>
        <v>0</v>
      </c>
      <c r="AO1431">
        <f>Q1526</f>
        <v>0</v>
      </c>
      <c r="AP1431">
        <f>R1526</f>
        <v>0</v>
      </c>
      <c r="AQ1431">
        <f>S1526</f>
        <v>0</v>
      </c>
      <c r="AR1431">
        <f>T1526</f>
        <v>0</v>
      </c>
      <c r="AT1431">
        <f>SUM(table_2[[#This Row],[First dose, less than 21 days ago]:[Third dose or booster, at least 21 days ago]])</f>
        <v>0</v>
      </c>
      <c r="AU1431">
        <f>SUM(table_2[[#This Row],[Second dose, less than 21 days ago]:[Third dose or booster, at least 21 days ago]])</f>
        <v>0</v>
      </c>
      <c r="AV1431">
        <f>table_2[[#This Row],[Third dose or booster, less than 21 days ago]]+table_2[[#This Row],[Third dose or booster, at least 21 days ago]]</f>
        <v>0</v>
      </c>
    </row>
    <row r="1432" spans="1:48" ht="45" x14ac:dyDescent="0.25">
      <c r="A1432" s="1" t="s">
        <v>460</v>
      </c>
      <c r="B1432" s="4">
        <v>2022</v>
      </c>
      <c r="C1432" s="1" t="s">
        <v>61</v>
      </c>
      <c r="D1432" s="1" t="s">
        <v>1089</v>
      </c>
      <c r="E1432" s="1" t="s">
        <v>85</v>
      </c>
      <c r="F1432" s="4" t="s">
        <v>2008</v>
      </c>
      <c r="G1432" s="4">
        <v>286765</v>
      </c>
      <c r="H1432" s="4" t="s">
        <v>3296</v>
      </c>
      <c r="I1432" s="1" t="s">
        <v>234</v>
      </c>
      <c r="J1432" s="4" t="s">
        <v>3363</v>
      </c>
      <c r="K1432" s="4" t="s">
        <v>3293</v>
      </c>
      <c r="L1432" s="22" t="str">
        <f t="shared" si="40"/>
        <v>7</v>
      </c>
      <c r="M1432" s="22"/>
      <c r="AA1432" s="46"/>
      <c r="AG1432"/>
      <c r="AL1432">
        <f>N1479</f>
        <v>0</v>
      </c>
      <c r="AM1432">
        <f>O1527</f>
        <v>0</v>
      </c>
      <c r="AN1432">
        <f>P1527</f>
        <v>0</v>
      </c>
      <c r="AO1432">
        <f>Q1527</f>
        <v>0</v>
      </c>
      <c r="AP1432">
        <f>R1527</f>
        <v>0</v>
      </c>
      <c r="AQ1432">
        <f>S1527</f>
        <v>0</v>
      </c>
      <c r="AR1432">
        <f>T1527</f>
        <v>0</v>
      </c>
      <c r="AT1432">
        <f>SUM(table_2[[#This Row],[First dose, less than 21 days ago]:[Third dose or booster, at least 21 days ago]])</f>
        <v>0</v>
      </c>
      <c r="AU1432">
        <f>SUM(table_2[[#This Row],[Second dose, less than 21 days ago]:[Third dose or booster, at least 21 days ago]])</f>
        <v>0</v>
      </c>
      <c r="AV1432">
        <f>table_2[[#This Row],[Third dose or booster, less than 21 days ago]]+table_2[[#This Row],[Third dose or booster, at least 21 days ago]]</f>
        <v>0</v>
      </c>
    </row>
    <row r="1433" spans="1:48" ht="30" x14ac:dyDescent="0.25">
      <c r="A1433" s="1" t="s">
        <v>460</v>
      </c>
      <c r="B1433" s="4">
        <v>2022</v>
      </c>
      <c r="C1433" s="1" t="s">
        <v>61</v>
      </c>
      <c r="D1433" s="1" t="s">
        <v>1104</v>
      </c>
      <c r="E1433" s="1" t="s">
        <v>62</v>
      </c>
      <c r="F1433" s="4" t="s">
        <v>2156</v>
      </c>
      <c r="G1433" s="4">
        <v>56984</v>
      </c>
      <c r="H1433" s="4" t="s">
        <v>3894</v>
      </c>
      <c r="I1433" s="1"/>
      <c r="J1433" s="4" t="s">
        <v>3475</v>
      </c>
      <c r="K1433" s="4" t="s">
        <v>3895</v>
      </c>
      <c r="L1433" s="22" t="str">
        <f t="shared" si="40"/>
        <v>26</v>
      </c>
      <c r="M1433" s="22"/>
      <c r="AA1433" s="46"/>
      <c r="AG1433"/>
      <c r="AL1433">
        <f>N1480</f>
        <v>0</v>
      </c>
      <c r="AM1433">
        <f>O1528</f>
        <v>0</v>
      </c>
      <c r="AN1433">
        <f>P1528</f>
        <v>0</v>
      </c>
      <c r="AO1433">
        <f>Q1528</f>
        <v>0</v>
      </c>
      <c r="AP1433">
        <f>R1528</f>
        <v>0</v>
      </c>
      <c r="AQ1433">
        <f>S1528</f>
        <v>0</v>
      </c>
      <c r="AR1433">
        <f>T1528</f>
        <v>0</v>
      </c>
      <c r="AT1433">
        <f>SUM(table_2[[#This Row],[First dose, less than 21 days ago]:[Third dose or booster, at least 21 days ago]])</f>
        <v>0</v>
      </c>
      <c r="AU1433">
        <f>SUM(table_2[[#This Row],[Second dose, less than 21 days ago]:[Third dose or booster, at least 21 days ago]])</f>
        <v>0</v>
      </c>
      <c r="AV1433">
        <f>table_2[[#This Row],[Third dose or booster, less than 21 days ago]]+table_2[[#This Row],[Third dose or booster, at least 21 days ago]]</f>
        <v>0</v>
      </c>
    </row>
    <row r="1434" spans="1:48" ht="30" x14ac:dyDescent="0.25">
      <c r="A1434" s="1" t="s">
        <v>460</v>
      </c>
      <c r="B1434" s="4">
        <v>2022</v>
      </c>
      <c r="C1434" s="1" t="s">
        <v>61</v>
      </c>
      <c r="D1434" s="1" t="s">
        <v>1104</v>
      </c>
      <c r="E1434" s="1" t="s">
        <v>66</v>
      </c>
      <c r="F1434" s="4" t="s">
        <v>1101</v>
      </c>
      <c r="G1434" s="4">
        <v>893</v>
      </c>
      <c r="H1434" s="4" t="s">
        <v>83</v>
      </c>
      <c r="I1434" s="1"/>
      <c r="J1434" s="4" t="s">
        <v>83</v>
      </c>
      <c r="K1434" s="4" t="s">
        <v>83</v>
      </c>
      <c r="L1434" s="22">
        <f t="shared" si="40"/>
        <v>1</v>
      </c>
      <c r="M1434" s="22"/>
      <c r="AA1434" s="46"/>
      <c r="AG1434"/>
      <c r="AL1434">
        <f>N1481</f>
        <v>0</v>
      </c>
      <c r="AM1434">
        <f>O1529</f>
        <v>0</v>
      </c>
      <c r="AN1434">
        <f>P1529</f>
        <v>0</v>
      </c>
      <c r="AO1434">
        <f>Q1529</f>
        <v>0</v>
      </c>
      <c r="AP1434">
        <f>R1529</f>
        <v>0</v>
      </c>
      <c r="AQ1434">
        <f>S1529</f>
        <v>0</v>
      </c>
      <c r="AR1434">
        <f>T1529</f>
        <v>0</v>
      </c>
      <c r="AT1434">
        <f>SUM(table_2[[#This Row],[First dose, less than 21 days ago]:[Third dose or booster, at least 21 days ago]])</f>
        <v>0</v>
      </c>
      <c r="AU1434">
        <f>SUM(table_2[[#This Row],[Second dose, less than 21 days ago]:[Third dose or booster, at least 21 days ago]])</f>
        <v>0</v>
      </c>
      <c r="AV1434">
        <f>table_2[[#This Row],[Third dose or booster, less than 21 days ago]]+table_2[[#This Row],[Third dose or booster, at least 21 days ago]]</f>
        <v>0</v>
      </c>
    </row>
    <row r="1435" spans="1:48" ht="30" x14ac:dyDescent="0.25">
      <c r="A1435" s="1" t="s">
        <v>460</v>
      </c>
      <c r="B1435" s="4">
        <v>2022</v>
      </c>
      <c r="C1435" s="1" t="s">
        <v>61</v>
      </c>
      <c r="D1435" s="1" t="s">
        <v>1104</v>
      </c>
      <c r="E1435" s="1" t="s">
        <v>70</v>
      </c>
      <c r="F1435" s="4" t="s">
        <v>1671</v>
      </c>
      <c r="G1435" s="4">
        <v>8998</v>
      </c>
      <c r="H1435" s="4" t="s">
        <v>3896</v>
      </c>
      <c r="I1435" s="1" t="s">
        <v>234</v>
      </c>
      <c r="J1435" s="4" t="s">
        <v>3214</v>
      </c>
      <c r="K1435" s="4" t="s">
        <v>3897</v>
      </c>
      <c r="L1435" s="22" t="str">
        <f t="shared" si="40"/>
        <v>5</v>
      </c>
      <c r="M1435" s="22"/>
      <c r="AA1435" s="46"/>
      <c r="AG1435"/>
      <c r="AL1435">
        <f>N1482</f>
        <v>0</v>
      </c>
      <c r="AM1435">
        <f>O1530</f>
        <v>0</v>
      </c>
      <c r="AN1435">
        <f>P1530</f>
        <v>0</v>
      </c>
      <c r="AO1435">
        <f>Q1530</f>
        <v>0</v>
      </c>
      <c r="AP1435">
        <f>R1530</f>
        <v>0</v>
      </c>
      <c r="AQ1435">
        <f>S1530</f>
        <v>0</v>
      </c>
      <c r="AR1435">
        <f>T1530</f>
        <v>0</v>
      </c>
      <c r="AT1435">
        <f>SUM(table_2[[#This Row],[First dose, less than 21 days ago]:[Third dose or booster, at least 21 days ago]])</f>
        <v>0</v>
      </c>
      <c r="AU1435">
        <f>SUM(table_2[[#This Row],[Second dose, less than 21 days ago]:[Third dose or booster, at least 21 days ago]])</f>
        <v>0</v>
      </c>
      <c r="AV1435">
        <f>table_2[[#This Row],[Third dose or booster, less than 21 days ago]]+table_2[[#This Row],[Third dose or booster, at least 21 days ago]]</f>
        <v>0</v>
      </c>
    </row>
    <row r="1436" spans="1:48" ht="30" x14ac:dyDescent="0.25">
      <c r="A1436" s="1" t="s">
        <v>460</v>
      </c>
      <c r="B1436" s="4">
        <v>2022</v>
      </c>
      <c r="C1436" s="1" t="s">
        <v>61</v>
      </c>
      <c r="D1436" s="1" t="s">
        <v>1104</v>
      </c>
      <c r="E1436" s="1" t="s">
        <v>74</v>
      </c>
      <c r="F1436" s="4" t="s">
        <v>1101</v>
      </c>
      <c r="G1436" s="4">
        <v>1477</v>
      </c>
      <c r="H1436" s="4" t="s">
        <v>83</v>
      </c>
      <c r="I1436" s="1"/>
      <c r="J1436" s="4" t="s">
        <v>83</v>
      </c>
      <c r="K1436" s="4" t="s">
        <v>83</v>
      </c>
      <c r="L1436" s="22">
        <f t="shared" si="40"/>
        <v>1</v>
      </c>
      <c r="M1436" s="22"/>
      <c r="AA1436" s="46"/>
      <c r="AG1436"/>
      <c r="AL1436">
        <f>N1483</f>
        <v>0</v>
      </c>
      <c r="AM1436">
        <f>O1531</f>
        <v>0</v>
      </c>
      <c r="AN1436">
        <f>P1531</f>
        <v>0</v>
      </c>
      <c r="AO1436">
        <f>Q1531</f>
        <v>0</v>
      </c>
      <c r="AP1436">
        <f>R1531</f>
        <v>0</v>
      </c>
      <c r="AQ1436">
        <f>S1531</f>
        <v>0</v>
      </c>
      <c r="AR1436">
        <f>T1531</f>
        <v>0</v>
      </c>
      <c r="AT1436">
        <f>SUM(table_2[[#This Row],[First dose, less than 21 days ago]:[Third dose or booster, at least 21 days ago]])</f>
        <v>0</v>
      </c>
      <c r="AU1436">
        <f>SUM(table_2[[#This Row],[Second dose, less than 21 days ago]:[Third dose or booster, at least 21 days ago]])</f>
        <v>0</v>
      </c>
      <c r="AV1436">
        <f>table_2[[#This Row],[Third dose or booster, less than 21 days ago]]+table_2[[#This Row],[Third dose or booster, at least 21 days ago]]</f>
        <v>0</v>
      </c>
    </row>
    <row r="1437" spans="1:48" ht="30" x14ac:dyDescent="0.25">
      <c r="A1437" s="1" t="s">
        <v>460</v>
      </c>
      <c r="B1437" s="4">
        <v>2022</v>
      </c>
      <c r="C1437" s="1" t="s">
        <v>61</v>
      </c>
      <c r="D1437" s="1" t="s">
        <v>1104</v>
      </c>
      <c r="E1437" s="1" t="s">
        <v>1102</v>
      </c>
      <c r="F1437" s="4" t="s">
        <v>1613</v>
      </c>
      <c r="G1437" s="4">
        <v>86987</v>
      </c>
      <c r="H1437" s="4" t="s">
        <v>3898</v>
      </c>
      <c r="I1437" s="1" t="s">
        <v>234</v>
      </c>
      <c r="J1437" s="4" t="s">
        <v>3899</v>
      </c>
      <c r="K1437" s="4" t="s">
        <v>3756</v>
      </c>
      <c r="L1437" s="22" t="str">
        <f t="shared" si="40"/>
        <v>19</v>
      </c>
      <c r="M1437" s="22"/>
      <c r="AA1437" s="46"/>
      <c r="AG1437"/>
      <c r="AL1437">
        <f>N1484</f>
        <v>0</v>
      </c>
      <c r="AM1437">
        <f>O1532</f>
        <v>0</v>
      </c>
      <c r="AN1437">
        <f>P1532</f>
        <v>0</v>
      </c>
      <c r="AO1437">
        <f>Q1532</f>
        <v>0</v>
      </c>
      <c r="AP1437">
        <f>R1532</f>
        <v>0</v>
      </c>
      <c r="AQ1437">
        <f>S1532</f>
        <v>0</v>
      </c>
      <c r="AR1437">
        <f>T1532</f>
        <v>0</v>
      </c>
      <c r="AT1437">
        <f>SUM(table_2[[#This Row],[First dose, less than 21 days ago]:[Third dose or booster, at least 21 days ago]])</f>
        <v>0</v>
      </c>
      <c r="AU1437">
        <f>SUM(table_2[[#This Row],[Second dose, less than 21 days ago]:[Third dose or booster, at least 21 days ago]])</f>
        <v>0</v>
      </c>
      <c r="AV1437">
        <f>table_2[[#This Row],[Third dose or booster, less than 21 days ago]]+table_2[[#This Row],[Third dose or booster, at least 21 days ago]]</f>
        <v>0</v>
      </c>
    </row>
    <row r="1438" spans="1:48" ht="45" x14ac:dyDescent="0.25">
      <c r="A1438" s="1" t="s">
        <v>460</v>
      </c>
      <c r="B1438" s="4">
        <v>2022</v>
      </c>
      <c r="C1438" s="1" t="s">
        <v>61</v>
      </c>
      <c r="D1438" s="1" t="s">
        <v>1104</v>
      </c>
      <c r="E1438" s="1" t="s">
        <v>84</v>
      </c>
      <c r="F1438" s="4" t="s">
        <v>1101</v>
      </c>
      <c r="G1438" s="4">
        <v>56485</v>
      </c>
      <c r="H1438" s="4" t="s">
        <v>83</v>
      </c>
      <c r="I1438" s="1"/>
      <c r="J1438" s="4" t="s">
        <v>83</v>
      </c>
      <c r="K1438" s="4" t="s">
        <v>83</v>
      </c>
      <c r="L1438" s="22">
        <f t="shared" si="40"/>
        <v>1</v>
      </c>
      <c r="M1438" s="22"/>
      <c r="AA1438" s="46"/>
      <c r="AG1438"/>
      <c r="AL1438">
        <f>N1485</f>
        <v>0</v>
      </c>
      <c r="AM1438">
        <f>O1533</f>
        <v>0</v>
      </c>
      <c r="AN1438">
        <f>P1533</f>
        <v>0</v>
      </c>
      <c r="AO1438">
        <f>Q1533</f>
        <v>0</v>
      </c>
      <c r="AP1438">
        <f>R1533</f>
        <v>0</v>
      </c>
      <c r="AQ1438">
        <f>S1533</f>
        <v>0</v>
      </c>
      <c r="AR1438">
        <f>T1533</f>
        <v>0</v>
      </c>
      <c r="AT1438">
        <f>SUM(table_2[[#This Row],[First dose, less than 21 days ago]:[Third dose or booster, at least 21 days ago]])</f>
        <v>0</v>
      </c>
      <c r="AU1438">
        <f>SUM(table_2[[#This Row],[Second dose, less than 21 days ago]:[Third dose or booster, at least 21 days ago]])</f>
        <v>0</v>
      </c>
      <c r="AV1438">
        <f>table_2[[#This Row],[Third dose or booster, less than 21 days ago]]+table_2[[#This Row],[Third dose or booster, at least 21 days ago]]</f>
        <v>0</v>
      </c>
    </row>
    <row r="1439" spans="1:48" ht="45" x14ac:dyDescent="0.25">
      <c r="A1439" s="1" t="s">
        <v>460</v>
      </c>
      <c r="B1439" s="4">
        <v>2022</v>
      </c>
      <c r="C1439" s="1" t="s">
        <v>61</v>
      </c>
      <c r="D1439" s="1" t="s">
        <v>1104</v>
      </c>
      <c r="E1439" s="1" t="s">
        <v>85</v>
      </c>
      <c r="F1439" s="4" t="s">
        <v>1270</v>
      </c>
      <c r="G1439" s="4">
        <v>252143</v>
      </c>
      <c r="H1439" s="4" t="s">
        <v>3692</v>
      </c>
      <c r="I1439" s="1" t="s">
        <v>234</v>
      </c>
      <c r="J1439" s="4" t="s">
        <v>520</v>
      </c>
      <c r="K1439" s="4" t="s">
        <v>3641</v>
      </c>
      <c r="L1439" s="22" t="str">
        <f t="shared" si="40"/>
        <v>12</v>
      </c>
      <c r="M1439" s="22"/>
      <c r="AA1439" s="46"/>
      <c r="AG1439"/>
      <c r="AL1439">
        <f>N1486</f>
        <v>0</v>
      </c>
      <c r="AM1439">
        <f>O1534</f>
        <v>0</v>
      </c>
      <c r="AN1439">
        <f>P1534</f>
        <v>0</v>
      </c>
      <c r="AO1439">
        <f>Q1534</f>
        <v>0</v>
      </c>
      <c r="AP1439">
        <f>R1534</f>
        <v>0</v>
      </c>
      <c r="AQ1439">
        <f>S1534</f>
        <v>0</v>
      </c>
      <c r="AR1439">
        <f>T1534</f>
        <v>0</v>
      </c>
      <c r="AT1439">
        <f>SUM(table_2[[#This Row],[First dose, less than 21 days ago]:[Third dose or booster, at least 21 days ago]])</f>
        <v>0</v>
      </c>
      <c r="AU1439">
        <f>SUM(table_2[[#This Row],[Second dose, less than 21 days ago]:[Third dose or booster, at least 21 days ago]])</f>
        <v>0</v>
      </c>
      <c r="AV1439">
        <f>table_2[[#This Row],[Third dose or booster, less than 21 days ago]]+table_2[[#This Row],[Third dose or booster, at least 21 days ago]]</f>
        <v>0</v>
      </c>
    </row>
    <row r="1440" spans="1:48" ht="30" x14ac:dyDescent="0.25">
      <c r="A1440" s="1" t="s">
        <v>460</v>
      </c>
      <c r="B1440" s="4">
        <v>2022</v>
      </c>
      <c r="C1440" s="1" t="s">
        <v>61</v>
      </c>
      <c r="D1440" s="1" t="s">
        <v>1116</v>
      </c>
      <c r="E1440" s="1" t="s">
        <v>62</v>
      </c>
      <c r="F1440" s="4" t="s">
        <v>1479</v>
      </c>
      <c r="G1440" s="4">
        <v>37625</v>
      </c>
      <c r="H1440" s="4" t="s">
        <v>3900</v>
      </c>
      <c r="I1440" s="1"/>
      <c r="J1440" s="4" t="s">
        <v>1596</v>
      </c>
      <c r="K1440" s="4" t="s">
        <v>3901</v>
      </c>
      <c r="L1440" s="22" t="str">
        <f t="shared" si="40"/>
        <v>64</v>
      </c>
      <c r="M1440" s="22"/>
      <c r="AA1440" s="46"/>
      <c r="AG1440"/>
      <c r="AL1440">
        <f>N1487</f>
        <v>0</v>
      </c>
      <c r="AM1440">
        <f>O1535</f>
        <v>0</v>
      </c>
      <c r="AN1440">
        <f>P1535</f>
        <v>0</v>
      </c>
      <c r="AO1440">
        <f>Q1535</f>
        <v>0</v>
      </c>
      <c r="AP1440">
        <f>R1535</f>
        <v>0</v>
      </c>
      <c r="AQ1440">
        <f>S1535</f>
        <v>0</v>
      </c>
      <c r="AR1440">
        <f>T1535</f>
        <v>0</v>
      </c>
      <c r="AT1440">
        <f>SUM(table_2[[#This Row],[First dose, less than 21 days ago]:[Third dose or booster, at least 21 days ago]])</f>
        <v>0</v>
      </c>
      <c r="AU1440">
        <f>SUM(table_2[[#This Row],[Second dose, less than 21 days ago]:[Third dose or booster, at least 21 days ago]])</f>
        <v>0</v>
      </c>
      <c r="AV1440">
        <f>table_2[[#This Row],[Third dose or booster, less than 21 days ago]]+table_2[[#This Row],[Third dose or booster, at least 21 days ago]]</f>
        <v>0</v>
      </c>
    </row>
    <row r="1441" spans="1:48" ht="30" x14ac:dyDescent="0.25">
      <c r="A1441" s="1" t="s">
        <v>460</v>
      </c>
      <c r="B1441" s="4">
        <v>2022</v>
      </c>
      <c r="C1441" s="1" t="s">
        <v>61</v>
      </c>
      <c r="D1441" s="1" t="s">
        <v>1116</v>
      </c>
      <c r="E1441" s="1" t="s">
        <v>66</v>
      </c>
      <c r="F1441" s="4" t="s">
        <v>1101</v>
      </c>
      <c r="G1441" s="4">
        <v>473</v>
      </c>
      <c r="H1441" s="4" t="s">
        <v>83</v>
      </c>
      <c r="I1441" s="1"/>
      <c r="J1441" s="4" t="s">
        <v>83</v>
      </c>
      <c r="K1441" s="4" t="s">
        <v>83</v>
      </c>
      <c r="L1441" s="22">
        <f t="shared" si="40"/>
        <v>1</v>
      </c>
      <c r="M1441" s="22"/>
      <c r="AA1441" s="46"/>
      <c r="AG1441"/>
      <c r="AL1441">
        <f>N1488</f>
        <v>0</v>
      </c>
      <c r="AM1441">
        <f>O1536</f>
        <v>0</v>
      </c>
      <c r="AN1441">
        <f>P1536</f>
        <v>0</v>
      </c>
      <c r="AO1441">
        <f>Q1536</f>
        <v>0</v>
      </c>
      <c r="AP1441">
        <f>R1536</f>
        <v>0</v>
      </c>
      <c r="AQ1441">
        <f>S1536</f>
        <v>0</v>
      </c>
      <c r="AR1441">
        <f>T1536</f>
        <v>0</v>
      </c>
      <c r="AT1441">
        <f>SUM(table_2[[#This Row],[First dose, less than 21 days ago]:[Third dose or booster, at least 21 days ago]])</f>
        <v>0</v>
      </c>
      <c r="AU1441">
        <f>SUM(table_2[[#This Row],[Second dose, less than 21 days ago]:[Third dose or booster, at least 21 days ago]])</f>
        <v>0</v>
      </c>
      <c r="AV1441">
        <f>table_2[[#This Row],[Third dose or booster, less than 21 days ago]]+table_2[[#This Row],[Third dose or booster, at least 21 days ago]]</f>
        <v>0</v>
      </c>
    </row>
    <row r="1442" spans="1:48" ht="30" x14ac:dyDescent="0.25">
      <c r="A1442" s="1" t="s">
        <v>460</v>
      </c>
      <c r="B1442" s="4">
        <v>2022</v>
      </c>
      <c r="C1442" s="1" t="s">
        <v>61</v>
      </c>
      <c r="D1442" s="1" t="s">
        <v>1116</v>
      </c>
      <c r="E1442" s="1" t="s">
        <v>70</v>
      </c>
      <c r="F1442" s="4" t="s">
        <v>1981</v>
      </c>
      <c r="G1442" s="4">
        <v>5812</v>
      </c>
      <c r="H1442" s="4" t="s">
        <v>3902</v>
      </c>
      <c r="I1442" s="1" t="s">
        <v>234</v>
      </c>
      <c r="J1442" s="4" t="s">
        <v>3903</v>
      </c>
      <c r="K1442" s="4" t="s">
        <v>3904</v>
      </c>
      <c r="L1442" s="22" t="str">
        <f t="shared" si="40"/>
        <v>11</v>
      </c>
      <c r="M1442" s="22"/>
      <c r="AA1442" s="46"/>
      <c r="AG1442"/>
      <c r="AL1442">
        <f>N1489</f>
        <v>0</v>
      </c>
      <c r="AM1442">
        <f>O1537</f>
        <v>0</v>
      </c>
      <c r="AN1442">
        <f>P1537</f>
        <v>0</v>
      </c>
      <c r="AO1442">
        <f>Q1537</f>
        <v>0</v>
      </c>
      <c r="AP1442">
        <f>R1537</f>
        <v>0</v>
      </c>
      <c r="AQ1442">
        <f>S1537</f>
        <v>0</v>
      </c>
      <c r="AR1442">
        <f>T1537</f>
        <v>0</v>
      </c>
      <c r="AT1442">
        <f>SUM(table_2[[#This Row],[First dose, less than 21 days ago]:[Third dose or booster, at least 21 days ago]])</f>
        <v>0</v>
      </c>
      <c r="AU1442">
        <f>SUM(table_2[[#This Row],[Second dose, less than 21 days ago]:[Third dose or booster, at least 21 days ago]])</f>
        <v>0</v>
      </c>
      <c r="AV1442">
        <f>table_2[[#This Row],[Third dose or booster, less than 21 days ago]]+table_2[[#This Row],[Third dose or booster, at least 21 days ago]]</f>
        <v>0</v>
      </c>
    </row>
    <row r="1443" spans="1:48" ht="30" x14ac:dyDescent="0.25">
      <c r="A1443" s="1" t="s">
        <v>460</v>
      </c>
      <c r="B1443" s="4">
        <v>2022</v>
      </c>
      <c r="C1443" s="1" t="s">
        <v>61</v>
      </c>
      <c r="D1443" s="1" t="s">
        <v>1116</v>
      </c>
      <c r="E1443" s="1" t="s">
        <v>74</v>
      </c>
      <c r="F1443" s="4" t="s">
        <v>1101</v>
      </c>
      <c r="G1443" s="4">
        <v>748</v>
      </c>
      <c r="H1443" s="4" t="s">
        <v>83</v>
      </c>
      <c r="I1443" s="1"/>
      <c r="J1443" s="4" t="s">
        <v>83</v>
      </c>
      <c r="K1443" s="4" t="s">
        <v>83</v>
      </c>
      <c r="L1443" s="22">
        <f t="shared" si="40"/>
        <v>1</v>
      </c>
      <c r="M1443" s="22"/>
      <c r="AA1443" s="46"/>
      <c r="AG1443"/>
      <c r="AL1443">
        <f>N1490</f>
        <v>0</v>
      </c>
      <c r="AM1443">
        <f>O1538</f>
        <v>0</v>
      </c>
      <c r="AN1443">
        <f>P1538</f>
        <v>0</v>
      </c>
      <c r="AO1443">
        <f>Q1538</f>
        <v>0</v>
      </c>
      <c r="AP1443">
        <f>R1538</f>
        <v>0</v>
      </c>
      <c r="AQ1443">
        <f>S1538</f>
        <v>0</v>
      </c>
      <c r="AR1443">
        <f>T1538</f>
        <v>0</v>
      </c>
      <c r="AT1443">
        <f>SUM(table_2[[#This Row],[First dose, less than 21 days ago]:[Third dose or booster, at least 21 days ago]])</f>
        <v>0</v>
      </c>
      <c r="AU1443">
        <f>SUM(table_2[[#This Row],[Second dose, less than 21 days ago]:[Third dose or booster, at least 21 days ago]])</f>
        <v>0</v>
      </c>
      <c r="AV1443">
        <f>table_2[[#This Row],[Third dose or booster, less than 21 days ago]]+table_2[[#This Row],[Third dose or booster, at least 21 days ago]]</f>
        <v>0</v>
      </c>
    </row>
    <row r="1444" spans="1:48" ht="30" x14ac:dyDescent="0.25">
      <c r="A1444" s="1" t="s">
        <v>460</v>
      </c>
      <c r="B1444" s="4">
        <v>2022</v>
      </c>
      <c r="C1444" s="1" t="s">
        <v>61</v>
      </c>
      <c r="D1444" s="1" t="s">
        <v>1116</v>
      </c>
      <c r="E1444" s="1" t="s">
        <v>1102</v>
      </c>
      <c r="F1444" s="4" t="s">
        <v>1873</v>
      </c>
      <c r="G1444" s="4">
        <v>59445</v>
      </c>
      <c r="H1444" s="4" t="s">
        <v>2625</v>
      </c>
      <c r="I1444" s="1"/>
      <c r="J1444" s="4" t="s">
        <v>3905</v>
      </c>
      <c r="K1444" s="4" t="s">
        <v>2181</v>
      </c>
      <c r="L1444" s="22" t="str">
        <f t="shared" si="40"/>
        <v>58</v>
      </c>
      <c r="M1444" s="22"/>
      <c r="AA1444" s="46"/>
      <c r="AG1444"/>
      <c r="AL1444">
        <f>N1491</f>
        <v>0</v>
      </c>
      <c r="AM1444">
        <f>O1539</f>
        <v>0</v>
      </c>
      <c r="AN1444">
        <f>P1539</f>
        <v>0</v>
      </c>
      <c r="AO1444">
        <f>Q1539</f>
        <v>0</v>
      </c>
      <c r="AP1444">
        <f>R1539</f>
        <v>0</v>
      </c>
      <c r="AQ1444">
        <f>S1539</f>
        <v>0</v>
      </c>
      <c r="AR1444">
        <f>T1539</f>
        <v>0</v>
      </c>
      <c r="AT1444">
        <f>SUM(table_2[[#This Row],[First dose, less than 21 days ago]:[Third dose or booster, at least 21 days ago]])</f>
        <v>0</v>
      </c>
      <c r="AU1444">
        <f>SUM(table_2[[#This Row],[Second dose, less than 21 days ago]:[Third dose or booster, at least 21 days ago]])</f>
        <v>0</v>
      </c>
      <c r="AV1444">
        <f>table_2[[#This Row],[Third dose or booster, less than 21 days ago]]+table_2[[#This Row],[Third dose or booster, at least 21 days ago]]</f>
        <v>0</v>
      </c>
    </row>
    <row r="1445" spans="1:48" ht="45" x14ac:dyDescent="0.25">
      <c r="A1445" s="1" t="s">
        <v>460</v>
      </c>
      <c r="B1445" s="4">
        <v>2022</v>
      </c>
      <c r="C1445" s="1" t="s">
        <v>61</v>
      </c>
      <c r="D1445" s="1" t="s">
        <v>1116</v>
      </c>
      <c r="E1445" s="1" t="s">
        <v>84</v>
      </c>
      <c r="F1445" s="4" t="s">
        <v>1671</v>
      </c>
      <c r="G1445" s="4">
        <v>36930</v>
      </c>
      <c r="H1445" s="4" t="s">
        <v>1692</v>
      </c>
      <c r="I1445" s="1" t="s">
        <v>234</v>
      </c>
      <c r="J1445" s="4" t="s">
        <v>3692</v>
      </c>
      <c r="K1445" s="4" t="s">
        <v>3906</v>
      </c>
      <c r="L1445" s="22" t="str">
        <f t="shared" si="40"/>
        <v>5</v>
      </c>
      <c r="M1445" s="22"/>
      <c r="AA1445" s="46"/>
      <c r="AG1445"/>
      <c r="AL1445">
        <f>N1492</f>
        <v>0</v>
      </c>
      <c r="AM1445">
        <f>O1540</f>
        <v>0</v>
      </c>
      <c r="AN1445">
        <f>P1540</f>
        <v>0</v>
      </c>
      <c r="AO1445">
        <f>Q1540</f>
        <v>0</v>
      </c>
      <c r="AP1445">
        <f>R1540</f>
        <v>0</v>
      </c>
      <c r="AQ1445">
        <f>S1540</f>
        <v>0</v>
      </c>
      <c r="AR1445">
        <f>T1540</f>
        <v>0</v>
      </c>
      <c r="AT1445">
        <f>SUM(table_2[[#This Row],[First dose, less than 21 days ago]:[Third dose or booster, at least 21 days ago]])</f>
        <v>0</v>
      </c>
      <c r="AU1445">
        <f>SUM(table_2[[#This Row],[Second dose, less than 21 days ago]:[Third dose or booster, at least 21 days ago]])</f>
        <v>0</v>
      </c>
      <c r="AV1445">
        <f>table_2[[#This Row],[Third dose or booster, less than 21 days ago]]+table_2[[#This Row],[Third dose or booster, at least 21 days ago]]</f>
        <v>0</v>
      </c>
    </row>
    <row r="1446" spans="1:48" ht="45" x14ac:dyDescent="0.25">
      <c r="A1446" s="1" t="s">
        <v>460</v>
      </c>
      <c r="B1446" s="4">
        <v>2022</v>
      </c>
      <c r="C1446" s="1" t="s">
        <v>61</v>
      </c>
      <c r="D1446" s="1" t="s">
        <v>1116</v>
      </c>
      <c r="E1446" s="1" t="s">
        <v>85</v>
      </c>
      <c r="F1446" s="4" t="s">
        <v>1208</v>
      </c>
      <c r="G1446" s="4">
        <v>403481</v>
      </c>
      <c r="H1446" s="4" t="s">
        <v>3907</v>
      </c>
      <c r="I1446" s="1"/>
      <c r="J1446" s="4" t="s">
        <v>3828</v>
      </c>
      <c r="K1446" s="4" t="s">
        <v>3109</v>
      </c>
      <c r="L1446" s="22" t="str">
        <f t="shared" si="40"/>
        <v>47</v>
      </c>
      <c r="M1446" s="22"/>
      <c r="AA1446" s="46"/>
      <c r="AG1446"/>
      <c r="AL1446">
        <f>N1493</f>
        <v>0</v>
      </c>
      <c r="AM1446">
        <f>O1541</f>
        <v>0</v>
      </c>
      <c r="AN1446">
        <f>P1541</f>
        <v>0</v>
      </c>
      <c r="AO1446">
        <f>Q1541</f>
        <v>0</v>
      </c>
      <c r="AP1446">
        <f>R1541</f>
        <v>0</v>
      </c>
      <c r="AQ1446">
        <f>S1541</f>
        <v>0</v>
      </c>
      <c r="AR1446">
        <f>T1541</f>
        <v>0</v>
      </c>
      <c r="AT1446">
        <f>SUM(table_2[[#This Row],[First dose, less than 21 days ago]:[Third dose or booster, at least 21 days ago]])</f>
        <v>0</v>
      </c>
      <c r="AU1446">
        <f>SUM(table_2[[#This Row],[Second dose, less than 21 days ago]:[Third dose or booster, at least 21 days ago]])</f>
        <v>0</v>
      </c>
      <c r="AV1446">
        <f>table_2[[#This Row],[Third dose or booster, less than 21 days ago]]+table_2[[#This Row],[Third dose or booster, at least 21 days ago]]</f>
        <v>0</v>
      </c>
    </row>
    <row r="1447" spans="1:48" ht="30" x14ac:dyDescent="0.25">
      <c r="A1447" s="1" t="s">
        <v>460</v>
      </c>
      <c r="B1447" s="4">
        <v>2022</v>
      </c>
      <c r="C1447" s="1" t="s">
        <v>61</v>
      </c>
      <c r="D1447" s="1" t="s">
        <v>1132</v>
      </c>
      <c r="E1447" s="1" t="s">
        <v>62</v>
      </c>
      <c r="F1447" s="4" t="s">
        <v>2317</v>
      </c>
      <c r="G1447" s="4">
        <v>21300</v>
      </c>
      <c r="H1447" s="4" t="s">
        <v>3908</v>
      </c>
      <c r="I1447" s="1"/>
      <c r="J1447" s="4" t="s">
        <v>3909</v>
      </c>
      <c r="K1447" s="4" t="s">
        <v>3910</v>
      </c>
      <c r="L1447" s="22" t="str">
        <f t="shared" si="40"/>
        <v>140</v>
      </c>
      <c r="M1447" s="22"/>
      <c r="AA1447" s="46"/>
      <c r="AG1447"/>
      <c r="AL1447">
        <f>N1494</f>
        <v>0</v>
      </c>
      <c r="AM1447">
        <f>O1542</f>
        <v>0</v>
      </c>
      <c r="AN1447">
        <f>P1542</f>
        <v>0</v>
      </c>
      <c r="AO1447">
        <f>Q1542</f>
        <v>0</v>
      </c>
      <c r="AP1447">
        <f>R1542</f>
        <v>0</v>
      </c>
      <c r="AQ1447">
        <f>S1542</f>
        <v>0</v>
      </c>
      <c r="AR1447">
        <f>T1542</f>
        <v>0</v>
      </c>
      <c r="AT1447">
        <f>SUM(table_2[[#This Row],[First dose, less than 21 days ago]:[Third dose or booster, at least 21 days ago]])</f>
        <v>0</v>
      </c>
      <c r="AU1447">
        <f>SUM(table_2[[#This Row],[Second dose, less than 21 days ago]:[Third dose or booster, at least 21 days ago]])</f>
        <v>0</v>
      </c>
      <c r="AV1447">
        <f>table_2[[#This Row],[Third dose or booster, less than 21 days ago]]+table_2[[#This Row],[Third dose or booster, at least 21 days ago]]</f>
        <v>0</v>
      </c>
    </row>
    <row r="1448" spans="1:48" ht="30" x14ac:dyDescent="0.25">
      <c r="A1448" s="1" t="s">
        <v>460</v>
      </c>
      <c r="B1448" s="4">
        <v>2022</v>
      </c>
      <c r="C1448" s="1" t="s">
        <v>61</v>
      </c>
      <c r="D1448" s="1" t="s">
        <v>1132</v>
      </c>
      <c r="E1448" s="1" t="s">
        <v>66</v>
      </c>
      <c r="F1448" s="4" t="s">
        <v>1101</v>
      </c>
      <c r="G1448" s="4">
        <v>172</v>
      </c>
      <c r="H1448" s="4" t="s">
        <v>83</v>
      </c>
      <c r="I1448" s="1"/>
      <c r="J1448" s="4" t="s">
        <v>83</v>
      </c>
      <c r="K1448" s="4" t="s">
        <v>83</v>
      </c>
      <c r="L1448" s="22">
        <f t="shared" si="40"/>
        <v>1</v>
      </c>
      <c r="M1448" s="22"/>
      <c r="AA1448" s="46"/>
      <c r="AG1448"/>
      <c r="AL1448">
        <f>N1495</f>
        <v>0</v>
      </c>
      <c r="AM1448">
        <f>O1543</f>
        <v>0</v>
      </c>
      <c r="AN1448">
        <f>P1543</f>
        <v>0</v>
      </c>
      <c r="AO1448">
        <f>Q1543</f>
        <v>0</v>
      </c>
      <c r="AP1448">
        <f>R1543</f>
        <v>0</v>
      </c>
      <c r="AQ1448">
        <f>S1543</f>
        <v>0</v>
      </c>
      <c r="AR1448">
        <f>T1543</f>
        <v>0</v>
      </c>
      <c r="AT1448">
        <f>SUM(table_2[[#This Row],[First dose, less than 21 days ago]:[Third dose or booster, at least 21 days ago]])</f>
        <v>0</v>
      </c>
      <c r="AU1448">
        <f>SUM(table_2[[#This Row],[Second dose, less than 21 days ago]:[Third dose or booster, at least 21 days ago]])</f>
        <v>0</v>
      </c>
      <c r="AV1448">
        <f>table_2[[#This Row],[Third dose or booster, less than 21 days ago]]+table_2[[#This Row],[Third dose or booster, at least 21 days ago]]</f>
        <v>0</v>
      </c>
    </row>
    <row r="1449" spans="1:48" ht="30" x14ac:dyDescent="0.25">
      <c r="A1449" s="1" t="s">
        <v>460</v>
      </c>
      <c r="B1449" s="4">
        <v>2022</v>
      </c>
      <c r="C1449" s="1" t="s">
        <v>61</v>
      </c>
      <c r="D1449" s="1" t="s">
        <v>1132</v>
      </c>
      <c r="E1449" s="1" t="s">
        <v>70</v>
      </c>
      <c r="F1449" s="4" t="s">
        <v>1270</v>
      </c>
      <c r="G1449" s="4">
        <v>2778</v>
      </c>
      <c r="H1449" s="4" t="s">
        <v>3911</v>
      </c>
      <c r="I1449" s="1" t="s">
        <v>234</v>
      </c>
      <c r="J1449" s="4" t="s">
        <v>3912</v>
      </c>
      <c r="K1449" s="4" t="s">
        <v>3913</v>
      </c>
      <c r="L1449" s="22" t="str">
        <f t="shared" si="40"/>
        <v>12</v>
      </c>
      <c r="M1449" s="22"/>
      <c r="AA1449" s="46"/>
      <c r="AG1449"/>
      <c r="AL1449">
        <f>N1496</f>
        <v>0</v>
      </c>
      <c r="AM1449">
        <f>O1544</f>
        <v>0</v>
      </c>
      <c r="AN1449">
        <f>P1544</f>
        <v>0</v>
      </c>
      <c r="AO1449">
        <f>Q1544</f>
        <v>0</v>
      </c>
      <c r="AP1449">
        <f>R1544</f>
        <v>0</v>
      </c>
      <c r="AQ1449">
        <f>S1544</f>
        <v>0</v>
      </c>
      <c r="AR1449">
        <f>T1544</f>
        <v>0</v>
      </c>
      <c r="AT1449">
        <f>SUM(table_2[[#This Row],[First dose, less than 21 days ago]:[Third dose or booster, at least 21 days ago]])</f>
        <v>0</v>
      </c>
      <c r="AU1449">
        <f>SUM(table_2[[#This Row],[Second dose, less than 21 days ago]:[Third dose or booster, at least 21 days ago]])</f>
        <v>0</v>
      </c>
      <c r="AV1449">
        <f>table_2[[#This Row],[Third dose or booster, less than 21 days ago]]+table_2[[#This Row],[Third dose or booster, at least 21 days ago]]</f>
        <v>0</v>
      </c>
    </row>
    <row r="1450" spans="1:48" ht="30" x14ac:dyDescent="0.25">
      <c r="A1450" s="1" t="s">
        <v>460</v>
      </c>
      <c r="B1450" s="4">
        <v>2022</v>
      </c>
      <c r="C1450" s="1" t="s">
        <v>61</v>
      </c>
      <c r="D1450" s="1" t="s">
        <v>1132</v>
      </c>
      <c r="E1450" s="1" t="s">
        <v>74</v>
      </c>
      <c r="F1450" s="4" t="s">
        <v>1101</v>
      </c>
      <c r="G1450" s="4">
        <v>301</v>
      </c>
      <c r="H1450" s="4" t="s">
        <v>83</v>
      </c>
      <c r="I1450" s="1"/>
      <c r="J1450" s="4" t="s">
        <v>83</v>
      </c>
      <c r="K1450" s="4" t="s">
        <v>83</v>
      </c>
      <c r="L1450" s="22">
        <f t="shared" si="40"/>
        <v>1</v>
      </c>
      <c r="M1450" s="22"/>
      <c r="AA1450" s="46"/>
      <c r="AG1450"/>
      <c r="AL1450">
        <f>N1497</f>
        <v>0</v>
      </c>
      <c r="AM1450">
        <f>O1545</f>
        <v>0</v>
      </c>
      <c r="AN1450">
        <f>P1545</f>
        <v>0</v>
      </c>
      <c r="AO1450">
        <f>Q1545</f>
        <v>0</v>
      </c>
      <c r="AP1450">
        <f>R1545</f>
        <v>0</v>
      </c>
      <c r="AQ1450">
        <f>S1545</f>
        <v>0</v>
      </c>
      <c r="AR1450">
        <f>T1545</f>
        <v>0</v>
      </c>
      <c r="AT1450">
        <f>SUM(table_2[[#This Row],[First dose, less than 21 days ago]:[Third dose or booster, at least 21 days ago]])</f>
        <v>0</v>
      </c>
      <c r="AU1450">
        <f>SUM(table_2[[#This Row],[Second dose, less than 21 days ago]:[Third dose or booster, at least 21 days ago]])</f>
        <v>0</v>
      </c>
      <c r="AV1450">
        <f>table_2[[#This Row],[Third dose or booster, less than 21 days ago]]+table_2[[#This Row],[Third dose or booster, at least 21 days ago]]</f>
        <v>0</v>
      </c>
    </row>
    <row r="1451" spans="1:48" ht="30" x14ac:dyDescent="0.25">
      <c r="A1451" s="1" t="s">
        <v>460</v>
      </c>
      <c r="B1451" s="4">
        <v>2022</v>
      </c>
      <c r="C1451" s="1" t="s">
        <v>61</v>
      </c>
      <c r="D1451" s="1" t="s">
        <v>1132</v>
      </c>
      <c r="E1451" s="1" t="s">
        <v>1102</v>
      </c>
      <c r="F1451" s="4" t="s">
        <v>2360</v>
      </c>
      <c r="G1451" s="4">
        <v>26946</v>
      </c>
      <c r="H1451" s="4" t="s">
        <v>3914</v>
      </c>
      <c r="I1451" s="1"/>
      <c r="J1451" s="4" t="s">
        <v>3915</v>
      </c>
      <c r="K1451" s="4" t="s">
        <v>3916</v>
      </c>
      <c r="L1451" s="22" t="str">
        <f t="shared" si="40"/>
        <v>151</v>
      </c>
      <c r="M1451" s="22"/>
      <c r="AA1451" s="46"/>
      <c r="AG1451"/>
      <c r="AL1451">
        <f>N1498</f>
        <v>0</v>
      </c>
      <c r="AM1451">
        <f>O1546</f>
        <v>0</v>
      </c>
      <c r="AN1451">
        <f>P1546</f>
        <v>0</v>
      </c>
      <c r="AO1451">
        <f>Q1546</f>
        <v>0</v>
      </c>
      <c r="AP1451">
        <f>R1546</f>
        <v>0</v>
      </c>
      <c r="AQ1451">
        <f>S1546</f>
        <v>0</v>
      </c>
      <c r="AR1451">
        <f>T1546</f>
        <v>0</v>
      </c>
      <c r="AT1451">
        <f>SUM(table_2[[#This Row],[First dose, less than 21 days ago]:[Third dose or booster, at least 21 days ago]])</f>
        <v>0</v>
      </c>
      <c r="AU1451">
        <f>SUM(table_2[[#This Row],[Second dose, less than 21 days ago]:[Third dose or booster, at least 21 days ago]])</f>
        <v>0</v>
      </c>
      <c r="AV1451">
        <f>table_2[[#This Row],[Third dose or booster, less than 21 days ago]]+table_2[[#This Row],[Third dose or booster, at least 21 days ago]]</f>
        <v>0</v>
      </c>
    </row>
    <row r="1452" spans="1:48" ht="45" x14ac:dyDescent="0.25">
      <c r="A1452" s="1" t="s">
        <v>460</v>
      </c>
      <c r="B1452" s="4">
        <v>2022</v>
      </c>
      <c r="C1452" s="1" t="s">
        <v>61</v>
      </c>
      <c r="D1452" s="1" t="s">
        <v>1132</v>
      </c>
      <c r="E1452" s="1" t="s">
        <v>84</v>
      </c>
      <c r="F1452" s="4" t="s">
        <v>1350</v>
      </c>
      <c r="G1452" s="4">
        <v>14774</v>
      </c>
      <c r="H1452" s="4" t="s">
        <v>1715</v>
      </c>
      <c r="I1452" s="1" t="s">
        <v>234</v>
      </c>
      <c r="J1452" s="4" t="s">
        <v>2053</v>
      </c>
      <c r="K1452" s="4" t="s">
        <v>3917</v>
      </c>
      <c r="L1452" s="22" t="str">
        <f t="shared" si="40"/>
        <v>10</v>
      </c>
      <c r="M1452" s="22"/>
      <c r="AA1452" s="46"/>
      <c r="AG1452"/>
      <c r="AL1452">
        <f>N1499</f>
        <v>0</v>
      </c>
      <c r="AM1452">
        <f>O1547</f>
        <v>0</v>
      </c>
      <c r="AN1452">
        <f>P1547</f>
        <v>0</v>
      </c>
      <c r="AO1452">
        <f>Q1547</f>
        <v>0</v>
      </c>
      <c r="AP1452">
        <f>R1547</f>
        <v>0</v>
      </c>
      <c r="AQ1452">
        <f>S1547</f>
        <v>0</v>
      </c>
      <c r="AR1452">
        <f>T1547</f>
        <v>0</v>
      </c>
      <c r="AT1452">
        <f>SUM(table_2[[#This Row],[First dose, less than 21 days ago]:[Third dose or booster, at least 21 days ago]])</f>
        <v>0</v>
      </c>
      <c r="AU1452">
        <f>SUM(table_2[[#This Row],[Second dose, less than 21 days ago]:[Third dose or booster, at least 21 days ago]])</f>
        <v>0</v>
      </c>
      <c r="AV1452">
        <f>table_2[[#This Row],[Third dose or booster, less than 21 days ago]]+table_2[[#This Row],[Third dose or booster, at least 21 days ago]]</f>
        <v>0</v>
      </c>
    </row>
    <row r="1453" spans="1:48" ht="45" x14ac:dyDescent="0.25">
      <c r="A1453" s="1" t="s">
        <v>460</v>
      </c>
      <c r="B1453" s="4">
        <v>2022</v>
      </c>
      <c r="C1453" s="1" t="s">
        <v>61</v>
      </c>
      <c r="D1453" s="1" t="s">
        <v>1132</v>
      </c>
      <c r="E1453" s="1" t="s">
        <v>85</v>
      </c>
      <c r="F1453" s="4" t="s">
        <v>2351</v>
      </c>
      <c r="G1453" s="4">
        <v>385521</v>
      </c>
      <c r="H1453" s="4" t="s">
        <v>3118</v>
      </c>
      <c r="I1453" s="1"/>
      <c r="J1453" s="4" t="s">
        <v>2612</v>
      </c>
      <c r="K1453" s="4" t="s">
        <v>1574</v>
      </c>
      <c r="L1453" s="22" t="str">
        <f t="shared" si="40"/>
        <v>170</v>
      </c>
      <c r="M1453" s="22"/>
      <c r="AA1453" s="46"/>
      <c r="AG1453"/>
      <c r="AL1453">
        <f>N1500</f>
        <v>0</v>
      </c>
      <c r="AM1453">
        <f>O1548</f>
        <v>0</v>
      </c>
      <c r="AN1453">
        <f>P1548</f>
        <v>0</v>
      </c>
      <c r="AO1453">
        <f>Q1548</f>
        <v>0</v>
      </c>
      <c r="AP1453">
        <f>R1548</f>
        <v>0</v>
      </c>
      <c r="AQ1453">
        <f>S1548</f>
        <v>0</v>
      </c>
      <c r="AR1453">
        <f>T1548</f>
        <v>0</v>
      </c>
      <c r="AT1453">
        <f>SUM(table_2[[#This Row],[First dose, less than 21 days ago]:[Third dose or booster, at least 21 days ago]])</f>
        <v>0</v>
      </c>
      <c r="AU1453">
        <f>SUM(table_2[[#This Row],[Second dose, less than 21 days ago]:[Third dose or booster, at least 21 days ago]])</f>
        <v>0</v>
      </c>
      <c r="AV1453">
        <f>table_2[[#This Row],[Third dose or booster, less than 21 days ago]]+table_2[[#This Row],[Third dose or booster, at least 21 days ago]]</f>
        <v>0</v>
      </c>
    </row>
    <row r="1454" spans="1:48" ht="30" x14ac:dyDescent="0.25">
      <c r="A1454" s="1" t="s">
        <v>460</v>
      </c>
      <c r="B1454" s="4">
        <v>2022</v>
      </c>
      <c r="C1454" s="1" t="s">
        <v>61</v>
      </c>
      <c r="D1454" s="1" t="s">
        <v>1147</v>
      </c>
      <c r="E1454" s="1" t="s">
        <v>62</v>
      </c>
      <c r="F1454" s="4" t="s">
        <v>2683</v>
      </c>
      <c r="G1454" s="4">
        <v>10107</v>
      </c>
      <c r="H1454" s="4" t="s">
        <v>3918</v>
      </c>
      <c r="I1454" s="1"/>
      <c r="J1454" s="4" t="s">
        <v>3919</v>
      </c>
      <c r="K1454" s="4" t="s">
        <v>3920</v>
      </c>
      <c r="L1454" s="22" t="str">
        <f t="shared" si="40"/>
        <v>159</v>
      </c>
      <c r="M1454" s="22"/>
      <c r="AA1454" s="46"/>
      <c r="AG1454"/>
      <c r="AL1454">
        <f>N1501</f>
        <v>0</v>
      </c>
      <c r="AM1454">
        <f>O1549</f>
        <v>0</v>
      </c>
      <c r="AN1454">
        <f>P1549</f>
        <v>0</v>
      </c>
      <c r="AO1454">
        <f>Q1549</f>
        <v>0</v>
      </c>
      <c r="AP1454">
        <f>R1549</f>
        <v>0</v>
      </c>
      <c r="AQ1454">
        <f>S1549</f>
        <v>0</v>
      </c>
      <c r="AR1454">
        <f>T1549</f>
        <v>0</v>
      </c>
      <c r="AT1454">
        <f>SUM(table_2[[#This Row],[First dose, less than 21 days ago]:[Third dose or booster, at least 21 days ago]])</f>
        <v>0</v>
      </c>
      <c r="AU1454">
        <f>SUM(table_2[[#This Row],[Second dose, less than 21 days ago]:[Third dose or booster, at least 21 days ago]])</f>
        <v>0</v>
      </c>
      <c r="AV1454">
        <f>table_2[[#This Row],[Third dose or booster, less than 21 days ago]]+table_2[[#This Row],[Third dose or booster, at least 21 days ago]]</f>
        <v>0</v>
      </c>
    </row>
    <row r="1455" spans="1:48" ht="30" x14ac:dyDescent="0.25">
      <c r="A1455" s="1" t="s">
        <v>460</v>
      </c>
      <c r="B1455" s="4">
        <v>2022</v>
      </c>
      <c r="C1455" s="1" t="s">
        <v>61</v>
      </c>
      <c r="D1455" s="1" t="s">
        <v>1147</v>
      </c>
      <c r="E1455" s="1" t="s">
        <v>66</v>
      </c>
      <c r="F1455" s="4" t="s">
        <v>1101</v>
      </c>
      <c r="G1455" s="4">
        <v>56</v>
      </c>
      <c r="H1455" s="4" t="s">
        <v>83</v>
      </c>
      <c r="I1455" s="1"/>
      <c r="J1455" s="4" t="s">
        <v>83</v>
      </c>
      <c r="K1455" s="4" t="s">
        <v>83</v>
      </c>
      <c r="L1455" s="22">
        <f t="shared" si="40"/>
        <v>1</v>
      </c>
      <c r="M1455" s="22"/>
      <c r="AA1455" s="46"/>
      <c r="AG1455"/>
      <c r="AL1455">
        <f>N1502</f>
        <v>0</v>
      </c>
      <c r="AM1455">
        <f>O1550</f>
        <v>0</v>
      </c>
      <c r="AN1455">
        <f>P1550</f>
        <v>0</v>
      </c>
      <c r="AO1455">
        <f>Q1550</f>
        <v>0</v>
      </c>
      <c r="AP1455">
        <f>R1550</f>
        <v>0</v>
      </c>
      <c r="AQ1455">
        <f>S1550</f>
        <v>0</v>
      </c>
      <c r="AR1455">
        <f>T1550</f>
        <v>0</v>
      </c>
      <c r="AT1455">
        <f>SUM(table_2[[#This Row],[First dose, less than 21 days ago]:[Third dose or booster, at least 21 days ago]])</f>
        <v>0</v>
      </c>
      <c r="AU1455">
        <f>SUM(table_2[[#This Row],[Second dose, less than 21 days ago]:[Third dose or booster, at least 21 days ago]])</f>
        <v>0</v>
      </c>
      <c r="AV1455">
        <f>table_2[[#This Row],[Third dose or booster, less than 21 days ago]]+table_2[[#This Row],[Third dose or booster, at least 21 days ago]]</f>
        <v>0</v>
      </c>
    </row>
    <row r="1456" spans="1:48" ht="30" x14ac:dyDescent="0.25">
      <c r="A1456" s="1" t="s">
        <v>460</v>
      </c>
      <c r="B1456" s="4">
        <v>2022</v>
      </c>
      <c r="C1456" s="1" t="s">
        <v>61</v>
      </c>
      <c r="D1456" s="1" t="s">
        <v>1147</v>
      </c>
      <c r="E1456" s="1" t="s">
        <v>70</v>
      </c>
      <c r="F1456" s="4" t="s">
        <v>1451</v>
      </c>
      <c r="G1456" s="4">
        <v>1274</v>
      </c>
      <c r="H1456" s="4" t="s">
        <v>3921</v>
      </c>
      <c r="I1456" s="1"/>
      <c r="J1456" s="4" t="s">
        <v>3922</v>
      </c>
      <c r="K1456" s="4" t="s">
        <v>3923</v>
      </c>
      <c r="L1456" s="22" t="str">
        <f t="shared" si="40"/>
        <v>33</v>
      </c>
      <c r="M1456" s="22"/>
      <c r="AA1456" s="46"/>
      <c r="AG1456"/>
      <c r="AL1456">
        <f>N1503</f>
        <v>0</v>
      </c>
      <c r="AM1456">
        <f>O1551</f>
        <v>0</v>
      </c>
      <c r="AN1456">
        <f>P1551</f>
        <v>0</v>
      </c>
      <c r="AO1456">
        <f>Q1551</f>
        <v>0</v>
      </c>
      <c r="AP1456">
        <f>R1551</f>
        <v>0</v>
      </c>
      <c r="AQ1456">
        <f>S1551</f>
        <v>0</v>
      </c>
      <c r="AR1456">
        <f>T1551</f>
        <v>0</v>
      </c>
      <c r="AT1456">
        <f>SUM(table_2[[#This Row],[First dose, less than 21 days ago]:[Third dose or booster, at least 21 days ago]])</f>
        <v>0</v>
      </c>
      <c r="AU1456">
        <f>SUM(table_2[[#This Row],[Second dose, less than 21 days ago]:[Third dose or booster, at least 21 days ago]])</f>
        <v>0</v>
      </c>
      <c r="AV1456">
        <f>table_2[[#This Row],[Third dose or booster, less than 21 days ago]]+table_2[[#This Row],[Third dose or booster, at least 21 days ago]]</f>
        <v>0</v>
      </c>
    </row>
    <row r="1457" spans="1:48" ht="30" x14ac:dyDescent="0.25">
      <c r="A1457" s="1" t="s">
        <v>460</v>
      </c>
      <c r="B1457" s="4">
        <v>2022</v>
      </c>
      <c r="C1457" s="1" t="s">
        <v>61</v>
      </c>
      <c r="D1457" s="1" t="s">
        <v>1147</v>
      </c>
      <c r="E1457" s="1" t="s">
        <v>74</v>
      </c>
      <c r="F1457" s="4" t="s">
        <v>1101</v>
      </c>
      <c r="G1457" s="4">
        <v>116</v>
      </c>
      <c r="H1457" s="4" t="s">
        <v>83</v>
      </c>
      <c r="I1457" s="1"/>
      <c r="J1457" s="4" t="s">
        <v>83</v>
      </c>
      <c r="K1457" s="4" t="s">
        <v>83</v>
      </c>
      <c r="L1457" s="22">
        <f t="shared" si="40"/>
        <v>1</v>
      </c>
      <c r="M1457" s="22"/>
      <c r="AA1457" s="46"/>
      <c r="AG1457"/>
      <c r="AL1457">
        <f>N1504</f>
        <v>0</v>
      </c>
      <c r="AM1457">
        <f>O1552</f>
        <v>0</v>
      </c>
      <c r="AN1457">
        <f>P1552</f>
        <v>0</v>
      </c>
      <c r="AO1457">
        <f>Q1552</f>
        <v>0</v>
      </c>
      <c r="AP1457">
        <f>R1552</f>
        <v>0</v>
      </c>
      <c r="AQ1457">
        <f>S1552</f>
        <v>0</v>
      </c>
      <c r="AR1457">
        <f>T1552</f>
        <v>0</v>
      </c>
      <c r="AT1457">
        <f>SUM(table_2[[#This Row],[First dose, less than 21 days ago]:[Third dose or booster, at least 21 days ago]])</f>
        <v>0</v>
      </c>
      <c r="AU1457">
        <f>SUM(table_2[[#This Row],[Second dose, less than 21 days ago]:[Third dose or booster, at least 21 days ago]])</f>
        <v>0</v>
      </c>
      <c r="AV1457">
        <f>table_2[[#This Row],[Third dose or booster, less than 21 days ago]]+table_2[[#This Row],[Third dose or booster, at least 21 days ago]]</f>
        <v>0</v>
      </c>
    </row>
    <row r="1458" spans="1:48" ht="30" x14ac:dyDescent="0.25">
      <c r="A1458" s="1" t="s">
        <v>460</v>
      </c>
      <c r="B1458" s="4">
        <v>2022</v>
      </c>
      <c r="C1458" s="1" t="s">
        <v>61</v>
      </c>
      <c r="D1458" s="1" t="s">
        <v>1147</v>
      </c>
      <c r="E1458" s="1" t="s">
        <v>1102</v>
      </c>
      <c r="F1458" s="4" t="s">
        <v>1977</v>
      </c>
      <c r="G1458" s="4">
        <v>11357</v>
      </c>
      <c r="H1458" s="4" t="s">
        <v>3924</v>
      </c>
      <c r="I1458" s="1"/>
      <c r="J1458" s="4" t="s">
        <v>3925</v>
      </c>
      <c r="K1458" s="4" t="s">
        <v>3926</v>
      </c>
      <c r="L1458" s="22" t="str">
        <f t="shared" si="40"/>
        <v>261</v>
      </c>
      <c r="M1458" s="22"/>
      <c r="AA1458" s="46"/>
      <c r="AG1458"/>
      <c r="AL1458">
        <f>N1505</f>
        <v>0</v>
      </c>
      <c r="AM1458">
        <f>O1553</f>
        <v>0</v>
      </c>
      <c r="AN1458">
        <f>P1553</f>
        <v>0</v>
      </c>
      <c r="AO1458">
        <f>Q1553</f>
        <v>0</v>
      </c>
      <c r="AP1458">
        <f>R1553</f>
        <v>0</v>
      </c>
      <c r="AQ1458">
        <f>S1553</f>
        <v>0</v>
      </c>
      <c r="AR1458">
        <f>T1553</f>
        <v>0</v>
      </c>
      <c r="AT1458">
        <f>SUM(table_2[[#This Row],[First dose, less than 21 days ago]:[Third dose or booster, at least 21 days ago]])</f>
        <v>0</v>
      </c>
      <c r="AU1458">
        <f>SUM(table_2[[#This Row],[Second dose, less than 21 days ago]:[Third dose or booster, at least 21 days ago]])</f>
        <v>0</v>
      </c>
      <c r="AV1458">
        <f>table_2[[#This Row],[Third dose or booster, less than 21 days ago]]+table_2[[#This Row],[Third dose or booster, at least 21 days ago]]</f>
        <v>0</v>
      </c>
    </row>
    <row r="1459" spans="1:48" ht="45" x14ac:dyDescent="0.25">
      <c r="A1459" s="1" t="s">
        <v>460</v>
      </c>
      <c r="B1459" s="4">
        <v>2022</v>
      </c>
      <c r="C1459" s="1" t="s">
        <v>61</v>
      </c>
      <c r="D1459" s="1" t="s">
        <v>1147</v>
      </c>
      <c r="E1459" s="1" t="s">
        <v>84</v>
      </c>
      <c r="F1459" s="4" t="s">
        <v>1435</v>
      </c>
      <c r="G1459" s="4">
        <v>4252</v>
      </c>
      <c r="H1459" s="4" t="s">
        <v>3927</v>
      </c>
      <c r="I1459" s="1" t="s">
        <v>234</v>
      </c>
      <c r="J1459" s="4" t="s">
        <v>3433</v>
      </c>
      <c r="K1459" s="4" t="s">
        <v>3928</v>
      </c>
      <c r="L1459" s="22" t="str">
        <f t="shared" si="40"/>
        <v>18</v>
      </c>
      <c r="M1459" s="22"/>
      <c r="AA1459" s="46"/>
      <c r="AG1459"/>
      <c r="AL1459">
        <f>N1506</f>
        <v>0</v>
      </c>
      <c r="AM1459">
        <f>O1554</f>
        <v>0</v>
      </c>
      <c r="AN1459">
        <f>P1554</f>
        <v>0</v>
      </c>
      <c r="AO1459">
        <f>Q1554</f>
        <v>0</v>
      </c>
      <c r="AP1459">
        <f>R1554</f>
        <v>0</v>
      </c>
      <c r="AQ1459">
        <f>S1554</f>
        <v>0</v>
      </c>
      <c r="AR1459">
        <f>T1554</f>
        <v>0</v>
      </c>
      <c r="AT1459">
        <f>SUM(table_2[[#This Row],[First dose, less than 21 days ago]:[Third dose or booster, at least 21 days ago]])</f>
        <v>0</v>
      </c>
      <c r="AU1459">
        <f>SUM(table_2[[#This Row],[Second dose, less than 21 days ago]:[Third dose or booster, at least 21 days ago]])</f>
        <v>0</v>
      </c>
      <c r="AV1459">
        <f>table_2[[#This Row],[Third dose or booster, less than 21 days ago]]+table_2[[#This Row],[Third dose or booster, at least 21 days ago]]</f>
        <v>0</v>
      </c>
    </row>
    <row r="1460" spans="1:48" ht="45" x14ac:dyDescent="0.25">
      <c r="A1460" s="1" t="s">
        <v>460</v>
      </c>
      <c r="B1460" s="4">
        <v>2022</v>
      </c>
      <c r="C1460" s="1" t="s">
        <v>61</v>
      </c>
      <c r="D1460" s="1" t="s">
        <v>1147</v>
      </c>
      <c r="E1460" s="1" t="s">
        <v>85</v>
      </c>
      <c r="F1460" s="4" t="s">
        <v>3929</v>
      </c>
      <c r="G1460" s="4">
        <v>340404</v>
      </c>
      <c r="H1460" s="4" t="s">
        <v>3930</v>
      </c>
      <c r="I1460" s="1"/>
      <c r="J1460" s="4" t="s">
        <v>3931</v>
      </c>
      <c r="K1460" s="4" t="s">
        <v>3932</v>
      </c>
      <c r="L1460" s="22" t="str">
        <f t="shared" si="40"/>
        <v>547</v>
      </c>
      <c r="M1460" s="22"/>
      <c r="AA1460" s="46"/>
      <c r="AG1460"/>
      <c r="AL1460">
        <f>N1507</f>
        <v>0</v>
      </c>
      <c r="AM1460">
        <f>O1555</f>
        <v>0</v>
      </c>
      <c r="AN1460">
        <f>P1555</f>
        <v>0</v>
      </c>
      <c r="AO1460">
        <f>Q1555</f>
        <v>0</v>
      </c>
      <c r="AP1460">
        <f>R1555</f>
        <v>0</v>
      </c>
      <c r="AQ1460">
        <f>S1555</f>
        <v>0</v>
      </c>
      <c r="AR1460">
        <f>T1555</f>
        <v>0</v>
      </c>
      <c r="AT1460">
        <f>SUM(table_2[[#This Row],[First dose, less than 21 days ago]:[Third dose or booster, at least 21 days ago]])</f>
        <v>0</v>
      </c>
      <c r="AU1460">
        <f>SUM(table_2[[#This Row],[Second dose, less than 21 days ago]:[Third dose or booster, at least 21 days ago]])</f>
        <v>0</v>
      </c>
      <c r="AV1460">
        <f>table_2[[#This Row],[Third dose or booster, less than 21 days ago]]+table_2[[#This Row],[Third dose or booster, at least 21 days ago]]</f>
        <v>0</v>
      </c>
    </row>
    <row r="1461" spans="1:48" ht="30" x14ac:dyDescent="0.25">
      <c r="A1461" s="1" t="s">
        <v>460</v>
      </c>
      <c r="B1461" s="4">
        <v>2022</v>
      </c>
      <c r="C1461" s="1" t="s">
        <v>61</v>
      </c>
      <c r="D1461" s="1" t="s">
        <v>1162</v>
      </c>
      <c r="E1461" s="1" t="s">
        <v>62</v>
      </c>
      <c r="F1461" s="4" t="s">
        <v>1156</v>
      </c>
      <c r="G1461" s="4">
        <v>3996</v>
      </c>
      <c r="H1461" s="4" t="s">
        <v>3933</v>
      </c>
      <c r="I1461" s="1"/>
      <c r="J1461" s="4" t="s">
        <v>3934</v>
      </c>
      <c r="K1461" s="4" t="s">
        <v>3935</v>
      </c>
      <c r="L1461" s="22" t="str">
        <f t="shared" si="40"/>
        <v>161</v>
      </c>
      <c r="M1461" s="22"/>
      <c r="AA1461" s="46"/>
      <c r="AG1461"/>
      <c r="AL1461">
        <f>N1508</f>
        <v>0</v>
      </c>
      <c r="AM1461">
        <f>O1556</f>
        <v>0</v>
      </c>
      <c r="AN1461">
        <f>P1556</f>
        <v>0</v>
      </c>
      <c r="AO1461">
        <f>Q1556</f>
        <v>0</v>
      </c>
      <c r="AP1461">
        <f>R1556</f>
        <v>0</v>
      </c>
      <c r="AQ1461">
        <f>S1556</f>
        <v>0</v>
      </c>
      <c r="AR1461">
        <f>T1556</f>
        <v>0</v>
      </c>
      <c r="AT1461">
        <f>SUM(table_2[[#This Row],[First dose, less than 21 days ago]:[Third dose or booster, at least 21 days ago]])</f>
        <v>0</v>
      </c>
      <c r="AU1461">
        <f>SUM(table_2[[#This Row],[Second dose, less than 21 days ago]:[Third dose or booster, at least 21 days ago]])</f>
        <v>0</v>
      </c>
      <c r="AV1461">
        <f>table_2[[#This Row],[Third dose or booster, less than 21 days ago]]+table_2[[#This Row],[Third dose or booster, at least 21 days ago]]</f>
        <v>0</v>
      </c>
    </row>
    <row r="1462" spans="1:48" ht="30" x14ac:dyDescent="0.25">
      <c r="A1462" s="1" t="s">
        <v>460</v>
      </c>
      <c r="B1462" s="4">
        <v>2022</v>
      </c>
      <c r="C1462" s="1" t="s">
        <v>61</v>
      </c>
      <c r="D1462" s="1" t="s">
        <v>1162</v>
      </c>
      <c r="E1462" s="1" t="s">
        <v>66</v>
      </c>
      <c r="F1462" s="4" t="s">
        <v>1112</v>
      </c>
      <c r="G1462" s="4">
        <v>27</v>
      </c>
      <c r="H1462" s="4" t="s">
        <v>3936</v>
      </c>
      <c r="I1462" s="1" t="s">
        <v>234</v>
      </c>
      <c r="J1462" s="4" t="s">
        <v>3937</v>
      </c>
      <c r="K1462" s="4" t="s">
        <v>3938</v>
      </c>
      <c r="L1462" s="22" t="str">
        <f t="shared" si="40"/>
        <v>3</v>
      </c>
      <c r="M1462" s="22"/>
      <c r="AA1462" s="46"/>
      <c r="AG1462"/>
      <c r="AL1462">
        <f>N1509</f>
        <v>0</v>
      </c>
      <c r="AM1462">
        <f>O1557</f>
        <v>0</v>
      </c>
      <c r="AN1462">
        <f>P1557</f>
        <v>0</v>
      </c>
      <c r="AO1462">
        <f>Q1557</f>
        <v>0</v>
      </c>
      <c r="AP1462">
        <f>R1557</f>
        <v>0</v>
      </c>
      <c r="AQ1462">
        <f>S1557</f>
        <v>0</v>
      </c>
      <c r="AR1462">
        <f>T1557</f>
        <v>0</v>
      </c>
      <c r="AT1462">
        <f>SUM(table_2[[#This Row],[First dose, less than 21 days ago]:[Third dose or booster, at least 21 days ago]])</f>
        <v>0</v>
      </c>
      <c r="AU1462">
        <f>SUM(table_2[[#This Row],[Second dose, less than 21 days ago]:[Third dose or booster, at least 21 days ago]])</f>
        <v>0</v>
      </c>
      <c r="AV1462">
        <f>table_2[[#This Row],[Third dose or booster, less than 21 days ago]]+table_2[[#This Row],[Third dose or booster, at least 21 days ago]]</f>
        <v>0</v>
      </c>
    </row>
    <row r="1463" spans="1:48" ht="30" x14ac:dyDescent="0.25">
      <c r="A1463" s="1" t="s">
        <v>460</v>
      </c>
      <c r="B1463" s="4">
        <v>2022</v>
      </c>
      <c r="C1463" s="1" t="s">
        <v>61</v>
      </c>
      <c r="D1463" s="1" t="s">
        <v>1162</v>
      </c>
      <c r="E1463" s="1" t="s">
        <v>70</v>
      </c>
      <c r="F1463" s="4" t="s">
        <v>2321</v>
      </c>
      <c r="G1463" s="4">
        <v>606</v>
      </c>
      <c r="H1463" s="4" t="s">
        <v>3939</v>
      </c>
      <c r="I1463" s="1"/>
      <c r="J1463" s="4" t="s">
        <v>3940</v>
      </c>
      <c r="K1463" s="4" t="s">
        <v>3941</v>
      </c>
      <c r="L1463" s="22" t="str">
        <f t="shared" si="40"/>
        <v>36</v>
      </c>
      <c r="M1463" s="22"/>
      <c r="AA1463" s="46"/>
      <c r="AG1463"/>
      <c r="AL1463">
        <f>N1510</f>
        <v>0</v>
      </c>
      <c r="AM1463">
        <f>O1558</f>
        <v>0</v>
      </c>
      <c r="AN1463">
        <f>P1558</f>
        <v>0</v>
      </c>
      <c r="AO1463">
        <f>Q1558</f>
        <v>0</v>
      </c>
      <c r="AP1463">
        <f>R1558</f>
        <v>0</v>
      </c>
      <c r="AQ1463">
        <f>S1558</f>
        <v>0</v>
      </c>
      <c r="AR1463">
        <f>T1558</f>
        <v>0</v>
      </c>
      <c r="AT1463">
        <f>SUM(table_2[[#This Row],[First dose, less than 21 days ago]:[Third dose or booster, at least 21 days ago]])</f>
        <v>0</v>
      </c>
      <c r="AU1463">
        <f>SUM(table_2[[#This Row],[Second dose, less than 21 days ago]:[Third dose or booster, at least 21 days ago]])</f>
        <v>0</v>
      </c>
      <c r="AV1463">
        <f>table_2[[#This Row],[Third dose or booster, less than 21 days ago]]+table_2[[#This Row],[Third dose or booster, at least 21 days ago]]</f>
        <v>0</v>
      </c>
    </row>
    <row r="1464" spans="1:48" ht="30" x14ac:dyDescent="0.25">
      <c r="A1464" s="1" t="s">
        <v>460</v>
      </c>
      <c r="B1464" s="4">
        <v>2022</v>
      </c>
      <c r="C1464" s="1" t="s">
        <v>61</v>
      </c>
      <c r="D1464" s="1" t="s">
        <v>1162</v>
      </c>
      <c r="E1464" s="1" t="s">
        <v>74</v>
      </c>
      <c r="F1464" s="4" t="s">
        <v>1112</v>
      </c>
      <c r="G1464" s="4">
        <v>54</v>
      </c>
      <c r="H1464" s="4" t="s">
        <v>3942</v>
      </c>
      <c r="I1464" s="1" t="s">
        <v>234</v>
      </c>
      <c r="J1464" s="4" t="s">
        <v>3943</v>
      </c>
      <c r="K1464" s="4" t="s">
        <v>3944</v>
      </c>
      <c r="L1464" s="22" t="str">
        <f t="shared" si="40"/>
        <v>3</v>
      </c>
      <c r="M1464" s="22"/>
      <c r="AA1464" s="46"/>
      <c r="AG1464"/>
      <c r="AL1464">
        <f>N1511</f>
        <v>0</v>
      </c>
      <c r="AM1464">
        <f>O1559</f>
        <v>0</v>
      </c>
      <c r="AN1464">
        <f>P1559</f>
        <v>0</v>
      </c>
      <c r="AO1464">
        <f>Q1559</f>
        <v>0</v>
      </c>
      <c r="AP1464">
        <f>R1559</f>
        <v>0</v>
      </c>
      <c r="AQ1464">
        <f>S1559</f>
        <v>0</v>
      </c>
      <c r="AR1464">
        <f>T1559</f>
        <v>0</v>
      </c>
      <c r="AT1464">
        <f>SUM(table_2[[#This Row],[First dose, less than 21 days ago]:[Third dose or booster, at least 21 days ago]])</f>
        <v>0</v>
      </c>
      <c r="AU1464">
        <f>SUM(table_2[[#This Row],[Second dose, less than 21 days ago]:[Third dose or booster, at least 21 days ago]])</f>
        <v>0</v>
      </c>
      <c r="AV1464">
        <f>table_2[[#This Row],[Third dose or booster, less than 21 days ago]]+table_2[[#This Row],[Third dose or booster, at least 21 days ago]]</f>
        <v>0</v>
      </c>
    </row>
    <row r="1465" spans="1:48" ht="30" x14ac:dyDescent="0.25">
      <c r="A1465" s="1" t="s">
        <v>460</v>
      </c>
      <c r="B1465" s="4">
        <v>2022</v>
      </c>
      <c r="C1465" s="1" t="s">
        <v>61</v>
      </c>
      <c r="D1465" s="1" t="s">
        <v>1162</v>
      </c>
      <c r="E1465" s="1" t="s">
        <v>1102</v>
      </c>
      <c r="F1465" s="4" t="s">
        <v>3945</v>
      </c>
      <c r="G1465" s="4">
        <v>5886</v>
      </c>
      <c r="H1465" s="4" t="s">
        <v>3946</v>
      </c>
      <c r="I1465" s="1"/>
      <c r="J1465" s="4" t="s">
        <v>3947</v>
      </c>
      <c r="K1465" s="4" t="s">
        <v>3948</v>
      </c>
      <c r="L1465" s="22" t="str">
        <f t="shared" si="40"/>
        <v>426</v>
      </c>
      <c r="M1465" s="22"/>
      <c r="AA1465" s="46"/>
      <c r="AG1465"/>
      <c r="AL1465">
        <f>N1512</f>
        <v>0</v>
      </c>
      <c r="AM1465">
        <f>O1560</f>
        <v>0</v>
      </c>
      <c r="AN1465">
        <f>P1560</f>
        <v>0</v>
      </c>
      <c r="AO1465">
        <f>Q1560</f>
        <v>0</v>
      </c>
      <c r="AP1465">
        <f>R1560</f>
        <v>0</v>
      </c>
      <c r="AQ1465">
        <f>S1560</f>
        <v>0</v>
      </c>
      <c r="AR1465">
        <f>T1560</f>
        <v>0</v>
      </c>
      <c r="AT1465">
        <f>SUM(table_2[[#This Row],[First dose, less than 21 days ago]:[Third dose or booster, at least 21 days ago]])</f>
        <v>0</v>
      </c>
      <c r="AU1465">
        <f>SUM(table_2[[#This Row],[Second dose, less than 21 days ago]:[Third dose or booster, at least 21 days ago]])</f>
        <v>0</v>
      </c>
      <c r="AV1465">
        <f>table_2[[#This Row],[Third dose or booster, less than 21 days ago]]+table_2[[#This Row],[Third dose or booster, at least 21 days ago]]</f>
        <v>0</v>
      </c>
    </row>
    <row r="1466" spans="1:48" ht="45" x14ac:dyDescent="0.25">
      <c r="A1466" s="1" t="s">
        <v>460</v>
      </c>
      <c r="B1466" s="4">
        <v>2022</v>
      </c>
      <c r="C1466" s="1" t="s">
        <v>61</v>
      </c>
      <c r="D1466" s="1" t="s">
        <v>1162</v>
      </c>
      <c r="E1466" s="1" t="s">
        <v>84</v>
      </c>
      <c r="F1466" s="4" t="s">
        <v>3309</v>
      </c>
      <c r="G1466" s="4">
        <v>2085</v>
      </c>
      <c r="H1466" s="4" t="s">
        <v>3949</v>
      </c>
      <c r="I1466" s="1"/>
      <c r="J1466" s="4" t="s">
        <v>3950</v>
      </c>
      <c r="K1466" s="4" t="s">
        <v>3951</v>
      </c>
      <c r="L1466" s="22" t="str">
        <f t="shared" si="40"/>
        <v>30</v>
      </c>
      <c r="M1466" s="22"/>
      <c r="AA1466" s="46"/>
      <c r="AG1466"/>
      <c r="AL1466">
        <f>N1513</f>
        <v>0</v>
      </c>
      <c r="AM1466">
        <f>O1561</f>
        <v>0</v>
      </c>
      <c r="AN1466">
        <f>P1561</f>
        <v>0</v>
      </c>
      <c r="AO1466">
        <f>Q1561</f>
        <v>0</v>
      </c>
      <c r="AP1466">
        <f>R1561</f>
        <v>0</v>
      </c>
      <c r="AQ1466">
        <f>S1561</f>
        <v>0</v>
      </c>
      <c r="AR1466">
        <f>T1561</f>
        <v>0</v>
      </c>
      <c r="AT1466">
        <f>SUM(table_2[[#This Row],[First dose, less than 21 days ago]:[Third dose or booster, at least 21 days ago]])</f>
        <v>0</v>
      </c>
      <c r="AU1466">
        <f>SUM(table_2[[#This Row],[Second dose, less than 21 days ago]:[Third dose or booster, at least 21 days ago]])</f>
        <v>0</v>
      </c>
      <c r="AV1466">
        <f>table_2[[#This Row],[Third dose or booster, less than 21 days ago]]+table_2[[#This Row],[Third dose or booster, at least 21 days ago]]</f>
        <v>0</v>
      </c>
    </row>
    <row r="1467" spans="1:48" ht="45" x14ac:dyDescent="0.25">
      <c r="A1467" s="1" t="s">
        <v>460</v>
      </c>
      <c r="B1467" s="4">
        <v>2022</v>
      </c>
      <c r="C1467" s="1" t="s">
        <v>61</v>
      </c>
      <c r="D1467" s="1" t="s">
        <v>1162</v>
      </c>
      <c r="E1467" s="1" t="s">
        <v>85</v>
      </c>
      <c r="F1467" s="4" t="s">
        <v>3952</v>
      </c>
      <c r="G1467" s="4">
        <v>161804</v>
      </c>
      <c r="H1467" s="4" t="s">
        <v>3953</v>
      </c>
      <c r="I1467" s="1"/>
      <c r="J1467" s="4" t="s">
        <v>3954</v>
      </c>
      <c r="K1467" s="4" t="s">
        <v>3955</v>
      </c>
      <c r="L1467" s="22" t="str">
        <f t="shared" si="40"/>
        <v>1031</v>
      </c>
      <c r="M1467" s="22"/>
      <c r="AA1467" s="46"/>
      <c r="AG1467"/>
      <c r="AL1467">
        <f>N1514</f>
        <v>0</v>
      </c>
      <c r="AM1467">
        <f>O1562</f>
        <v>0</v>
      </c>
      <c r="AN1467">
        <f>P1562</f>
        <v>0</v>
      </c>
      <c r="AO1467">
        <f>Q1562</f>
        <v>0</v>
      </c>
      <c r="AP1467">
        <f>R1562</f>
        <v>0</v>
      </c>
      <c r="AQ1467">
        <f>S1562</f>
        <v>0</v>
      </c>
      <c r="AR1467">
        <f>T1562</f>
        <v>0</v>
      </c>
      <c r="AT1467">
        <f>SUM(table_2[[#This Row],[First dose, less than 21 days ago]:[Third dose or booster, at least 21 days ago]])</f>
        <v>0</v>
      </c>
      <c r="AU1467">
        <f>SUM(table_2[[#This Row],[Second dose, less than 21 days ago]:[Third dose or booster, at least 21 days ago]])</f>
        <v>0</v>
      </c>
      <c r="AV1467">
        <f>table_2[[#This Row],[Third dose or booster, less than 21 days ago]]+table_2[[#This Row],[Third dose or booster, at least 21 days ago]]</f>
        <v>0</v>
      </c>
    </row>
    <row r="1468" spans="1:48" ht="30" x14ac:dyDescent="0.25">
      <c r="A1468" s="1" t="s">
        <v>460</v>
      </c>
      <c r="B1468" s="4">
        <v>2022</v>
      </c>
      <c r="C1468" s="1" t="s">
        <v>61</v>
      </c>
      <c r="D1468" s="1" t="s">
        <v>1183</v>
      </c>
      <c r="E1468" s="1" t="s">
        <v>62</v>
      </c>
      <c r="F1468" s="4" t="s">
        <v>3956</v>
      </c>
      <c r="G1468" s="4">
        <v>1158</v>
      </c>
      <c r="H1468" s="4" t="s">
        <v>3957</v>
      </c>
      <c r="I1468" s="1"/>
      <c r="J1468" s="4" t="s">
        <v>3958</v>
      </c>
      <c r="K1468" s="4" t="s">
        <v>3959</v>
      </c>
      <c r="L1468" s="22" t="str">
        <f t="shared" si="40"/>
        <v>121</v>
      </c>
      <c r="M1468" s="22"/>
      <c r="AA1468" s="46"/>
      <c r="AG1468"/>
      <c r="AL1468">
        <f>N1515</f>
        <v>0</v>
      </c>
      <c r="AM1468">
        <f>O1563</f>
        <v>0</v>
      </c>
      <c r="AN1468">
        <f>P1563</f>
        <v>0</v>
      </c>
      <c r="AO1468">
        <f>Q1563</f>
        <v>0</v>
      </c>
      <c r="AP1468">
        <f>R1563</f>
        <v>0</v>
      </c>
      <c r="AQ1468">
        <f>S1563</f>
        <v>0</v>
      </c>
      <c r="AR1468">
        <f>T1563</f>
        <v>0</v>
      </c>
      <c r="AT1468">
        <f>SUM(table_2[[#This Row],[First dose, less than 21 days ago]:[Third dose or booster, at least 21 days ago]])</f>
        <v>0</v>
      </c>
      <c r="AU1468">
        <f>SUM(table_2[[#This Row],[Second dose, less than 21 days ago]:[Third dose or booster, at least 21 days ago]])</f>
        <v>0</v>
      </c>
      <c r="AV1468">
        <f>table_2[[#This Row],[Third dose or booster, less than 21 days ago]]+table_2[[#This Row],[Third dose or booster, at least 21 days ago]]</f>
        <v>0</v>
      </c>
    </row>
    <row r="1469" spans="1:48" ht="30" x14ac:dyDescent="0.25">
      <c r="A1469" s="1" t="s">
        <v>460</v>
      </c>
      <c r="B1469" s="4">
        <v>2022</v>
      </c>
      <c r="C1469" s="1" t="s">
        <v>61</v>
      </c>
      <c r="D1469" s="1" t="s">
        <v>1183</v>
      </c>
      <c r="E1469" s="1" t="s">
        <v>66</v>
      </c>
      <c r="F1469" s="4" t="s">
        <v>1101</v>
      </c>
      <c r="G1469" s="4">
        <v>9</v>
      </c>
      <c r="H1469" s="4" t="s">
        <v>83</v>
      </c>
      <c r="I1469" s="1"/>
      <c r="J1469" s="4" t="s">
        <v>83</v>
      </c>
      <c r="K1469" s="4" t="s">
        <v>83</v>
      </c>
      <c r="L1469" s="22">
        <f t="shared" si="40"/>
        <v>1</v>
      </c>
      <c r="M1469" s="22"/>
      <c r="AA1469" s="46"/>
      <c r="AG1469"/>
      <c r="AL1469">
        <f>N1516</f>
        <v>0</v>
      </c>
      <c r="AM1469">
        <f>O1564</f>
        <v>0</v>
      </c>
      <c r="AN1469">
        <f>P1564</f>
        <v>0</v>
      </c>
      <c r="AO1469">
        <f>Q1564</f>
        <v>0</v>
      </c>
      <c r="AP1469">
        <f>R1564</f>
        <v>0</v>
      </c>
      <c r="AQ1469">
        <f>S1564</f>
        <v>0</v>
      </c>
      <c r="AR1469">
        <f>T1564</f>
        <v>0</v>
      </c>
      <c r="AT1469">
        <f>SUM(table_2[[#This Row],[First dose, less than 21 days ago]:[Third dose or booster, at least 21 days ago]])</f>
        <v>0</v>
      </c>
      <c r="AU1469">
        <f>SUM(table_2[[#This Row],[Second dose, less than 21 days ago]:[Third dose or booster, at least 21 days ago]])</f>
        <v>0</v>
      </c>
      <c r="AV1469">
        <f>table_2[[#This Row],[Third dose or booster, less than 21 days ago]]+table_2[[#This Row],[Third dose or booster, at least 21 days ago]]</f>
        <v>0</v>
      </c>
    </row>
    <row r="1470" spans="1:48" ht="30" x14ac:dyDescent="0.25">
      <c r="A1470" s="1" t="s">
        <v>460</v>
      </c>
      <c r="B1470" s="4">
        <v>2022</v>
      </c>
      <c r="C1470" s="1" t="s">
        <v>61</v>
      </c>
      <c r="D1470" s="1" t="s">
        <v>1183</v>
      </c>
      <c r="E1470" s="1" t="s">
        <v>70</v>
      </c>
      <c r="F1470" s="4" t="s">
        <v>1435</v>
      </c>
      <c r="G1470" s="4">
        <v>203</v>
      </c>
      <c r="H1470" s="4" t="s">
        <v>3960</v>
      </c>
      <c r="I1470" s="1" t="s">
        <v>234</v>
      </c>
      <c r="J1470" s="4" t="s">
        <v>3961</v>
      </c>
      <c r="K1470" s="4" t="s">
        <v>3962</v>
      </c>
      <c r="L1470" s="22" t="str">
        <f t="shared" si="40"/>
        <v>18</v>
      </c>
      <c r="M1470" s="22"/>
      <c r="AA1470" s="46"/>
      <c r="AG1470"/>
      <c r="AL1470">
        <f>N1517</f>
        <v>0</v>
      </c>
      <c r="AM1470">
        <f>O1565</f>
        <v>0</v>
      </c>
      <c r="AN1470">
        <f>P1565</f>
        <v>0</v>
      </c>
      <c r="AO1470">
        <f>Q1565</f>
        <v>0</v>
      </c>
      <c r="AP1470">
        <f>R1565</f>
        <v>0</v>
      </c>
      <c r="AQ1470">
        <f>S1565</f>
        <v>0</v>
      </c>
      <c r="AR1470">
        <f>T1565</f>
        <v>0</v>
      </c>
      <c r="AT1470">
        <f>SUM(table_2[[#This Row],[First dose, less than 21 days ago]:[Third dose or booster, at least 21 days ago]])</f>
        <v>0</v>
      </c>
      <c r="AU1470">
        <f>SUM(table_2[[#This Row],[Second dose, less than 21 days ago]:[Third dose or booster, at least 21 days ago]])</f>
        <v>0</v>
      </c>
      <c r="AV1470">
        <f>table_2[[#This Row],[Third dose or booster, less than 21 days ago]]+table_2[[#This Row],[Third dose or booster, at least 21 days ago]]</f>
        <v>0</v>
      </c>
    </row>
    <row r="1471" spans="1:48" ht="30" x14ac:dyDescent="0.25">
      <c r="A1471" s="1" t="s">
        <v>460</v>
      </c>
      <c r="B1471" s="4">
        <v>2022</v>
      </c>
      <c r="C1471" s="1" t="s">
        <v>61</v>
      </c>
      <c r="D1471" s="1" t="s">
        <v>1183</v>
      </c>
      <c r="E1471" s="1" t="s">
        <v>74</v>
      </c>
      <c r="F1471" s="4" t="s">
        <v>1101</v>
      </c>
      <c r="G1471" s="4">
        <v>19</v>
      </c>
      <c r="H1471" s="4" t="s">
        <v>83</v>
      </c>
      <c r="I1471" s="1"/>
      <c r="J1471" s="4" t="s">
        <v>83</v>
      </c>
      <c r="K1471" s="4" t="s">
        <v>83</v>
      </c>
      <c r="L1471" s="22">
        <f t="shared" si="40"/>
        <v>1</v>
      </c>
      <c r="M1471" s="22"/>
      <c r="AA1471" s="46"/>
      <c r="AG1471"/>
      <c r="AL1471">
        <f>N1518</f>
        <v>0</v>
      </c>
      <c r="AM1471">
        <f>O1566</f>
        <v>0</v>
      </c>
      <c r="AN1471">
        <f>P1566</f>
        <v>0</v>
      </c>
      <c r="AO1471">
        <f>Q1566</f>
        <v>0</v>
      </c>
      <c r="AP1471">
        <f>R1566</f>
        <v>0</v>
      </c>
      <c r="AQ1471">
        <f>S1566</f>
        <v>0</v>
      </c>
      <c r="AR1471">
        <f>T1566</f>
        <v>0</v>
      </c>
      <c r="AT1471">
        <f>SUM(table_2[[#This Row],[First dose, less than 21 days ago]:[Third dose or booster, at least 21 days ago]])</f>
        <v>0</v>
      </c>
      <c r="AU1471">
        <f>SUM(table_2[[#This Row],[Second dose, less than 21 days ago]:[Third dose or booster, at least 21 days ago]])</f>
        <v>0</v>
      </c>
      <c r="AV1471">
        <f>table_2[[#This Row],[Third dose or booster, less than 21 days ago]]+table_2[[#This Row],[Third dose or booster, at least 21 days ago]]</f>
        <v>0</v>
      </c>
    </row>
    <row r="1472" spans="1:48" ht="30" x14ac:dyDescent="0.25">
      <c r="A1472" s="1" t="s">
        <v>460</v>
      </c>
      <c r="B1472" s="4">
        <v>2022</v>
      </c>
      <c r="C1472" s="1" t="s">
        <v>61</v>
      </c>
      <c r="D1472" s="1" t="s">
        <v>1183</v>
      </c>
      <c r="E1472" s="1" t="s">
        <v>1102</v>
      </c>
      <c r="F1472" s="4" t="s">
        <v>3963</v>
      </c>
      <c r="G1472" s="4">
        <v>1832</v>
      </c>
      <c r="H1472" s="4" t="s">
        <v>3964</v>
      </c>
      <c r="I1472" s="1"/>
      <c r="J1472" s="4" t="s">
        <v>3965</v>
      </c>
      <c r="K1472" s="4" t="s">
        <v>3966</v>
      </c>
      <c r="L1472" s="22" t="str">
        <f t="shared" si="40"/>
        <v>250</v>
      </c>
      <c r="M1472" s="22"/>
      <c r="AA1472" s="46"/>
      <c r="AG1472"/>
      <c r="AL1472">
        <f>N1519</f>
        <v>0</v>
      </c>
      <c r="AM1472">
        <f>O1567</f>
        <v>0</v>
      </c>
      <c r="AN1472">
        <f>P1567</f>
        <v>0</v>
      </c>
      <c r="AO1472">
        <f>Q1567</f>
        <v>0</v>
      </c>
      <c r="AP1472">
        <f>R1567</f>
        <v>0</v>
      </c>
      <c r="AQ1472">
        <f>S1567</f>
        <v>0</v>
      </c>
      <c r="AR1472">
        <f>T1567</f>
        <v>0</v>
      </c>
      <c r="AT1472">
        <f>SUM(table_2[[#This Row],[First dose, less than 21 days ago]:[Third dose or booster, at least 21 days ago]])</f>
        <v>0</v>
      </c>
      <c r="AU1472">
        <f>SUM(table_2[[#This Row],[Second dose, less than 21 days ago]:[Third dose or booster, at least 21 days ago]])</f>
        <v>0</v>
      </c>
      <c r="AV1472">
        <f>table_2[[#This Row],[Third dose or booster, less than 21 days ago]]+table_2[[#This Row],[Third dose or booster, at least 21 days ago]]</f>
        <v>0</v>
      </c>
    </row>
    <row r="1473" spans="1:48" ht="45" x14ac:dyDescent="0.25">
      <c r="A1473" s="1" t="s">
        <v>460</v>
      </c>
      <c r="B1473" s="4">
        <v>2022</v>
      </c>
      <c r="C1473" s="1" t="s">
        <v>61</v>
      </c>
      <c r="D1473" s="1" t="s">
        <v>1183</v>
      </c>
      <c r="E1473" s="1" t="s">
        <v>84</v>
      </c>
      <c r="F1473" s="4" t="s">
        <v>1691</v>
      </c>
      <c r="G1473" s="4">
        <v>783</v>
      </c>
      <c r="H1473" s="4" t="s">
        <v>3967</v>
      </c>
      <c r="I1473" s="1"/>
      <c r="J1473" s="4" t="s">
        <v>3968</v>
      </c>
      <c r="K1473" s="4" t="s">
        <v>3969</v>
      </c>
      <c r="L1473" s="22" t="str">
        <f t="shared" si="40"/>
        <v>22</v>
      </c>
      <c r="M1473" s="22"/>
      <c r="AA1473" s="46"/>
      <c r="AG1473"/>
      <c r="AL1473">
        <f>N1520</f>
        <v>0</v>
      </c>
      <c r="AM1473">
        <f>O1568</f>
        <v>0</v>
      </c>
      <c r="AN1473">
        <f>P1568</f>
        <v>0</v>
      </c>
      <c r="AO1473">
        <f>Q1568</f>
        <v>0</v>
      </c>
      <c r="AP1473">
        <f>R1568</f>
        <v>0</v>
      </c>
      <c r="AQ1473">
        <f>S1568</f>
        <v>0</v>
      </c>
      <c r="AR1473">
        <f>T1568</f>
        <v>0</v>
      </c>
      <c r="AT1473">
        <f>SUM(table_2[[#This Row],[First dose, less than 21 days ago]:[Third dose or booster, at least 21 days ago]])</f>
        <v>0</v>
      </c>
      <c r="AU1473">
        <f>SUM(table_2[[#This Row],[Second dose, less than 21 days ago]:[Third dose or booster, at least 21 days ago]])</f>
        <v>0</v>
      </c>
      <c r="AV1473">
        <f>table_2[[#This Row],[Third dose or booster, less than 21 days ago]]+table_2[[#This Row],[Third dose or booster, at least 21 days ago]]</f>
        <v>0</v>
      </c>
    </row>
    <row r="1474" spans="1:48" ht="45" x14ac:dyDescent="0.25">
      <c r="A1474" s="1" t="s">
        <v>460</v>
      </c>
      <c r="B1474" s="4">
        <v>2022</v>
      </c>
      <c r="C1474" s="1" t="s">
        <v>61</v>
      </c>
      <c r="D1474" s="1" t="s">
        <v>1183</v>
      </c>
      <c r="E1474" s="1" t="s">
        <v>85</v>
      </c>
      <c r="F1474" s="4" t="s">
        <v>3970</v>
      </c>
      <c r="G1474" s="4">
        <v>34865</v>
      </c>
      <c r="H1474" s="4" t="s">
        <v>1868</v>
      </c>
      <c r="I1474" s="1"/>
      <c r="J1474" s="4" t="s">
        <v>3971</v>
      </c>
      <c r="K1474" s="4" t="s">
        <v>3972</v>
      </c>
      <c r="L1474" s="22" t="str">
        <f t="shared" si="40"/>
        <v>704</v>
      </c>
      <c r="M1474" s="22"/>
      <c r="AA1474" s="46"/>
      <c r="AG1474"/>
      <c r="AL1474">
        <f>N1521</f>
        <v>0</v>
      </c>
      <c r="AM1474">
        <f>O1569</f>
        <v>0</v>
      </c>
      <c r="AN1474">
        <f>P1569</f>
        <v>0</v>
      </c>
      <c r="AO1474">
        <f>Q1569</f>
        <v>0</v>
      </c>
      <c r="AP1474">
        <f>R1569</f>
        <v>0</v>
      </c>
      <c r="AQ1474">
        <f>S1569</f>
        <v>0</v>
      </c>
      <c r="AR1474">
        <f>T1569</f>
        <v>0</v>
      </c>
      <c r="AT1474">
        <f>SUM(table_2[[#This Row],[First dose, less than 21 days ago]:[Third dose or booster, at least 21 days ago]])</f>
        <v>0</v>
      </c>
      <c r="AU1474">
        <f>SUM(table_2[[#This Row],[Second dose, less than 21 days ago]:[Third dose or booster, at least 21 days ago]])</f>
        <v>0</v>
      </c>
      <c r="AV1474">
        <f>table_2[[#This Row],[Third dose or booster, less than 21 days ago]]+table_2[[#This Row],[Third dose or booster, at least 21 days ago]]</f>
        <v>0</v>
      </c>
    </row>
    <row r="1475" spans="1:48" ht="30" x14ac:dyDescent="0.25">
      <c r="A1475" s="1" t="s">
        <v>460</v>
      </c>
      <c r="B1475" s="4">
        <v>2022</v>
      </c>
      <c r="C1475" s="1" t="s">
        <v>90</v>
      </c>
      <c r="D1475" s="1" t="s">
        <v>1089</v>
      </c>
      <c r="E1475" s="1" t="s">
        <v>62</v>
      </c>
      <c r="F1475" s="4" t="s">
        <v>1800</v>
      </c>
      <c r="G1475" s="4">
        <v>167248</v>
      </c>
      <c r="H1475" s="4" t="s">
        <v>3973</v>
      </c>
      <c r="I1475" s="1" t="s">
        <v>234</v>
      </c>
      <c r="J1475" s="4" t="s">
        <v>3974</v>
      </c>
      <c r="K1475" s="4" t="s">
        <v>3975</v>
      </c>
      <c r="L1475" s="22" t="str">
        <f t="shared" si="40"/>
        <v>6</v>
      </c>
      <c r="M1475" s="22"/>
      <c r="AA1475" s="46"/>
      <c r="AG1475"/>
      <c r="AL1475">
        <f>N1522</f>
        <v>0</v>
      </c>
      <c r="AM1475">
        <f>O1570</f>
        <v>0</v>
      </c>
      <c r="AN1475">
        <f>P1570</f>
        <v>0</v>
      </c>
      <c r="AO1475">
        <f>Q1570</f>
        <v>0</v>
      </c>
      <c r="AP1475">
        <f>R1570</f>
        <v>0</v>
      </c>
      <c r="AQ1475">
        <f>S1570</f>
        <v>0</v>
      </c>
      <c r="AR1475">
        <f>T1570</f>
        <v>0</v>
      </c>
      <c r="AT1475">
        <f>SUM(table_2[[#This Row],[First dose, less than 21 days ago]:[Third dose or booster, at least 21 days ago]])</f>
        <v>0</v>
      </c>
      <c r="AU1475">
        <f>SUM(table_2[[#This Row],[Second dose, less than 21 days ago]:[Third dose or booster, at least 21 days ago]])</f>
        <v>0</v>
      </c>
      <c r="AV1475">
        <f>table_2[[#This Row],[Third dose or booster, less than 21 days ago]]+table_2[[#This Row],[Third dose or booster, at least 21 days ago]]</f>
        <v>0</v>
      </c>
    </row>
    <row r="1476" spans="1:48" ht="30" x14ac:dyDescent="0.25">
      <c r="A1476" s="1" t="s">
        <v>460</v>
      </c>
      <c r="B1476" s="4">
        <v>2022</v>
      </c>
      <c r="C1476" s="1" t="s">
        <v>90</v>
      </c>
      <c r="D1476" s="1" t="s">
        <v>1089</v>
      </c>
      <c r="E1476" s="1" t="s">
        <v>66</v>
      </c>
      <c r="F1476" s="4" t="s">
        <v>1101</v>
      </c>
      <c r="G1476" s="4">
        <v>2981</v>
      </c>
      <c r="H1476" s="4" t="s">
        <v>83</v>
      </c>
      <c r="I1476" s="1"/>
      <c r="J1476" s="4" t="s">
        <v>83</v>
      </c>
      <c r="K1476" s="4" t="s">
        <v>83</v>
      </c>
      <c r="L1476" s="22">
        <f t="shared" si="40"/>
        <v>1</v>
      </c>
      <c r="M1476" s="22"/>
      <c r="AA1476" s="46"/>
      <c r="AG1476"/>
      <c r="AL1476">
        <f>N1523</f>
        <v>0</v>
      </c>
      <c r="AM1476">
        <f>O1571</f>
        <v>0</v>
      </c>
      <c r="AN1476">
        <f>P1571</f>
        <v>0</v>
      </c>
      <c r="AO1476">
        <f>Q1571</f>
        <v>0</v>
      </c>
      <c r="AP1476">
        <f>R1571</f>
        <v>0</v>
      </c>
      <c r="AQ1476">
        <f>S1571</f>
        <v>0</v>
      </c>
      <c r="AR1476">
        <f>T1571</f>
        <v>0</v>
      </c>
      <c r="AT1476">
        <f>SUM(table_2[[#This Row],[First dose, less than 21 days ago]:[Third dose or booster, at least 21 days ago]])</f>
        <v>0</v>
      </c>
      <c r="AU1476">
        <f>SUM(table_2[[#This Row],[Second dose, less than 21 days ago]:[Third dose or booster, at least 21 days ago]])</f>
        <v>0</v>
      </c>
      <c r="AV1476">
        <f>table_2[[#This Row],[Third dose or booster, less than 21 days ago]]+table_2[[#This Row],[Third dose or booster, at least 21 days ago]]</f>
        <v>0</v>
      </c>
    </row>
    <row r="1477" spans="1:48" ht="30" x14ac:dyDescent="0.25">
      <c r="A1477" s="1" t="s">
        <v>460</v>
      </c>
      <c r="B1477" s="4">
        <v>2022</v>
      </c>
      <c r="C1477" s="1" t="s">
        <v>90</v>
      </c>
      <c r="D1477" s="1" t="s">
        <v>1089</v>
      </c>
      <c r="E1477" s="1" t="s">
        <v>70</v>
      </c>
      <c r="F1477" s="4" t="s">
        <v>1112</v>
      </c>
      <c r="G1477" s="4">
        <v>39313</v>
      </c>
      <c r="H1477" s="4" t="s">
        <v>3828</v>
      </c>
      <c r="I1477" s="1" t="s">
        <v>234</v>
      </c>
      <c r="J1477" s="4" t="s">
        <v>3361</v>
      </c>
      <c r="K1477" s="4" t="s">
        <v>560</v>
      </c>
      <c r="L1477" s="22" t="str">
        <f t="shared" ref="L1477:L1540" si="41">IF(F1477="&lt;3",1,F1477)</f>
        <v>3</v>
      </c>
      <c r="M1477" s="22"/>
      <c r="AA1477" s="46"/>
      <c r="AG1477"/>
      <c r="AL1477">
        <f>N1524</f>
        <v>0</v>
      </c>
      <c r="AM1477">
        <f>O1572</f>
        <v>0</v>
      </c>
      <c r="AN1477">
        <f>P1572</f>
        <v>0</v>
      </c>
      <c r="AO1477">
        <f>Q1572</f>
        <v>0</v>
      </c>
      <c r="AP1477">
        <f>R1572</f>
        <v>0</v>
      </c>
      <c r="AQ1477">
        <f>S1572</f>
        <v>0</v>
      </c>
      <c r="AR1477">
        <f>T1572</f>
        <v>0</v>
      </c>
      <c r="AT1477">
        <f>SUM(table_2[[#This Row],[First dose, less than 21 days ago]:[Third dose or booster, at least 21 days ago]])</f>
        <v>0</v>
      </c>
      <c r="AU1477">
        <f>SUM(table_2[[#This Row],[Second dose, less than 21 days ago]:[Third dose or booster, at least 21 days ago]])</f>
        <v>0</v>
      </c>
      <c r="AV1477">
        <f>table_2[[#This Row],[Third dose or booster, less than 21 days ago]]+table_2[[#This Row],[Third dose or booster, at least 21 days ago]]</f>
        <v>0</v>
      </c>
    </row>
    <row r="1478" spans="1:48" ht="30" x14ac:dyDescent="0.25">
      <c r="A1478" s="1" t="s">
        <v>460</v>
      </c>
      <c r="B1478" s="4">
        <v>2022</v>
      </c>
      <c r="C1478" s="1" t="s">
        <v>90</v>
      </c>
      <c r="D1478" s="1" t="s">
        <v>1089</v>
      </c>
      <c r="E1478" s="1" t="s">
        <v>74</v>
      </c>
      <c r="F1478" s="4" t="s">
        <v>1101</v>
      </c>
      <c r="G1478" s="4">
        <v>4918</v>
      </c>
      <c r="H1478" s="4" t="s">
        <v>83</v>
      </c>
      <c r="I1478" s="1"/>
      <c r="J1478" s="4" t="s">
        <v>83</v>
      </c>
      <c r="K1478" s="4" t="s">
        <v>83</v>
      </c>
      <c r="L1478" s="22">
        <f t="shared" si="41"/>
        <v>1</v>
      </c>
      <c r="M1478" s="22"/>
      <c r="AA1478" s="46"/>
      <c r="AG1478"/>
      <c r="AL1478">
        <f>N1525</f>
        <v>0</v>
      </c>
      <c r="AM1478">
        <f>O1573</f>
        <v>0</v>
      </c>
      <c r="AN1478">
        <f>P1573</f>
        <v>0</v>
      </c>
      <c r="AO1478">
        <f>Q1573</f>
        <v>0</v>
      </c>
      <c r="AP1478">
        <f>R1573</f>
        <v>0</v>
      </c>
      <c r="AQ1478">
        <f>S1573</f>
        <v>0</v>
      </c>
      <c r="AR1478">
        <f>T1573</f>
        <v>0</v>
      </c>
      <c r="AT1478">
        <f>SUM(table_2[[#This Row],[First dose, less than 21 days ago]:[Third dose or booster, at least 21 days ago]])</f>
        <v>0</v>
      </c>
      <c r="AU1478">
        <f>SUM(table_2[[#This Row],[Second dose, less than 21 days ago]:[Third dose or booster, at least 21 days ago]])</f>
        <v>0</v>
      </c>
      <c r="AV1478">
        <f>table_2[[#This Row],[Third dose or booster, less than 21 days ago]]+table_2[[#This Row],[Third dose or booster, at least 21 days ago]]</f>
        <v>0</v>
      </c>
    </row>
    <row r="1479" spans="1:48" ht="30" x14ac:dyDescent="0.25">
      <c r="A1479" s="1" t="s">
        <v>460</v>
      </c>
      <c r="B1479" s="4">
        <v>2022</v>
      </c>
      <c r="C1479" s="1" t="s">
        <v>90</v>
      </c>
      <c r="D1479" s="1" t="s">
        <v>1089</v>
      </c>
      <c r="E1479" s="1" t="s">
        <v>1102</v>
      </c>
      <c r="F1479" s="4" t="s">
        <v>1097</v>
      </c>
      <c r="G1479" s="4">
        <v>232455</v>
      </c>
      <c r="H1479" s="4" t="s">
        <v>1933</v>
      </c>
      <c r="I1479" s="1" t="s">
        <v>234</v>
      </c>
      <c r="J1479" s="4" t="s">
        <v>3470</v>
      </c>
      <c r="K1479" s="4" t="s">
        <v>548</v>
      </c>
      <c r="L1479" s="22" t="str">
        <f t="shared" si="41"/>
        <v>4</v>
      </c>
      <c r="M1479" s="22"/>
      <c r="AA1479" s="46"/>
      <c r="AG1479"/>
      <c r="AL1479">
        <f>N1526</f>
        <v>0</v>
      </c>
      <c r="AM1479">
        <f>O1574</f>
        <v>0</v>
      </c>
      <c r="AN1479">
        <f>P1574</f>
        <v>0</v>
      </c>
      <c r="AO1479">
        <f>Q1574</f>
        <v>0</v>
      </c>
      <c r="AP1479">
        <f>R1574</f>
        <v>0</v>
      </c>
      <c r="AQ1479">
        <f>S1574</f>
        <v>0</v>
      </c>
      <c r="AR1479">
        <f>T1574</f>
        <v>0</v>
      </c>
      <c r="AT1479">
        <f>SUM(table_2[[#This Row],[First dose, less than 21 days ago]:[Third dose or booster, at least 21 days ago]])</f>
        <v>0</v>
      </c>
      <c r="AU1479">
        <f>SUM(table_2[[#This Row],[Second dose, less than 21 days ago]:[Third dose or booster, at least 21 days ago]])</f>
        <v>0</v>
      </c>
      <c r="AV1479">
        <f>table_2[[#This Row],[Third dose or booster, less than 21 days ago]]+table_2[[#This Row],[Third dose or booster, at least 21 days ago]]</f>
        <v>0</v>
      </c>
    </row>
    <row r="1480" spans="1:48" ht="45" x14ac:dyDescent="0.25">
      <c r="A1480" s="1" t="s">
        <v>460</v>
      </c>
      <c r="B1480" s="4">
        <v>2022</v>
      </c>
      <c r="C1480" s="1" t="s">
        <v>90</v>
      </c>
      <c r="D1480" s="1" t="s">
        <v>1089</v>
      </c>
      <c r="E1480" s="1" t="s">
        <v>84</v>
      </c>
      <c r="F1480" s="4" t="s">
        <v>1101</v>
      </c>
      <c r="G1480" s="4">
        <v>19296</v>
      </c>
      <c r="H1480" s="4" t="s">
        <v>83</v>
      </c>
      <c r="I1480" s="1"/>
      <c r="J1480" s="4" t="s">
        <v>83</v>
      </c>
      <c r="K1480" s="4" t="s">
        <v>83</v>
      </c>
      <c r="L1480" s="22">
        <f t="shared" si="41"/>
        <v>1</v>
      </c>
      <c r="M1480" s="22"/>
      <c r="AA1480" s="46"/>
      <c r="AG1480"/>
      <c r="AL1480">
        <f>N1527</f>
        <v>0</v>
      </c>
      <c r="AM1480">
        <f>O1575</f>
        <v>0</v>
      </c>
      <c r="AN1480">
        <f>P1575</f>
        <v>0</v>
      </c>
      <c r="AO1480">
        <f>Q1575</f>
        <v>0</v>
      </c>
      <c r="AP1480">
        <f>R1575</f>
        <v>0</v>
      </c>
      <c r="AQ1480">
        <f>S1575</f>
        <v>0</v>
      </c>
      <c r="AR1480">
        <f>T1575</f>
        <v>0</v>
      </c>
      <c r="AT1480">
        <f>SUM(table_2[[#This Row],[First dose, less than 21 days ago]:[Third dose or booster, at least 21 days ago]])</f>
        <v>0</v>
      </c>
      <c r="AU1480">
        <f>SUM(table_2[[#This Row],[Second dose, less than 21 days ago]:[Third dose or booster, at least 21 days ago]])</f>
        <v>0</v>
      </c>
      <c r="AV1480">
        <f>table_2[[#This Row],[Third dose or booster, less than 21 days ago]]+table_2[[#This Row],[Third dose or booster, at least 21 days ago]]</f>
        <v>0</v>
      </c>
    </row>
    <row r="1481" spans="1:48" ht="45" x14ac:dyDescent="0.25">
      <c r="A1481" s="1" t="s">
        <v>460</v>
      </c>
      <c r="B1481" s="4">
        <v>2022</v>
      </c>
      <c r="C1481" s="1" t="s">
        <v>90</v>
      </c>
      <c r="D1481" s="1" t="s">
        <v>1089</v>
      </c>
      <c r="E1481" s="1" t="s">
        <v>85</v>
      </c>
      <c r="F1481" s="4" t="s">
        <v>1101</v>
      </c>
      <c r="G1481" s="4">
        <v>388262</v>
      </c>
      <c r="H1481" s="4" t="s">
        <v>83</v>
      </c>
      <c r="I1481" s="1"/>
      <c r="J1481" s="4" t="s">
        <v>83</v>
      </c>
      <c r="K1481" s="4" t="s">
        <v>83</v>
      </c>
      <c r="L1481" s="22">
        <f t="shared" si="41"/>
        <v>1</v>
      </c>
      <c r="M1481" s="22"/>
      <c r="AA1481" s="46"/>
      <c r="AG1481"/>
      <c r="AL1481">
        <f>N1528</f>
        <v>0</v>
      </c>
      <c r="AM1481">
        <f>O1576</f>
        <v>0</v>
      </c>
      <c r="AN1481">
        <f>P1576</f>
        <v>0</v>
      </c>
      <c r="AO1481">
        <f>Q1576</f>
        <v>0</v>
      </c>
      <c r="AP1481">
        <f>R1576</f>
        <v>0</v>
      </c>
      <c r="AQ1481">
        <f>S1576</f>
        <v>0</v>
      </c>
      <c r="AR1481">
        <f>T1576</f>
        <v>0</v>
      </c>
      <c r="AT1481">
        <f>SUM(table_2[[#This Row],[First dose, less than 21 days ago]:[Third dose or booster, at least 21 days ago]])</f>
        <v>0</v>
      </c>
      <c r="AU1481">
        <f>SUM(table_2[[#This Row],[Second dose, less than 21 days ago]:[Third dose or booster, at least 21 days ago]])</f>
        <v>0</v>
      </c>
      <c r="AV1481">
        <f>table_2[[#This Row],[Third dose or booster, less than 21 days ago]]+table_2[[#This Row],[Third dose or booster, at least 21 days ago]]</f>
        <v>0</v>
      </c>
    </row>
    <row r="1482" spans="1:48" ht="30" x14ac:dyDescent="0.25">
      <c r="A1482" s="1" t="s">
        <v>460</v>
      </c>
      <c r="B1482" s="4">
        <v>2022</v>
      </c>
      <c r="C1482" s="1" t="s">
        <v>90</v>
      </c>
      <c r="D1482" s="1" t="s">
        <v>1104</v>
      </c>
      <c r="E1482" s="1" t="s">
        <v>62</v>
      </c>
      <c r="F1482" s="4" t="s">
        <v>1743</v>
      </c>
      <c r="G1482" s="4">
        <v>50959</v>
      </c>
      <c r="H1482" s="4" t="s">
        <v>3976</v>
      </c>
      <c r="I1482" s="1" t="s">
        <v>234</v>
      </c>
      <c r="J1482" s="4" t="s">
        <v>3370</v>
      </c>
      <c r="K1482" s="4" t="s">
        <v>2603</v>
      </c>
      <c r="L1482" s="22" t="str">
        <f t="shared" si="41"/>
        <v>8</v>
      </c>
      <c r="M1482" s="22"/>
      <c r="AA1482" s="46"/>
      <c r="AG1482"/>
      <c r="AL1482">
        <f>N1529</f>
        <v>0</v>
      </c>
      <c r="AM1482">
        <f>O1577</f>
        <v>0</v>
      </c>
      <c r="AN1482">
        <f>P1577</f>
        <v>0</v>
      </c>
      <c r="AO1482">
        <f>Q1577</f>
        <v>0</v>
      </c>
      <c r="AP1482">
        <f>R1577</f>
        <v>0</v>
      </c>
      <c r="AQ1482">
        <f>S1577</f>
        <v>0</v>
      </c>
      <c r="AR1482">
        <f>T1577</f>
        <v>0</v>
      </c>
      <c r="AT1482">
        <f>SUM(table_2[[#This Row],[First dose, less than 21 days ago]:[Third dose or booster, at least 21 days ago]])</f>
        <v>0</v>
      </c>
      <c r="AU1482">
        <f>SUM(table_2[[#This Row],[Second dose, less than 21 days ago]:[Third dose or booster, at least 21 days ago]])</f>
        <v>0</v>
      </c>
      <c r="AV1482">
        <f>table_2[[#This Row],[Third dose or booster, less than 21 days ago]]+table_2[[#This Row],[Third dose or booster, at least 21 days ago]]</f>
        <v>0</v>
      </c>
    </row>
    <row r="1483" spans="1:48" ht="30" x14ac:dyDescent="0.25">
      <c r="A1483" s="1" t="s">
        <v>460</v>
      </c>
      <c r="B1483" s="4">
        <v>2022</v>
      </c>
      <c r="C1483" s="1" t="s">
        <v>90</v>
      </c>
      <c r="D1483" s="1" t="s">
        <v>1104</v>
      </c>
      <c r="E1483" s="1" t="s">
        <v>66</v>
      </c>
      <c r="F1483" s="4" t="s">
        <v>1101</v>
      </c>
      <c r="G1483" s="4">
        <v>410</v>
      </c>
      <c r="H1483" s="4" t="s">
        <v>83</v>
      </c>
      <c r="I1483" s="1"/>
      <c r="J1483" s="4" t="s">
        <v>83</v>
      </c>
      <c r="K1483" s="4" t="s">
        <v>83</v>
      </c>
      <c r="L1483" s="22">
        <f t="shared" si="41"/>
        <v>1</v>
      </c>
      <c r="M1483" s="22"/>
      <c r="AA1483" s="46"/>
      <c r="AG1483"/>
      <c r="AL1483">
        <f>N1530</f>
        <v>0</v>
      </c>
      <c r="AM1483">
        <f>O1578</f>
        <v>0</v>
      </c>
      <c r="AN1483">
        <f>P1578</f>
        <v>0</v>
      </c>
      <c r="AO1483">
        <f>Q1578</f>
        <v>0</v>
      </c>
      <c r="AP1483">
        <f>R1578</f>
        <v>0</v>
      </c>
      <c r="AQ1483">
        <f>S1578</f>
        <v>0</v>
      </c>
      <c r="AR1483">
        <f>T1578</f>
        <v>0</v>
      </c>
      <c r="AT1483">
        <f>SUM(table_2[[#This Row],[First dose, less than 21 days ago]:[Third dose or booster, at least 21 days ago]])</f>
        <v>0</v>
      </c>
      <c r="AU1483">
        <f>SUM(table_2[[#This Row],[Second dose, less than 21 days ago]:[Third dose or booster, at least 21 days ago]])</f>
        <v>0</v>
      </c>
      <c r="AV1483">
        <f>table_2[[#This Row],[Third dose or booster, less than 21 days ago]]+table_2[[#This Row],[Third dose or booster, at least 21 days ago]]</f>
        <v>0</v>
      </c>
    </row>
    <row r="1484" spans="1:48" ht="30" x14ac:dyDescent="0.25">
      <c r="A1484" s="1" t="s">
        <v>460</v>
      </c>
      <c r="B1484" s="4">
        <v>2022</v>
      </c>
      <c r="C1484" s="1" t="s">
        <v>90</v>
      </c>
      <c r="D1484" s="1" t="s">
        <v>1104</v>
      </c>
      <c r="E1484" s="1" t="s">
        <v>70</v>
      </c>
      <c r="F1484" s="4" t="s">
        <v>1112</v>
      </c>
      <c r="G1484" s="4">
        <v>8080</v>
      </c>
      <c r="H1484" s="4" t="s">
        <v>3977</v>
      </c>
      <c r="I1484" s="1" t="s">
        <v>234</v>
      </c>
      <c r="J1484" s="4" t="s">
        <v>1335</v>
      </c>
      <c r="K1484" s="4" t="s">
        <v>3978</v>
      </c>
      <c r="L1484" s="22" t="str">
        <f t="shared" si="41"/>
        <v>3</v>
      </c>
      <c r="M1484" s="22"/>
      <c r="AA1484" s="46"/>
      <c r="AG1484"/>
      <c r="AL1484">
        <f>N1531</f>
        <v>0</v>
      </c>
      <c r="AM1484">
        <f>O1579</f>
        <v>0</v>
      </c>
      <c r="AN1484">
        <f>P1579</f>
        <v>0</v>
      </c>
      <c r="AO1484">
        <f>Q1579</f>
        <v>0</v>
      </c>
      <c r="AP1484">
        <f>R1579</f>
        <v>0</v>
      </c>
      <c r="AQ1484">
        <f>S1579</f>
        <v>0</v>
      </c>
      <c r="AR1484">
        <f>T1579</f>
        <v>0</v>
      </c>
      <c r="AT1484">
        <f>SUM(table_2[[#This Row],[First dose, less than 21 days ago]:[Third dose or booster, at least 21 days ago]])</f>
        <v>0</v>
      </c>
      <c r="AU1484">
        <f>SUM(table_2[[#This Row],[Second dose, less than 21 days ago]:[Third dose or booster, at least 21 days ago]])</f>
        <v>0</v>
      </c>
      <c r="AV1484">
        <f>table_2[[#This Row],[Third dose or booster, less than 21 days ago]]+table_2[[#This Row],[Third dose or booster, at least 21 days ago]]</f>
        <v>0</v>
      </c>
    </row>
    <row r="1485" spans="1:48" ht="30" x14ac:dyDescent="0.25">
      <c r="A1485" s="1" t="s">
        <v>460</v>
      </c>
      <c r="B1485" s="4">
        <v>2022</v>
      </c>
      <c r="C1485" s="1" t="s">
        <v>90</v>
      </c>
      <c r="D1485" s="1" t="s">
        <v>1104</v>
      </c>
      <c r="E1485" s="1" t="s">
        <v>74</v>
      </c>
      <c r="F1485" s="4" t="s">
        <v>1101</v>
      </c>
      <c r="G1485" s="4">
        <v>758</v>
      </c>
      <c r="H1485" s="4" t="s">
        <v>83</v>
      </c>
      <c r="I1485" s="1"/>
      <c r="J1485" s="4" t="s">
        <v>83</v>
      </c>
      <c r="K1485" s="4" t="s">
        <v>83</v>
      </c>
      <c r="L1485" s="22">
        <f t="shared" si="41"/>
        <v>1</v>
      </c>
      <c r="M1485" s="22"/>
      <c r="AA1485" s="46"/>
      <c r="AG1485"/>
      <c r="AL1485">
        <f>N1532</f>
        <v>0</v>
      </c>
      <c r="AM1485">
        <f>O1580</f>
        <v>0</v>
      </c>
      <c r="AN1485">
        <f>P1580</f>
        <v>0</v>
      </c>
      <c r="AO1485">
        <f>Q1580</f>
        <v>0</v>
      </c>
      <c r="AP1485">
        <f>R1580</f>
        <v>0</v>
      </c>
      <c r="AQ1485">
        <f>S1580</f>
        <v>0</v>
      </c>
      <c r="AR1485">
        <f>T1580</f>
        <v>0</v>
      </c>
      <c r="AT1485">
        <f>SUM(table_2[[#This Row],[First dose, less than 21 days ago]:[Third dose or booster, at least 21 days ago]])</f>
        <v>0</v>
      </c>
      <c r="AU1485">
        <f>SUM(table_2[[#This Row],[Second dose, less than 21 days ago]:[Third dose or booster, at least 21 days ago]])</f>
        <v>0</v>
      </c>
      <c r="AV1485">
        <f>table_2[[#This Row],[Third dose or booster, less than 21 days ago]]+table_2[[#This Row],[Third dose or booster, at least 21 days ago]]</f>
        <v>0</v>
      </c>
    </row>
    <row r="1486" spans="1:48" ht="30" x14ac:dyDescent="0.25">
      <c r="A1486" s="1" t="s">
        <v>460</v>
      </c>
      <c r="B1486" s="4">
        <v>2022</v>
      </c>
      <c r="C1486" s="1" t="s">
        <v>90</v>
      </c>
      <c r="D1486" s="1" t="s">
        <v>1104</v>
      </c>
      <c r="E1486" s="1" t="s">
        <v>1102</v>
      </c>
      <c r="F1486" s="4" t="s">
        <v>2008</v>
      </c>
      <c r="G1486" s="4">
        <v>68430</v>
      </c>
      <c r="H1486" s="4" t="s">
        <v>3979</v>
      </c>
      <c r="I1486" s="1" t="s">
        <v>234</v>
      </c>
      <c r="J1486" s="4" t="s">
        <v>1564</v>
      </c>
      <c r="K1486" s="4" t="s">
        <v>3980</v>
      </c>
      <c r="L1486" s="22" t="str">
        <f t="shared" si="41"/>
        <v>7</v>
      </c>
      <c r="M1486" s="22"/>
      <c r="AA1486" s="46"/>
      <c r="AG1486"/>
      <c r="AL1486">
        <f>N1533</f>
        <v>0</v>
      </c>
      <c r="AM1486">
        <f>O1581</f>
        <v>0</v>
      </c>
      <c r="AN1486">
        <f>P1581</f>
        <v>0</v>
      </c>
      <c r="AO1486">
        <f>Q1581</f>
        <v>0</v>
      </c>
      <c r="AP1486">
        <f>R1581</f>
        <v>0</v>
      </c>
      <c r="AQ1486">
        <f>S1581</f>
        <v>0</v>
      </c>
      <c r="AR1486">
        <f>T1581</f>
        <v>0</v>
      </c>
      <c r="AT1486">
        <f>SUM(table_2[[#This Row],[First dose, less than 21 days ago]:[Third dose or booster, at least 21 days ago]])</f>
        <v>0</v>
      </c>
      <c r="AU1486">
        <f>SUM(table_2[[#This Row],[Second dose, less than 21 days ago]:[Third dose or booster, at least 21 days ago]])</f>
        <v>0</v>
      </c>
      <c r="AV1486">
        <f>table_2[[#This Row],[Third dose or booster, less than 21 days ago]]+table_2[[#This Row],[Third dose or booster, at least 21 days ago]]</f>
        <v>0</v>
      </c>
    </row>
    <row r="1487" spans="1:48" ht="45" x14ac:dyDescent="0.25">
      <c r="A1487" s="1" t="s">
        <v>460</v>
      </c>
      <c r="B1487" s="4">
        <v>2022</v>
      </c>
      <c r="C1487" s="1" t="s">
        <v>90</v>
      </c>
      <c r="D1487" s="1" t="s">
        <v>1104</v>
      </c>
      <c r="E1487" s="1" t="s">
        <v>84</v>
      </c>
      <c r="F1487" s="4" t="s">
        <v>1101</v>
      </c>
      <c r="G1487" s="4">
        <v>5725</v>
      </c>
      <c r="H1487" s="4" t="s">
        <v>83</v>
      </c>
      <c r="I1487" s="1"/>
      <c r="J1487" s="4" t="s">
        <v>83</v>
      </c>
      <c r="K1487" s="4" t="s">
        <v>83</v>
      </c>
      <c r="L1487" s="22">
        <f t="shared" si="41"/>
        <v>1</v>
      </c>
      <c r="M1487" s="22"/>
      <c r="AA1487" s="46"/>
      <c r="AG1487"/>
      <c r="AL1487">
        <f>N1534</f>
        <v>0</v>
      </c>
      <c r="AM1487">
        <f>O1582</f>
        <v>0</v>
      </c>
      <c r="AN1487">
        <f>P1582</f>
        <v>0</v>
      </c>
      <c r="AO1487">
        <f>Q1582</f>
        <v>0</v>
      </c>
      <c r="AP1487">
        <f>R1582</f>
        <v>0</v>
      </c>
      <c r="AQ1487">
        <f>S1582</f>
        <v>0</v>
      </c>
      <c r="AR1487">
        <f>T1582</f>
        <v>0</v>
      </c>
      <c r="AT1487">
        <f>SUM(table_2[[#This Row],[First dose, less than 21 days ago]:[Third dose or booster, at least 21 days ago]])</f>
        <v>0</v>
      </c>
      <c r="AU1487">
        <f>SUM(table_2[[#This Row],[Second dose, less than 21 days ago]:[Third dose or booster, at least 21 days ago]])</f>
        <v>0</v>
      </c>
      <c r="AV1487">
        <f>table_2[[#This Row],[Third dose or booster, less than 21 days ago]]+table_2[[#This Row],[Third dose or booster, at least 21 days ago]]</f>
        <v>0</v>
      </c>
    </row>
    <row r="1488" spans="1:48" ht="45" x14ac:dyDescent="0.25">
      <c r="A1488" s="1" t="s">
        <v>460</v>
      </c>
      <c r="B1488" s="4">
        <v>2022</v>
      </c>
      <c r="C1488" s="1" t="s">
        <v>90</v>
      </c>
      <c r="D1488" s="1" t="s">
        <v>1104</v>
      </c>
      <c r="E1488" s="1" t="s">
        <v>85</v>
      </c>
      <c r="F1488" s="4" t="s">
        <v>1743</v>
      </c>
      <c r="G1488" s="4">
        <v>284214</v>
      </c>
      <c r="H1488" s="4" t="s">
        <v>537</v>
      </c>
      <c r="I1488" s="1" t="s">
        <v>234</v>
      </c>
      <c r="J1488" s="4" t="s">
        <v>3503</v>
      </c>
      <c r="K1488" s="4" t="s">
        <v>3436</v>
      </c>
      <c r="L1488" s="22" t="str">
        <f t="shared" si="41"/>
        <v>8</v>
      </c>
      <c r="M1488" s="22"/>
      <c r="AA1488" s="46"/>
      <c r="AG1488"/>
      <c r="AL1488">
        <f>N1535</f>
        <v>0</v>
      </c>
      <c r="AM1488">
        <f>O1583</f>
        <v>0</v>
      </c>
      <c r="AN1488">
        <f>P1583</f>
        <v>0</v>
      </c>
      <c r="AO1488">
        <f>Q1583</f>
        <v>0</v>
      </c>
      <c r="AP1488">
        <f>R1583</f>
        <v>0</v>
      </c>
      <c r="AQ1488">
        <f>S1583</f>
        <v>0</v>
      </c>
      <c r="AR1488">
        <f>T1583</f>
        <v>0</v>
      </c>
      <c r="AT1488">
        <f>SUM(table_2[[#This Row],[First dose, less than 21 days ago]:[Third dose or booster, at least 21 days ago]])</f>
        <v>0</v>
      </c>
      <c r="AU1488">
        <f>SUM(table_2[[#This Row],[Second dose, less than 21 days ago]:[Third dose or booster, at least 21 days ago]])</f>
        <v>0</v>
      </c>
      <c r="AV1488">
        <f>table_2[[#This Row],[Third dose or booster, less than 21 days ago]]+table_2[[#This Row],[Third dose or booster, at least 21 days ago]]</f>
        <v>0</v>
      </c>
    </row>
    <row r="1489" spans="1:48" ht="30" x14ac:dyDescent="0.25">
      <c r="A1489" s="1" t="s">
        <v>460</v>
      </c>
      <c r="B1489" s="4">
        <v>2022</v>
      </c>
      <c r="C1489" s="1" t="s">
        <v>90</v>
      </c>
      <c r="D1489" s="1" t="s">
        <v>1116</v>
      </c>
      <c r="E1489" s="1" t="s">
        <v>62</v>
      </c>
      <c r="F1489" s="4" t="s">
        <v>1691</v>
      </c>
      <c r="G1489" s="4">
        <v>33699</v>
      </c>
      <c r="H1489" s="4" t="s">
        <v>1713</v>
      </c>
      <c r="I1489" s="1"/>
      <c r="J1489" s="4" t="s">
        <v>3789</v>
      </c>
      <c r="K1489" s="4" t="s">
        <v>2196</v>
      </c>
      <c r="L1489" s="22" t="str">
        <f t="shared" si="41"/>
        <v>22</v>
      </c>
      <c r="M1489" s="22"/>
      <c r="AA1489" s="46"/>
      <c r="AG1489"/>
      <c r="AL1489">
        <f>N1536</f>
        <v>0</v>
      </c>
      <c r="AM1489">
        <f>O1584</f>
        <v>0</v>
      </c>
      <c r="AN1489">
        <f>P1584</f>
        <v>0</v>
      </c>
      <c r="AO1489">
        <f>Q1584</f>
        <v>0</v>
      </c>
      <c r="AP1489">
        <f>R1584</f>
        <v>0</v>
      </c>
      <c r="AQ1489">
        <f>S1584</f>
        <v>0</v>
      </c>
      <c r="AR1489">
        <f>T1584</f>
        <v>0</v>
      </c>
      <c r="AT1489">
        <f>SUM(table_2[[#This Row],[First dose, less than 21 days ago]:[Third dose or booster, at least 21 days ago]])</f>
        <v>0</v>
      </c>
      <c r="AU1489">
        <f>SUM(table_2[[#This Row],[Second dose, less than 21 days ago]:[Third dose or booster, at least 21 days ago]])</f>
        <v>0</v>
      </c>
      <c r="AV1489">
        <f>table_2[[#This Row],[Third dose or booster, less than 21 days ago]]+table_2[[#This Row],[Third dose or booster, at least 21 days ago]]</f>
        <v>0</v>
      </c>
    </row>
    <row r="1490" spans="1:48" ht="30" x14ac:dyDescent="0.25">
      <c r="A1490" s="1" t="s">
        <v>460</v>
      </c>
      <c r="B1490" s="4">
        <v>2022</v>
      </c>
      <c r="C1490" s="1" t="s">
        <v>90</v>
      </c>
      <c r="D1490" s="1" t="s">
        <v>1116</v>
      </c>
      <c r="E1490" s="1" t="s">
        <v>66</v>
      </c>
      <c r="F1490" s="4" t="s">
        <v>1101</v>
      </c>
      <c r="G1490" s="4">
        <v>224</v>
      </c>
      <c r="H1490" s="4" t="s">
        <v>83</v>
      </c>
      <c r="I1490" s="1"/>
      <c r="J1490" s="4" t="s">
        <v>83</v>
      </c>
      <c r="K1490" s="4" t="s">
        <v>83</v>
      </c>
      <c r="L1490" s="22">
        <f t="shared" si="41"/>
        <v>1</v>
      </c>
      <c r="M1490" s="22"/>
      <c r="AA1490" s="46"/>
      <c r="AG1490"/>
      <c r="AL1490">
        <f>N1537</f>
        <v>0</v>
      </c>
      <c r="AM1490">
        <f>O1585</f>
        <v>0</v>
      </c>
      <c r="AN1490">
        <f>P1585</f>
        <v>0</v>
      </c>
      <c r="AO1490">
        <f>Q1585</f>
        <v>0</v>
      </c>
      <c r="AP1490">
        <f>R1585</f>
        <v>0</v>
      </c>
      <c r="AQ1490">
        <f>S1585</f>
        <v>0</v>
      </c>
      <c r="AR1490">
        <f>T1585</f>
        <v>0</v>
      </c>
      <c r="AT1490">
        <f>SUM(table_2[[#This Row],[First dose, less than 21 days ago]:[Third dose or booster, at least 21 days ago]])</f>
        <v>0</v>
      </c>
      <c r="AU1490">
        <f>SUM(table_2[[#This Row],[Second dose, less than 21 days ago]:[Third dose or booster, at least 21 days ago]])</f>
        <v>0</v>
      </c>
      <c r="AV1490">
        <f>table_2[[#This Row],[Third dose or booster, less than 21 days ago]]+table_2[[#This Row],[Third dose or booster, at least 21 days ago]]</f>
        <v>0</v>
      </c>
    </row>
    <row r="1491" spans="1:48" ht="30" x14ac:dyDescent="0.25">
      <c r="A1491" s="1" t="s">
        <v>460</v>
      </c>
      <c r="B1491" s="4">
        <v>2022</v>
      </c>
      <c r="C1491" s="1" t="s">
        <v>90</v>
      </c>
      <c r="D1491" s="1" t="s">
        <v>1116</v>
      </c>
      <c r="E1491" s="1" t="s">
        <v>70</v>
      </c>
      <c r="F1491" s="4" t="s">
        <v>1743</v>
      </c>
      <c r="G1491" s="4">
        <v>5221</v>
      </c>
      <c r="H1491" s="4" t="s">
        <v>3981</v>
      </c>
      <c r="I1491" s="1" t="s">
        <v>234</v>
      </c>
      <c r="J1491" s="4" t="s">
        <v>3982</v>
      </c>
      <c r="K1491" s="4" t="s">
        <v>3983</v>
      </c>
      <c r="L1491" s="22" t="str">
        <f t="shared" si="41"/>
        <v>8</v>
      </c>
      <c r="M1491" s="22"/>
      <c r="AA1491" s="46"/>
      <c r="AG1491"/>
      <c r="AL1491">
        <f>N1538</f>
        <v>0</v>
      </c>
      <c r="AM1491">
        <f>O1586</f>
        <v>0</v>
      </c>
      <c r="AN1491">
        <f>P1586</f>
        <v>0</v>
      </c>
      <c r="AO1491">
        <f>Q1586</f>
        <v>0</v>
      </c>
      <c r="AP1491">
        <f>R1586</f>
        <v>0</v>
      </c>
      <c r="AQ1491">
        <f>S1586</f>
        <v>0</v>
      </c>
      <c r="AR1491">
        <f>T1586</f>
        <v>0</v>
      </c>
      <c r="AT1491">
        <f>SUM(table_2[[#This Row],[First dose, less than 21 days ago]:[Third dose or booster, at least 21 days ago]])</f>
        <v>0</v>
      </c>
      <c r="AU1491">
        <f>SUM(table_2[[#This Row],[Second dose, less than 21 days ago]:[Third dose or booster, at least 21 days ago]])</f>
        <v>0</v>
      </c>
      <c r="AV1491">
        <f>table_2[[#This Row],[Third dose or booster, less than 21 days ago]]+table_2[[#This Row],[Third dose or booster, at least 21 days ago]]</f>
        <v>0</v>
      </c>
    </row>
    <row r="1492" spans="1:48" ht="30" x14ac:dyDescent="0.25">
      <c r="A1492" s="1" t="s">
        <v>460</v>
      </c>
      <c r="B1492" s="4">
        <v>2022</v>
      </c>
      <c r="C1492" s="1" t="s">
        <v>90</v>
      </c>
      <c r="D1492" s="1" t="s">
        <v>1116</v>
      </c>
      <c r="E1492" s="1" t="s">
        <v>74</v>
      </c>
      <c r="F1492" s="4" t="s">
        <v>1101</v>
      </c>
      <c r="G1492" s="4">
        <v>414</v>
      </c>
      <c r="H1492" s="4" t="s">
        <v>83</v>
      </c>
      <c r="I1492" s="1"/>
      <c r="J1492" s="4" t="s">
        <v>83</v>
      </c>
      <c r="K1492" s="4" t="s">
        <v>83</v>
      </c>
      <c r="L1492" s="22">
        <f t="shared" si="41"/>
        <v>1</v>
      </c>
      <c r="M1492" s="22"/>
      <c r="AA1492" s="46"/>
      <c r="AG1492"/>
      <c r="AL1492">
        <f>N1539</f>
        <v>0</v>
      </c>
      <c r="AM1492">
        <f>O1587</f>
        <v>0</v>
      </c>
      <c r="AN1492">
        <f>P1587</f>
        <v>0</v>
      </c>
      <c r="AO1492">
        <f>Q1587</f>
        <v>0</v>
      </c>
      <c r="AP1492">
        <f>R1587</f>
        <v>0</v>
      </c>
      <c r="AQ1492">
        <f>S1587</f>
        <v>0</v>
      </c>
      <c r="AR1492">
        <f>T1587</f>
        <v>0</v>
      </c>
      <c r="AT1492">
        <f>SUM(table_2[[#This Row],[First dose, less than 21 days ago]:[Third dose or booster, at least 21 days ago]])</f>
        <v>0</v>
      </c>
      <c r="AU1492">
        <f>SUM(table_2[[#This Row],[Second dose, less than 21 days ago]:[Third dose or booster, at least 21 days ago]])</f>
        <v>0</v>
      </c>
      <c r="AV1492">
        <f>table_2[[#This Row],[Third dose or booster, less than 21 days ago]]+table_2[[#This Row],[Third dose or booster, at least 21 days ago]]</f>
        <v>0</v>
      </c>
    </row>
    <row r="1493" spans="1:48" ht="30" x14ac:dyDescent="0.25">
      <c r="A1493" s="1" t="s">
        <v>460</v>
      </c>
      <c r="B1493" s="4">
        <v>2022</v>
      </c>
      <c r="C1493" s="1" t="s">
        <v>90</v>
      </c>
      <c r="D1493" s="1" t="s">
        <v>1116</v>
      </c>
      <c r="E1493" s="1" t="s">
        <v>1102</v>
      </c>
      <c r="F1493" s="4" t="s">
        <v>1125</v>
      </c>
      <c r="G1493" s="4">
        <v>47223</v>
      </c>
      <c r="H1493" s="4" t="s">
        <v>3984</v>
      </c>
      <c r="I1493" s="1" t="s">
        <v>234</v>
      </c>
      <c r="J1493" s="4" t="s">
        <v>3562</v>
      </c>
      <c r="K1493" s="4" t="s">
        <v>2300</v>
      </c>
      <c r="L1493" s="22" t="str">
        <f t="shared" si="41"/>
        <v>14</v>
      </c>
      <c r="M1493" s="22"/>
      <c r="AA1493" s="46"/>
      <c r="AG1493"/>
      <c r="AL1493">
        <f>N1540</f>
        <v>0</v>
      </c>
      <c r="AM1493">
        <f>O1588</f>
        <v>0</v>
      </c>
      <c r="AN1493">
        <f>P1588</f>
        <v>0</v>
      </c>
      <c r="AO1493">
        <f>Q1588</f>
        <v>0</v>
      </c>
      <c r="AP1493">
        <f>R1588</f>
        <v>0</v>
      </c>
      <c r="AQ1493">
        <f>S1588</f>
        <v>0</v>
      </c>
      <c r="AR1493">
        <f>T1588</f>
        <v>0</v>
      </c>
      <c r="AT1493">
        <f>SUM(table_2[[#This Row],[First dose, less than 21 days ago]:[Third dose or booster, at least 21 days ago]])</f>
        <v>0</v>
      </c>
      <c r="AU1493">
        <f>SUM(table_2[[#This Row],[Second dose, less than 21 days ago]:[Third dose or booster, at least 21 days ago]])</f>
        <v>0</v>
      </c>
      <c r="AV1493">
        <f>table_2[[#This Row],[Third dose or booster, less than 21 days ago]]+table_2[[#This Row],[Third dose or booster, at least 21 days ago]]</f>
        <v>0</v>
      </c>
    </row>
    <row r="1494" spans="1:48" ht="45" x14ac:dyDescent="0.25">
      <c r="A1494" s="1" t="s">
        <v>460</v>
      </c>
      <c r="B1494" s="4">
        <v>2022</v>
      </c>
      <c r="C1494" s="1" t="s">
        <v>90</v>
      </c>
      <c r="D1494" s="1" t="s">
        <v>1116</v>
      </c>
      <c r="E1494" s="1" t="s">
        <v>84</v>
      </c>
      <c r="F1494" s="4" t="s">
        <v>1101</v>
      </c>
      <c r="G1494" s="4">
        <v>3717</v>
      </c>
      <c r="H1494" s="4" t="s">
        <v>83</v>
      </c>
      <c r="I1494" s="1"/>
      <c r="J1494" s="4" t="s">
        <v>83</v>
      </c>
      <c r="K1494" s="4" t="s">
        <v>83</v>
      </c>
      <c r="L1494" s="22">
        <f t="shared" si="41"/>
        <v>1</v>
      </c>
      <c r="M1494" s="22"/>
      <c r="AA1494" s="46"/>
      <c r="AG1494"/>
      <c r="AL1494">
        <f>N1541</f>
        <v>0</v>
      </c>
      <c r="AM1494">
        <f>O1589</f>
        <v>0</v>
      </c>
      <c r="AN1494">
        <f>P1589</f>
        <v>0</v>
      </c>
      <c r="AO1494">
        <f>Q1589</f>
        <v>0</v>
      </c>
      <c r="AP1494">
        <f>R1589</f>
        <v>0</v>
      </c>
      <c r="AQ1494">
        <f>S1589</f>
        <v>0</v>
      </c>
      <c r="AR1494">
        <f>T1589</f>
        <v>0</v>
      </c>
      <c r="AT1494">
        <f>SUM(table_2[[#This Row],[First dose, less than 21 days ago]:[Third dose or booster, at least 21 days ago]])</f>
        <v>0</v>
      </c>
      <c r="AU1494">
        <f>SUM(table_2[[#This Row],[Second dose, less than 21 days ago]:[Third dose or booster, at least 21 days ago]])</f>
        <v>0</v>
      </c>
      <c r="AV1494">
        <f>table_2[[#This Row],[Third dose or booster, less than 21 days ago]]+table_2[[#This Row],[Third dose or booster, at least 21 days ago]]</f>
        <v>0</v>
      </c>
    </row>
    <row r="1495" spans="1:48" ht="45" x14ac:dyDescent="0.25">
      <c r="A1495" s="1" t="s">
        <v>460</v>
      </c>
      <c r="B1495" s="4">
        <v>2022</v>
      </c>
      <c r="C1495" s="1" t="s">
        <v>90</v>
      </c>
      <c r="D1495" s="1" t="s">
        <v>1116</v>
      </c>
      <c r="E1495" s="1" t="s">
        <v>85</v>
      </c>
      <c r="F1495" s="4" t="s">
        <v>3373</v>
      </c>
      <c r="G1495" s="4">
        <v>401033</v>
      </c>
      <c r="H1495" s="4" t="s">
        <v>3985</v>
      </c>
      <c r="I1495" s="1"/>
      <c r="J1495" s="4" t="s">
        <v>522</v>
      </c>
      <c r="K1495" s="4" t="s">
        <v>607</v>
      </c>
      <c r="L1495" s="22" t="str">
        <f t="shared" si="41"/>
        <v>43</v>
      </c>
      <c r="M1495" s="22"/>
      <c r="AA1495" s="46"/>
      <c r="AG1495"/>
      <c r="AL1495">
        <f>N1542</f>
        <v>0</v>
      </c>
      <c r="AM1495">
        <f>O1590</f>
        <v>0</v>
      </c>
      <c r="AN1495">
        <f>P1590</f>
        <v>0</v>
      </c>
      <c r="AO1495">
        <f>Q1590</f>
        <v>0</v>
      </c>
      <c r="AP1495">
        <f>R1590</f>
        <v>0</v>
      </c>
      <c r="AQ1495">
        <f>S1590</f>
        <v>0</v>
      </c>
      <c r="AR1495">
        <f>T1590</f>
        <v>0</v>
      </c>
      <c r="AT1495">
        <f>SUM(table_2[[#This Row],[First dose, less than 21 days ago]:[Third dose or booster, at least 21 days ago]])</f>
        <v>0</v>
      </c>
      <c r="AU1495">
        <f>SUM(table_2[[#This Row],[Second dose, less than 21 days ago]:[Third dose or booster, at least 21 days ago]])</f>
        <v>0</v>
      </c>
      <c r="AV1495">
        <f>table_2[[#This Row],[Third dose or booster, less than 21 days ago]]+table_2[[#This Row],[Third dose or booster, at least 21 days ago]]</f>
        <v>0</v>
      </c>
    </row>
    <row r="1496" spans="1:48" ht="30" x14ac:dyDescent="0.25">
      <c r="A1496" s="1" t="s">
        <v>460</v>
      </c>
      <c r="B1496" s="4">
        <v>2022</v>
      </c>
      <c r="C1496" s="1" t="s">
        <v>90</v>
      </c>
      <c r="D1496" s="1" t="s">
        <v>1132</v>
      </c>
      <c r="E1496" s="1" t="s">
        <v>62</v>
      </c>
      <c r="F1496" s="4" t="s">
        <v>1221</v>
      </c>
      <c r="G1496" s="4">
        <v>19187</v>
      </c>
      <c r="H1496" s="4" t="s">
        <v>1457</v>
      </c>
      <c r="I1496" s="1"/>
      <c r="J1496" s="4" t="s">
        <v>3986</v>
      </c>
      <c r="K1496" s="4" t="s">
        <v>3987</v>
      </c>
      <c r="L1496" s="22" t="str">
        <f t="shared" si="41"/>
        <v>39</v>
      </c>
      <c r="M1496" s="22"/>
      <c r="AA1496" s="46"/>
      <c r="AG1496"/>
      <c r="AL1496">
        <f>N1543</f>
        <v>0</v>
      </c>
      <c r="AM1496">
        <f>O1591</f>
        <v>0</v>
      </c>
      <c r="AN1496">
        <f>P1591</f>
        <v>0</v>
      </c>
      <c r="AO1496">
        <f>Q1591</f>
        <v>0</v>
      </c>
      <c r="AP1496">
        <f>R1591</f>
        <v>0</v>
      </c>
      <c r="AQ1496">
        <f>S1591</f>
        <v>0</v>
      </c>
      <c r="AR1496">
        <f>T1591</f>
        <v>0</v>
      </c>
      <c r="AT1496">
        <f>SUM(table_2[[#This Row],[First dose, less than 21 days ago]:[Third dose or booster, at least 21 days ago]])</f>
        <v>0</v>
      </c>
      <c r="AU1496">
        <f>SUM(table_2[[#This Row],[Second dose, less than 21 days ago]:[Third dose or booster, at least 21 days ago]])</f>
        <v>0</v>
      </c>
      <c r="AV1496">
        <f>table_2[[#This Row],[Third dose or booster, less than 21 days ago]]+table_2[[#This Row],[Third dose or booster, at least 21 days ago]]</f>
        <v>0</v>
      </c>
    </row>
    <row r="1497" spans="1:48" ht="30" x14ac:dyDescent="0.25">
      <c r="A1497" s="1" t="s">
        <v>460</v>
      </c>
      <c r="B1497" s="4">
        <v>2022</v>
      </c>
      <c r="C1497" s="1" t="s">
        <v>90</v>
      </c>
      <c r="D1497" s="1" t="s">
        <v>1132</v>
      </c>
      <c r="E1497" s="1" t="s">
        <v>66</v>
      </c>
      <c r="F1497" s="4" t="s">
        <v>1101</v>
      </c>
      <c r="G1497" s="4">
        <v>82</v>
      </c>
      <c r="H1497" s="4" t="s">
        <v>83</v>
      </c>
      <c r="I1497" s="1"/>
      <c r="J1497" s="4" t="s">
        <v>83</v>
      </c>
      <c r="K1497" s="4" t="s">
        <v>83</v>
      </c>
      <c r="L1497" s="22">
        <f t="shared" si="41"/>
        <v>1</v>
      </c>
      <c r="M1497" s="22"/>
      <c r="AA1497" s="46"/>
      <c r="AG1497"/>
      <c r="AL1497">
        <f>N1544</f>
        <v>0</v>
      </c>
      <c r="AM1497">
        <f>O1592</f>
        <v>0</v>
      </c>
      <c r="AN1497">
        <f>P1592</f>
        <v>0</v>
      </c>
      <c r="AO1497">
        <f>Q1592</f>
        <v>0</v>
      </c>
      <c r="AP1497">
        <f>R1592</f>
        <v>0</v>
      </c>
      <c r="AQ1497">
        <f>S1592</f>
        <v>0</v>
      </c>
      <c r="AR1497">
        <f>T1592</f>
        <v>0</v>
      </c>
      <c r="AT1497">
        <f>SUM(table_2[[#This Row],[First dose, less than 21 days ago]:[Third dose or booster, at least 21 days ago]])</f>
        <v>0</v>
      </c>
      <c r="AU1497">
        <f>SUM(table_2[[#This Row],[Second dose, less than 21 days ago]:[Third dose or booster, at least 21 days ago]])</f>
        <v>0</v>
      </c>
      <c r="AV1497">
        <f>table_2[[#This Row],[Third dose or booster, less than 21 days ago]]+table_2[[#This Row],[Third dose or booster, at least 21 days ago]]</f>
        <v>0</v>
      </c>
    </row>
    <row r="1498" spans="1:48" ht="30" x14ac:dyDescent="0.25">
      <c r="A1498" s="1" t="s">
        <v>460</v>
      </c>
      <c r="B1498" s="4">
        <v>2022</v>
      </c>
      <c r="C1498" s="1" t="s">
        <v>90</v>
      </c>
      <c r="D1498" s="1" t="s">
        <v>1132</v>
      </c>
      <c r="E1498" s="1" t="s">
        <v>70</v>
      </c>
      <c r="F1498" s="4" t="s">
        <v>1101</v>
      </c>
      <c r="G1498" s="4">
        <v>2478</v>
      </c>
      <c r="H1498" s="4" t="s">
        <v>83</v>
      </c>
      <c r="I1498" s="1"/>
      <c r="J1498" s="4" t="s">
        <v>83</v>
      </c>
      <c r="K1498" s="4" t="s">
        <v>83</v>
      </c>
      <c r="L1498" s="22">
        <f t="shared" si="41"/>
        <v>1</v>
      </c>
      <c r="M1498" s="22"/>
      <c r="AA1498" s="46"/>
      <c r="AG1498"/>
      <c r="AL1498">
        <f>N1545</f>
        <v>0</v>
      </c>
      <c r="AM1498">
        <f>O1593</f>
        <v>0</v>
      </c>
      <c r="AN1498">
        <f>P1593</f>
        <v>0</v>
      </c>
      <c r="AO1498">
        <f>Q1593</f>
        <v>0</v>
      </c>
      <c r="AP1498">
        <f>R1593</f>
        <v>0</v>
      </c>
      <c r="AQ1498">
        <f>S1593</f>
        <v>0</v>
      </c>
      <c r="AR1498">
        <f>T1593</f>
        <v>0</v>
      </c>
      <c r="AT1498">
        <f>SUM(table_2[[#This Row],[First dose, less than 21 days ago]:[Third dose or booster, at least 21 days ago]])</f>
        <v>0</v>
      </c>
      <c r="AU1498">
        <f>SUM(table_2[[#This Row],[Second dose, less than 21 days ago]:[Third dose or booster, at least 21 days ago]])</f>
        <v>0</v>
      </c>
      <c r="AV1498">
        <f>table_2[[#This Row],[Third dose or booster, less than 21 days ago]]+table_2[[#This Row],[Third dose or booster, at least 21 days ago]]</f>
        <v>0</v>
      </c>
    </row>
    <row r="1499" spans="1:48" ht="30" x14ac:dyDescent="0.25">
      <c r="A1499" s="1" t="s">
        <v>460</v>
      </c>
      <c r="B1499" s="4">
        <v>2022</v>
      </c>
      <c r="C1499" s="1" t="s">
        <v>90</v>
      </c>
      <c r="D1499" s="1" t="s">
        <v>1132</v>
      </c>
      <c r="E1499" s="1" t="s">
        <v>74</v>
      </c>
      <c r="F1499" s="4" t="s">
        <v>1101</v>
      </c>
      <c r="G1499" s="4">
        <v>169</v>
      </c>
      <c r="H1499" s="4" t="s">
        <v>83</v>
      </c>
      <c r="I1499" s="1"/>
      <c r="J1499" s="4" t="s">
        <v>83</v>
      </c>
      <c r="K1499" s="4" t="s">
        <v>83</v>
      </c>
      <c r="L1499" s="22">
        <f t="shared" si="41"/>
        <v>1</v>
      </c>
      <c r="M1499" s="22"/>
      <c r="AA1499" s="46"/>
      <c r="AG1499"/>
      <c r="AL1499">
        <f>N1546</f>
        <v>0</v>
      </c>
      <c r="AM1499">
        <f>O1594</f>
        <v>0</v>
      </c>
      <c r="AN1499">
        <f>P1594</f>
        <v>0</v>
      </c>
      <c r="AO1499">
        <f>Q1594</f>
        <v>0</v>
      </c>
      <c r="AP1499">
        <f>R1594</f>
        <v>0</v>
      </c>
      <c r="AQ1499">
        <f>S1594</f>
        <v>0</v>
      </c>
      <c r="AR1499">
        <f>T1594</f>
        <v>0</v>
      </c>
      <c r="AT1499">
        <f>SUM(table_2[[#This Row],[First dose, less than 21 days ago]:[Third dose or booster, at least 21 days ago]])</f>
        <v>0</v>
      </c>
      <c r="AU1499">
        <f>SUM(table_2[[#This Row],[Second dose, less than 21 days ago]:[Third dose or booster, at least 21 days ago]])</f>
        <v>0</v>
      </c>
      <c r="AV1499">
        <f>table_2[[#This Row],[Third dose or booster, less than 21 days ago]]+table_2[[#This Row],[Third dose or booster, at least 21 days ago]]</f>
        <v>0</v>
      </c>
    </row>
    <row r="1500" spans="1:48" ht="30" x14ac:dyDescent="0.25">
      <c r="A1500" s="1" t="s">
        <v>460</v>
      </c>
      <c r="B1500" s="4">
        <v>2022</v>
      </c>
      <c r="C1500" s="1" t="s">
        <v>90</v>
      </c>
      <c r="D1500" s="1" t="s">
        <v>1132</v>
      </c>
      <c r="E1500" s="1" t="s">
        <v>1102</v>
      </c>
      <c r="F1500" s="4" t="s">
        <v>1451</v>
      </c>
      <c r="G1500" s="4">
        <v>21570</v>
      </c>
      <c r="H1500" s="4" t="s">
        <v>3988</v>
      </c>
      <c r="I1500" s="1"/>
      <c r="J1500" s="4" t="s">
        <v>3989</v>
      </c>
      <c r="K1500" s="4" t="s">
        <v>3990</v>
      </c>
      <c r="L1500" s="22" t="str">
        <f t="shared" si="41"/>
        <v>33</v>
      </c>
      <c r="M1500" s="22"/>
      <c r="AA1500" s="46"/>
      <c r="AG1500"/>
      <c r="AL1500">
        <f>N1547</f>
        <v>0</v>
      </c>
      <c r="AM1500">
        <f>O1595</f>
        <v>0</v>
      </c>
      <c r="AN1500">
        <f>P1595</f>
        <v>0</v>
      </c>
      <c r="AO1500">
        <f>Q1595</f>
        <v>0</v>
      </c>
      <c r="AP1500">
        <f>R1595</f>
        <v>0</v>
      </c>
      <c r="AQ1500">
        <f>S1595</f>
        <v>0</v>
      </c>
      <c r="AR1500">
        <f>T1595</f>
        <v>0</v>
      </c>
      <c r="AT1500">
        <f>SUM(table_2[[#This Row],[First dose, less than 21 days ago]:[Third dose or booster, at least 21 days ago]])</f>
        <v>0</v>
      </c>
      <c r="AU1500">
        <f>SUM(table_2[[#This Row],[Second dose, less than 21 days ago]:[Third dose or booster, at least 21 days ago]])</f>
        <v>0</v>
      </c>
      <c r="AV1500">
        <f>table_2[[#This Row],[Third dose or booster, less than 21 days ago]]+table_2[[#This Row],[Third dose or booster, at least 21 days ago]]</f>
        <v>0</v>
      </c>
    </row>
    <row r="1501" spans="1:48" ht="45" x14ac:dyDescent="0.25">
      <c r="A1501" s="1" t="s">
        <v>460</v>
      </c>
      <c r="B1501" s="4">
        <v>2022</v>
      </c>
      <c r="C1501" s="1" t="s">
        <v>90</v>
      </c>
      <c r="D1501" s="1" t="s">
        <v>1132</v>
      </c>
      <c r="E1501" s="1" t="s">
        <v>84</v>
      </c>
      <c r="F1501" s="4" t="s">
        <v>1101</v>
      </c>
      <c r="G1501" s="4">
        <v>1624</v>
      </c>
      <c r="H1501" s="4" t="s">
        <v>83</v>
      </c>
      <c r="I1501" s="1"/>
      <c r="J1501" s="4" t="s">
        <v>83</v>
      </c>
      <c r="K1501" s="4" t="s">
        <v>83</v>
      </c>
      <c r="L1501" s="22">
        <f t="shared" si="41"/>
        <v>1</v>
      </c>
      <c r="M1501" s="22"/>
      <c r="AA1501" s="46"/>
      <c r="AG1501"/>
      <c r="AL1501">
        <f>N1548</f>
        <v>0</v>
      </c>
      <c r="AM1501">
        <f>O1596</f>
        <v>0</v>
      </c>
      <c r="AN1501">
        <f>P1596</f>
        <v>0</v>
      </c>
      <c r="AO1501">
        <f>Q1596</f>
        <v>0</v>
      </c>
      <c r="AP1501">
        <f>R1596</f>
        <v>0</v>
      </c>
      <c r="AQ1501">
        <f>S1596</f>
        <v>0</v>
      </c>
      <c r="AR1501">
        <f>T1596</f>
        <v>0</v>
      </c>
      <c r="AT1501">
        <f>SUM(table_2[[#This Row],[First dose, less than 21 days ago]:[Third dose or booster, at least 21 days ago]])</f>
        <v>0</v>
      </c>
      <c r="AU1501">
        <f>SUM(table_2[[#This Row],[Second dose, less than 21 days ago]:[Third dose or booster, at least 21 days ago]])</f>
        <v>0</v>
      </c>
      <c r="AV1501">
        <f>table_2[[#This Row],[Third dose or booster, less than 21 days ago]]+table_2[[#This Row],[Third dose or booster, at least 21 days ago]]</f>
        <v>0</v>
      </c>
    </row>
    <row r="1502" spans="1:48" ht="45" x14ac:dyDescent="0.25">
      <c r="A1502" s="1" t="s">
        <v>460</v>
      </c>
      <c r="B1502" s="4">
        <v>2022</v>
      </c>
      <c r="C1502" s="1" t="s">
        <v>90</v>
      </c>
      <c r="D1502" s="1" t="s">
        <v>1132</v>
      </c>
      <c r="E1502" s="1" t="s">
        <v>85</v>
      </c>
      <c r="F1502" s="4" t="s">
        <v>1698</v>
      </c>
      <c r="G1502" s="4">
        <v>363690</v>
      </c>
      <c r="H1502" s="4" t="s">
        <v>3991</v>
      </c>
      <c r="I1502" s="1"/>
      <c r="J1502" s="4" t="s">
        <v>3992</v>
      </c>
      <c r="K1502" s="4" t="s">
        <v>3993</v>
      </c>
      <c r="L1502" s="22" t="str">
        <f t="shared" si="41"/>
        <v>115</v>
      </c>
      <c r="M1502" s="22"/>
      <c r="AA1502" s="46"/>
      <c r="AG1502"/>
      <c r="AL1502">
        <f>N1549</f>
        <v>0</v>
      </c>
      <c r="AM1502">
        <f>O1597</f>
        <v>0</v>
      </c>
      <c r="AN1502">
        <f>P1597</f>
        <v>0</v>
      </c>
      <c r="AO1502">
        <f>Q1597</f>
        <v>0</v>
      </c>
      <c r="AP1502">
        <f>R1597</f>
        <v>0</v>
      </c>
      <c r="AQ1502">
        <f>S1597</f>
        <v>0</v>
      </c>
      <c r="AR1502">
        <f>T1597</f>
        <v>0</v>
      </c>
      <c r="AT1502">
        <f>SUM(table_2[[#This Row],[First dose, less than 21 days ago]:[Third dose or booster, at least 21 days ago]])</f>
        <v>0</v>
      </c>
      <c r="AU1502">
        <f>SUM(table_2[[#This Row],[Second dose, less than 21 days ago]:[Third dose or booster, at least 21 days ago]])</f>
        <v>0</v>
      </c>
      <c r="AV1502">
        <f>table_2[[#This Row],[Third dose or booster, less than 21 days ago]]+table_2[[#This Row],[Third dose or booster, at least 21 days ago]]</f>
        <v>0</v>
      </c>
    </row>
    <row r="1503" spans="1:48" ht="30" x14ac:dyDescent="0.25">
      <c r="A1503" s="1" t="s">
        <v>460</v>
      </c>
      <c r="B1503" s="4">
        <v>2022</v>
      </c>
      <c r="C1503" s="1" t="s">
        <v>90</v>
      </c>
      <c r="D1503" s="1" t="s">
        <v>1147</v>
      </c>
      <c r="E1503" s="1" t="s">
        <v>62</v>
      </c>
      <c r="F1503" s="4" t="s">
        <v>3549</v>
      </c>
      <c r="G1503" s="4">
        <v>9125</v>
      </c>
      <c r="H1503" s="4" t="s">
        <v>3994</v>
      </c>
      <c r="I1503" s="1"/>
      <c r="J1503" s="4" t="s">
        <v>1228</v>
      </c>
      <c r="K1503" s="4" t="s">
        <v>3995</v>
      </c>
      <c r="L1503" s="22" t="str">
        <f t="shared" si="41"/>
        <v>59</v>
      </c>
      <c r="M1503" s="22"/>
      <c r="AA1503" s="46"/>
      <c r="AG1503"/>
      <c r="AL1503">
        <f>N1550</f>
        <v>0</v>
      </c>
      <c r="AM1503">
        <f>O1598</f>
        <v>0</v>
      </c>
      <c r="AN1503">
        <f>P1598</f>
        <v>0</v>
      </c>
      <c r="AO1503">
        <f>Q1598</f>
        <v>0</v>
      </c>
      <c r="AP1503">
        <f>R1598</f>
        <v>0</v>
      </c>
      <c r="AQ1503">
        <f>S1598</f>
        <v>0</v>
      </c>
      <c r="AR1503">
        <f>T1598</f>
        <v>0</v>
      </c>
      <c r="AT1503">
        <f>SUM(table_2[[#This Row],[First dose, less than 21 days ago]:[Third dose or booster, at least 21 days ago]])</f>
        <v>0</v>
      </c>
      <c r="AU1503">
        <f>SUM(table_2[[#This Row],[Second dose, less than 21 days ago]:[Third dose or booster, at least 21 days ago]])</f>
        <v>0</v>
      </c>
      <c r="AV1503">
        <f>table_2[[#This Row],[Third dose or booster, less than 21 days ago]]+table_2[[#This Row],[Third dose or booster, at least 21 days ago]]</f>
        <v>0</v>
      </c>
    </row>
    <row r="1504" spans="1:48" ht="30" x14ac:dyDescent="0.25">
      <c r="A1504" s="1" t="s">
        <v>460</v>
      </c>
      <c r="B1504" s="4">
        <v>2022</v>
      </c>
      <c r="C1504" s="1" t="s">
        <v>90</v>
      </c>
      <c r="D1504" s="1" t="s">
        <v>1147</v>
      </c>
      <c r="E1504" s="1" t="s">
        <v>66</v>
      </c>
      <c r="F1504" s="4" t="s">
        <v>1101</v>
      </c>
      <c r="G1504" s="4">
        <v>25</v>
      </c>
      <c r="H1504" s="4" t="s">
        <v>83</v>
      </c>
      <c r="I1504" s="1"/>
      <c r="J1504" s="4" t="s">
        <v>83</v>
      </c>
      <c r="K1504" s="4" t="s">
        <v>83</v>
      </c>
      <c r="L1504" s="22">
        <f t="shared" si="41"/>
        <v>1</v>
      </c>
      <c r="M1504" s="22"/>
      <c r="AA1504" s="46"/>
      <c r="AG1504"/>
      <c r="AL1504">
        <f>N1551</f>
        <v>0</v>
      </c>
      <c r="AM1504">
        <f>O1599</f>
        <v>0</v>
      </c>
      <c r="AN1504">
        <f>P1599</f>
        <v>0</v>
      </c>
      <c r="AO1504">
        <f>Q1599</f>
        <v>0</v>
      </c>
      <c r="AP1504">
        <f>R1599</f>
        <v>0</v>
      </c>
      <c r="AQ1504">
        <f>S1599</f>
        <v>0</v>
      </c>
      <c r="AR1504">
        <f>T1599</f>
        <v>0</v>
      </c>
      <c r="AT1504">
        <f>SUM(table_2[[#This Row],[First dose, less than 21 days ago]:[Third dose or booster, at least 21 days ago]])</f>
        <v>0</v>
      </c>
      <c r="AU1504">
        <f>SUM(table_2[[#This Row],[Second dose, less than 21 days ago]:[Third dose or booster, at least 21 days ago]])</f>
        <v>0</v>
      </c>
      <c r="AV1504">
        <f>table_2[[#This Row],[Third dose or booster, less than 21 days ago]]+table_2[[#This Row],[Third dose or booster, at least 21 days ago]]</f>
        <v>0</v>
      </c>
    </row>
    <row r="1505" spans="1:48" ht="30" x14ac:dyDescent="0.25">
      <c r="A1505" s="1" t="s">
        <v>460</v>
      </c>
      <c r="B1505" s="4">
        <v>2022</v>
      </c>
      <c r="C1505" s="1" t="s">
        <v>90</v>
      </c>
      <c r="D1505" s="1" t="s">
        <v>1147</v>
      </c>
      <c r="E1505" s="1" t="s">
        <v>70</v>
      </c>
      <c r="F1505" s="4" t="s">
        <v>1093</v>
      </c>
      <c r="G1505" s="4">
        <v>1121</v>
      </c>
      <c r="H1505" s="4" t="s">
        <v>3996</v>
      </c>
      <c r="I1505" s="1" t="s">
        <v>234</v>
      </c>
      <c r="J1505" s="4" t="s">
        <v>3997</v>
      </c>
      <c r="K1505" s="4" t="s">
        <v>3998</v>
      </c>
      <c r="L1505" s="22" t="str">
        <f t="shared" si="41"/>
        <v>13</v>
      </c>
      <c r="M1505" s="22"/>
      <c r="AA1505" s="46"/>
      <c r="AG1505"/>
      <c r="AL1505">
        <f>N1552</f>
        <v>0</v>
      </c>
      <c r="AM1505">
        <f>O1600</f>
        <v>0</v>
      </c>
      <c r="AN1505">
        <f>P1600</f>
        <v>0</v>
      </c>
      <c r="AO1505">
        <f>Q1600</f>
        <v>0</v>
      </c>
      <c r="AP1505">
        <f>R1600</f>
        <v>0</v>
      </c>
      <c r="AQ1505">
        <f>S1600</f>
        <v>0</v>
      </c>
      <c r="AR1505">
        <f>T1600</f>
        <v>0</v>
      </c>
      <c r="AT1505">
        <f>SUM(table_2[[#This Row],[First dose, less than 21 days ago]:[Third dose or booster, at least 21 days ago]])</f>
        <v>0</v>
      </c>
      <c r="AU1505">
        <f>SUM(table_2[[#This Row],[Second dose, less than 21 days ago]:[Third dose or booster, at least 21 days ago]])</f>
        <v>0</v>
      </c>
      <c r="AV1505">
        <f>table_2[[#This Row],[Third dose or booster, less than 21 days ago]]+table_2[[#This Row],[Third dose or booster, at least 21 days ago]]</f>
        <v>0</v>
      </c>
    </row>
    <row r="1506" spans="1:48" ht="30" x14ac:dyDescent="0.25">
      <c r="A1506" s="1" t="s">
        <v>460</v>
      </c>
      <c r="B1506" s="4">
        <v>2022</v>
      </c>
      <c r="C1506" s="1" t="s">
        <v>90</v>
      </c>
      <c r="D1506" s="1" t="s">
        <v>1147</v>
      </c>
      <c r="E1506" s="1" t="s">
        <v>74</v>
      </c>
      <c r="F1506" s="4" t="s">
        <v>1101</v>
      </c>
      <c r="G1506" s="4">
        <v>62</v>
      </c>
      <c r="H1506" s="4" t="s">
        <v>83</v>
      </c>
      <c r="I1506" s="1"/>
      <c r="J1506" s="4" t="s">
        <v>83</v>
      </c>
      <c r="K1506" s="4" t="s">
        <v>83</v>
      </c>
      <c r="L1506" s="22">
        <f t="shared" si="41"/>
        <v>1</v>
      </c>
      <c r="M1506" s="22"/>
      <c r="AA1506" s="46"/>
      <c r="AG1506"/>
      <c r="AL1506">
        <f>N1553</f>
        <v>0</v>
      </c>
      <c r="AM1506">
        <f>O1601</f>
        <v>0</v>
      </c>
      <c r="AN1506">
        <f>P1601</f>
        <v>0</v>
      </c>
      <c r="AO1506">
        <f>Q1601</f>
        <v>0</v>
      </c>
      <c r="AP1506">
        <f>R1601</f>
        <v>0</v>
      </c>
      <c r="AQ1506">
        <f>S1601</f>
        <v>0</v>
      </c>
      <c r="AR1506">
        <f>T1601</f>
        <v>0</v>
      </c>
      <c r="AT1506">
        <f>SUM(table_2[[#This Row],[First dose, less than 21 days ago]:[Third dose or booster, at least 21 days ago]])</f>
        <v>0</v>
      </c>
      <c r="AU1506">
        <f>SUM(table_2[[#This Row],[Second dose, less than 21 days ago]:[Third dose or booster, at least 21 days ago]])</f>
        <v>0</v>
      </c>
      <c r="AV1506">
        <f>table_2[[#This Row],[Third dose or booster, less than 21 days ago]]+table_2[[#This Row],[Third dose or booster, at least 21 days ago]]</f>
        <v>0</v>
      </c>
    </row>
    <row r="1507" spans="1:48" ht="30" x14ac:dyDescent="0.25">
      <c r="A1507" s="1" t="s">
        <v>460</v>
      </c>
      <c r="B1507" s="4">
        <v>2022</v>
      </c>
      <c r="C1507" s="1" t="s">
        <v>90</v>
      </c>
      <c r="D1507" s="1" t="s">
        <v>1147</v>
      </c>
      <c r="E1507" s="1" t="s">
        <v>1102</v>
      </c>
      <c r="F1507" s="4" t="s">
        <v>3999</v>
      </c>
      <c r="G1507" s="4">
        <v>9091</v>
      </c>
      <c r="H1507" s="4" t="s">
        <v>4000</v>
      </c>
      <c r="I1507" s="1"/>
      <c r="J1507" s="4" t="s">
        <v>4001</v>
      </c>
      <c r="K1507" s="4" t="s">
        <v>4002</v>
      </c>
      <c r="L1507" s="22" t="str">
        <f t="shared" si="41"/>
        <v>89</v>
      </c>
      <c r="M1507" s="22"/>
      <c r="AA1507" s="46"/>
      <c r="AG1507"/>
      <c r="AL1507">
        <f>N1554</f>
        <v>0</v>
      </c>
      <c r="AM1507">
        <f>O1602</f>
        <v>0</v>
      </c>
      <c r="AN1507">
        <f>P1602</f>
        <v>0</v>
      </c>
      <c r="AO1507">
        <f>Q1602</f>
        <v>0</v>
      </c>
      <c r="AP1507">
        <f>R1602</f>
        <v>0</v>
      </c>
      <c r="AQ1507">
        <f>S1602</f>
        <v>0</v>
      </c>
      <c r="AR1507">
        <f>T1602</f>
        <v>0</v>
      </c>
      <c r="AT1507">
        <f>SUM(table_2[[#This Row],[First dose, less than 21 days ago]:[Third dose or booster, at least 21 days ago]])</f>
        <v>0</v>
      </c>
      <c r="AU1507">
        <f>SUM(table_2[[#This Row],[Second dose, less than 21 days ago]:[Third dose or booster, at least 21 days ago]])</f>
        <v>0</v>
      </c>
      <c r="AV1507">
        <f>table_2[[#This Row],[Third dose or booster, less than 21 days ago]]+table_2[[#This Row],[Third dose or booster, at least 21 days ago]]</f>
        <v>0</v>
      </c>
    </row>
    <row r="1508" spans="1:48" ht="45" x14ac:dyDescent="0.25">
      <c r="A1508" s="1" t="s">
        <v>460</v>
      </c>
      <c r="B1508" s="4">
        <v>2022</v>
      </c>
      <c r="C1508" s="1" t="s">
        <v>90</v>
      </c>
      <c r="D1508" s="1" t="s">
        <v>1147</v>
      </c>
      <c r="E1508" s="1" t="s">
        <v>84</v>
      </c>
      <c r="F1508" s="4" t="s">
        <v>1097</v>
      </c>
      <c r="G1508" s="4">
        <v>671</v>
      </c>
      <c r="H1508" s="4" t="s">
        <v>4003</v>
      </c>
      <c r="I1508" s="1" t="s">
        <v>234</v>
      </c>
      <c r="J1508" s="4" t="s">
        <v>4004</v>
      </c>
      <c r="K1508" s="4" t="s">
        <v>4005</v>
      </c>
      <c r="L1508" s="22" t="str">
        <f t="shared" si="41"/>
        <v>4</v>
      </c>
      <c r="M1508" s="22"/>
      <c r="AA1508" s="46"/>
      <c r="AG1508"/>
      <c r="AL1508">
        <f>N1555</f>
        <v>0</v>
      </c>
      <c r="AM1508">
        <f>O1603</f>
        <v>0</v>
      </c>
      <c r="AN1508">
        <f>P1603</f>
        <v>0</v>
      </c>
      <c r="AO1508">
        <f>Q1603</f>
        <v>0</v>
      </c>
      <c r="AP1508">
        <f>R1603</f>
        <v>0</v>
      </c>
      <c r="AQ1508">
        <f>S1603</f>
        <v>0</v>
      </c>
      <c r="AR1508">
        <f>T1603</f>
        <v>0</v>
      </c>
      <c r="AT1508">
        <f>SUM(table_2[[#This Row],[First dose, less than 21 days ago]:[Third dose or booster, at least 21 days ago]])</f>
        <v>0</v>
      </c>
      <c r="AU1508">
        <f>SUM(table_2[[#This Row],[Second dose, less than 21 days ago]:[Third dose or booster, at least 21 days ago]])</f>
        <v>0</v>
      </c>
      <c r="AV1508">
        <f>table_2[[#This Row],[Third dose or booster, less than 21 days ago]]+table_2[[#This Row],[Third dose or booster, at least 21 days ago]]</f>
        <v>0</v>
      </c>
    </row>
    <row r="1509" spans="1:48" ht="45" x14ac:dyDescent="0.25">
      <c r="A1509" s="1" t="s">
        <v>460</v>
      </c>
      <c r="B1509" s="4">
        <v>2022</v>
      </c>
      <c r="C1509" s="1" t="s">
        <v>90</v>
      </c>
      <c r="D1509" s="1" t="s">
        <v>1147</v>
      </c>
      <c r="E1509" s="1" t="s">
        <v>85</v>
      </c>
      <c r="F1509" s="4" t="s">
        <v>4006</v>
      </c>
      <c r="G1509" s="4">
        <v>312284</v>
      </c>
      <c r="H1509" s="4" t="s">
        <v>1734</v>
      </c>
      <c r="I1509" s="1"/>
      <c r="J1509" s="4" t="s">
        <v>4007</v>
      </c>
      <c r="K1509" s="4" t="s">
        <v>4008</v>
      </c>
      <c r="L1509" s="22" t="str">
        <f t="shared" si="41"/>
        <v>392</v>
      </c>
      <c r="M1509" s="22"/>
      <c r="AA1509" s="46"/>
      <c r="AG1509"/>
      <c r="AL1509">
        <f>N1556</f>
        <v>0</v>
      </c>
      <c r="AM1509">
        <f>O1604</f>
        <v>0</v>
      </c>
      <c r="AN1509">
        <f>P1604</f>
        <v>0</v>
      </c>
      <c r="AO1509">
        <f>Q1604</f>
        <v>0</v>
      </c>
      <c r="AP1509">
        <f>R1604</f>
        <v>0</v>
      </c>
      <c r="AQ1509">
        <f>S1604</f>
        <v>0</v>
      </c>
      <c r="AR1509">
        <f>T1604</f>
        <v>0</v>
      </c>
      <c r="AT1509">
        <f>SUM(table_2[[#This Row],[First dose, less than 21 days ago]:[Third dose or booster, at least 21 days ago]])</f>
        <v>0</v>
      </c>
      <c r="AU1509">
        <f>SUM(table_2[[#This Row],[Second dose, less than 21 days ago]:[Third dose or booster, at least 21 days ago]])</f>
        <v>0</v>
      </c>
      <c r="AV1509">
        <f>table_2[[#This Row],[Third dose or booster, less than 21 days ago]]+table_2[[#This Row],[Third dose or booster, at least 21 days ago]]</f>
        <v>0</v>
      </c>
    </row>
    <row r="1510" spans="1:48" ht="30" x14ac:dyDescent="0.25">
      <c r="A1510" s="1" t="s">
        <v>460</v>
      </c>
      <c r="B1510" s="4">
        <v>2022</v>
      </c>
      <c r="C1510" s="1" t="s">
        <v>90</v>
      </c>
      <c r="D1510" s="1" t="s">
        <v>1162</v>
      </c>
      <c r="E1510" s="1" t="s">
        <v>62</v>
      </c>
      <c r="F1510" s="4" t="s">
        <v>3318</v>
      </c>
      <c r="G1510" s="4">
        <v>3580</v>
      </c>
      <c r="H1510" s="4" t="s">
        <v>4009</v>
      </c>
      <c r="I1510" s="1"/>
      <c r="J1510" s="4" t="s">
        <v>4010</v>
      </c>
      <c r="K1510" s="4" t="s">
        <v>4011</v>
      </c>
      <c r="L1510" s="22" t="str">
        <f t="shared" si="41"/>
        <v>83</v>
      </c>
      <c r="M1510" s="22"/>
      <c r="AA1510" s="46"/>
      <c r="AG1510"/>
      <c r="AL1510">
        <f>N1557</f>
        <v>0</v>
      </c>
      <c r="AM1510">
        <f>O1605</f>
        <v>0</v>
      </c>
      <c r="AN1510">
        <f>P1605</f>
        <v>0</v>
      </c>
      <c r="AO1510">
        <f>Q1605</f>
        <v>0</v>
      </c>
      <c r="AP1510">
        <f>R1605</f>
        <v>0</v>
      </c>
      <c r="AQ1510">
        <f>S1605</f>
        <v>0</v>
      </c>
      <c r="AR1510">
        <f>T1605</f>
        <v>0</v>
      </c>
      <c r="AT1510">
        <f>SUM(table_2[[#This Row],[First dose, less than 21 days ago]:[Third dose or booster, at least 21 days ago]])</f>
        <v>0</v>
      </c>
      <c r="AU1510">
        <f>SUM(table_2[[#This Row],[Second dose, less than 21 days ago]:[Third dose or booster, at least 21 days ago]])</f>
        <v>0</v>
      </c>
      <c r="AV1510">
        <f>table_2[[#This Row],[Third dose or booster, less than 21 days ago]]+table_2[[#This Row],[Third dose or booster, at least 21 days ago]]</f>
        <v>0</v>
      </c>
    </row>
    <row r="1511" spans="1:48" ht="30" x14ac:dyDescent="0.25">
      <c r="A1511" s="1" t="s">
        <v>460</v>
      </c>
      <c r="B1511" s="4">
        <v>2022</v>
      </c>
      <c r="C1511" s="1" t="s">
        <v>90</v>
      </c>
      <c r="D1511" s="1" t="s">
        <v>1162</v>
      </c>
      <c r="E1511" s="1" t="s">
        <v>66</v>
      </c>
      <c r="F1511" s="4" t="s">
        <v>1101</v>
      </c>
      <c r="G1511" s="4">
        <v>12</v>
      </c>
      <c r="H1511" s="4" t="s">
        <v>83</v>
      </c>
      <c r="I1511" s="1"/>
      <c r="J1511" s="4" t="s">
        <v>83</v>
      </c>
      <c r="K1511" s="4" t="s">
        <v>83</v>
      </c>
      <c r="L1511" s="22">
        <f t="shared" si="41"/>
        <v>1</v>
      </c>
      <c r="M1511" s="22"/>
      <c r="AA1511" s="46"/>
      <c r="AG1511"/>
      <c r="AL1511">
        <f>N1558</f>
        <v>0</v>
      </c>
      <c r="AM1511">
        <f>O1606</f>
        <v>0</v>
      </c>
      <c r="AN1511">
        <f>P1606</f>
        <v>0</v>
      </c>
      <c r="AO1511">
        <f>Q1606</f>
        <v>0</v>
      </c>
      <c r="AP1511">
        <f>R1606</f>
        <v>0</v>
      </c>
      <c r="AQ1511">
        <f>S1606</f>
        <v>0</v>
      </c>
      <c r="AR1511">
        <f>T1606</f>
        <v>0</v>
      </c>
      <c r="AT1511">
        <f>SUM(table_2[[#This Row],[First dose, less than 21 days ago]:[Third dose or booster, at least 21 days ago]])</f>
        <v>0</v>
      </c>
      <c r="AU1511">
        <f>SUM(table_2[[#This Row],[Second dose, less than 21 days ago]:[Third dose or booster, at least 21 days ago]])</f>
        <v>0</v>
      </c>
      <c r="AV1511">
        <f>table_2[[#This Row],[Third dose or booster, less than 21 days ago]]+table_2[[#This Row],[Third dose or booster, at least 21 days ago]]</f>
        <v>0</v>
      </c>
    </row>
    <row r="1512" spans="1:48" ht="30" x14ac:dyDescent="0.25">
      <c r="A1512" s="1" t="s">
        <v>460</v>
      </c>
      <c r="B1512" s="4">
        <v>2022</v>
      </c>
      <c r="C1512" s="1" t="s">
        <v>90</v>
      </c>
      <c r="D1512" s="1" t="s">
        <v>1162</v>
      </c>
      <c r="E1512" s="1" t="s">
        <v>70</v>
      </c>
      <c r="F1512" s="4" t="s">
        <v>527</v>
      </c>
      <c r="G1512" s="4">
        <v>528</v>
      </c>
      <c r="H1512" s="4" t="s">
        <v>4012</v>
      </c>
      <c r="I1512" s="1" t="s">
        <v>234</v>
      </c>
      <c r="J1512" s="4" t="s">
        <v>4013</v>
      </c>
      <c r="K1512" s="4" t="s">
        <v>4014</v>
      </c>
      <c r="L1512" s="22" t="str">
        <f t="shared" si="41"/>
        <v>17</v>
      </c>
      <c r="M1512" s="22"/>
      <c r="AA1512" s="46"/>
      <c r="AG1512"/>
      <c r="AL1512">
        <f>N1559</f>
        <v>0</v>
      </c>
      <c r="AM1512">
        <f>O1607</f>
        <v>0</v>
      </c>
      <c r="AN1512">
        <f>P1607</f>
        <v>0</v>
      </c>
      <c r="AO1512">
        <f>Q1607</f>
        <v>0</v>
      </c>
      <c r="AP1512">
        <f>R1607</f>
        <v>0</v>
      </c>
      <c r="AQ1512">
        <f>S1607</f>
        <v>0</v>
      </c>
      <c r="AR1512">
        <f>T1607</f>
        <v>0</v>
      </c>
      <c r="AT1512">
        <f>SUM(table_2[[#This Row],[First dose, less than 21 days ago]:[Third dose or booster, at least 21 days ago]])</f>
        <v>0</v>
      </c>
      <c r="AU1512">
        <f>SUM(table_2[[#This Row],[Second dose, less than 21 days ago]:[Third dose or booster, at least 21 days ago]])</f>
        <v>0</v>
      </c>
      <c r="AV1512">
        <f>table_2[[#This Row],[Third dose or booster, less than 21 days ago]]+table_2[[#This Row],[Third dose or booster, at least 21 days ago]]</f>
        <v>0</v>
      </c>
    </row>
    <row r="1513" spans="1:48" ht="30" x14ac:dyDescent="0.25">
      <c r="A1513" s="1" t="s">
        <v>460</v>
      </c>
      <c r="B1513" s="4">
        <v>2022</v>
      </c>
      <c r="C1513" s="1" t="s">
        <v>90</v>
      </c>
      <c r="D1513" s="1" t="s">
        <v>1162</v>
      </c>
      <c r="E1513" s="1" t="s">
        <v>74</v>
      </c>
      <c r="F1513" s="4" t="s">
        <v>1101</v>
      </c>
      <c r="G1513" s="4">
        <v>29</v>
      </c>
      <c r="H1513" s="4" t="s">
        <v>83</v>
      </c>
      <c r="I1513" s="1"/>
      <c r="J1513" s="4" t="s">
        <v>83</v>
      </c>
      <c r="K1513" s="4" t="s">
        <v>83</v>
      </c>
      <c r="L1513" s="22">
        <f t="shared" si="41"/>
        <v>1</v>
      </c>
      <c r="M1513" s="22"/>
      <c r="AA1513" s="46"/>
      <c r="AG1513"/>
      <c r="AL1513">
        <f>N1560</f>
        <v>0</v>
      </c>
      <c r="AM1513">
        <f>O1608</f>
        <v>0</v>
      </c>
      <c r="AN1513">
        <f>P1608</f>
        <v>0</v>
      </c>
      <c r="AO1513">
        <f>Q1608</f>
        <v>0</v>
      </c>
      <c r="AP1513">
        <f>R1608</f>
        <v>0</v>
      </c>
      <c r="AQ1513">
        <f>S1608</f>
        <v>0</v>
      </c>
      <c r="AR1513">
        <f>T1608</f>
        <v>0</v>
      </c>
      <c r="AT1513">
        <f>SUM(table_2[[#This Row],[First dose, less than 21 days ago]:[Third dose or booster, at least 21 days ago]])</f>
        <v>0</v>
      </c>
      <c r="AU1513">
        <f>SUM(table_2[[#This Row],[Second dose, less than 21 days ago]:[Third dose or booster, at least 21 days ago]])</f>
        <v>0</v>
      </c>
      <c r="AV1513">
        <f>table_2[[#This Row],[Third dose or booster, less than 21 days ago]]+table_2[[#This Row],[Third dose or booster, at least 21 days ago]]</f>
        <v>0</v>
      </c>
    </row>
    <row r="1514" spans="1:48" ht="30" x14ac:dyDescent="0.25">
      <c r="A1514" s="1" t="s">
        <v>460</v>
      </c>
      <c r="B1514" s="4">
        <v>2022</v>
      </c>
      <c r="C1514" s="1" t="s">
        <v>90</v>
      </c>
      <c r="D1514" s="1" t="s">
        <v>1162</v>
      </c>
      <c r="E1514" s="1" t="s">
        <v>1102</v>
      </c>
      <c r="F1514" s="4" t="s">
        <v>3585</v>
      </c>
      <c r="G1514" s="4">
        <v>4578</v>
      </c>
      <c r="H1514" s="4" t="s">
        <v>4015</v>
      </c>
      <c r="I1514" s="1"/>
      <c r="J1514" s="4" t="s">
        <v>4016</v>
      </c>
      <c r="K1514" s="4" t="s">
        <v>4017</v>
      </c>
      <c r="L1514" s="22" t="str">
        <f t="shared" si="41"/>
        <v>146</v>
      </c>
      <c r="M1514" s="22"/>
      <c r="AA1514" s="46"/>
      <c r="AG1514"/>
      <c r="AL1514">
        <f>N1561</f>
        <v>0</v>
      </c>
      <c r="AM1514">
        <f>O1609</f>
        <v>0</v>
      </c>
      <c r="AN1514">
        <f>P1609</f>
        <v>0</v>
      </c>
      <c r="AO1514">
        <f>Q1609</f>
        <v>0</v>
      </c>
      <c r="AP1514">
        <f>R1609</f>
        <v>0</v>
      </c>
      <c r="AQ1514">
        <f>S1609</f>
        <v>0</v>
      </c>
      <c r="AR1514">
        <f>T1609</f>
        <v>0</v>
      </c>
      <c r="AT1514">
        <f>SUM(table_2[[#This Row],[First dose, less than 21 days ago]:[Third dose or booster, at least 21 days ago]])</f>
        <v>0</v>
      </c>
      <c r="AU1514">
        <f>SUM(table_2[[#This Row],[Second dose, less than 21 days ago]:[Third dose or booster, at least 21 days ago]])</f>
        <v>0</v>
      </c>
      <c r="AV1514">
        <f>table_2[[#This Row],[Third dose or booster, less than 21 days ago]]+table_2[[#This Row],[Third dose or booster, at least 21 days ago]]</f>
        <v>0</v>
      </c>
    </row>
    <row r="1515" spans="1:48" ht="45" x14ac:dyDescent="0.25">
      <c r="A1515" s="1" t="s">
        <v>460</v>
      </c>
      <c r="B1515" s="4">
        <v>2022</v>
      </c>
      <c r="C1515" s="1" t="s">
        <v>90</v>
      </c>
      <c r="D1515" s="1" t="s">
        <v>1162</v>
      </c>
      <c r="E1515" s="1" t="s">
        <v>84</v>
      </c>
      <c r="F1515" s="4" t="s">
        <v>1800</v>
      </c>
      <c r="G1515" s="4">
        <v>380</v>
      </c>
      <c r="H1515" s="4" t="s">
        <v>2652</v>
      </c>
      <c r="I1515" s="1" t="s">
        <v>234</v>
      </c>
      <c r="J1515" s="4" t="s">
        <v>4018</v>
      </c>
      <c r="K1515" s="4" t="s">
        <v>4019</v>
      </c>
      <c r="L1515" s="22" t="str">
        <f t="shared" si="41"/>
        <v>6</v>
      </c>
      <c r="M1515" s="22"/>
      <c r="AA1515" s="46"/>
      <c r="AG1515"/>
      <c r="AL1515">
        <f>N1562</f>
        <v>0</v>
      </c>
      <c r="AM1515">
        <f>O1610</f>
        <v>0</v>
      </c>
      <c r="AN1515">
        <f>P1610</f>
        <v>0</v>
      </c>
      <c r="AO1515">
        <f>Q1610</f>
        <v>0</v>
      </c>
      <c r="AP1515">
        <f>R1610</f>
        <v>0</v>
      </c>
      <c r="AQ1515">
        <f>S1610</f>
        <v>0</v>
      </c>
      <c r="AR1515">
        <f>T1610</f>
        <v>0</v>
      </c>
      <c r="AT1515">
        <f>SUM(table_2[[#This Row],[First dose, less than 21 days ago]:[Third dose or booster, at least 21 days ago]])</f>
        <v>0</v>
      </c>
      <c r="AU1515">
        <f>SUM(table_2[[#This Row],[Second dose, less than 21 days ago]:[Third dose or booster, at least 21 days ago]])</f>
        <v>0</v>
      </c>
      <c r="AV1515">
        <f>table_2[[#This Row],[Third dose or booster, less than 21 days ago]]+table_2[[#This Row],[Third dose or booster, at least 21 days ago]]</f>
        <v>0</v>
      </c>
    </row>
    <row r="1516" spans="1:48" ht="45" x14ac:dyDescent="0.25">
      <c r="A1516" s="1" t="s">
        <v>460</v>
      </c>
      <c r="B1516" s="4">
        <v>2022</v>
      </c>
      <c r="C1516" s="1" t="s">
        <v>90</v>
      </c>
      <c r="D1516" s="1" t="s">
        <v>1162</v>
      </c>
      <c r="E1516" s="1" t="s">
        <v>85</v>
      </c>
      <c r="F1516" s="4" t="s">
        <v>4020</v>
      </c>
      <c r="G1516" s="4">
        <v>148662</v>
      </c>
      <c r="H1516" s="4" t="s">
        <v>4021</v>
      </c>
      <c r="I1516" s="1"/>
      <c r="J1516" s="4" t="s">
        <v>4022</v>
      </c>
      <c r="K1516" s="4" t="s">
        <v>3250</v>
      </c>
      <c r="L1516" s="22" t="str">
        <f t="shared" si="41"/>
        <v>839</v>
      </c>
      <c r="M1516" s="22"/>
      <c r="AA1516" s="46"/>
      <c r="AG1516"/>
      <c r="AL1516">
        <f>N1563</f>
        <v>0</v>
      </c>
      <c r="AM1516">
        <f>O1611</f>
        <v>0</v>
      </c>
      <c r="AN1516">
        <f>P1611</f>
        <v>0</v>
      </c>
      <c r="AO1516">
        <f>Q1611</f>
        <v>0</v>
      </c>
      <c r="AP1516">
        <f>R1611</f>
        <v>0</v>
      </c>
      <c r="AQ1516">
        <f>S1611</f>
        <v>0</v>
      </c>
      <c r="AR1516">
        <f>T1611</f>
        <v>0</v>
      </c>
      <c r="AT1516">
        <f>SUM(table_2[[#This Row],[First dose, less than 21 days ago]:[Third dose or booster, at least 21 days ago]])</f>
        <v>0</v>
      </c>
      <c r="AU1516">
        <f>SUM(table_2[[#This Row],[Second dose, less than 21 days ago]:[Third dose or booster, at least 21 days ago]])</f>
        <v>0</v>
      </c>
      <c r="AV1516">
        <f>table_2[[#This Row],[Third dose or booster, less than 21 days ago]]+table_2[[#This Row],[Third dose or booster, at least 21 days ago]]</f>
        <v>0</v>
      </c>
    </row>
    <row r="1517" spans="1:48" ht="30" x14ac:dyDescent="0.25">
      <c r="A1517" s="1" t="s">
        <v>460</v>
      </c>
      <c r="B1517" s="4">
        <v>2022</v>
      </c>
      <c r="C1517" s="1" t="s">
        <v>90</v>
      </c>
      <c r="D1517" s="1" t="s">
        <v>1183</v>
      </c>
      <c r="E1517" s="1" t="s">
        <v>62</v>
      </c>
      <c r="F1517" s="4" t="s">
        <v>3344</v>
      </c>
      <c r="G1517" s="4">
        <v>1031</v>
      </c>
      <c r="H1517" s="4" t="s">
        <v>4023</v>
      </c>
      <c r="I1517" s="1"/>
      <c r="J1517" s="4" t="s">
        <v>4024</v>
      </c>
      <c r="K1517" s="4" t="s">
        <v>4025</v>
      </c>
      <c r="L1517" s="22" t="str">
        <f t="shared" si="41"/>
        <v>44</v>
      </c>
      <c r="M1517" s="22"/>
      <c r="AA1517" s="46"/>
      <c r="AG1517"/>
      <c r="AL1517">
        <f>N1564</f>
        <v>0</v>
      </c>
      <c r="AM1517">
        <f>O1612</f>
        <v>0</v>
      </c>
      <c r="AN1517">
        <f>P1612</f>
        <v>0</v>
      </c>
      <c r="AO1517">
        <f>Q1612</f>
        <v>0</v>
      </c>
      <c r="AP1517">
        <f>R1612</f>
        <v>0</v>
      </c>
      <c r="AQ1517">
        <f>S1612</f>
        <v>0</v>
      </c>
      <c r="AR1517">
        <f>T1612</f>
        <v>0</v>
      </c>
      <c r="AT1517">
        <f>SUM(table_2[[#This Row],[First dose, less than 21 days ago]:[Third dose or booster, at least 21 days ago]])</f>
        <v>0</v>
      </c>
      <c r="AU1517">
        <f>SUM(table_2[[#This Row],[Second dose, less than 21 days ago]:[Third dose or booster, at least 21 days ago]])</f>
        <v>0</v>
      </c>
      <c r="AV1517">
        <f>table_2[[#This Row],[Third dose or booster, less than 21 days ago]]+table_2[[#This Row],[Third dose or booster, at least 21 days ago]]</f>
        <v>0</v>
      </c>
    </row>
    <row r="1518" spans="1:48" ht="30" x14ac:dyDescent="0.25">
      <c r="A1518" s="1" t="s">
        <v>460</v>
      </c>
      <c r="B1518" s="4">
        <v>2022</v>
      </c>
      <c r="C1518" s="1" t="s">
        <v>90</v>
      </c>
      <c r="D1518" s="1" t="s">
        <v>1183</v>
      </c>
      <c r="E1518" s="1" t="s">
        <v>66</v>
      </c>
      <c r="F1518" s="4" t="s">
        <v>1101</v>
      </c>
      <c r="G1518" s="4">
        <v>4</v>
      </c>
      <c r="H1518" s="4" t="s">
        <v>83</v>
      </c>
      <c r="I1518" s="1"/>
      <c r="J1518" s="4" t="s">
        <v>83</v>
      </c>
      <c r="K1518" s="4" t="s">
        <v>83</v>
      </c>
      <c r="L1518" s="22">
        <f t="shared" si="41"/>
        <v>1</v>
      </c>
      <c r="M1518" s="22"/>
      <c r="AA1518" s="46"/>
      <c r="AG1518"/>
      <c r="AL1518">
        <f>N1565</f>
        <v>0</v>
      </c>
      <c r="AM1518">
        <f>O1613</f>
        <v>0</v>
      </c>
      <c r="AN1518">
        <f>P1613</f>
        <v>0</v>
      </c>
      <c r="AO1518">
        <f>Q1613</f>
        <v>0</v>
      </c>
      <c r="AP1518">
        <f>R1613</f>
        <v>0</v>
      </c>
      <c r="AQ1518">
        <f>S1613</f>
        <v>0</v>
      </c>
      <c r="AR1518">
        <f>T1613</f>
        <v>0</v>
      </c>
      <c r="AT1518">
        <f>SUM(table_2[[#This Row],[First dose, less than 21 days ago]:[Third dose or booster, at least 21 days ago]])</f>
        <v>0</v>
      </c>
      <c r="AU1518">
        <f>SUM(table_2[[#This Row],[Second dose, less than 21 days ago]:[Third dose or booster, at least 21 days ago]])</f>
        <v>0</v>
      </c>
      <c r="AV1518">
        <f>table_2[[#This Row],[Third dose or booster, less than 21 days ago]]+table_2[[#This Row],[Third dose or booster, at least 21 days ago]]</f>
        <v>0</v>
      </c>
    </row>
    <row r="1519" spans="1:48" ht="30" x14ac:dyDescent="0.25">
      <c r="A1519" s="1" t="s">
        <v>460</v>
      </c>
      <c r="B1519" s="4">
        <v>2022</v>
      </c>
      <c r="C1519" s="1" t="s">
        <v>90</v>
      </c>
      <c r="D1519" s="1" t="s">
        <v>1183</v>
      </c>
      <c r="E1519" s="1" t="s">
        <v>70</v>
      </c>
      <c r="F1519" s="4" t="s">
        <v>1125</v>
      </c>
      <c r="G1519" s="4">
        <v>175</v>
      </c>
      <c r="H1519" s="4" t="s">
        <v>4026</v>
      </c>
      <c r="I1519" s="1" t="s">
        <v>234</v>
      </c>
      <c r="J1519" s="4" t="s">
        <v>4027</v>
      </c>
      <c r="K1519" s="4" t="s">
        <v>4028</v>
      </c>
      <c r="L1519" s="22" t="str">
        <f t="shared" si="41"/>
        <v>14</v>
      </c>
      <c r="M1519" s="22"/>
      <c r="AA1519" s="46"/>
      <c r="AG1519"/>
      <c r="AL1519">
        <f>N1566</f>
        <v>0</v>
      </c>
      <c r="AM1519">
        <f>O1614</f>
        <v>0</v>
      </c>
      <c r="AN1519">
        <f>P1614</f>
        <v>0</v>
      </c>
      <c r="AO1519">
        <f>Q1614</f>
        <v>0</v>
      </c>
      <c r="AP1519">
        <f>R1614</f>
        <v>0</v>
      </c>
      <c r="AQ1519">
        <f>S1614</f>
        <v>0</v>
      </c>
      <c r="AR1519">
        <f>T1614</f>
        <v>0</v>
      </c>
      <c r="AT1519">
        <f>SUM(table_2[[#This Row],[First dose, less than 21 days ago]:[Third dose or booster, at least 21 days ago]])</f>
        <v>0</v>
      </c>
      <c r="AU1519">
        <f>SUM(table_2[[#This Row],[Second dose, less than 21 days ago]:[Third dose or booster, at least 21 days ago]])</f>
        <v>0</v>
      </c>
      <c r="AV1519">
        <f>table_2[[#This Row],[Third dose or booster, less than 21 days ago]]+table_2[[#This Row],[Third dose or booster, at least 21 days ago]]</f>
        <v>0</v>
      </c>
    </row>
    <row r="1520" spans="1:48" ht="30" x14ac:dyDescent="0.25">
      <c r="A1520" s="1" t="s">
        <v>460</v>
      </c>
      <c r="B1520" s="4">
        <v>2022</v>
      </c>
      <c r="C1520" s="1" t="s">
        <v>90</v>
      </c>
      <c r="D1520" s="1" t="s">
        <v>1183</v>
      </c>
      <c r="E1520" s="1" t="s">
        <v>74</v>
      </c>
      <c r="F1520" s="4" t="s">
        <v>1101</v>
      </c>
      <c r="G1520" s="4">
        <v>10</v>
      </c>
      <c r="H1520" s="4" t="s">
        <v>83</v>
      </c>
      <c r="I1520" s="1"/>
      <c r="J1520" s="4" t="s">
        <v>83</v>
      </c>
      <c r="K1520" s="4" t="s">
        <v>83</v>
      </c>
      <c r="L1520" s="22">
        <f t="shared" si="41"/>
        <v>1</v>
      </c>
      <c r="M1520" s="22"/>
      <c r="AA1520" s="46"/>
      <c r="AG1520"/>
      <c r="AL1520">
        <f>N1567</f>
        <v>0</v>
      </c>
      <c r="AM1520">
        <f>O1615</f>
        <v>0</v>
      </c>
      <c r="AN1520">
        <f>P1615</f>
        <v>0</v>
      </c>
      <c r="AO1520">
        <f>Q1615</f>
        <v>0</v>
      </c>
      <c r="AP1520">
        <f>R1615</f>
        <v>0</v>
      </c>
      <c r="AQ1520">
        <f>S1615</f>
        <v>0</v>
      </c>
      <c r="AR1520">
        <f>T1615</f>
        <v>0</v>
      </c>
      <c r="AT1520">
        <f>SUM(table_2[[#This Row],[First dose, less than 21 days ago]:[Third dose or booster, at least 21 days ago]])</f>
        <v>0</v>
      </c>
      <c r="AU1520">
        <f>SUM(table_2[[#This Row],[Second dose, less than 21 days ago]:[Third dose or booster, at least 21 days ago]])</f>
        <v>0</v>
      </c>
      <c r="AV1520">
        <f>table_2[[#This Row],[Third dose or booster, less than 21 days ago]]+table_2[[#This Row],[Third dose or booster, at least 21 days ago]]</f>
        <v>0</v>
      </c>
    </row>
    <row r="1521" spans="1:48" ht="30" x14ac:dyDescent="0.25">
      <c r="A1521" s="1" t="s">
        <v>460</v>
      </c>
      <c r="B1521" s="4">
        <v>2022</v>
      </c>
      <c r="C1521" s="1" t="s">
        <v>90</v>
      </c>
      <c r="D1521" s="1" t="s">
        <v>1183</v>
      </c>
      <c r="E1521" s="1" t="s">
        <v>1102</v>
      </c>
      <c r="F1521" s="4" t="s">
        <v>3999</v>
      </c>
      <c r="G1521" s="4">
        <v>1369</v>
      </c>
      <c r="H1521" s="4" t="s">
        <v>4029</v>
      </c>
      <c r="I1521" s="1"/>
      <c r="J1521" s="4" t="s">
        <v>4030</v>
      </c>
      <c r="K1521" s="4" t="s">
        <v>4031</v>
      </c>
      <c r="L1521" s="22" t="str">
        <f t="shared" si="41"/>
        <v>89</v>
      </c>
      <c r="M1521" s="22"/>
      <c r="AA1521" s="46"/>
      <c r="AG1521"/>
      <c r="AL1521">
        <f>N1568</f>
        <v>0</v>
      </c>
      <c r="AM1521">
        <f>O1616</f>
        <v>0</v>
      </c>
      <c r="AN1521">
        <f>P1616</f>
        <v>0</v>
      </c>
      <c r="AO1521">
        <f>Q1616</f>
        <v>0</v>
      </c>
      <c r="AP1521">
        <f>R1616</f>
        <v>0</v>
      </c>
      <c r="AQ1521">
        <f>S1616</f>
        <v>0</v>
      </c>
      <c r="AR1521">
        <f>T1616</f>
        <v>0</v>
      </c>
      <c r="AT1521">
        <f>SUM(table_2[[#This Row],[First dose, less than 21 days ago]:[Third dose or booster, at least 21 days ago]])</f>
        <v>0</v>
      </c>
      <c r="AU1521">
        <f>SUM(table_2[[#This Row],[Second dose, less than 21 days ago]:[Third dose or booster, at least 21 days ago]])</f>
        <v>0</v>
      </c>
      <c r="AV1521">
        <f>table_2[[#This Row],[Third dose or booster, less than 21 days ago]]+table_2[[#This Row],[Third dose or booster, at least 21 days ago]]</f>
        <v>0</v>
      </c>
    </row>
    <row r="1522" spans="1:48" ht="45" x14ac:dyDescent="0.25">
      <c r="A1522" s="1" t="s">
        <v>460</v>
      </c>
      <c r="B1522" s="4">
        <v>2022</v>
      </c>
      <c r="C1522" s="1" t="s">
        <v>90</v>
      </c>
      <c r="D1522" s="1" t="s">
        <v>1183</v>
      </c>
      <c r="E1522" s="1" t="s">
        <v>84</v>
      </c>
      <c r="F1522" s="4" t="s">
        <v>1112</v>
      </c>
      <c r="G1522" s="4">
        <v>141</v>
      </c>
      <c r="H1522" s="4" t="s">
        <v>4032</v>
      </c>
      <c r="I1522" s="1" t="s">
        <v>234</v>
      </c>
      <c r="J1522" s="4" t="s">
        <v>1230</v>
      </c>
      <c r="K1522" s="4" t="s">
        <v>4033</v>
      </c>
      <c r="L1522" s="22" t="str">
        <f t="shared" si="41"/>
        <v>3</v>
      </c>
      <c r="M1522" s="22"/>
      <c r="AA1522" s="46"/>
      <c r="AG1522"/>
      <c r="AL1522">
        <f>N1569</f>
        <v>0</v>
      </c>
      <c r="AM1522">
        <f>O1617</f>
        <v>0</v>
      </c>
      <c r="AN1522">
        <f>P1617</f>
        <v>0</v>
      </c>
      <c r="AO1522">
        <f>Q1617</f>
        <v>0</v>
      </c>
      <c r="AP1522">
        <f>R1617</f>
        <v>0</v>
      </c>
      <c r="AQ1522">
        <f>S1617</f>
        <v>0</v>
      </c>
      <c r="AR1522">
        <f>T1617</f>
        <v>0</v>
      </c>
      <c r="AT1522">
        <f>SUM(table_2[[#This Row],[First dose, less than 21 days ago]:[Third dose or booster, at least 21 days ago]])</f>
        <v>0</v>
      </c>
      <c r="AU1522">
        <f>SUM(table_2[[#This Row],[Second dose, less than 21 days ago]:[Third dose or booster, at least 21 days ago]])</f>
        <v>0</v>
      </c>
      <c r="AV1522">
        <f>table_2[[#This Row],[Third dose or booster, less than 21 days ago]]+table_2[[#This Row],[Third dose or booster, at least 21 days ago]]</f>
        <v>0</v>
      </c>
    </row>
    <row r="1523" spans="1:48" ht="45" x14ac:dyDescent="0.25">
      <c r="A1523" s="1" t="s">
        <v>460</v>
      </c>
      <c r="B1523" s="4">
        <v>2022</v>
      </c>
      <c r="C1523" s="1" t="s">
        <v>90</v>
      </c>
      <c r="D1523" s="1" t="s">
        <v>1183</v>
      </c>
      <c r="E1523" s="1" t="s">
        <v>85</v>
      </c>
      <c r="F1523" s="4" t="s">
        <v>4034</v>
      </c>
      <c r="G1523" s="4">
        <v>32412</v>
      </c>
      <c r="H1523" s="4" t="s">
        <v>4035</v>
      </c>
      <c r="I1523" s="1"/>
      <c r="J1523" s="4" t="s">
        <v>4036</v>
      </c>
      <c r="K1523" s="4" t="s">
        <v>4037</v>
      </c>
      <c r="L1523" s="22" t="str">
        <f t="shared" si="41"/>
        <v>592</v>
      </c>
      <c r="M1523" s="22"/>
      <c r="AA1523" s="46"/>
      <c r="AG1523"/>
      <c r="AL1523">
        <f>N1570</f>
        <v>0</v>
      </c>
      <c r="AM1523">
        <f>O1618</f>
        <v>0</v>
      </c>
      <c r="AN1523">
        <f>P1618</f>
        <v>0</v>
      </c>
      <c r="AO1523">
        <f>Q1618</f>
        <v>0</v>
      </c>
      <c r="AP1523">
        <f>R1618</f>
        <v>0</v>
      </c>
      <c r="AQ1523">
        <f>S1618</f>
        <v>0</v>
      </c>
      <c r="AR1523">
        <f>T1618</f>
        <v>0</v>
      </c>
      <c r="AT1523">
        <f>SUM(table_2[[#This Row],[First dose, less than 21 days ago]:[Third dose or booster, at least 21 days ago]])</f>
        <v>0</v>
      </c>
      <c r="AU1523">
        <f>SUM(table_2[[#This Row],[Second dose, less than 21 days ago]:[Third dose or booster, at least 21 days ago]])</f>
        <v>0</v>
      </c>
      <c r="AV1523">
        <f>table_2[[#This Row],[Third dose or booster, less than 21 days ago]]+table_2[[#This Row],[Third dose or booster, at least 21 days ago]]</f>
        <v>0</v>
      </c>
    </row>
    <row r="1524" spans="1:48" ht="30" x14ac:dyDescent="0.25">
      <c r="A1524" s="1" t="s">
        <v>460</v>
      </c>
      <c r="B1524" s="4">
        <v>2022</v>
      </c>
      <c r="C1524" s="1" t="s">
        <v>109</v>
      </c>
      <c r="D1524" s="1" t="s">
        <v>1089</v>
      </c>
      <c r="E1524" s="1" t="s">
        <v>62</v>
      </c>
      <c r="F1524" s="4" t="s">
        <v>2008</v>
      </c>
      <c r="G1524" s="4">
        <v>183001</v>
      </c>
      <c r="H1524" s="4" t="s">
        <v>1564</v>
      </c>
      <c r="I1524" s="1" t="s">
        <v>234</v>
      </c>
      <c r="J1524" s="4" t="s">
        <v>3361</v>
      </c>
      <c r="K1524" s="4" t="s">
        <v>3364</v>
      </c>
      <c r="L1524" s="22" t="str">
        <f t="shared" si="41"/>
        <v>7</v>
      </c>
      <c r="M1524" s="22"/>
      <c r="AA1524" s="46"/>
      <c r="AG1524"/>
      <c r="AL1524">
        <f>N1571</f>
        <v>0</v>
      </c>
      <c r="AM1524">
        <f>O1619</f>
        <v>0</v>
      </c>
      <c r="AN1524">
        <f>P1619</f>
        <v>0</v>
      </c>
      <c r="AO1524">
        <f>Q1619</f>
        <v>0</v>
      </c>
      <c r="AP1524">
        <f>R1619</f>
        <v>0</v>
      </c>
      <c r="AQ1524">
        <f>S1619</f>
        <v>0</v>
      </c>
      <c r="AR1524">
        <f>T1619</f>
        <v>0</v>
      </c>
      <c r="AT1524">
        <f>SUM(table_2[[#This Row],[First dose, less than 21 days ago]:[Third dose or booster, at least 21 days ago]])</f>
        <v>0</v>
      </c>
      <c r="AU1524">
        <f>SUM(table_2[[#This Row],[Second dose, less than 21 days ago]:[Third dose or booster, at least 21 days ago]])</f>
        <v>0</v>
      </c>
      <c r="AV1524">
        <f>table_2[[#This Row],[Third dose or booster, less than 21 days ago]]+table_2[[#This Row],[Third dose or booster, at least 21 days ago]]</f>
        <v>0</v>
      </c>
    </row>
    <row r="1525" spans="1:48" ht="30" x14ac:dyDescent="0.25">
      <c r="A1525" s="1" t="s">
        <v>460</v>
      </c>
      <c r="B1525" s="4">
        <v>2022</v>
      </c>
      <c r="C1525" s="1" t="s">
        <v>109</v>
      </c>
      <c r="D1525" s="1" t="s">
        <v>1089</v>
      </c>
      <c r="E1525" s="1" t="s">
        <v>66</v>
      </c>
      <c r="F1525" s="4" t="s">
        <v>1101</v>
      </c>
      <c r="G1525" s="4">
        <v>1471</v>
      </c>
      <c r="H1525" s="4" t="s">
        <v>83</v>
      </c>
      <c r="I1525" s="1"/>
      <c r="J1525" s="4" t="s">
        <v>83</v>
      </c>
      <c r="K1525" s="4" t="s">
        <v>83</v>
      </c>
      <c r="L1525" s="22">
        <f t="shared" si="41"/>
        <v>1</v>
      </c>
      <c r="M1525" s="22"/>
      <c r="AA1525" s="46"/>
      <c r="AG1525"/>
      <c r="AL1525">
        <f>N1572</f>
        <v>0</v>
      </c>
      <c r="AM1525">
        <f>O1620</f>
        <v>0</v>
      </c>
      <c r="AN1525">
        <f>P1620</f>
        <v>0</v>
      </c>
      <c r="AO1525">
        <f>Q1620</f>
        <v>0</v>
      </c>
      <c r="AP1525">
        <f>R1620</f>
        <v>0</v>
      </c>
      <c r="AQ1525">
        <f>S1620</f>
        <v>0</v>
      </c>
      <c r="AR1525">
        <f>T1620</f>
        <v>0</v>
      </c>
      <c r="AT1525">
        <f>SUM(table_2[[#This Row],[First dose, less than 21 days ago]:[Third dose or booster, at least 21 days ago]])</f>
        <v>0</v>
      </c>
      <c r="AU1525">
        <f>SUM(table_2[[#This Row],[Second dose, less than 21 days ago]:[Third dose or booster, at least 21 days ago]])</f>
        <v>0</v>
      </c>
      <c r="AV1525">
        <f>table_2[[#This Row],[Third dose or booster, less than 21 days ago]]+table_2[[#This Row],[Third dose or booster, at least 21 days ago]]</f>
        <v>0</v>
      </c>
    </row>
    <row r="1526" spans="1:48" ht="30" x14ac:dyDescent="0.25">
      <c r="A1526" s="1" t="s">
        <v>460</v>
      </c>
      <c r="B1526" s="4">
        <v>2022</v>
      </c>
      <c r="C1526" s="1" t="s">
        <v>109</v>
      </c>
      <c r="D1526" s="1" t="s">
        <v>1089</v>
      </c>
      <c r="E1526" s="1" t="s">
        <v>70</v>
      </c>
      <c r="F1526" s="4" t="s">
        <v>1112</v>
      </c>
      <c r="G1526" s="4">
        <v>42486</v>
      </c>
      <c r="H1526" s="4" t="s">
        <v>3364</v>
      </c>
      <c r="I1526" s="1" t="s">
        <v>234</v>
      </c>
      <c r="J1526" s="4" t="s">
        <v>3590</v>
      </c>
      <c r="K1526" s="4" t="s">
        <v>2878</v>
      </c>
      <c r="L1526" s="22" t="str">
        <f t="shared" si="41"/>
        <v>3</v>
      </c>
      <c r="M1526" s="22"/>
      <c r="AA1526" s="46"/>
      <c r="AG1526"/>
      <c r="AL1526">
        <f>N1573</f>
        <v>0</v>
      </c>
      <c r="AM1526">
        <f>O1621</f>
        <v>0</v>
      </c>
      <c r="AN1526">
        <f>P1621</f>
        <v>0</v>
      </c>
      <c r="AO1526">
        <f>Q1621</f>
        <v>0</v>
      </c>
      <c r="AP1526">
        <f>R1621</f>
        <v>0</v>
      </c>
      <c r="AQ1526">
        <f>S1621</f>
        <v>0</v>
      </c>
      <c r="AR1526">
        <f>T1621</f>
        <v>0</v>
      </c>
      <c r="AT1526">
        <f>SUM(table_2[[#This Row],[First dose, less than 21 days ago]:[Third dose or booster, at least 21 days ago]])</f>
        <v>0</v>
      </c>
      <c r="AU1526">
        <f>SUM(table_2[[#This Row],[Second dose, less than 21 days ago]:[Third dose or booster, at least 21 days ago]])</f>
        <v>0</v>
      </c>
      <c r="AV1526">
        <f>table_2[[#This Row],[Third dose or booster, less than 21 days ago]]+table_2[[#This Row],[Third dose or booster, at least 21 days ago]]</f>
        <v>0</v>
      </c>
    </row>
    <row r="1527" spans="1:48" ht="30" x14ac:dyDescent="0.25">
      <c r="A1527" s="1" t="s">
        <v>460</v>
      </c>
      <c r="B1527" s="4">
        <v>2022</v>
      </c>
      <c r="C1527" s="1" t="s">
        <v>109</v>
      </c>
      <c r="D1527" s="1" t="s">
        <v>1089</v>
      </c>
      <c r="E1527" s="1" t="s">
        <v>74</v>
      </c>
      <c r="F1527" s="4" t="s">
        <v>1101</v>
      </c>
      <c r="G1527" s="4">
        <v>3983</v>
      </c>
      <c r="H1527" s="4" t="s">
        <v>83</v>
      </c>
      <c r="I1527" s="1"/>
      <c r="J1527" s="4" t="s">
        <v>83</v>
      </c>
      <c r="K1527" s="4" t="s">
        <v>83</v>
      </c>
      <c r="L1527" s="22">
        <f t="shared" si="41"/>
        <v>1</v>
      </c>
      <c r="M1527" s="22"/>
      <c r="AA1527" s="46"/>
      <c r="AG1527"/>
      <c r="AL1527">
        <f>N1574</f>
        <v>0</v>
      </c>
      <c r="AM1527">
        <f>O1622</f>
        <v>0</v>
      </c>
      <c r="AN1527">
        <f>P1622</f>
        <v>0</v>
      </c>
      <c r="AO1527">
        <f>Q1622</f>
        <v>0</v>
      </c>
      <c r="AP1527">
        <f>R1622</f>
        <v>0</v>
      </c>
      <c r="AQ1527">
        <f>S1622</f>
        <v>0</v>
      </c>
      <c r="AR1527">
        <f>T1622</f>
        <v>0</v>
      </c>
      <c r="AT1527">
        <f>SUM(table_2[[#This Row],[First dose, less than 21 days ago]:[Third dose or booster, at least 21 days ago]])</f>
        <v>0</v>
      </c>
      <c r="AU1527">
        <f>SUM(table_2[[#This Row],[Second dose, less than 21 days ago]:[Third dose or booster, at least 21 days ago]])</f>
        <v>0</v>
      </c>
      <c r="AV1527">
        <f>table_2[[#This Row],[Third dose or booster, less than 21 days ago]]+table_2[[#This Row],[Third dose or booster, at least 21 days ago]]</f>
        <v>0</v>
      </c>
    </row>
    <row r="1528" spans="1:48" ht="30" x14ac:dyDescent="0.25">
      <c r="A1528" s="1" t="s">
        <v>460</v>
      </c>
      <c r="B1528" s="4">
        <v>2022</v>
      </c>
      <c r="C1528" s="1" t="s">
        <v>109</v>
      </c>
      <c r="D1528" s="1" t="s">
        <v>1089</v>
      </c>
      <c r="E1528" s="1" t="s">
        <v>1102</v>
      </c>
      <c r="F1528" s="4" t="s">
        <v>1101</v>
      </c>
      <c r="G1528" s="4">
        <v>249654</v>
      </c>
      <c r="H1528" s="4" t="s">
        <v>83</v>
      </c>
      <c r="I1528" s="1"/>
      <c r="J1528" s="4" t="s">
        <v>83</v>
      </c>
      <c r="K1528" s="4" t="s">
        <v>83</v>
      </c>
      <c r="L1528" s="22">
        <f t="shared" si="41"/>
        <v>1</v>
      </c>
      <c r="M1528" s="22"/>
      <c r="AA1528" s="46"/>
      <c r="AG1528"/>
      <c r="AL1528">
        <f>N1575</f>
        <v>0</v>
      </c>
      <c r="AM1528">
        <f>O1623</f>
        <v>0</v>
      </c>
      <c r="AN1528">
        <f>P1623</f>
        <v>0</v>
      </c>
      <c r="AO1528">
        <f>Q1623</f>
        <v>0</v>
      </c>
      <c r="AP1528">
        <f>R1623</f>
        <v>0</v>
      </c>
      <c r="AQ1528">
        <f>S1623</f>
        <v>0</v>
      </c>
      <c r="AR1528">
        <f>T1623</f>
        <v>0</v>
      </c>
      <c r="AT1528">
        <f>SUM(table_2[[#This Row],[First dose, less than 21 days ago]:[Third dose or booster, at least 21 days ago]])</f>
        <v>0</v>
      </c>
      <c r="AU1528">
        <f>SUM(table_2[[#This Row],[Second dose, less than 21 days ago]:[Third dose or booster, at least 21 days ago]])</f>
        <v>0</v>
      </c>
      <c r="AV1528">
        <f>table_2[[#This Row],[Third dose or booster, less than 21 days ago]]+table_2[[#This Row],[Third dose or booster, at least 21 days ago]]</f>
        <v>0</v>
      </c>
    </row>
    <row r="1529" spans="1:48" ht="45" x14ac:dyDescent="0.25">
      <c r="A1529" s="1" t="s">
        <v>460</v>
      </c>
      <c r="B1529" s="4">
        <v>2022</v>
      </c>
      <c r="C1529" s="1" t="s">
        <v>109</v>
      </c>
      <c r="D1529" s="1" t="s">
        <v>1089</v>
      </c>
      <c r="E1529" s="1" t="s">
        <v>84</v>
      </c>
      <c r="F1529" s="4" t="s">
        <v>1101</v>
      </c>
      <c r="G1529" s="4">
        <v>10340</v>
      </c>
      <c r="H1529" s="4" t="s">
        <v>83</v>
      </c>
      <c r="I1529" s="1"/>
      <c r="J1529" s="4" t="s">
        <v>83</v>
      </c>
      <c r="K1529" s="4" t="s">
        <v>83</v>
      </c>
      <c r="L1529" s="22">
        <f t="shared" si="41"/>
        <v>1</v>
      </c>
      <c r="M1529" s="22"/>
      <c r="AA1529" s="46"/>
      <c r="AG1529"/>
      <c r="AL1529">
        <f>N1576</f>
        <v>0</v>
      </c>
      <c r="AM1529">
        <f>O1624</f>
        <v>0</v>
      </c>
      <c r="AN1529">
        <f>P1624</f>
        <v>0</v>
      </c>
      <c r="AO1529">
        <f>Q1624</f>
        <v>0</v>
      </c>
      <c r="AP1529">
        <f>R1624</f>
        <v>0</v>
      </c>
      <c r="AQ1529">
        <f>S1624</f>
        <v>0</v>
      </c>
      <c r="AR1529">
        <f>T1624</f>
        <v>0</v>
      </c>
      <c r="AT1529">
        <f>SUM(table_2[[#This Row],[First dose, less than 21 days ago]:[Third dose or booster, at least 21 days ago]])</f>
        <v>0</v>
      </c>
      <c r="AU1529">
        <f>SUM(table_2[[#This Row],[Second dose, less than 21 days ago]:[Third dose or booster, at least 21 days ago]])</f>
        <v>0</v>
      </c>
      <c r="AV1529">
        <f>table_2[[#This Row],[Third dose or booster, less than 21 days ago]]+table_2[[#This Row],[Third dose or booster, at least 21 days ago]]</f>
        <v>0</v>
      </c>
    </row>
    <row r="1530" spans="1:48" ht="45" x14ac:dyDescent="0.25">
      <c r="A1530" s="1" t="s">
        <v>460</v>
      </c>
      <c r="B1530" s="4">
        <v>2022</v>
      </c>
      <c r="C1530" s="1" t="s">
        <v>109</v>
      </c>
      <c r="D1530" s="1" t="s">
        <v>1089</v>
      </c>
      <c r="E1530" s="1" t="s">
        <v>85</v>
      </c>
      <c r="F1530" s="4" t="s">
        <v>1743</v>
      </c>
      <c r="G1530" s="4">
        <v>454768</v>
      </c>
      <c r="H1530" s="4" t="s">
        <v>3361</v>
      </c>
      <c r="I1530" s="1" t="s">
        <v>234</v>
      </c>
      <c r="J1530" s="4" t="s">
        <v>4038</v>
      </c>
      <c r="K1530" s="4" t="s">
        <v>4039</v>
      </c>
      <c r="L1530" s="22" t="str">
        <f t="shared" si="41"/>
        <v>8</v>
      </c>
      <c r="M1530" s="22"/>
      <c r="AA1530" s="46"/>
      <c r="AG1530"/>
      <c r="AL1530">
        <f>N1577</f>
        <v>0</v>
      </c>
      <c r="AM1530">
        <f>O1625</f>
        <v>0</v>
      </c>
      <c r="AN1530">
        <f>P1625</f>
        <v>0</v>
      </c>
      <c r="AO1530">
        <f>Q1625</f>
        <v>0</v>
      </c>
      <c r="AP1530">
        <f>R1625</f>
        <v>0</v>
      </c>
      <c r="AQ1530">
        <f>S1625</f>
        <v>0</v>
      </c>
      <c r="AR1530">
        <f>T1625</f>
        <v>0</v>
      </c>
      <c r="AT1530">
        <f>SUM(table_2[[#This Row],[First dose, less than 21 days ago]:[Third dose or booster, at least 21 days ago]])</f>
        <v>0</v>
      </c>
      <c r="AU1530">
        <f>SUM(table_2[[#This Row],[Second dose, less than 21 days ago]:[Third dose or booster, at least 21 days ago]])</f>
        <v>0</v>
      </c>
      <c r="AV1530">
        <f>table_2[[#This Row],[Third dose or booster, less than 21 days ago]]+table_2[[#This Row],[Third dose or booster, at least 21 days ago]]</f>
        <v>0</v>
      </c>
    </row>
    <row r="1531" spans="1:48" ht="30" x14ac:dyDescent="0.25">
      <c r="A1531" s="1" t="s">
        <v>460</v>
      </c>
      <c r="B1531" s="4">
        <v>2022</v>
      </c>
      <c r="C1531" s="1" t="s">
        <v>109</v>
      </c>
      <c r="D1531" s="1" t="s">
        <v>1104</v>
      </c>
      <c r="E1531" s="1" t="s">
        <v>62</v>
      </c>
      <c r="F1531" s="4" t="s">
        <v>1097</v>
      </c>
      <c r="G1531" s="4">
        <v>56331</v>
      </c>
      <c r="H1531" s="4" t="s">
        <v>1335</v>
      </c>
      <c r="I1531" s="1" t="s">
        <v>234</v>
      </c>
      <c r="J1531" s="4" t="s">
        <v>3367</v>
      </c>
      <c r="K1531" s="4" t="s">
        <v>4040</v>
      </c>
      <c r="L1531" s="22" t="str">
        <f t="shared" si="41"/>
        <v>4</v>
      </c>
      <c r="M1531" s="22"/>
      <c r="AA1531" s="46"/>
      <c r="AG1531"/>
      <c r="AL1531">
        <f>N1578</f>
        <v>0</v>
      </c>
      <c r="AM1531">
        <f>O1626</f>
        <v>0</v>
      </c>
      <c r="AN1531">
        <f>P1626</f>
        <v>0</v>
      </c>
      <c r="AO1531">
        <f>Q1626</f>
        <v>0</v>
      </c>
      <c r="AP1531">
        <f>R1626</f>
        <v>0</v>
      </c>
      <c r="AQ1531">
        <f>S1626</f>
        <v>0</v>
      </c>
      <c r="AR1531">
        <f>T1626</f>
        <v>0</v>
      </c>
      <c r="AT1531">
        <f>SUM(table_2[[#This Row],[First dose, less than 21 days ago]:[Third dose or booster, at least 21 days ago]])</f>
        <v>0</v>
      </c>
      <c r="AU1531">
        <f>SUM(table_2[[#This Row],[Second dose, less than 21 days ago]:[Third dose or booster, at least 21 days ago]])</f>
        <v>0</v>
      </c>
      <c r="AV1531">
        <f>table_2[[#This Row],[Third dose or booster, less than 21 days ago]]+table_2[[#This Row],[Third dose or booster, at least 21 days ago]]</f>
        <v>0</v>
      </c>
    </row>
    <row r="1532" spans="1:48" ht="30" x14ac:dyDescent="0.25">
      <c r="A1532" s="1" t="s">
        <v>460</v>
      </c>
      <c r="B1532" s="4">
        <v>2022</v>
      </c>
      <c r="C1532" s="1" t="s">
        <v>109</v>
      </c>
      <c r="D1532" s="1" t="s">
        <v>1104</v>
      </c>
      <c r="E1532" s="1" t="s">
        <v>66</v>
      </c>
      <c r="F1532" s="4" t="s">
        <v>1101</v>
      </c>
      <c r="G1532" s="4">
        <v>165</v>
      </c>
      <c r="H1532" s="4" t="s">
        <v>83</v>
      </c>
      <c r="I1532" s="1"/>
      <c r="J1532" s="4" t="s">
        <v>83</v>
      </c>
      <c r="K1532" s="4" t="s">
        <v>83</v>
      </c>
      <c r="L1532" s="22">
        <f t="shared" si="41"/>
        <v>1</v>
      </c>
      <c r="M1532" s="22"/>
      <c r="AA1532" s="46"/>
      <c r="AG1532"/>
      <c r="AL1532">
        <f>N1579</f>
        <v>0</v>
      </c>
      <c r="AM1532">
        <f>O1627</f>
        <v>0</v>
      </c>
      <c r="AN1532">
        <f>P1627</f>
        <v>0</v>
      </c>
      <c r="AO1532">
        <f>Q1627</f>
        <v>0</v>
      </c>
      <c r="AP1532">
        <f>R1627</f>
        <v>0</v>
      </c>
      <c r="AQ1532">
        <f>S1627</f>
        <v>0</v>
      </c>
      <c r="AR1532">
        <f>T1627</f>
        <v>0</v>
      </c>
      <c r="AT1532">
        <f>SUM(table_2[[#This Row],[First dose, less than 21 days ago]:[Third dose or booster, at least 21 days ago]])</f>
        <v>0</v>
      </c>
      <c r="AU1532">
        <f>SUM(table_2[[#This Row],[Second dose, less than 21 days ago]:[Third dose or booster, at least 21 days ago]])</f>
        <v>0</v>
      </c>
      <c r="AV1532">
        <f>table_2[[#This Row],[Third dose or booster, less than 21 days ago]]+table_2[[#This Row],[Third dose or booster, at least 21 days ago]]</f>
        <v>0</v>
      </c>
    </row>
    <row r="1533" spans="1:48" ht="30" x14ac:dyDescent="0.25">
      <c r="A1533" s="1" t="s">
        <v>460</v>
      </c>
      <c r="B1533" s="4">
        <v>2022</v>
      </c>
      <c r="C1533" s="1" t="s">
        <v>109</v>
      </c>
      <c r="D1533" s="1" t="s">
        <v>1104</v>
      </c>
      <c r="E1533" s="1" t="s">
        <v>70</v>
      </c>
      <c r="F1533" s="4" t="s">
        <v>1101</v>
      </c>
      <c r="G1533" s="4">
        <v>8700</v>
      </c>
      <c r="H1533" s="4" t="s">
        <v>83</v>
      </c>
      <c r="I1533" s="1"/>
      <c r="J1533" s="4" t="s">
        <v>83</v>
      </c>
      <c r="K1533" s="4" t="s">
        <v>83</v>
      </c>
      <c r="L1533" s="22">
        <f t="shared" si="41"/>
        <v>1</v>
      </c>
      <c r="M1533" s="22"/>
      <c r="AA1533" s="46"/>
      <c r="AG1533"/>
      <c r="AL1533">
        <f>N1580</f>
        <v>0</v>
      </c>
      <c r="AM1533">
        <f>O1628</f>
        <v>0</v>
      </c>
      <c r="AN1533">
        <f>P1628</f>
        <v>0</v>
      </c>
      <c r="AO1533">
        <f>Q1628</f>
        <v>0</v>
      </c>
      <c r="AP1533">
        <f>R1628</f>
        <v>0</v>
      </c>
      <c r="AQ1533">
        <f>S1628</f>
        <v>0</v>
      </c>
      <c r="AR1533">
        <f>T1628</f>
        <v>0</v>
      </c>
      <c r="AT1533">
        <f>SUM(table_2[[#This Row],[First dose, less than 21 days ago]:[Third dose or booster, at least 21 days ago]])</f>
        <v>0</v>
      </c>
      <c r="AU1533">
        <f>SUM(table_2[[#This Row],[Second dose, less than 21 days ago]:[Third dose or booster, at least 21 days ago]])</f>
        <v>0</v>
      </c>
      <c r="AV1533">
        <f>table_2[[#This Row],[Third dose or booster, less than 21 days ago]]+table_2[[#This Row],[Third dose or booster, at least 21 days ago]]</f>
        <v>0</v>
      </c>
    </row>
    <row r="1534" spans="1:48" ht="30" x14ac:dyDescent="0.25">
      <c r="A1534" s="1" t="s">
        <v>460</v>
      </c>
      <c r="B1534" s="4">
        <v>2022</v>
      </c>
      <c r="C1534" s="1" t="s">
        <v>109</v>
      </c>
      <c r="D1534" s="1" t="s">
        <v>1104</v>
      </c>
      <c r="E1534" s="1" t="s">
        <v>74</v>
      </c>
      <c r="F1534" s="4" t="s">
        <v>1101</v>
      </c>
      <c r="G1534" s="4">
        <v>582</v>
      </c>
      <c r="H1534" s="4" t="s">
        <v>83</v>
      </c>
      <c r="I1534" s="1"/>
      <c r="J1534" s="4" t="s">
        <v>83</v>
      </c>
      <c r="K1534" s="4" t="s">
        <v>83</v>
      </c>
      <c r="L1534" s="22">
        <f t="shared" si="41"/>
        <v>1</v>
      </c>
      <c r="M1534" s="22"/>
      <c r="AA1534" s="46"/>
      <c r="AG1534"/>
      <c r="AL1534">
        <f>N1581</f>
        <v>0</v>
      </c>
      <c r="AM1534">
        <f>O1629</f>
        <v>0</v>
      </c>
      <c r="AN1534">
        <f>P1629</f>
        <v>0</v>
      </c>
      <c r="AO1534">
        <f>Q1629</f>
        <v>0</v>
      </c>
      <c r="AP1534">
        <f>R1629</f>
        <v>0</v>
      </c>
      <c r="AQ1534">
        <f>S1629</f>
        <v>0</v>
      </c>
      <c r="AR1534">
        <f>T1629</f>
        <v>0</v>
      </c>
      <c r="AT1534">
        <f>SUM(table_2[[#This Row],[First dose, less than 21 days ago]:[Third dose or booster, at least 21 days ago]])</f>
        <v>0</v>
      </c>
      <c r="AU1534">
        <f>SUM(table_2[[#This Row],[Second dose, less than 21 days ago]:[Third dose or booster, at least 21 days ago]])</f>
        <v>0</v>
      </c>
      <c r="AV1534">
        <f>table_2[[#This Row],[Third dose or booster, less than 21 days ago]]+table_2[[#This Row],[Third dose or booster, at least 21 days ago]]</f>
        <v>0</v>
      </c>
    </row>
    <row r="1535" spans="1:48" ht="30" x14ac:dyDescent="0.25">
      <c r="A1535" s="1" t="s">
        <v>460</v>
      </c>
      <c r="B1535" s="4">
        <v>2022</v>
      </c>
      <c r="C1535" s="1" t="s">
        <v>109</v>
      </c>
      <c r="D1535" s="1" t="s">
        <v>1104</v>
      </c>
      <c r="E1535" s="1" t="s">
        <v>1102</v>
      </c>
      <c r="F1535" s="4" t="s">
        <v>1097</v>
      </c>
      <c r="G1535" s="4">
        <v>72935</v>
      </c>
      <c r="H1535" s="4" t="s">
        <v>3548</v>
      </c>
      <c r="I1535" s="1" t="s">
        <v>234</v>
      </c>
      <c r="J1535" s="4" t="s">
        <v>3974</v>
      </c>
      <c r="K1535" s="4" t="s">
        <v>3368</v>
      </c>
      <c r="L1535" s="22" t="str">
        <f t="shared" si="41"/>
        <v>4</v>
      </c>
      <c r="M1535" s="22"/>
      <c r="AA1535" s="46"/>
      <c r="AG1535"/>
      <c r="AL1535">
        <f>N1582</f>
        <v>0</v>
      </c>
      <c r="AM1535">
        <f>O1630</f>
        <v>0</v>
      </c>
      <c r="AN1535">
        <f>P1630</f>
        <v>0</v>
      </c>
      <c r="AO1535">
        <f>Q1630</f>
        <v>0</v>
      </c>
      <c r="AP1535">
        <f>R1630</f>
        <v>0</v>
      </c>
      <c r="AQ1535">
        <f>S1630</f>
        <v>0</v>
      </c>
      <c r="AR1535">
        <f>T1630</f>
        <v>0</v>
      </c>
      <c r="AT1535">
        <f>SUM(table_2[[#This Row],[First dose, less than 21 days ago]:[Third dose or booster, at least 21 days ago]])</f>
        <v>0</v>
      </c>
      <c r="AU1535">
        <f>SUM(table_2[[#This Row],[Second dose, less than 21 days ago]:[Third dose or booster, at least 21 days ago]])</f>
        <v>0</v>
      </c>
      <c r="AV1535">
        <f>table_2[[#This Row],[Third dose or booster, less than 21 days ago]]+table_2[[#This Row],[Third dose or booster, at least 21 days ago]]</f>
        <v>0</v>
      </c>
    </row>
    <row r="1536" spans="1:48" ht="45" x14ac:dyDescent="0.25">
      <c r="A1536" s="1" t="s">
        <v>460</v>
      </c>
      <c r="B1536" s="4">
        <v>2022</v>
      </c>
      <c r="C1536" s="1" t="s">
        <v>109</v>
      </c>
      <c r="D1536" s="1" t="s">
        <v>1104</v>
      </c>
      <c r="E1536" s="1" t="s">
        <v>84</v>
      </c>
      <c r="F1536" s="4" t="s">
        <v>1101</v>
      </c>
      <c r="G1536" s="4">
        <v>2655</v>
      </c>
      <c r="H1536" s="4" t="s">
        <v>83</v>
      </c>
      <c r="I1536" s="1"/>
      <c r="J1536" s="4" t="s">
        <v>83</v>
      </c>
      <c r="K1536" s="4" t="s">
        <v>83</v>
      </c>
      <c r="L1536" s="22">
        <f t="shared" si="41"/>
        <v>1</v>
      </c>
      <c r="M1536" s="22"/>
      <c r="AA1536" s="46"/>
      <c r="AG1536"/>
      <c r="AL1536">
        <f>N1583</f>
        <v>0</v>
      </c>
      <c r="AM1536">
        <f>O1631</f>
        <v>0</v>
      </c>
      <c r="AN1536">
        <f>P1631</f>
        <v>0</v>
      </c>
      <c r="AO1536">
        <f>Q1631</f>
        <v>0</v>
      </c>
      <c r="AP1536">
        <f>R1631</f>
        <v>0</v>
      </c>
      <c r="AQ1536">
        <f>S1631</f>
        <v>0</v>
      </c>
      <c r="AR1536">
        <f>T1631</f>
        <v>0</v>
      </c>
      <c r="AT1536">
        <f>SUM(table_2[[#This Row],[First dose, less than 21 days ago]:[Third dose or booster, at least 21 days ago]])</f>
        <v>0</v>
      </c>
      <c r="AU1536">
        <f>SUM(table_2[[#This Row],[Second dose, less than 21 days ago]:[Third dose or booster, at least 21 days ago]])</f>
        <v>0</v>
      </c>
      <c r="AV1536">
        <f>table_2[[#This Row],[Third dose or booster, less than 21 days ago]]+table_2[[#This Row],[Third dose or booster, at least 21 days ago]]</f>
        <v>0</v>
      </c>
    </row>
    <row r="1537" spans="1:48" ht="45" x14ac:dyDescent="0.25">
      <c r="A1537" s="1" t="s">
        <v>460</v>
      </c>
      <c r="B1537" s="4">
        <v>2022</v>
      </c>
      <c r="C1537" s="1" t="s">
        <v>109</v>
      </c>
      <c r="D1537" s="1" t="s">
        <v>1104</v>
      </c>
      <c r="E1537" s="1" t="s">
        <v>85</v>
      </c>
      <c r="F1537" s="4" t="s">
        <v>527</v>
      </c>
      <c r="G1537" s="4">
        <v>321369</v>
      </c>
      <c r="H1537" s="4" t="s">
        <v>3224</v>
      </c>
      <c r="I1537" s="1" t="s">
        <v>234</v>
      </c>
      <c r="J1537" s="4" t="s">
        <v>3483</v>
      </c>
      <c r="K1537" s="4" t="s">
        <v>3828</v>
      </c>
      <c r="L1537" s="22" t="str">
        <f t="shared" si="41"/>
        <v>17</v>
      </c>
      <c r="M1537" s="22"/>
      <c r="AA1537" s="46"/>
      <c r="AG1537"/>
      <c r="AL1537">
        <f>N1584</f>
        <v>0</v>
      </c>
      <c r="AM1537">
        <f>O1632</f>
        <v>0</v>
      </c>
      <c r="AN1537">
        <f>P1632</f>
        <v>0</v>
      </c>
      <c r="AO1537">
        <f>Q1632</f>
        <v>0</v>
      </c>
      <c r="AP1537">
        <f>R1632</f>
        <v>0</v>
      </c>
      <c r="AQ1537">
        <f>S1632</f>
        <v>0</v>
      </c>
      <c r="AR1537">
        <f>T1632</f>
        <v>0</v>
      </c>
      <c r="AT1537">
        <f>SUM(table_2[[#This Row],[First dose, less than 21 days ago]:[Third dose or booster, at least 21 days ago]])</f>
        <v>0</v>
      </c>
      <c r="AU1537">
        <f>SUM(table_2[[#This Row],[Second dose, less than 21 days ago]:[Third dose or booster, at least 21 days ago]])</f>
        <v>0</v>
      </c>
      <c r="AV1537">
        <f>table_2[[#This Row],[Third dose or booster, less than 21 days ago]]+table_2[[#This Row],[Third dose or booster, at least 21 days ago]]</f>
        <v>0</v>
      </c>
    </row>
    <row r="1538" spans="1:48" ht="30" x14ac:dyDescent="0.25">
      <c r="A1538" s="1" t="s">
        <v>460</v>
      </c>
      <c r="B1538" s="4">
        <v>2022</v>
      </c>
      <c r="C1538" s="1" t="s">
        <v>109</v>
      </c>
      <c r="D1538" s="1" t="s">
        <v>1116</v>
      </c>
      <c r="E1538" s="1" t="s">
        <v>62</v>
      </c>
      <c r="F1538" s="4" t="s">
        <v>527</v>
      </c>
      <c r="G1538" s="4">
        <v>37284</v>
      </c>
      <c r="H1538" s="4" t="s">
        <v>1823</v>
      </c>
      <c r="I1538" s="1" t="s">
        <v>234</v>
      </c>
      <c r="J1538" s="4" t="s">
        <v>2757</v>
      </c>
      <c r="K1538" s="4" t="s">
        <v>1323</v>
      </c>
      <c r="L1538" s="22" t="str">
        <f t="shared" si="41"/>
        <v>17</v>
      </c>
      <c r="M1538" s="22"/>
      <c r="AA1538" s="46"/>
      <c r="AG1538"/>
      <c r="AL1538">
        <f>N1585</f>
        <v>0</v>
      </c>
      <c r="AM1538">
        <f>O1633</f>
        <v>0</v>
      </c>
      <c r="AN1538">
        <f>P1633</f>
        <v>0</v>
      </c>
      <c r="AO1538">
        <f>Q1633</f>
        <v>0</v>
      </c>
      <c r="AP1538">
        <f>R1633</f>
        <v>0</v>
      </c>
      <c r="AQ1538">
        <f>S1633</f>
        <v>0</v>
      </c>
      <c r="AR1538">
        <f>T1633</f>
        <v>0</v>
      </c>
      <c r="AT1538">
        <f>SUM(table_2[[#This Row],[First dose, less than 21 days ago]:[Third dose or booster, at least 21 days ago]])</f>
        <v>0</v>
      </c>
      <c r="AU1538">
        <f>SUM(table_2[[#This Row],[Second dose, less than 21 days ago]:[Third dose or booster, at least 21 days ago]])</f>
        <v>0</v>
      </c>
      <c r="AV1538">
        <f>table_2[[#This Row],[Third dose or booster, less than 21 days ago]]+table_2[[#This Row],[Third dose or booster, at least 21 days ago]]</f>
        <v>0</v>
      </c>
    </row>
    <row r="1539" spans="1:48" ht="30" x14ac:dyDescent="0.25">
      <c r="A1539" s="1" t="s">
        <v>460</v>
      </c>
      <c r="B1539" s="4">
        <v>2022</v>
      </c>
      <c r="C1539" s="1" t="s">
        <v>109</v>
      </c>
      <c r="D1539" s="1" t="s">
        <v>1116</v>
      </c>
      <c r="E1539" s="1" t="s">
        <v>66</v>
      </c>
      <c r="F1539" s="4" t="s">
        <v>1101</v>
      </c>
      <c r="G1539" s="4">
        <v>79</v>
      </c>
      <c r="H1539" s="4" t="s">
        <v>83</v>
      </c>
      <c r="I1539" s="1"/>
      <c r="J1539" s="4" t="s">
        <v>83</v>
      </c>
      <c r="K1539" s="4" t="s">
        <v>83</v>
      </c>
      <c r="L1539" s="22">
        <f t="shared" si="41"/>
        <v>1</v>
      </c>
      <c r="M1539" s="22"/>
      <c r="AA1539" s="46"/>
      <c r="AG1539"/>
      <c r="AL1539">
        <f>N1586</f>
        <v>0</v>
      </c>
      <c r="AM1539">
        <f>O1634</f>
        <v>0</v>
      </c>
      <c r="AN1539">
        <f>P1634</f>
        <v>0</v>
      </c>
      <c r="AO1539">
        <f>Q1634</f>
        <v>0</v>
      </c>
      <c r="AP1539">
        <f>R1634</f>
        <v>0</v>
      </c>
      <c r="AQ1539">
        <f>S1634</f>
        <v>0</v>
      </c>
      <c r="AR1539">
        <f>T1634</f>
        <v>0</v>
      </c>
      <c r="AT1539">
        <f>SUM(table_2[[#This Row],[First dose, less than 21 days ago]:[Third dose or booster, at least 21 days ago]])</f>
        <v>0</v>
      </c>
      <c r="AU1539">
        <f>SUM(table_2[[#This Row],[Second dose, less than 21 days ago]:[Third dose or booster, at least 21 days ago]])</f>
        <v>0</v>
      </c>
      <c r="AV1539">
        <f>table_2[[#This Row],[Third dose or booster, less than 21 days ago]]+table_2[[#This Row],[Third dose or booster, at least 21 days ago]]</f>
        <v>0</v>
      </c>
    </row>
    <row r="1540" spans="1:48" ht="30" x14ac:dyDescent="0.25">
      <c r="A1540" s="1" t="s">
        <v>460</v>
      </c>
      <c r="B1540" s="4">
        <v>2022</v>
      </c>
      <c r="C1540" s="1" t="s">
        <v>109</v>
      </c>
      <c r="D1540" s="1" t="s">
        <v>1116</v>
      </c>
      <c r="E1540" s="1" t="s">
        <v>70</v>
      </c>
      <c r="F1540" s="4" t="s">
        <v>1101</v>
      </c>
      <c r="G1540" s="4">
        <v>5645</v>
      </c>
      <c r="H1540" s="4" t="s">
        <v>83</v>
      </c>
      <c r="I1540" s="1"/>
      <c r="J1540" s="4" t="s">
        <v>83</v>
      </c>
      <c r="K1540" s="4" t="s">
        <v>83</v>
      </c>
      <c r="L1540" s="22">
        <f t="shared" si="41"/>
        <v>1</v>
      </c>
      <c r="M1540" s="22"/>
      <c r="AA1540" s="46"/>
      <c r="AG1540"/>
      <c r="AL1540">
        <f>N1587</f>
        <v>0</v>
      </c>
      <c r="AM1540">
        <f>O1635</f>
        <v>0</v>
      </c>
      <c r="AN1540">
        <f>P1635</f>
        <v>0</v>
      </c>
      <c r="AO1540">
        <f>Q1635</f>
        <v>0</v>
      </c>
      <c r="AP1540">
        <f>R1635</f>
        <v>0</v>
      </c>
      <c r="AQ1540">
        <f>S1635</f>
        <v>0</v>
      </c>
      <c r="AR1540">
        <f>T1635</f>
        <v>0</v>
      </c>
      <c r="AT1540">
        <f>SUM(table_2[[#This Row],[First dose, less than 21 days ago]:[Third dose or booster, at least 21 days ago]])</f>
        <v>0</v>
      </c>
      <c r="AU1540">
        <f>SUM(table_2[[#This Row],[Second dose, less than 21 days ago]:[Third dose or booster, at least 21 days ago]])</f>
        <v>0</v>
      </c>
      <c r="AV1540">
        <f>table_2[[#This Row],[Third dose or booster, less than 21 days ago]]+table_2[[#This Row],[Third dose or booster, at least 21 days ago]]</f>
        <v>0</v>
      </c>
    </row>
    <row r="1541" spans="1:48" ht="30" x14ac:dyDescent="0.25">
      <c r="A1541" s="1" t="s">
        <v>460</v>
      </c>
      <c r="B1541" s="4">
        <v>2022</v>
      </c>
      <c r="C1541" s="1" t="s">
        <v>109</v>
      </c>
      <c r="D1541" s="1" t="s">
        <v>1116</v>
      </c>
      <c r="E1541" s="1" t="s">
        <v>74</v>
      </c>
      <c r="F1541" s="4" t="s">
        <v>1101</v>
      </c>
      <c r="G1541" s="4">
        <v>315</v>
      </c>
      <c r="H1541" s="4" t="s">
        <v>83</v>
      </c>
      <c r="I1541" s="1"/>
      <c r="J1541" s="4" t="s">
        <v>83</v>
      </c>
      <c r="K1541" s="4" t="s">
        <v>83</v>
      </c>
      <c r="L1541" s="22">
        <f t="shared" ref="L1541:L1604" si="42">IF(F1541="&lt;3",1,F1541)</f>
        <v>1</v>
      </c>
      <c r="M1541" s="22"/>
      <c r="AA1541" s="46"/>
      <c r="AG1541"/>
      <c r="AL1541">
        <f>N1588</f>
        <v>0</v>
      </c>
      <c r="AM1541">
        <f>O1636</f>
        <v>0</v>
      </c>
      <c r="AN1541">
        <f>P1636</f>
        <v>0</v>
      </c>
      <c r="AO1541">
        <f>Q1636</f>
        <v>0</v>
      </c>
      <c r="AP1541">
        <f>R1636</f>
        <v>0</v>
      </c>
      <c r="AQ1541">
        <f>S1636</f>
        <v>0</v>
      </c>
      <c r="AR1541">
        <f>T1636</f>
        <v>0</v>
      </c>
      <c r="AT1541">
        <f>SUM(table_2[[#This Row],[First dose, less than 21 days ago]:[Third dose or booster, at least 21 days ago]])</f>
        <v>0</v>
      </c>
      <c r="AU1541">
        <f>SUM(table_2[[#This Row],[Second dose, less than 21 days ago]:[Third dose or booster, at least 21 days ago]])</f>
        <v>0</v>
      </c>
      <c r="AV1541">
        <f>table_2[[#This Row],[Third dose or booster, less than 21 days ago]]+table_2[[#This Row],[Third dose or booster, at least 21 days ago]]</f>
        <v>0</v>
      </c>
    </row>
    <row r="1542" spans="1:48" ht="30" x14ac:dyDescent="0.25">
      <c r="A1542" s="1" t="s">
        <v>460</v>
      </c>
      <c r="B1542" s="4">
        <v>2022</v>
      </c>
      <c r="C1542" s="1" t="s">
        <v>109</v>
      </c>
      <c r="D1542" s="1" t="s">
        <v>1116</v>
      </c>
      <c r="E1542" s="1" t="s">
        <v>1102</v>
      </c>
      <c r="F1542" s="4" t="s">
        <v>1093</v>
      </c>
      <c r="G1542" s="4">
        <v>50435</v>
      </c>
      <c r="H1542" s="4" t="s">
        <v>4041</v>
      </c>
      <c r="I1542" s="1" t="s">
        <v>234</v>
      </c>
      <c r="J1542" s="4" t="s">
        <v>4042</v>
      </c>
      <c r="K1542" s="4" t="s">
        <v>1352</v>
      </c>
      <c r="L1542" s="22" t="str">
        <f t="shared" si="42"/>
        <v>13</v>
      </c>
      <c r="M1542" s="22"/>
      <c r="AA1542" s="46"/>
      <c r="AG1542"/>
      <c r="AL1542">
        <f>N1589</f>
        <v>0</v>
      </c>
      <c r="AM1542">
        <f>O1637</f>
        <v>0</v>
      </c>
      <c r="AN1542">
        <f>P1637</f>
        <v>0</v>
      </c>
      <c r="AO1542">
        <f>Q1637</f>
        <v>0</v>
      </c>
      <c r="AP1542">
        <f>R1637</f>
        <v>0</v>
      </c>
      <c r="AQ1542">
        <f>S1637</f>
        <v>0</v>
      </c>
      <c r="AR1542">
        <f>T1637</f>
        <v>0</v>
      </c>
      <c r="AT1542">
        <f>SUM(table_2[[#This Row],[First dose, less than 21 days ago]:[Third dose or booster, at least 21 days ago]])</f>
        <v>0</v>
      </c>
      <c r="AU1542">
        <f>SUM(table_2[[#This Row],[Second dose, less than 21 days ago]:[Third dose or booster, at least 21 days ago]])</f>
        <v>0</v>
      </c>
      <c r="AV1542">
        <f>table_2[[#This Row],[Third dose or booster, less than 21 days ago]]+table_2[[#This Row],[Third dose or booster, at least 21 days ago]]</f>
        <v>0</v>
      </c>
    </row>
    <row r="1543" spans="1:48" ht="45" x14ac:dyDescent="0.25">
      <c r="A1543" s="1" t="s">
        <v>460</v>
      </c>
      <c r="B1543" s="4">
        <v>2022</v>
      </c>
      <c r="C1543" s="1" t="s">
        <v>109</v>
      </c>
      <c r="D1543" s="1" t="s">
        <v>1116</v>
      </c>
      <c r="E1543" s="1" t="s">
        <v>84</v>
      </c>
      <c r="F1543" s="4" t="s">
        <v>1101</v>
      </c>
      <c r="G1543" s="4">
        <v>1725</v>
      </c>
      <c r="H1543" s="4" t="s">
        <v>83</v>
      </c>
      <c r="I1543" s="1"/>
      <c r="J1543" s="4" t="s">
        <v>83</v>
      </c>
      <c r="K1543" s="4" t="s">
        <v>83</v>
      </c>
      <c r="L1543" s="22">
        <f t="shared" si="42"/>
        <v>1</v>
      </c>
      <c r="M1543" s="22"/>
      <c r="AA1543" s="46"/>
      <c r="AG1543"/>
      <c r="AL1543">
        <f>N1590</f>
        <v>0</v>
      </c>
      <c r="AM1543">
        <f>O1638</f>
        <v>0</v>
      </c>
      <c r="AN1543">
        <f>P1638</f>
        <v>0</v>
      </c>
      <c r="AO1543">
        <f>Q1638</f>
        <v>0</v>
      </c>
      <c r="AP1543">
        <f>R1638</f>
        <v>0</v>
      </c>
      <c r="AQ1543">
        <f>S1638</f>
        <v>0</v>
      </c>
      <c r="AR1543">
        <f>T1638</f>
        <v>0</v>
      </c>
      <c r="AT1543">
        <f>SUM(table_2[[#This Row],[First dose, less than 21 days ago]:[Third dose or booster, at least 21 days ago]])</f>
        <v>0</v>
      </c>
      <c r="AU1543">
        <f>SUM(table_2[[#This Row],[Second dose, less than 21 days ago]:[Third dose or booster, at least 21 days ago]])</f>
        <v>0</v>
      </c>
      <c r="AV1543">
        <f>table_2[[#This Row],[Third dose or booster, less than 21 days ago]]+table_2[[#This Row],[Third dose or booster, at least 21 days ago]]</f>
        <v>0</v>
      </c>
    </row>
    <row r="1544" spans="1:48" ht="45" x14ac:dyDescent="0.25">
      <c r="A1544" s="1" t="s">
        <v>460</v>
      </c>
      <c r="B1544" s="4">
        <v>2022</v>
      </c>
      <c r="C1544" s="1" t="s">
        <v>109</v>
      </c>
      <c r="D1544" s="1" t="s">
        <v>1116</v>
      </c>
      <c r="E1544" s="1" t="s">
        <v>85</v>
      </c>
      <c r="F1544" s="4" t="s">
        <v>3373</v>
      </c>
      <c r="G1544" s="4">
        <v>448449</v>
      </c>
      <c r="H1544" s="4" t="s">
        <v>4043</v>
      </c>
      <c r="I1544" s="1"/>
      <c r="J1544" s="4" t="s">
        <v>4044</v>
      </c>
      <c r="K1544" s="4" t="s">
        <v>3524</v>
      </c>
      <c r="L1544" s="22" t="str">
        <f t="shared" si="42"/>
        <v>43</v>
      </c>
      <c r="M1544" s="22"/>
      <c r="AA1544" s="46"/>
      <c r="AG1544"/>
      <c r="AL1544">
        <f>N1591</f>
        <v>0</v>
      </c>
      <c r="AM1544">
        <f>O1639</f>
        <v>0</v>
      </c>
      <c r="AN1544">
        <f>P1639</f>
        <v>0</v>
      </c>
      <c r="AO1544">
        <f>Q1639</f>
        <v>0</v>
      </c>
      <c r="AP1544">
        <f>R1639</f>
        <v>0</v>
      </c>
      <c r="AQ1544">
        <f>S1639</f>
        <v>0</v>
      </c>
      <c r="AR1544">
        <f>T1639</f>
        <v>0</v>
      </c>
      <c r="AT1544">
        <f>SUM(table_2[[#This Row],[First dose, less than 21 days ago]:[Third dose or booster, at least 21 days ago]])</f>
        <v>0</v>
      </c>
      <c r="AU1544">
        <f>SUM(table_2[[#This Row],[Second dose, less than 21 days ago]:[Third dose or booster, at least 21 days ago]])</f>
        <v>0</v>
      </c>
      <c r="AV1544">
        <f>table_2[[#This Row],[Third dose or booster, less than 21 days ago]]+table_2[[#This Row],[Third dose or booster, at least 21 days ago]]</f>
        <v>0</v>
      </c>
    </row>
    <row r="1545" spans="1:48" ht="30" x14ac:dyDescent="0.25">
      <c r="A1545" s="1" t="s">
        <v>460</v>
      </c>
      <c r="B1545" s="4">
        <v>2022</v>
      </c>
      <c r="C1545" s="1" t="s">
        <v>109</v>
      </c>
      <c r="D1545" s="1" t="s">
        <v>1132</v>
      </c>
      <c r="E1545" s="1" t="s">
        <v>62</v>
      </c>
      <c r="F1545" s="4" t="s">
        <v>2016</v>
      </c>
      <c r="G1545" s="4">
        <v>21284</v>
      </c>
      <c r="H1545" s="4" t="s">
        <v>4045</v>
      </c>
      <c r="I1545" s="1"/>
      <c r="J1545" s="4" t="s">
        <v>4046</v>
      </c>
      <c r="K1545" s="4" t="s">
        <v>4047</v>
      </c>
      <c r="L1545" s="22" t="str">
        <f t="shared" si="42"/>
        <v>21</v>
      </c>
      <c r="M1545" s="22"/>
      <c r="AA1545" s="46"/>
      <c r="AG1545"/>
      <c r="AL1545">
        <f>N1592</f>
        <v>0</v>
      </c>
      <c r="AM1545">
        <f>O1640</f>
        <v>0</v>
      </c>
      <c r="AN1545">
        <f>P1640</f>
        <v>0</v>
      </c>
      <c r="AO1545">
        <f>Q1640</f>
        <v>0</v>
      </c>
      <c r="AP1545">
        <f>R1640</f>
        <v>0</v>
      </c>
      <c r="AQ1545">
        <f>S1640</f>
        <v>0</v>
      </c>
      <c r="AR1545">
        <f>T1640</f>
        <v>0</v>
      </c>
      <c r="AT1545">
        <f>SUM(table_2[[#This Row],[First dose, less than 21 days ago]:[Third dose or booster, at least 21 days ago]])</f>
        <v>0</v>
      </c>
      <c r="AU1545">
        <f>SUM(table_2[[#This Row],[Second dose, less than 21 days ago]:[Third dose or booster, at least 21 days ago]])</f>
        <v>0</v>
      </c>
      <c r="AV1545">
        <f>table_2[[#This Row],[Third dose or booster, less than 21 days ago]]+table_2[[#This Row],[Third dose or booster, at least 21 days ago]]</f>
        <v>0</v>
      </c>
    </row>
    <row r="1546" spans="1:48" ht="30" x14ac:dyDescent="0.25">
      <c r="A1546" s="1" t="s">
        <v>460</v>
      </c>
      <c r="B1546" s="4">
        <v>2022</v>
      </c>
      <c r="C1546" s="1" t="s">
        <v>109</v>
      </c>
      <c r="D1546" s="1" t="s">
        <v>1132</v>
      </c>
      <c r="E1546" s="1" t="s">
        <v>66</v>
      </c>
      <c r="F1546" s="4" t="s">
        <v>1101</v>
      </c>
      <c r="G1546" s="4">
        <v>34</v>
      </c>
      <c r="H1546" s="4" t="s">
        <v>83</v>
      </c>
      <c r="I1546" s="1"/>
      <c r="J1546" s="4" t="s">
        <v>83</v>
      </c>
      <c r="K1546" s="4" t="s">
        <v>83</v>
      </c>
      <c r="L1546" s="22">
        <f t="shared" si="42"/>
        <v>1</v>
      </c>
      <c r="M1546" s="22"/>
      <c r="AA1546" s="46"/>
      <c r="AG1546"/>
      <c r="AL1546">
        <f>N1593</f>
        <v>0</v>
      </c>
      <c r="AM1546">
        <f>O1641</f>
        <v>0</v>
      </c>
      <c r="AN1546">
        <f>P1641</f>
        <v>0</v>
      </c>
      <c r="AO1546">
        <f>Q1641</f>
        <v>0</v>
      </c>
      <c r="AP1546">
        <f>R1641</f>
        <v>0</v>
      </c>
      <c r="AQ1546">
        <f>S1641</f>
        <v>0</v>
      </c>
      <c r="AR1546">
        <f>T1641</f>
        <v>0</v>
      </c>
      <c r="AT1546">
        <f>SUM(table_2[[#This Row],[First dose, less than 21 days ago]:[Third dose or booster, at least 21 days ago]])</f>
        <v>0</v>
      </c>
      <c r="AU1546">
        <f>SUM(table_2[[#This Row],[Second dose, less than 21 days ago]:[Third dose or booster, at least 21 days ago]])</f>
        <v>0</v>
      </c>
      <c r="AV1546">
        <f>table_2[[#This Row],[Third dose or booster, less than 21 days ago]]+table_2[[#This Row],[Third dose or booster, at least 21 days ago]]</f>
        <v>0</v>
      </c>
    </row>
    <row r="1547" spans="1:48" ht="30" x14ac:dyDescent="0.25">
      <c r="A1547" s="1" t="s">
        <v>460</v>
      </c>
      <c r="B1547" s="4">
        <v>2022</v>
      </c>
      <c r="C1547" s="1" t="s">
        <v>109</v>
      </c>
      <c r="D1547" s="1" t="s">
        <v>1132</v>
      </c>
      <c r="E1547" s="1" t="s">
        <v>70</v>
      </c>
      <c r="F1547" s="4" t="s">
        <v>1671</v>
      </c>
      <c r="G1547" s="4">
        <v>2692</v>
      </c>
      <c r="H1547" s="4" t="s">
        <v>4048</v>
      </c>
      <c r="I1547" s="1" t="s">
        <v>234</v>
      </c>
      <c r="J1547" s="4" t="s">
        <v>4049</v>
      </c>
      <c r="K1547" s="4" t="s">
        <v>4050</v>
      </c>
      <c r="L1547" s="22" t="str">
        <f t="shared" si="42"/>
        <v>5</v>
      </c>
      <c r="M1547" s="22"/>
      <c r="AA1547" s="46"/>
      <c r="AG1547"/>
      <c r="AL1547">
        <f>N1594</f>
        <v>0</v>
      </c>
      <c r="AM1547">
        <f>O1642</f>
        <v>0</v>
      </c>
      <c r="AN1547">
        <f>P1642</f>
        <v>0</v>
      </c>
      <c r="AO1547">
        <f>Q1642</f>
        <v>0</v>
      </c>
      <c r="AP1547">
        <f>R1642</f>
        <v>0</v>
      </c>
      <c r="AQ1547">
        <f>S1642</f>
        <v>0</v>
      </c>
      <c r="AR1547">
        <f>T1642</f>
        <v>0</v>
      </c>
      <c r="AT1547">
        <f>SUM(table_2[[#This Row],[First dose, less than 21 days ago]:[Third dose or booster, at least 21 days ago]])</f>
        <v>0</v>
      </c>
      <c r="AU1547">
        <f>SUM(table_2[[#This Row],[Second dose, less than 21 days ago]:[Third dose or booster, at least 21 days ago]])</f>
        <v>0</v>
      </c>
      <c r="AV1547">
        <f>table_2[[#This Row],[Third dose or booster, less than 21 days ago]]+table_2[[#This Row],[Third dose or booster, at least 21 days ago]]</f>
        <v>0</v>
      </c>
    </row>
    <row r="1548" spans="1:48" ht="30" x14ac:dyDescent="0.25">
      <c r="A1548" s="1" t="s">
        <v>460</v>
      </c>
      <c r="B1548" s="4">
        <v>2022</v>
      </c>
      <c r="C1548" s="1" t="s">
        <v>109</v>
      </c>
      <c r="D1548" s="1" t="s">
        <v>1132</v>
      </c>
      <c r="E1548" s="1" t="s">
        <v>74</v>
      </c>
      <c r="F1548" s="4" t="s">
        <v>1101</v>
      </c>
      <c r="G1548" s="4">
        <v>126</v>
      </c>
      <c r="H1548" s="4" t="s">
        <v>83</v>
      </c>
      <c r="I1548" s="1"/>
      <c r="J1548" s="4" t="s">
        <v>83</v>
      </c>
      <c r="K1548" s="4" t="s">
        <v>83</v>
      </c>
      <c r="L1548" s="22">
        <f t="shared" si="42"/>
        <v>1</v>
      </c>
      <c r="M1548" s="22"/>
      <c r="AA1548" s="46"/>
      <c r="AG1548"/>
      <c r="AL1548">
        <f>N1595</f>
        <v>0</v>
      </c>
      <c r="AM1548">
        <f>O1643</f>
        <v>0</v>
      </c>
      <c r="AN1548">
        <f>P1643</f>
        <v>0</v>
      </c>
      <c r="AO1548">
        <f>Q1643</f>
        <v>0</v>
      </c>
      <c r="AP1548">
        <f>R1643</f>
        <v>0</v>
      </c>
      <c r="AQ1548">
        <f>S1643</f>
        <v>0</v>
      </c>
      <c r="AR1548">
        <f>T1643</f>
        <v>0</v>
      </c>
      <c r="AT1548">
        <f>SUM(table_2[[#This Row],[First dose, less than 21 days ago]:[Third dose or booster, at least 21 days ago]])</f>
        <v>0</v>
      </c>
      <c r="AU1548">
        <f>SUM(table_2[[#This Row],[Second dose, less than 21 days ago]:[Third dose or booster, at least 21 days ago]])</f>
        <v>0</v>
      </c>
      <c r="AV1548">
        <f>table_2[[#This Row],[Third dose or booster, less than 21 days ago]]+table_2[[#This Row],[Third dose or booster, at least 21 days ago]]</f>
        <v>0</v>
      </c>
    </row>
    <row r="1549" spans="1:48" ht="30" x14ac:dyDescent="0.25">
      <c r="A1549" s="1" t="s">
        <v>460</v>
      </c>
      <c r="B1549" s="4">
        <v>2022</v>
      </c>
      <c r="C1549" s="1" t="s">
        <v>109</v>
      </c>
      <c r="D1549" s="1" t="s">
        <v>1132</v>
      </c>
      <c r="E1549" s="1" t="s">
        <v>1102</v>
      </c>
      <c r="F1549" s="4" t="s">
        <v>2156</v>
      </c>
      <c r="G1549" s="4">
        <v>23116</v>
      </c>
      <c r="H1549" s="4" t="s">
        <v>4051</v>
      </c>
      <c r="I1549" s="1"/>
      <c r="J1549" s="4" t="s">
        <v>684</v>
      </c>
      <c r="K1549" s="4" t="s">
        <v>4052</v>
      </c>
      <c r="L1549" s="22" t="str">
        <f t="shared" si="42"/>
        <v>26</v>
      </c>
      <c r="M1549" s="22"/>
      <c r="AA1549" s="46"/>
      <c r="AG1549"/>
      <c r="AL1549">
        <f>N1596</f>
        <v>0</v>
      </c>
      <c r="AM1549">
        <f>O1644</f>
        <v>0</v>
      </c>
      <c r="AN1549">
        <f>P1644</f>
        <v>0</v>
      </c>
      <c r="AO1549">
        <f>Q1644</f>
        <v>0</v>
      </c>
      <c r="AP1549">
        <f>R1644</f>
        <v>0</v>
      </c>
      <c r="AQ1549">
        <f>S1644</f>
        <v>0</v>
      </c>
      <c r="AR1549">
        <f>T1644</f>
        <v>0</v>
      </c>
      <c r="AT1549">
        <f>SUM(table_2[[#This Row],[First dose, less than 21 days ago]:[Third dose or booster, at least 21 days ago]])</f>
        <v>0</v>
      </c>
      <c r="AU1549">
        <f>SUM(table_2[[#This Row],[Second dose, less than 21 days ago]:[Third dose or booster, at least 21 days ago]])</f>
        <v>0</v>
      </c>
      <c r="AV1549">
        <f>table_2[[#This Row],[Third dose or booster, less than 21 days ago]]+table_2[[#This Row],[Third dose or booster, at least 21 days ago]]</f>
        <v>0</v>
      </c>
    </row>
    <row r="1550" spans="1:48" ht="45" x14ac:dyDescent="0.25">
      <c r="A1550" s="1" t="s">
        <v>460</v>
      </c>
      <c r="B1550" s="4">
        <v>2022</v>
      </c>
      <c r="C1550" s="1" t="s">
        <v>109</v>
      </c>
      <c r="D1550" s="1" t="s">
        <v>1132</v>
      </c>
      <c r="E1550" s="1" t="s">
        <v>84</v>
      </c>
      <c r="F1550" s="4" t="s">
        <v>1101</v>
      </c>
      <c r="G1550" s="4">
        <v>751</v>
      </c>
      <c r="H1550" s="4" t="s">
        <v>83</v>
      </c>
      <c r="I1550" s="1"/>
      <c r="J1550" s="4" t="s">
        <v>83</v>
      </c>
      <c r="K1550" s="4" t="s">
        <v>83</v>
      </c>
      <c r="L1550" s="22">
        <f t="shared" si="42"/>
        <v>1</v>
      </c>
      <c r="M1550" s="22"/>
      <c r="AA1550" s="46"/>
      <c r="AG1550"/>
      <c r="AL1550">
        <f>N1597</f>
        <v>0</v>
      </c>
      <c r="AM1550">
        <f>O1645</f>
        <v>0</v>
      </c>
      <c r="AN1550">
        <f>P1645</f>
        <v>0</v>
      </c>
      <c r="AO1550">
        <f>Q1645</f>
        <v>0</v>
      </c>
      <c r="AP1550">
        <f>R1645</f>
        <v>0</v>
      </c>
      <c r="AQ1550">
        <f>S1645</f>
        <v>0</v>
      </c>
      <c r="AR1550">
        <f>T1645</f>
        <v>0</v>
      </c>
      <c r="AT1550">
        <f>SUM(table_2[[#This Row],[First dose, less than 21 days ago]:[Third dose or booster, at least 21 days ago]])</f>
        <v>0</v>
      </c>
      <c r="AU1550">
        <f>SUM(table_2[[#This Row],[Second dose, less than 21 days ago]:[Third dose or booster, at least 21 days ago]])</f>
        <v>0</v>
      </c>
      <c r="AV1550">
        <f>table_2[[#This Row],[Third dose or booster, less than 21 days ago]]+table_2[[#This Row],[Third dose or booster, at least 21 days ago]]</f>
        <v>0</v>
      </c>
    </row>
    <row r="1551" spans="1:48" ht="45" x14ac:dyDescent="0.25">
      <c r="A1551" s="1" t="s">
        <v>460</v>
      </c>
      <c r="B1551" s="4">
        <v>2022</v>
      </c>
      <c r="C1551" s="1" t="s">
        <v>109</v>
      </c>
      <c r="D1551" s="1" t="s">
        <v>1132</v>
      </c>
      <c r="E1551" s="1" t="s">
        <v>85</v>
      </c>
      <c r="F1551" s="4" t="s">
        <v>2767</v>
      </c>
      <c r="G1551" s="4">
        <v>405343</v>
      </c>
      <c r="H1551" s="4" t="s">
        <v>2310</v>
      </c>
      <c r="I1551" s="1"/>
      <c r="J1551" s="4" t="s">
        <v>2888</v>
      </c>
      <c r="K1551" s="4" t="s">
        <v>1578</v>
      </c>
      <c r="L1551" s="22" t="str">
        <f t="shared" si="42"/>
        <v>117</v>
      </c>
      <c r="M1551" s="22"/>
      <c r="AA1551" s="46"/>
      <c r="AG1551"/>
      <c r="AL1551">
        <f>N1598</f>
        <v>0</v>
      </c>
      <c r="AM1551">
        <f>O1646</f>
        <v>0</v>
      </c>
      <c r="AN1551">
        <f>P1646</f>
        <v>0</v>
      </c>
      <c r="AO1551">
        <f>Q1646</f>
        <v>0</v>
      </c>
      <c r="AP1551">
        <f>R1646</f>
        <v>0</v>
      </c>
      <c r="AQ1551">
        <f>S1646</f>
        <v>0</v>
      </c>
      <c r="AR1551">
        <f>T1646</f>
        <v>0</v>
      </c>
      <c r="AT1551">
        <f>SUM(table_2[[#This Row],[First dose, less than 21 days ago]:[Third dose or booster, at least 21 days ago]])</f>
        <v>0</v>
      </c>
      <c r="AU1551">
        <f>SUM(table_2[[#This Row],[Second dose, less than 21 days ago]:[Third dose or booster, at least 21 days ago]])</f>
        <v>0</v>
      </c>
      <c r="AV1551">
        <f>table_2[[#This Row],[Third dose or booster, less than 21 days ago]]+table_2[[#This Row],[Third dose or booster, at least 21 days ago]]</f>
        <v>0</v>
      </c>
    </row>
    <row r="1552" spans="1:48" ht="30" x14ac:dyDescent="0.25">
      <c r="A1552" s="1" t="s">
        <v>460</v>
      </c>
      <c r="B1552" s="4">
        <v>2022</v>
      </c>
      <c r="C1552" s="1" t="s">
        <v>109</v>
      </c>
      <c r="D1552" s="1" t="s">
        <v>1147</v>
      </c>
      <c r="E1552" s="1" t="s">
        <v>62</v>
      </c>
      <c r="F1552" s="4" t="s">
        <v>1179</v>
      </c>
      <c r="G1552" s="4">
        <v>10133</v>
      </c>
      <c r="H1552" s="4" t="s">
        <v>4053</v>
      </c>
      <c r="I1552" s="1"/>
      <c r="J1552" s="4" t="s">
        <v>4054</v>
      </c>
      <c r="K1552" s="4" t="s">
        <v>4055</v>
      </c>
      <c r="L1552" s="22" t="str">
        <f t="shared" si="42"/>
        <v>53</v>
      </c>
      <c r="M1552" s="22"/>
      <c r="AA1552" s="46"/>
      <c r="AG1552"/>
      <c r="AL1552">
        <f>N1599</f>
        <v>0</v>
      </c>
      <c r="AM1552">
        <f>O1647</f>
        <v>0</v>
      </c>
      <c r="AN1552">
        <f>P1647</f>
        <v>0</v>
      </c>
      <c r="AO1552">
        <f>Q1647</f>
        <v>0</v>
      </c>
      <c r="AP1552">
        <f>R1647</f>
        <v>0</v>
      </c>
      <c r="AQ1552">
        <f>S1647</f>
        <v>0</v>
      </c>
      <c r="AR1552">
        <f>T1647</f>
        <v>0</v>
      </c>
      <c r="AT1552">
        <f>SUM(table_2[[#This Row],[First dose, less than 21 days ago]:[Third dose or booster, at least 21 days ago]])</f>
        <v>0</v>
      </c>
      <c r="AU1552">
        <f>SUM(table_2[[#This Row],[Second dose, less than 21 days ago]:[Third dose or booster, at least 21 days ago]])</f>
        <v>0</v>
      </c>
      <c r="AV1552">
        <f>table_2[[#This Row],[Third dose or booster, less than 21 days ago]]+table_2[[#This Row],[Third dose or booster, at least 21 days ago]]</f>
        <v>0</v>
      </c>
    </row>
    <row r="1553" spans="1:48" ht="30" x14ac:dyDescent="0.25">
      <c r="A1553" s="1" t="s">
        <v>460</v>
      </c>
      <c r="B1553" s="4">
        <v>2022</v>
      </c>
      <c r="C1553" s="1" t="s">
        <v>109</v>
      </c>
      <c r="D1553" s="1" t="s">
        <v>1147</v>
      </c>
      <c r="E1553" s="1" t="s">
        <v>66</v>
      </c>
      <c r="F1553" s="4" t="s">
        <v>1101</v>
      </c>
      <c r="G1553" s="4">
        <v>13</v>
      </c>
      <c r="H1553" s="4" t="s">
        <v>83</v>
      </c>
      <c r="I1553" s="1"/>
      <c r="J1553" s="4" t="s">
        <v>83</v>
      </c>
      <c r="K1553" s="4" t="s">
        <v>83</v>
      </c>
      <c r="L1553" s="22">
        <f t="shared" si="42"/>
        <v>1</v>
      </c>
      <c r="M1553" s="22"/>
      <c r="AA1553" s="46"/>
      <c r="AG1553"/>
      <c r="AL1553">
        <f>N1600</f>
        <v>0</v>
      </c>
      <c r="AM1553">
        <f>O1648</f>
        <v>0</v>
      </c>
      <c r="AN1553">
        <f>P1648</f>
        <v>0</v>
      </c>
      <c r="AO1553">
        <f>Q1648</f>
        <v>0</v>
      </c>
      <c r="AP1553">
        <f>R1648</f>
        <v>0</v>
      </c>
      <c r="AQ1553">
        <f>S1648</f>
        <v>0</v>
      </c>
      <c r="AR1553">
        <f>T1648</f>
        <v>0</v>
      </c>
      <c r="AT1553">
        <f>SUM(table_2[[#This Row],[First dose, less than 21 days ago]:[Third dose or booster, at least 21 days ago]])</f>
        <v>0</v>
      </c>
      <c r="AU1553">
        <f>SUM(table_2[[#This Row],[Second dose, less than 21 days ago]:[Third dose or booster, at least 21 days ago]])</f>
        <v>0</v>
      </c>
      <c r="AV1553">
        <f>table_2[[#This Row],[Third dose or booster, less than 21 days ago]]+table_2[[#This Row],[Third dose or booster, at least 21 days ago]]</f>
        <v>0</v>
      </c>
    </row>
    <row r="1554" spans="1:48" ht="30" x14ac:dyDescent="0.25">
      <c r="A1554" s="1" t="s">
        <v>460</v>
      </c>
      <c r="B1554" s="4">
        <v>2022</v>
      </c>
      <c r="C1554" s="1" t="s">
        <v>109</v>
      </c>
      <c r="D1554" s="1" t="s">
        <v>1147</v>
      </c>
      <c r="E1554" s="1" t="s">
        <v>70</v>
      </c>
      <c r="F1554" s="4" t="s">
        <v>1350</v>
      </c>
      <c r="G1554" s="4">
        <v>1208</v>
      </c>
      <c r="H1554" s="4" t="s">
        <v>4056</v>
      </c>
      <c r="I1554" s="1" t="s">
        <v>234</v>
      </c>
      <c r="J1554" s="4" t="s">
        <v>4057</v>
      </c>
      <c r="K1554" s="4" t="s">
        <v>4058</v>
      </c>
      <c r="L1554" s="22" t="str">
        <f t="shared" si="42"/>
        <v>10</v>
      </c>
      <c r="M1554" s="22"/>
      <c r="AA1554" s="46"/>
      <c r="AG1554"/>
      <c r="AL1554">
        <f>N1601</f>
        <v>0</v>
      </c>
      <c r="AM1554">
        <f>O1649</f>
        <v>0</v>
      </c>
      <c r="AN1554">
        <f>P1649</f>
        <v>0</v>
      </c>
      <c r="AO1554">
        <f>Q1649</f>
        <v>0</v>
      </c>
      <c r="AP1554">
        <f>R1649</f>
        <v>0</v>
      </c>
      <c r="AQ1554">
        <f>S1649</f>
        <v>0</v>
      </c>
      <c r="AR1554">
        <f>T1649</f>
        <v>0</v>
      </c>
      <c r="AT1554">
        <f>SUM(table_2[[#This Row],[First dose, less than 21 days ago]:[Third dose or booster, at least 21 days ago]])</f>
        <v>0</v>
      </c>
      <c r="AU1554">
        <f>SUM(table_2[[#This Row],[Second dose, less than 21 days ago]:[Third dose or booster, at least 21 days ago]])</f>
        <v>0</v>
      </c>
      <c r="AV1554">
        <f>table_2[[#This Row],[Third dose or booster, less than 21 days ago]]+table_2[[#This Row],[Third dose or booster, at least 21 days ago]]</f>
        <v>0</v>
      </c>
    </row>
    <row r="1555" spans="1:48" ht="30" x14ac:dyDescent="0.25">
      <c r="A1555" s="1" t="s">
        <v>460</v>
      </c>
      <c r="B1555" s="4">
        <v>2022</v>
      </c>
      <c r="C1555" s="1" t="s">
        <v>109</v>
      </c>
      <c r="D1555" s="1" t="s">
        <v>1147</v>
      </c>
      <c r="E1555" s="1" t="s">
        <v>74</v>
      </c>
      <c r="F1555" s="4" t="s">
        <v>1101</v>
      </c>
      <c r="G1555" s="4">
        <v>48</v>
      </c>
      <c r="H1555" s="4" t="s">
        <v>83</v>
      </c>
      <c r="I1555" s="1"/>
      <c r="J1555" s="4" t="s">
        <v>83</v>
      </c>
      <c r="K1555" s="4" t="s">
        <v>83</v>
      </c>
      <c r="L1555" s="22">
        <f t="shared" si="42"/>
        <v>1</v>
      </c>
      <c r="M1555" s="22"/>
      <c r="AA1555" s="46"/>
      <c r="AG1555"/>
      <c r="AL1555">
        <f>N1602</f>
        <v>0</v>
      </c>
      <c r="AM1555">
        <f>O1650</f>
        <v>0</v>
      </c>
      <c r="AN1555">
        <f>P1650</f>
        <v>0</v>
      </c>
      <c r="AO1555">
        <f>Q1650</f>
        <v>0</v>
      </c>
      <c r="AP1555">
        <f>R1650</f>
        <v>0</v>
      </c>
      <c r="AQ1555">
        <f>S1650</f>
        <v>0</v>
      </c>
      <c r="AR1555">
        <f>T1650</f>
        <v>0</v>
      </c>
      <c r="AT1555">
        <f>SUM(table_2[[#This Row],[First dose, less than 21 days ago]:[Third dose or booster, at least 21 days ago]])</f>
        <v>0</v>
      </c>
      <c r="AU1555">
        <f>SUM(table_2[[#This Row],[Second dose, less than 21 days ago]:[Third dose or booster, at least 21 days ago]])</f>
        <v>0</v>
      </c>
      <c r="AV1555">
        <f>table_2[[#This Row],[Third dose or booster, less than 21 days ago]]+table_2[[#This Row],[Third dose or booster, at least 21 days ago]]</f>
        <v>0</v>
      </c>
    </row>
    <row r="1556" spans="1:48" ht="30" x14ac:dyDescent="0.25">
      <c r="A1556" s="1" t="s">
        <v>460</v>
      </c>
      <c r="B1556" s="4">
        <v>2022</v>
      </c>
      <c r="C1556" s="1" t="s">
        <v>109</v>
      </c>
      <c r="D1556" s="1" t="s">
        <v>1147</v>
      </c>
      <c r="E1556" s="1" t="s">
        <v>1102</v>
      </c>
      <c r="F1556" s="4" t="s">
        <v>612</v>
      </c>
      <c r="G1556" s="4">
        <v>9581</v>
      </c>
      <c r="H1556" s="4" t="s">
        <v>1879</v>
      </c>
      <c r="I1556" s="1"/>
      <c r="J1556" s="4" t="s">
        <v>4059</v>
      </c>
      <c r="K1556" s="4" t="s">
        <v>4060</v>
      </c>
      <c r="L1556" s="22" t="str">
        <f t="shared" si="42"/>
        <v>67</v>
      </c>
      <c r="M1556" s="22"/>
      <c r="AA1556" s="46"/>
      <c r="AG1556"/>
      <c r="AL1556">
        <f>N1603</f>
        <v>0</v>
      </c>
      <c r="AM1556">
        <f>O1651</f>
        <v>0</v>
      </c>
      <c r="AN1556">
        <f>P1651</f>
        <v>0</v>
      </c>
      <c r="AO1556">
        <f>Q1651</f>
        <v>0</v>
      </c>
      <c r="AP1556">
        <f>R1651</f>
        <v>0</v>
      </c>
      <c r="AQ1556">
        <f>S1651</f>
        <v>0</v>
      </c>
      <c r="AR1556">
        <f>T1651</f>
        <v>0</v>
      </c>
      <c r="AT1556">
        <f>SUM(table_2[[#This Row],[First dose, less than 21 days ago]:[Third dose or booster, at least 21 days ago]])</f>
        <v>0</v>
      </c>
      <c r="AU1556">
        <f>SUM(table_2[[#This Row],[Second dose, less than 21 days ago]:[Third dose or booster, at least 21 days ago]])</f>
        <v>0</v>
      </c>
      <c r="AV1556">
        <f>table_2[[#This Row],[Third dose or booster, less than 21 days ago]]+table_2[[#This Row],[Third dose or booster, at least 21 days ago]]</f>
        <v>0</v>
      </c>
    </row>
    <row r="1557" spans="1:48" ht="45" x14ac:dyDescent="0.25">
      <c r="A1557" s="1" t="s">
        <v>460</v>
      </c>
      <c r="B1557" s="4">
        <v>2022</v>
      </c>
      <c r="C1557" s="1" t="s">
        <v>109</v>
      </c>
      <c r="D1557" s="1" t="s">
        <v>1147</v>
      </c>
      <c r="E1557" s="1" t="s">
        <v>84</v>
      </c>
      <c r="F1557" s="4" t="s">
        <v>1101</v>
      </c>
      <c r="G1557" s="4">
        <v>391</v>
      </c>
      <c r="H1557" s="4" t="s">
        <v>83</v>
      </c>
      <c r="I1557" s="1"/>
      <c r="J1557" s="4" t="s">
        <v>83</v>
      </c>
      <c r="K1557" s="4" t="s">
        <v>83</v>
      </c>
      <c r="L1557" s="22">
        <f t="shared" si="42"/>
        <v>1</v>
      </c>
      <c r="M1557" s="22"/>
      <c r="AA1557" s="46"/>
      <c r="AG1557"/>
      <c r="AL1557">
        <f>N1604</f>
        <v>0</v>
      </c>
      <c r="AM1557">
        <f>O1652</f>
        <v>0</v>
      </c>
      <c r="AN1557">
        <f>P1652</f>
        <v>0</v>
      </c>
      <c r="AO1557">
        <f>Q1652</f>
        <v>0</v>
      </c>
      <c r="AP1557">
        <f>R1652</f>
        <v>0</v>
      </c>
      <c r="AQ1557">
        <f>S1652</f>
        <v>0</v>
      </c>
      <c r="AR1557">
        <f>T1652</f>
        <v>0</v>
      </c>
      <c r="AT1557">
        <f>SUM(table_2[[#This Row],[First dose, less than 21 days ago]:[Third dose or booster, at least 21 days ago]])</f>
        <v>0</v>
      </c>
      <c r="AU1557">
        <f>SUM(table_2[[#This Row],[Second dose, less than 21 days ago]:[Third dose or booster, at least 21 days ago]])</f>
        <v>0</v>
      </c>
      <c r="AV1557">
        <f>table_2[[#This Row],[Third dose or booster, less than 21 days ago]]+table_2[[#This Row],[Third dose or booster, at least 21 days ago]]</f>
        <v>0</v>
      </c>
    </row>
    <row r="1558" spans="1:48" ht="45" x14ac:dyDescent="0.25">
      <c r="A1558" s="1" t="s">
        <v>460</v>
      </c>
      <c r="B1558" s="4">
        <v>2022</v>
      </c>
      <c r="C1558" s="1" t="s">
        <v>109</v>
      </c>
      <c r="D1558" s="1" t="s">
        <v>1147</v>
      </c>
      <c r="E1558" s="1" t="s">
        <v>85</v>
      </c>
      <c r="F1558" s="4" t="s">
        <v>4061</v>
      </c>
      <c r="G1558" s="4">
        <v>347203</v>
      </c>
      <c r="H1558" s="4" t="s">
        <v>4062</v>
      </c>
      <c r="I1558" s="1"/>
      <c r="J1558" s="4" t="s">
        <v>4063</v>
      </c>
      <c r="K1558" s="4" t="s">
        <v>4064</v>
      </c>
      <c r="L1558" s="22" t="str">
        <f t="shared" si="42"/>
        <v>470</v>
      </c>
      <c r="M1558" s="22"/>
      <c r="AA1558" s="46"/>
      <c r="AG1558"/>
      <c r="AL1558">
        <f>N1605</f>
        <v>0</v>
      </c>
      <c r="AM1558">
        <f>O1653</f>
        <v>0</v>
      </c>
      <c r="AN1558">
        <f>P1653</f>
        <v>0</v>
      </c>
      <c r="AO1558">
        <f>Q1653</f>
        <v>0</v>
      </c>
      <c r="AP1558">
        <f>R1653</f>
        <v>0</v>
      </c>
      <c r="AQ1558">
        <f>S1653</f>
        <v>0</v>
      </c>
      <c r="AR1558">
        <f>T1653</f>
        <v>0</v>
      </c>
      <c r="AT1558">
        <f>SUM(table_2[[#This Row],[First dose, less than 21 days ago]:[Third dose or booster, at least 21 days ago]])</f>
        <v>0</v>
      </c>
      <c r="AU1558">
        <f>SUM(table_2[[#This Row],[Second dose, less than 21 days ago]:[Third dose or booster, at least 21 days ago]])</f>
        <v>0</v>
      </c>
      <c r="AV1558">
        <f>table_2[[#This Row],[Third dose or booster, less than 21 days ago]]+table_2[[#This Row],[Third dose or booster, at least 21 days ago]]</f>
        <v>0</v>
      </c>
    </row>
    <row r="1559" spans="1:48" ht="30" x14ac:dyDescent="0.25">
      <c r="A1559" s="1" t="s">
        <v>460</v>
      </c>
      <c r="B1559" s="4">
        <v>2022</v>
      </c>
      <c r="C1559" s="1" t="s">
        <v>109</v>
      </c>
      <c r="D1559" s="1" t="s">
        <v>1162</v>
      </c>
      <c r="E1559" s="1" t="s">
        <v>62</v>
      </c>
      <c r="F1559" s="4" t="s">
        <v>3549</v>
      </c>
      <c r="G1559" s="4">
        <v>3945</v>
      </c>
      <c r="H1559" s="4" t="s">
        <v>4065</v>
      </c>
      <c r="I1559" s="1"/>
      <c r="J1559" s="4" t="s">
        <v>4066</v>
      </c>
      <c r="K1559" s="4" t="s">
        <v>4067</v>
      </c>
      <c r="L1559" s="22" t="str">
        <f t="shared" si="42"/>
        <v>59</v>
      </c>
      <c r="M1559" s="22"/>
      <c r="AA1559" s="46"/>
      <c r="AG1559"/>
      <c r="AL1559">
        <f>N1606</f>
        <v>0</v>
      </c>
      <c r="AM1559">
        <f>O1654</f>
        <v>0</v>
      </c>
      <c r="AN1559">
        <f>P1654</f>
        <v>0</v>
      </c>
      <c r="AO1559">
        <f>Q1654</f>
        <v>0</v>
      </c>
      <c r="AP1559">
        <f>R1654</f>
        <v>0</v>
      </c>
      <c r="AQ1559">
        <f>S1654</f>
        <v>0</v>
      </c>
      <c r="AR1559">
        <f>T1654</f>
        <v>0</v>
      </c>
      <c r="AT1559">
        <f>SUM(table_2[[#This Row],[First dose, less than 21 days ago]:[Third dose or booster, at least 21 days ago]])</f>
        <v>0</v>
      </c>
      <c r="AU1559">
        <f>SUM(table_2[[#This Row],[Second dose, less than 21 days ago]:[Third dose or booster, at least 21 days ago]])</f>
        <v>0</v>
      </c>
      <c r="AV1559">
        <f>table_2[[#This Row],[Third dose or booster, less than 21 days ago]]+table_2[[#This Row],[Third dose or booster, at least 21 days ago]]</f>
        <v>0</v>
      </c>
    </row>
    <row r="1560" spans="1:48" ht="30" x14ac:dyDescent="0.25">
      <c r="A1560" s="1" t="s">
        <v>460</v>
      </c>
      <c r="B1560" s="4">
        <v>2022</v>
      </c>
      <c r="C1560" s="1" t="s">
        <v>109</v>
      </c>
      <c r="D1560" s="1" t="s">
        <v>1162</v>
      </c>
      <c r="E1560" s="1" t="s">
        <v>66</v>
      </c>
      <c r="F1560" s="4" t="s">
        <v>1101</v>
      </c>
      <c r="G1560" s="4">
        <v>8</v>
      </c>
      <c r="H1560" s="4" t="s">
        <v>83</v>
      </c>
      <c r="I1560" s="1"/>
      <c r="J1560" s="4" t="s">
        <v>83</v>
      </c>
      <c r="K1560" s="4" t="s">
        <v>83</v>
      </c>
      <c r="L1560" s="22">
        <f t="shared" si="42"/>
        <v>1</v>
      </c>
      <c r="M1560" s="22"/>
      <c r="AA1560" s="46"/>
      <c r="AG1560"/>
      <c r="AL1560">
        <f>N1607</f>
        <v>0</v>
      </c>
      <c r="AM1560">
        <f>O1655</f>
        <v>0</v>
      </c>
      <c r="AN1560">
        <f>P1655</f>
        <v>0</v>
      </c>
      <c r="AO1560">
        <f>Q1655</f>
        <v>0</v>
      </c>
      <c r="AP1560">
        <f>R1655</f>
        <v>0</v>
      </c>
      <c r="AQ1560">
        <f>S1655</f>
        <v>0</v>
      </c>
      <c r="AR1560">
        <f>T1655</f>
        <v>0</v>
      </c>
      <c r="AT1560">
        <f>SUM(table_2[[#This Row],[First dose, less than 21 days ago]:[Third dose or booster, at least 21 days ago]])</f>
        <v>0</v>
      </c>
      <c r="AU1560">
        <f>SUM(table_2[[#This Row],[Second dose, less than 21 days ago]:[Third dose or booster, at least 21 days ago]])</f>
        <v>0</v>
      </c>
      <c r="AV1560">
        <f>table_2[[#This Row],[Third dose or booster, less than 21 days ago]]+table_2[[#This Row],[Third dose or booster, at least 21 days ago]]</f>
        <v>0</v>
      </c>
    </row>
    <row r="1561" spans="1:48" ht="30" x14ac:dyDescent="0.25">
      <c r="A1561" s="1" t="s">
        <v>460</v>
      </c>
      <c r="B1561" s="4">
        <v>2022</v>
      </c>
      <c r="C1561" s="1" t="s">
        <v>109</v>
      </c>
      <c r="D1561" s="1" t="s">
        <v>1162</v>
      </c>
      <c r="E1561" s="1" t="s">
        <v>70</v>
      </c>
      <c r="F1561" s="4" t="s">
        <v>1109</v>
      </c>
      <c r="G1561" s="4">
        <v>564</v>
      </c>
      <c r="H1561" s="4" t="s">
        <v>4068</v>
      </c>
      <c r="I1561" s="1" t="s">
        <v>234</v>
      </c>
      <c r="J1561" s="4" t="s">
        <v>4069</v>
      </c>
      <c r="K1561" s="4" t="s">
        <v>4070</v>
      </c>
      <c r="L1561" s="22" t="str">
        <f t="shared" si="42"/>
        <v>15</v>
      </c>
      <c r="M1561" s="22"/>
      <c r="AA1561" s="46"/>
      <c r="AG1561"/>
      <c r="AL1561">
        <f>N1608</f>
        <v>0</v>
      </c>
      <c r="AM1561">
        <f>O1656</f>
        <v>0</v>
      </c>
      <c r="AN1561">
        <f>P1656</f>
        <v>0</v>
      </c>
      <c r="AO1561">
        <f>Q1656</f>
        <v>0</v>
      </c>
      <c r="AP1561">
        <f>R1656</f>
        <v>0</v>
      </c>
      <c r="AQ1561">
        <f>S1656</f>
        <v>0</v>
      </c>
      <c r="AR1561">
        <f>T1656</f>
        <v>0</v>
      </c>
      <c r="AT1561">
        <f>SUM(table_2[[#This Row],[First dose, less than 21 days ago]:[Third dose or booster, at least 21 days ago]])</f>
        <v>0</v>
      </c>
      <c r="AU1561">
        <f>SUM(table_2[[#This Row],[Second dose, less than 21 days ago]:[Third dose or booster, at least 21 days ago]])</f>
        <v>0</v>
      </c>
      <c r="AV1561">
        <f>table_2[[#This Row],[Third dose or booster, less than 21 days ago]]+table_2[[#This Row],[Third dose or booster, at least 21 days ago]]</f>
        <v>0</v>
      </c>
    </row>
    <row r="1562" spans="1:48" ht="30" x14ac:dyDescent="0.25">
      <c r="A1562" s="1" t="s">
        <v>460</v>
      </c>
      <c r="B1562" s="4">
        <v>2022</v>
      </c>
      <c r="C1562" s="1" t="s">
        <v>109</v>
      </c>
      <c r="D1562" s="1" t="s">
        <v>1162</v>
      </c>
      <c r="E1562" s="1" t="s">
        <v>74</v>
      </c>
      <c r="F1562" s="4" t="s">
        <v>1101</v>
      </c>
      <c r="G1562" s="4">
        <v>23</v>
      </c>
      <c r="H1562" s="4" t="s">
        <v>83</v>
      </c>
      <c r="I1562" s="1"/>
      <c r="J1562" s="4" t="s">
        <v>83</v>
      </c>
      <c r="K1562" s="4" t="s">
        <v>83</v>
      </c>
      <c r="L1562" s="22">
        <f t="shared" si="42"/>
        <v>1</v>
      </c>
      <c r="M1562" s="22"/>
      <c r="AA1562" s="46"/>
      <c r="AG1562"/>
      <c r="AL1562">
        <f>N1609</f>
        <v>0</v>
      </c>
      <c r="AM1562">
        <f>O1657</f>
        <v>0</v>
      </c>
      <c r="AN1562">
        <f>P1657</f>
        <v>0</v>
      </c>
      <c r="AO1562">
        <f>Q1657</f>
        <v>0</v>
      </c>
      <c r="AP1562">
        <f>R1657</f>
        <v>0</v>
      </c>
      <c r="AQ1562">
        <f>S1657</f>
        <v>0</v>
      </c>
      <c r="AR1562">
        <f>T1657</f>
        <v>0</v>
      </c>
      <c r="AT1562">
        <f>SUM(table_2[[#This Row],[First dose, less than 21 days ago]:[Third dose or booster, at least 21 days ago]])</f>
        <v>0</v>
      </c>
      <c r="AU1562">
        <f>SUM(table_2[[#This Row],[Second dose, less than 21 days ago]:[Third dose or booster, at least 21 days ago]])</f>
        <v>0</v>
      </c>
      <c r="AV1562">
        <f>table_2[[#This Row],[Third dose or booster, less than 21 days ago]]+table_2[[#This Row],[Third dose or booster, at least 21 days ago]]</f>
        <v>0</v>
      </c>
    </row>
    <row r="1563" spans="1:48" ht="30" x14ac:dyDescent="0.25">
      <c r="A1563" s="1" t="s">
        <v>460</v>
      </c>
      <c r="B1563" s="4">
        <v>2022</v>
      </c>
      <c r="C1563" s="1" t="s">
        <v>109</v>
      </c>
      <c r="D1563" s="1" t="s">
        <v>1162</v>
      </c>
      <c r="E1563" s="1" t="s">
        <v>1102</v>
      </c>
      <c r="F1563" s="4" t="s">
        <v>3790</v>
      </c>
      <c r="G1563" s="4">
        <v>4756</v>
      </c>
      <c r="H1563" s="4" t="s">
        <v>4071</v>
      </c>
      <c r="I1563" s="1"/>
      <c r="J1563" s="4" t="s">
        <v>4072</v>
      </c>
      <c r="K1563" s="4" t="s">
        <v>4073</v>
      </c>
      <c r="L1563" s="22" t="str">
        <f t="shared" si="42"/>
        <v>105</v>
      </c>
      <c r="M1563" s="22"/>
      <c r="AA1563" s="46"/>
      <c r="AG1563"/>
      <c r="AL1563">
        <f>N1610</f>
        <v>0</v>
      </c>
      <c r="AM1563">
        <f>O1658</f>
        <v>0</v>
      </c>
      <c r="AN1563">
        <f>P1658</f>
        <v>0</v>
      </c>
      <c r="AO1563">
        <f>Q1658</f>
        <v>0</v>
      </c>
      <c r="AP1563">
        <f>R1658</f>
        <v>0</v>
      </c>
      <c r="AQ1563">
        <f>S1658</f>
        <v>0</v>
      </c>
      <c r="AR1563">
        <f>T1658</f>
        <v>0</v>
      </c>
      <c r="AT1563">
        <f>SUM(table_2[[#This Row],[First dose, less than 21 days ago]:[Third dose or booster, at least 21 days ago]])</f>
        <v>0</v>
      </c>
      <c r="AU1563">
        <f>SUM(table_2[[#This Row],[Second dose, less than 21 days ago]:[Third dose or booster, at least 21 days ago]])</f>
        <v>0</v>
      </c>
      <c r="AV1563">
        <f>table_2[[#This Row],[Third dose or booster, less than 21 days ago]]+table_2[[#This Row],[Third dose or booster, at least 21 days ago]]</f>
        <v>0</v>
      </c>
    </row>
    <row r="1564" spans="1:48" ht="45" x14ac:dyDescent="0.25">
      <c r="A1564" s="1" t="s">
        <v>460</v>
      </c>
      <c r="B1564" s="4">
        <v>2022</v>
      </c>
      <c r="C1564" s="1" t="s">
        <v>109</v>
      </c>
      <c r="D1564" s="1" t="s">
        <v>1162</v>
      </c>
      <c r="E1564" s="1" t="s">
        <v>84</v>
      </c>
      <c r="F1564" s="4" t="s">
        <v>1101</v>
      </c>
      <c r="G1564" s="4">
        <v>201</v>
      </c>
      <c r="H1564" s="4" t="s">
        <v>83</v>
      </c>
      <c r="I1564" s="1"/>
      <c r="J1564" s="4" t="s">
        <v>83</v>
      </c>
      <c r="K1564" s="4" t="s">
        <v>83</v>
      </c>
      <c r="L1564" s="22">
        <f t="shared" si="42"/>
        <v>1</v>
      </c>
      <c r="M1564" s="22"/>
      <c r="AA1564" s="46"/>
      <c r="AG1564"/>
      <c r="AL1564">
        <f>N1611</f>
        <v>0</v>
      </c>
      <c r="AM1564">
        <f>O1659</f>
        <v>0</v>
      </c>
      <c r="AN1564">
        <f>P1659</f>
        <v>0</v>
      </c>
      <c r="AO1564">
        <f>Q1659</f>
        <v>0</v>
      </c>
      <c r="AP1564">
        <f>R1659</f>
        <v>0</v>
      </c>
      <c r="AQ1564">
        <f>S1659</f>
        <v>0</v>
      </c>
      <c r="AR1564">
        <f>T1659</f>
        <v>0</v>
      </c>
      <c r="AT1564">
        <f>SUM(table_2[[#This Row],[First dose, less than 21 days ago]:[Third dose or booster, at least 21 days ago]])</f>
        <v>0</v>
      </c>
      <c r="AU1564">
        <f>SUM(table_2[[#This Row],[Second dose, less than 21 days ago]:[Third dose or booster, at least 21 days ago]])</f>
        <v>0</v>
      </c>
      <c r="AV1564">
        <f>table_2[[#This Row],[Third dose or booster, less than 21 days ago]]+table_2[[#This Row],[Third dose or booster, at least 21 days ago]]</f>
        <v>0</v>
      </c>
    </row>
    <row r="1565" spans="1:48" ht="45" x14ac:dyDescent="0.25">
      <c r="A1565" s="1" t="s">
        <v>460</v>
      </c>
      <c r="B1565" s="4">
        <v>2022</v>
      </c>
      <c r="C1565" s="1" t="s">
        <v>109</v>
      </c>
      <c r="D1565" s="1" t="s">
        <v>1162</v>
      </c>
      <c r="E1565" s="1" t="s">
        <v>85</v>
      </c>
      <c r="F1565" s="4" t="s">
        <v>4074</v>
      </c>
      <c r="G1565" s="4">
        <v>165320</v>
      </c>
      <c r="H1565" s="4" t="s">
        <v>4075</v>
      </c>
      <c r="I1565" s="1"/>
      <c r="J1565" s="4" t="s">
        <v>4076</v>
      </c>
      <c r="K1565" s="4" t="s">
        <v>4077</v>
      </c>
      <c r="L1565" s="22" t="str">
        <f t="shared" si="42"/>
        <v>945</v>
      </c>
      <c r="M1565" s="22"/>
      <c r="AA1565" s="46"/>
      <c r="AG1565"/>
      <c r="AL1565">
        <f>N1612</f>
        <v>0</v>
      </c>
      <c r="AM1565">
        <f>O1660</f>
        <v>0</v>
      </c>
      <c r="AN1565">
        <f>P1660</f>
        <v>0</v>
      </c>
      <c r="AO1565">
        <f>Q1660</f>
        <v>0</v>
      </c>
      <c r="AP1565">
        <f>R1660</f>
        <v>0</v>
      </c>
      <c r="AQ1565">
        <f>S1660</f>
        <v>0</v>
      </c>
      <c r="AR1565">
        <f>T1660</f>
        <v>0</v>
      </c>
      <c r="AT1565">
        <f>SUM(table_2[[#This Row],[First dose, less than 21 days ago]:[Third dose or booster, at least 21 days ago]])</f>
        <v>0</v>
      </c>
      <c r="AU1565">
        <f>SUM(table_2[[#This Row],[Second dose, less than 21 days ago]:[Third dose or booster, at least 21 days ago]])</f>
        <v>0</v>
      </c>
      <c r="AV1565">
        <f>table_2[[#This Row],[Third dose or booster, less than 21 days ago]]+table_2[[#This Row],[Third dose or booster, at least 21 days ago]]</f>
        <v>0</v>
      </c>
    </row>
    <row r="1566" spans="1:48" ht="30" x14ac:dyDescent="0.25">
      <c r="A1566" s="1" t="s">
        <v>460</v>
      </c>
      <c r="B1566" s="4">
        <v>2022</v>
      </c>
      <c r="C1566" s="1" t="s">
        <v>109</v>
      </c>
      <c r="D1566" s="1" t="s">
        <v>1183</v>
      </c>
      <c r="E1566" s="1" t="s">
        <v>62</v>
      </c>
      <c r="F1566" s="4" t="s">
        <v>2751</v>
      </c>
      <c r="G1566" s="4">
        <v>1135</v>
      </c>
      <c r="H1566" s="4" t="s">
        <v>4078</v>
      </c>
      <c r="I1566" s="1"/>
      <c r="J1566" s="4" t="s">
        <v>4079</v>
      </c>
      <c r="K1566" s="4" t="s">
        <v>4080</v>
      </c>
      <c r="L1566" s="22" t="str">
        <f t="shared" si="42"/>
        <v>40</v>
      </c>
      <c r="M1566" s="22"/>
      <c r="AA1566" s="46"/>
      <c r="AG1566"/>
      <c r="AL1566">
        <f>N1613</f>
        <v>0</v>
      </c>
      <c r="AM1566">
        <f>O1661</f>
        <v>0</v>
      </c>
      <c r="AN1566">
        <f>P1661</f>
        <v>0</v>
      </c>
      <c r="AO1566">
        <f>Q1661</f>
        <v>0</v>
      </c>
      <c r="AP1566">
        <f>R1661</f>
        <v>0</v>
      </c>
      <c r="AQ1566">
        <f>S1661</f>
        <v>0</v>
      </c>
      <c r="AR1566">
        <f>T1661</f>
        <v>0</v>
      </c>
      <c r="AT1566">
        <f>SUM(table_2[[#This Row],[First dose, less than 21 days ago]:[Third dose or booster, at least 21 days ago]])</f>
        <v>0</v>
      </c>
      <c r="AU1566">
        <f>SUM(table_2[[#This Row],[Second dose, less than 21 days ago]:[Third dose or booster, at least 21 days ago]])</f>
        <v>0</v>
      </c>
      <c r="AV1566">
        <f>table_2[[#This Row],[Third dose or booster, less than 21 days ago]]+table_2[[#This Row],[Third dose or booster, at least 21 days ago]]</f>
        <v>0</v>
      </c>
    </row>
    <row r="1567" spans="1:48" ht="30" x14ac:dyDescent="0.25">
      <c r="A1567" s="1" t="s">
        <v>460</v>
      </c>
      <c r="B1567" s="4">
        <v>2022</v>
      </c>
      <c r="C1567" s="1" t="s">
        <v>109</v>
      </c>
      <c r="D1567" s="1" t="s">
        <v>1183</v>
      </c>
      <c r="E1567" s="1" t="s">
        <v>66</v>
      </c>
      <c r="F1567" s="4" t="s">
        <v>1101</v>
      </c>
      <c r="G1567" s="4">
        <v>2</v>
      </c>
      <c r="H1567" s="4" t="s">
        <v>83</v>
      </c>
      <c r="I1567" s="1"/>
      <c r="J1567" s="4" t="s">
        <v>83</v>
      </c>
      <c r="K1567" s="4" t="s">
        <v>83</v>
      </c>
      <c r="L1567" s="22">
        <f t="shared" si="42"/>
        <v>1</v>
      </c>
      <c r="M1567" s="22"/>
      <c r="AA1567" s="46"/>
      <c r="AG1567"/>
      <c r="AL1567">
        <f>N1614</f>
        <v>0</v>
      </c>
      <c r="AM1567">
        <f>O1662</f>
        <v>0</v>
      </c>
      <c r="AN1567">
        <f>P1662</f>
        <v>0</v>
      </c>
      <c r="AO1567">
        <f>Q1662</f>
        <v>0</v>
      </c>
      <c r="AP1567">
        <f>R1662</f>
        <v>0</v>
      </c>
      <c r="AQ1567">
        <f>S1662</f>
        <v>0</v>
      </c>
      <c r="AR1567">
        <f>T1662</f>
        <v>0</v>
      </c>
      <c r="AT1567">
        <f>SUM(table_2[[#This Row],[First dose, less than 21 days ago]:[Third dose or booster, at least 21 days ago]])</f>
        <v>0</v>
      </c>
      <c r="AU1567">
        <f>SUM(table_2[[#This Row],[Second dose, less than 21 days ago]:[Third dose or booster, at least 21 days ago]])</f>
        <v>0</v>
      </c>
      <c r="AV1567">
        <f>table_2[[#This Row],[Third dose or booster, less than 21 days ago]]+table_2[[#This Row],[Third dose or booster, at least 21 days ago]]</f>
        <v>0</v>
      </c>
    </row>
    <row r="1568" spans="1:48" ht="30" x14ac:dyDescent="0.25">
      <c r="A1568" s="1" t="s">
        <v>460</v>
      </c>
      <c r="B1568" s="4">
        <v>2022</v>
      </c>
      <c r="C1568" s="1" t="s">
        <v>109</v>
      </c>
      <c r="D1568" s="1" t="s">
        <v>1183</v>
      </c>
      <c r="E1568" s="1" t="s">
        <v>70</v>
      </c>
      <c r="F1568" s="4" t="s">
        <v>1743</v>
      </c>
      <c r="G1568" s="4">
        <v>187</v>
      </c>
      <c r="H1568" s="4" t="s">
        <v>4081</v>
      </c>
      <c r="I1568" s="1" t="s">
        <v>234</v>
      </c>
      <c r="J1568" s="4" t="s">
        <v>4082</v>
      </c>
      <c r="K1568" s="4" t="s">
        <v>4083</v>
      </c>
      <c r="L1568" s="22" t="str">
        <f t="shared" si="42"/>
        <v>8</v>
      </c>
      <c r="M1568" s="22"/>
      <c r="AA1568" s="46"/>
      <c r="AG1568"/>
      <c r="AL1568">
        <f>N1615</f>
        <v>0</v>
      </c>
      <c r="AM1568">
        <f>O1663</f>
        <v>0</v>
      </c>
      <c r="AN1568">
        <f>P1663</f>
        <v>0</v>
      </c>
      <c r="AO1568">
        <f>Q1663</f>
        <v>0</v>
      </c>
      <c r="AP1568">
        <f>R1663</f>
        <v>0</v>
      </c>
      <c r="AQ1568">
        <f>S1663</f>
        <v>0</v>
      </c>
      <c r="AR1568">
        <f>T1663</f>
        <v>0</v>
      </c>
      <c r="AT1568">
        <f>SUM(table_2[[#This Row],[First dose, less than 21 days ago]:[Third dose or booster, at least 21 days ago]])</f>
        <v>0</v>
      </c>
      <c r="AU1568">
        <f>SUM(table_2[[#This Row],[Second dose, less than 21 days ago]:[Third dose or booster, at least 21 days ago]])</f>
        <v>0</v>
      </c>
      <c r="AV1568">
        <f>table_2[[#This Row],[Third dose or booster, less than 21 days ago]]+table_2[[#This Row],[Third dose or booster, at least 21 days ago]]</f>
        <v>0</v>
      </c>
    </row>
    <row r="1569" spans="1:48" ht="30" x14ac:dyDescent="0.25">
      <c r="A1569" s="1" t="s">
        <v>460</v>
      </c>
      <c r="B1569" s="4">
        <v>2022</v>
      </c>
      <c r="C1569" s="1" t="s">
        <v>109</v>
      </c>
      <c r="D1569" s="1" t="s">
        <v>1183</v>
      </c>
      <c r="E1569" s="1" t="s">
        <v>74</v>
      </c>
      <c r="F1569" s="4" t="s">
        <v>1101</v>
      </c>
      <c r="G1569" s="4">
        <v>7</v>
      </c>
      <c r="H1569" s="4" t="s">
        <v>83</v>
      </c>
      <c r="I1569" s="1"/>
      <c r="J1569" s="4" t="s">
        <v>83</v>
      </c>
      <c r="K1569" s="4" t="s">
        <v>83</v>
      </c>
      <c r="L1569" s="22">
        <f t="shared" si="42"/>
        <v>1</v>
      </c>
      <c r="M1569" s="22"/>
      <c r="AA1569" s="46"/>
      <c r="AG1569"/>
      <c r="AL1569">
        <f>N1616</f>
        <v>0</v>
      </c>
      <c r="AM1569">
        <f>O1664</f>
        <v>0</v>
      </c>
      <c r="AN1569">
        <f>P1664</f>
        <v>0</v>
      </c>
      <c r="AO1569">
        <f>Q1664</f>
        <v>0</v>
      </c>
      <c r="AP1569">
        <f>R1664</f>
        <v>0</v>
      </c>
      <c r="AQ1569">
        <f>S1664</f>
        <v>0</v>
      </c>
      <c r="AR1569">
        <f>T1664</f>
        <v>0</v>
      </c>
      <c r="AT1569">
        <f>SUM(table_2[[#This Row],[First dose, less than 21 days ago]:[Third dose or booster, at least 21 days ago]])</f>
        <v>0</v>
      </c>
      <c r="AU1569">
        <f>SUM(table_2[[#This Row],[Second dose, less than 21 days ago]:[Third dose or booster, at least 21 days ago]])</f>
        <v>0</v>
      </c>
      <c r="AV1569">
        <f>table_2[[#This Row],[Third dose or booster, less than 21 days ago]]+table_2[[#This Row],[Third dose or booster, at least 21 days ago]]</f>
        <v>0</v>
      </c>
    </row>
    <row r="1570" spans="1:48" ht="30" x14ac:dyDescent="0.25">
      <c r="A1570" s="1" t="s">
        <v>460</v>
      </c>
      <c r="B1570" s="4">
        <v>2022</v>
      </c>
      <c r="C1570" s="1" t="s">
        <v>109</v>
      </c>
      <c r="D1570" s="1" t="s">
        <v>1183</v>
      </c>
      <c r="E1570" s="1" t="s">
        <v>1102</v>
      </c>
      <c r="F1570" s="4" t="s">
        <v>2880</v>
      </c>
      <c r="G1570" s="4">
        <v>1402</v>
      </c>
      <c r="H1570" s="4" t="s">
        <v>4084</v>
      </c>
      <c r="I1570" s="1"/>
      <c r="J1570" s="4" t="s">
        <v>4085</v>
      </c>
      <c r="K1570" s="4" t="s">
        <v>4086</v>
      </c>
      <c r="L1570" s="22" t="str">
        <f t="shared" si="42"/>
        <v>62</v>
      </c>
      <c r="M1570" s="22"/>
      <c r="AA1570" s="46"/>
      <c r="AG1570"/>
      <c r="AL1570">
        <f>N1617</f>
        <v>0</v>
      </c>
      <c r="AM1570">
        <f>O1665</f>
        <v>0</v>
      </c>
      <c r="AN1570">
        <f>P1665</f>
        <v>0</v>
      </c>
      <c r="AO1570">
        <f>Q1665</f>
        <v>0</v>
      </c>
      <c r="AP1570">
        <f>R1665</f>
        <v>0</v>
      </c>
      <c r="AQ1570">
        <f>S1665</f>
        <v>0</v>
      </c>
      <c r="AR1570">
        <f>T1665</f>
        <v>0</v>
      </c>
      <c r="AT1570">
        <f>SUM(table_2[[#This Row],[First dose, less than 21 days ago]:[Third dose or booster, at least 21 days ago]])</f>
        <v>0</v>
      </c>
      <c r="AU1570">
        <f>SUM(table_2[[#This Row],[Second dose, less than 21 days ago]:[Third dose or booster, at least 21 days ago]])</f>
        <v>0</v>
      </c>
      <c r="AV1570">
        <f>table_2[[#This Row],[Third dose or booster, less than 21 days ago]]+table_2[[#This Row],[Third dose or booster, at least 21 days ago]]</f>
        <v>0</v>
      </c>
    </row>
    <row r="1571" spans="1:48" ht="45" x14ac:dyDescent="0.25">
      <c r="A1571" s="1" t="s">
        <v>460</v>
      </c>
      <c r="B1571" s="4">
        <v>2022</v>
      </c>
      <c r="C1571" s="1" t="s">
        <v>109</v>
      </c>
      <c r="D1571" s="1" t="s">
        <v>1183</v>
      </c>
      <c r="E1571" s="1" t="s">
        <v>84</v>
      </c>
      <c r="F1571" s="4" t="s">
        <v>1101</v>
      </c>
      <c r="G1571" s="4">
        <v>67</v>
      </c>
      <c r="H1571" s="4" t="s">
        <v>83</v>
      </c>
      <c r="I1571" s="1"/>
      <c r="J1571" s="4" t="s">
        <v>83</v>
      </c>
      <c r="K1571" s="4" t="s">
        <v>83</v>
      </c>
      <c r="L1571" s="22">
        <f t="shared" si="42"/>
        <v>1</v>
      </c>
      <c r="M1571" s="22"/>
      <c r="AA1571" s="46"/>
      <c r="AG1571"/>
      <c r="AL1571">
        <f>N1618</f>
        <v>0</v>
      </c>
      <c r="AM1571">
        <f>O1666</f>
        <v>0</v>
      </c>
      <c r="AN1571">
        <f>P1666</f>
        <v>0</v>
      </c>
      <c r="AO1571">
        <f>Q1666</f>
        <v>0</v>
      </c>
      <c r="AP1571">
        <f>R1666</f>
        <v>0</v>
      </c>
      <c r="AQ1571">
        <f>S1666</f>
        <v>0</v>
      </c>
      <c r="AR1571">
        <f>T1666</f>
        <v>0</v>
      </c>
      <c r="AT1571">
        <f>SUM(table_2[[#This Row],[First dose, less than 21 days ago]:[Third dose or booster, at least 21 days ago]])</f>
        <v>0</v>
      </c>
      <c r="AU1571">
        <f>SUM(table_2[[#This Row],[Second dose, less than 21 days ago]:[Third dose or booster, at least 21 days ago]])</f>
        <v>0</v>
      </c>
      <c r="AV1571">
        <f>table_2[[#This Row],[Third dose or booster, less than 21 days ago]]+table_2[[#This Row],[Third dose or booster, at least 21 days ago]]</f>
        <v>0</v>
      </c>
    </row>
    <row r="1572" spans="1:48" ht="45" x14ac:dyDescent="0.25">
      <c r="A1572" s="1" t="s">
        <v>460</v>
      </c>
      <c r="B1572" s="4">
        <v>2022</v>
      </c>
      <c r="C1572" s="1" t="s">
        <v>109</v>
      </c>
      <c r="D1572" s="1" t="s">
        <v>1183</v>
      </c>
      <c r="E1572" s="1" t="s">
        <v>85</v>
      </c>
      <c r="F1572" s="4" t="s">
        <v>4087</v>
      </c>
      <c r="G1572" s="4">
        <v>36163</v>
      </c>
      <c r="H1572" s="4" t="s">
        <v>4088</v>
      </c>
      <c r="I1572" s="1"/>
      <c r="J1572" s="4" t="s">
        <v>4089</v>
      </c>
      <c r="K1572" s="4" t="s">
        <v>4090</v>
      </c>
      <c r="L1572" s="22" t="str">
        <f t="shared" si="42"/>
        <v>730</v>
      </c>
      <c r="M1572" s="22"/>
      <c r="AA1572" s="46"/>
      <c r="AG1572"/>
      <c r="AL1572">
        <f>N1619</f>
        <v>0</v>
      </c>
      <c r="AM1572">
        <f>O1667</f>
        <v>0</v>
      </c>
      <c r="AN1572">
        <f>P1667</f>
        <v>0</v>
      </c>
      <c r="AO1572">
        <f>Q1667</f>
        <v>0</v>
      </c>
      <c r="AP1572">
        <f>R1667</f>
        <v>0</v>
      </c>
      <c r="AQ1572">
        <f>S1667</f>
        <v>0</v>
      </c>
      <c r="AR1572">
        <f>T1667</f>
        <v>0</v>
      </c>
      <c r="AT1572">
        <f>SUM(table_2[[#This Row],[First dose, less than 21 days ago]:[Third dose or booster, at least 21 days ago]])</f>
        <v>0</v>
      </c>
      <c r="AU1572">
        <f>SUM(table_2[[#This Row],[Second dose, less than 21 days ago]:[Third dose or booster, at least 21 days ago]])</f>
        <v>0</v>
      </c>
      <c r="AV1572">
        <f>table_2[[#This Row],[Third dose or booster, less than 21 days ago]]+table_2[[#This Row],[Third dose or booster, at least 21 days ago]]</f>
        <v>0</v>
      </c>
    </row>
    <row r="1573" spans="1:48" ht="30" x14ac:dyDescent="0.25">
      <c r="A1573" s="1" t="s">
        <v>460</v>
      </c>
      <c r="B1573" s="4">
        <v>2022</v>
      </c>
      <c r="C1573" s="1" t="s">
        <v>128</v>
      </c>
      <c r="D1573" s="1" t="s">
        <v>1089</v>
      </c>
      <c r="E1573" s="1" t="s">
        <v>62</v>
      </c>
      <c r="F1573" s="4" t="s">
        <v>1101</v>
      </c>
      <c r="G1573" s="4">
        <v>175810</v>
      </c>
      <c r="H1573" s="4" t="s">
        <v>83</v>
      </c>
      <c r="I1573" s="1"/>
      <c r="J1573" s="4" t="s">
        <v>83</v>
      </c>
      <c r="K1573" s="4" t="s">
        <v>83</v>
      </c>
      <c r="L1573" s="22">
        <f t="shared" si="42"/>
        <v>1</v>
      </c>
      <c r="M1573" s="22"/>
      <c r="AA1573" s="46"/>
      <c r="AG1573"/>
      <c r="AL1573">
        <f>N1620</f>
        <v>0</v>
      </c>
      <c r="AM1573">
        <f>O1668</f>
        <v>0</v>
      </c>
      <c r="AN1573">
        <f>P1668</f>
        <v>0</v>
      </c>
      <c r="AO1573">
        <f>Q1668</f>
        <v>0</v>
      </c>
      <c r="AP1573">
        <f>R1668</f>
        <v>0</v>
      </c>
      <c r="AQ1573">
        <f>S1668</f>
        <v>0</v>
      </c>
      <c r="AR1573">
        <f>T1668</f>
        <v>0</v>
      </c>
      <c r="AT1573">
        <f>SUM(table_2[[#This Row],[First dose, less than 21 days ago]:[Third dose or booster, at least 21 days ago]])</f>
        <v>0</v>
      </c>
      <c r="AU1573">
        <f>SUM(table_2[[#This Row],[Second dose, less than 21 days ago]:[Third dose or booster, at least 21 days ago]])</f>
        <v>0</v>
      </c>
      <c r="AV1573">
        <f>table_2[[#This Row],[Third dose or booster, less than 21 days ago]]+table_2[[#This Row],[Third dose or booster, at least 21 days ago]]</f>
        <v>0</v>
      </c>
    </row>
    <row r="1574" spans="1:48" ht="30" x14ac:dyDescent="0.25">
      <c r="A1574" s="1" t="s">
        <v>460</v>
      </c>
      <c r="B1574" s="4">
        <v>2022</v>
      </c>
      <c r="C1574" s="1" t="s">
        <v>128</v>
      </c>
      <c r="D1574" s="1" t="s">
        <v>1089</v>
      </c>
      <c r="E1574" s="1" t="s">
        <v>66</v>
      </c>
      <c r="F1574" s="4" t="s">
        <v>1101</v>
      </c>
      <c r="G1574" s="4">
        <v>933</v>
      </c>
      <c r="H1574" s="4" t="s">
        <v>83</v>
      </c>
      <c r="I1574" s="1"/>
      <c r="J1574" s="4" t="s">
        <v>83</v>
      </c>
      <c r="K1574" s="4" t="s">
        <v>83</v>
      </c>
      <c r="L1574" s="22">
        <f t="shared" si="42"/>
        <v>1</v>
      </c>
      <c r="M1574" s="22"/>
      <c r="AA1574" s="46"/>
      <c r="AG1574"/>
      <c r="AL1574">
        <f>N1621</f>
        <v>0</v>
      </c>
      <c r="AM1574">
        <f>O1669</f>
        <v>0</v>
      </c>
      <c r="AN1574">
        <f>P1669</f>
        <v>0</v>
      </c>
      <c r="AO1574">
        <f>Q1669</f>
        <v>0</v>
      </c>
      <c r="AP1574">
        <f>R1669</f>
        <v>0</v>
      </c>
      <c r="AQ1574">
        <f>S1669</f>
        <v>0</v>
      </c>
      <c r="AR1574">
        <f>T1669</f>
        <v>0</v>
      </c>
      <c r="AT1574">
        <f>SUM(table_2[[#This Row],[First dose, less than 21 days ago]:[Third dose or booster, at least 21 days ago]])</f>
        <v>0</v>
      </c>
      <c r="AU1574">
        <f>SUM(table_2[[#This Row],[Second dose, less than 21 days ago]:[Third dose or booster, at least 21 days ago]])</f>
        <v>0</v>
      </c>
      <c r="AV1574">
        <f>table_2[[#This Row],[Third dose or booster, less than 21 days ago]]+table_2[[#This Row],[Third dose or booster, at least 21 days ago]]</f>
        <v>0</v>
      </c>
    </row>
    <row r="1575" spans="1:48" ht="30" x14ac:dyDescent="0.25">
      <c r="A1575" s="1" t="s">
        <v>460</v>
      </c>
      <c r="B1575" s="4">
        <v>2022</v>
      </c>
      <c r="C1575" s="1" t="s">
        <v>128</v>
      </c>
      <c r="D1575" s="1" t="s">
        <v>1089</v>
      </c>
      <c r="E1575" s="1" t="s">
        <v>70</v>
      </c>
      <c r="F1575" s="4" t="s">
        <v>1101</v>
      </c>
      <c r="G1575" s="4">
        <v>39111</v>
      </c>
      <c r="H1575" s="4" t="s">
        <v>83</v>
      </c>
      <c r="I1575" s="1"/>
      <c r="J1575" s="4" t="s">
        <v>83</v>
      </c>
      <c r="K1575" s="4" t="s">
        <v>83</v>
      </c>
      <c r="L1575" s="22">
        <f t="shared" si="42"/>
        <v>1</v>
      </c>
      <c r="M1575" s="22"/>
      <c r="AA1575" s="46"/>
      <c r="AG1575"/>
      <c r="AL1575">
        <f>N1622</f>
        <v>0</v>
      </c>
      <c r="AM1575">
        <f>O1670</f>
        <v>0</v>
      </c>
      <c r="AN1575">
        <f>P1670</f>
        <v>0</v>
      </c>
      <c r="AO1575">
        <f>Q1670</f>
        <v>0</v>
      </c>
      <c r="AP1575">
        <f>R1670</f>
        <v>0</v>
      </c>
      <c r="AQ1575">
        <f>S1670</f>
        <v>0</v>
      </c>
      <c r="AR1575">
        <f>T1670</f>
        <v>0</v>
      </c>
      <c r="AT1575">
        <f>SUM(table_2[[#This Row],[First dose, less than 21 days ago]:[Third dose or booster, at least 21 days ago]])</f>
        <v>0</v>
      </c>
      <c r="AU1575">
        <f>SUM(table_2[[#This Row],[Second dose, less than 21 days ago]:[Third dose or booster, at least 21 days ago]])</f>
        <v>0</v>
      </c>
      <c r="AV1575">
        <f>table_2[[#This Row],[Third dose or booster, less than 21 days ago]]+table_2[[#This Row],[Third dose or booster, at least 21 days ago]]</f>
        <v>0</v>
      </c>
    </row>
    <row r="1576" spans="1:48" ht="30" x14ac:dyDescent="0.25">
      <c r="A1576" s="1" t="s">
        <v>460</v>
      </c>
      <c r="B1576" s="4">
        <v>2022</v>
      </c>
      <c r="C1576" s="1" t="s">
        <v>128</v>
      </c>
      <c r="D1576" s="1" t="s">
        <v>1089</v>
      </c>
      <c r="E1576" s="1" t="s">
        <v>74</v>
      </c>
      <c r="F1576" s="4" t="s">
        <v>1101</v>
      </c>
      <c r="G1576" s="4">
        <v>2835</v>
      </c>
      <c r="H1576" s="4" t="s">
        <v>83</v>
      </c>
      <c r="I1576" s="1"/>
      <c r="J1576" s="4" t="s">
        <v>83</v>
      </c>
      <c r="K1576" s="4" t="s">
        <v>83</v>
      </c>
      <c r="L1576" s="22">
        <f t="shared" si="42"/>
        <v>1</v>
      </c>
      <c r="M1576" s="22"/>
      <c r="AA1576" s="46"/>
      <c r="AG1576"/>
      <c r="AL1576">
        <f>N1623</f>
        <v>0</v>
      </c>
      <c r="AM1576">
        <f>O1671</f>
        <v>0</v>
      </c>
      <c r="AN1576">
        <f>P1671</f>
        <v>0</v>
      </c>
      <c r="AO1576">
        <f>Q1671</f>
        <v>0</v>
      </c>
      <c r="AP1576">
        <f>R1671</f>
        <v>0</v>
      </c>
      <c r="AQ1576">
        <f>S1671</f>
        <v>0</v>
      </c>
      <c r="AR1576">
        <f>T1671</f>
        <v>0</v>
      </c>
      <c r="AT1576">
        <f>SUM(table_2[[#This Row],[First dose, less than 21 days ago]:[Third dose or booster, at least 21 days ago]])</f>
        <v>0</v>
      </c>
      <c r="AU1576">
        <f>SUM(table_2[[#This Row],[Second dose, less than 21 days ago]:[Third dose or booster, at least 21 days ago]])</f>
        <v>0</v>
      </c>
      <c r="AV1576">
        <f>table_2[[#This Row],[Third dose or booster, less than 21 days ago]]+table_2[[#This Row],[Third dose or booster, at least 21 days ago]]</f>
        <v>0</v>
      </c>
    </row>
    <row r="1577" spans="1:48" ht="30" x14ac:dyDescent="0.25">
      <c r="A1577" s="1" t="s">
        <v>460</v>
      </c>
      <c r="B1577" s="4">
        <v>2022</v>
      </c>
      <c r="C1577" s="1" t="s">
        <v>128</v>
      </c>
      <c r="D1577" s="1" t="s">
        <v>1089</v>
      </c>
      <c r="E1577" s="1" t="s">
        <v>1102</v>
      </c>
      <c r="F1577" s="4" t="s">
        <v>1112</v>
      </c>
      <c r="G1577" s="4">
        <v>236715</v>
      </c>
      <c r="H1577" s="4" t="s">
        <v>3503</v>
      </c>
      <c r="I1577" s="1" t="s">
        <v>234</v>
      </c>
      <c r="J1577" s="4" t="s">
        <v>4091</v>
      </c>
      <c r="K1577" s="4" t="s">
        <v>4092</v>
      </c>
      <c r="L1577" s="22" t="str">
        <f t="shared" si="42"/>
        <v>3</v>
      </c>
      <c r="M1577" s="22"/>
      <c r="AA1577" s="46"/>
      <c r="AG1577"/>
      <c r="AL1577">
        <f>N1624</f>
        <v>0</v>
      </c>
      <c r="AM1577">
        <f>O1672</f>
        <v>0</v>
      </c>
      <c r="AN1577">
        <f>P1672</f>
        <v>0</v>
      </c>
      <c r="AO1577">
        <f>Q1672</f>
        <v>0</v>
      </c>
      <c r="AP1577">
        <f>R1672</f>
        <v>0</v>
      </c>
      <c r="AQ1577">
        <f>S1672</f>
        <v>0</v>
      </c>
      <c r="AR1577">
        <f>T1672</f>
        <v>0</v>
      </c>
      <c r="AT1577">
        <f>SUM(table_2[[#This Row],[First dose, less than 21 days ago]:[Third dose or booster, at least 21 days ago]])</f>
        <v>0</v>
      </c>
      <c r="AU1577">
        <f>SUM(table_2[[#This Row],[Second dose, less than 21 days ago]:[Third dose or booster, at least 21 days ago]])</f>
        <v>0</v>
      </c>
      <c r="AV1577">
        <f>table_2[[#This Row],[Third dose or booster, less than 21 days ago]]+table_2[[#This Row],[Third dose or booster, at least 21 days ago]]</f>
        <v>0</v>
      </c>
    </row>
    <row r="1578" spans="1:48" ht="45" x14ac:dyDescent="0.25">
      <c r="A1578" s="1" t="s">
        <v>460</v>
      </c>
      <c r="B1578" s="4">
        <v>2022</v>
      </c>
      <c r="C1578" s="1" t="s">
        <v>128</v>
      </c>
      <c r="D1578" s="1" t="s">
        <v>1089</v>
      </c>
      <c r="E1578" s="1" t="s">
        <v>84</v>
      </c>
      <c r="F1578" s="4" t="s">
        <v>1101</v>
      </c>
      <c r="G1578" s="4">
        <v>7414</v>
      </c>
      <c r="H1578" s="4" t="s">
        <v>83</v>
      </c>
      <c r="I1578" s="1"/>
      <c r="J1578" s="4" t="s">
        <v>83</v>
      </c>
      <c r="K1578" s="4" t="s">
        <v>83</v>
      </c>
      <c r="L1578" s="22">
        <f t="shared" si="42"/>
        <v>1</v>
      </c>
      <c r="M1578" s="22"/>
      <c r="AA1578" s="46"/>
      <c r="AG1578"/>
      <c r="AL1578">
        <f>N1625</f>
        <v>0</v>
      </c>
      <c r="AM1578">
        <f>O1673</f>
        <v>0</v>
      </c>
      <c r="AN1578">
        <f>P1673</f>
        <v>0</v>
      </c>
      <c r="AO1578">
        <f>Q1673</f>
        <v>0</v>
      </c>
      <c r="AP1578">
        <f>R1673</f>
        <v>0</v>
      </c>
      <c r="AQ1578">
        <f>S1673</f>
        <v>0</v>
      </c>
      <c r="AR1578">
        <f>T1673</f>
        <v>0</v>
      </c>
      <c r="AT1578">
        <f>SUM(table_2[[#This Row],[First dose, less than 21 days ago]:[Third dose or booster, at least 21 days ago]])</f>
        <v>0</v>
      </c>
      <c r="AU1578">
        <f>SUM(table_2[[#This Row],[Second dose, less than 21 days ago]:[Third dose or booster, at least 21 days ago]])</f>
        <v>0</v>
      </c>
      <c r="AV1578">
        <f>table_2[[#This Row],[Third dose or booster, less than 21 days ago]]+table_2[[#This Row],[Third dose or booster, at least 21 days ago]]</f>
        <v>0</v>
      </c>
    </row>
    <row r="1579" spans="1:48" ht="45" x14ac:dyDescent="0.25">
      <c r="A1579" s="1" t="s">
        <v>460</v>
      </c>
      <c r="B1579" s="4">
        <v>2022</v>
      </c>
      <c r="C1579" s="1" t="s">
        <v>128</v>
      </c>
      <c r="D1579" s="1" t="s">
        <v>1089</v>
      </c>
      <c r="E1579" s="1" t="s">
        <v>85</v>
      </c>
      <c r="F1579" s="4" t="s">
        <v>1800</v>
      </c>
      <c r="G1579" s="4">
        <v>451823</v>
      </c>
      <c r="H1579" s="4" t="s">
        <v>3419</v>
      </c>
      <c r="I1579" s="1" t="s">
        <v>234</v>
      </c>
      <c r="J1579" s="4" t="s">
        <v>3420</v>
      </c>
      <c r="K1579" s="4" t="s">
        <v>3467</v>
      </c>
      <c r="L1579" s="22" t="str">
        <f t="shared" si="42"/>
        <v>6</v>
      </c>
      <c r="M1579" s="22"/>
      <c r="AA1579" s="46"/>
      <c r="AG1579"/>
      <c r="AL1579">
        <f>N1626</f>
        <v>0</v>
      </c>
      <c r="AM1579">
        <f>O1674</f>
        <v>0</v>
      </c>
      <c r="AN1579">
        <f>P1674</f>
        <v>0</v>
      </c>
      <c r="AO1579">
        <f>Q1674</f>
        <v>0</v>
      </c>
      <c r="AP1579">
        <f>R1674</f>
        <v>0</v>
      </c>
      <c r="AQ1579">
        <f>S1674</f>
        <v>0</v>
      </c>
      <c r="AR1579">
        <f>T1674</f>
        <v>0</v>
      </c>
      <c r="AT1579">
        <f>SUM(table_2[[#This Row],[First dose, less than 21 days ago]:[Third dose or booster, at least 21 days ago]])</f>
        <v>0</v>
      </c>
      <c r="AU1579">
        <f>SUM(table_2[[#This Row],[Second dose, less than 21 days ago]:[Third dose or booster, at least 21 days ago]])</f>
        <v>0</v>
      </c>
      <c r="AV1579">
        <f>table_2[[#This Row],[Third dose or booster, less than 21 days ago]]+table_2[[#This Row],[Third dose or booster, at least 21 days ago]]</f>
        <v>0</v>
      </c>
    </row>
    <row r="1580" spans="1:48" ht="30" x14ac:dyDescent="0.25">
      <c r="A1580" s="1" t="s">
        <v>460</v>
      </c>
      <c r="B1580" s="4">
        <v>2022</v>
      </c>
      <c r="C1580" s="1" t="s">
        <v>128</v>
      </c>
      <c r="D1580" s="1" t="s">
        <v>1104</v>
      </c>
      <c r="E1580" s="1" t="s">
        <v>62</v>
      </c>
      <c r="F1580" s="4" t="s">
        <v>1671</v>
      </c>
      <c r="G1580" s="4">
        <v>54593</v>
      </c>
      <c r="H1580" s="4" t="s">
        <v>4093</v>
      </c>
      <c r="I1580" s="1" t="s">
        <v>234</v>
      </c>
      <c r="J1580" s="4" t="s">
        <v>4094</v>
      </c>
      <c r="K1580" s="4" t="s">
        <v>4095</v>
      </c>
      <c r="L1580" s="22" t="str">
        <f t="shared" si="42"/>
        <v>5</v>
      </c>
      <c r="M1580" s="22"/>
      <c r="AA1580" s="46"/>
      <c r="AG1580"/>
      <c r="AL1580">
        <f>N1627</f>
        <v>0</v>
      </c>
      <c r="AM1580">
        <f>O1675</f>
        <v>0</v>
      </c>
      <c r="AN1580">
        <f>P1675</f>
        <v>0</v>
      </c>
      <c r="AO1580">
        <f>Q1675</f>
        <v>0</v>
      </c>
      <c r="AP1580">
        <f>R1675</f>
        <v>0</v>
      </c>
      <c r="AQ1580">
        <f>S1675</f>
        <v>0</v>
      </c>
      <c r="AR1580">
        <f>T1675</f>
        <v>0</v>
      </c>
      <c r="AT1580">
        <f>SUM(table_2[[#This Row],[First dose, less than 21 days ago]:[Third dose or booster, at least 21 days ago]])</f>
        <v>0</v>
      </c>
      <c r="AU1580">
        <f>SUM(table_2[[#This Row],[Second dose, less than 21 days ago]:[Third dose or booster, at least 21 days ago]])</f>
        <v>0</v>
      </c>
      <c r="AV1580">
        <f>table_2[[#This Row],[Third dose or booster, less than 21 days ago]]+table_2[[#This Row],[Third dose or booster, at least 21 days ago]]</f>
        <v>0</v>
      </c>
    </row>
    <row r="1581" spans="1:48" ht="30" x14ac:dyDescent="0.25">
      <c r="A1581" s="1" t="s">
        <v>460</v>
      </c>
      <c r="B1581" s="4">
        <v>2022</v>
      </c>
      <c r="C1581" s="1" t="s">
        <v>128</v>
      </c>
      <c r="D1581" s="1" t="s">
        <v>1104</v>
      </c>
      <c r="E1581" s="1" t="s">
        <v>66</v>
      </c>
      <c r="F1581" s="4" t="s">
        <v>1101</v>
      </c>
      <c r="G1581" s="4">
        <v>99</v>
      </c>
      <c r="H1581" s="4" t="s">
        <v>83</v>
      </c>
      <c r="I1581" s="1"/>
      <c r="J1581" s="4" t="s">
        <v>83</v>
      </c>
      <c r="K1581" s="4" t="s">
        <v>83</v>
      </c>
      <c r="L1581" s="22">
        <f t="shared" si="42"/>
        <v>1</v>
      </c>
      <c r="M1581" s="22"/>
      <c r="AA1581" s="46"/>
      <c r="AG1581"/>
      <c r="AL1581">
        <f>N1628</f>
        <v>0</v>
      </c>
      <c r="AM1581">
        <f>O1676</f>
        <v>0</v>
      </c>
      <c r="AN1581">
        <f>P1676</f>
        <v>0</v>
      </c>
      <c r="AO1581">
        <f>Q1676</f>
        <v>0</v>
      </c>
      <c r="AP1581">
        <f>R1676</f>
        <v>0</v>
      </c>
      <c r="AQ1581">
        <f>S1676</f>
        <v>0</v>
      </c>
      <c r="AR1581">
        <f>T1676</f>
        <v>0</v>
      </c>
      <c r="AT1581">
        <f>SUM(table_2[[#This Row],[First dose, less than 21 days ago]:[Third dose or booster, at least 21 days ago]])</f>
        <v>0</v>
      </c>
      <c r="AU1581">
        <f>SUM(table_2[[#This Row],[Second dose, less than 21 days ago]:[Third dose or booster, at least 21 days ago]])</f>
        <v>0</v>
      </c>
      <c r="AV1581">
        <f>table_2[[#This Row],[Third dose or booster, less than 21 days ago]]+table_2[[#This Row],[Third dose or booster, at least 21 days ago]]</f>
        <v>0</v>
      </c>
    </row>
    <row r="1582" spans="1:48" ht="30" x14ac:dyDescent="0.25">
      <c r="A1582" s="1" t="s">
        <v>460</v>
      </c>
      <c r="B1582" s="4">
        <v>2022</v>
      </c>
      <c r="C1582" s="1" t="s">
        <v>128</v>
      </c>
      <c r="D1582" s="1" t="s">
        <v>1104</v>
      </c>
      <c r="E1582" s="1" t="s">
        <v>70</v>
      </c>
      <c r="F1582" s="4" t="s">
        <v>1101</v>
      </c>
      <c r="G1582" s="4">
        <v>8087</v>
      </c>
      <c r="H1582" s="4" t="s">
        <v>83</v>
      </c>
      <c r="I1582" s="1"/>
      <c r="J1582" s="4" t="s">
        <v>83</v>
      </c>
      <c r="K1582" s="4" t="s">
        <v>83</v>
      </c>
      <c r="L1582" s="22">
        <f t="shared" si="42"/>
        <v>1</v>
      </c>
      <c r="M1582" s="22"/>
      <c r="AA1582" s="46"/>
      <c r="AG1582"/>
      <c r="AL1582">
        <f>N1629</f>
        <v>0</v>
      </c>
      <c r="AM1582">
        <f>O1677</f>
        <v>0</v>
      </c>
      <c r="AN1582">
        <f>P1677</f>
        <v>0</v>
      </c>
      <c r="AO1582">
        <f>Q1677</f>
        <v>0</v>
      </c>
      <c r="AP1582">
        <f>R1677</f>
        <v>0</v>
      </c>
      <c r="AQ1582">
        <f>S1677</f>
        <v>0</v>
      </c>
      <c r="AR1582">
        <f>T1677</f>
        <v>0</v>
      </c>
      <c r="AT1582">
        <f>SUM(table_2[[#This Row],[First dose, less than 21 days ago]:[Third dose or booster, at least 21 days ago]])</f>
        <v>0</v>
      </c>
      <c r="AU1582">
        <f>SUM(table_2[[#This Row],[Second dose, less than 21 days ago]:[Third dose or booster, at least 21 days ago]])</f>
        <v>0</v>
      </c>
      <c r="AV1582">
        <f>table_2[[#This Row],[Third dose or booster, less than 21 days ago]]+table_2[[#This Row],[Third dose or booster, at least 21 days ago]]</f>
        <v>0</v>
      </c>
    </row>
    <row r="1583" spans="1:48" ht="30" x14ac:dyDescent="0.25">
      <c r="A1583" s="1" t="s">
        <v>460</v>
      </c>
      <c r="B1583" s="4">
        <v>2022</v>
      </c>
      <c r="C1583" s="1" t="s">
        <v>128</v>
      </c>
      <c r="D1583" s="1" t="s">
        <v>1104</v>
      </c>
      <c r="E1583" s="1" t="s">
        <v>74</v>
      </c>
      <c r="F1583" s="4" t="s">
        <v>1101</v>
      </c>
      <c r="G1583" s="4">
        <v>359</v>
      </c>
      <c r="H1583" s="4" t="s">
        <v>83</v>
      </c>
      <c r="I1583" s="1"/>
      <c r="J1583" s="4" t="s">
        <v>83</v>
      </c>
      <c r="K1583" s="4" t="s">
        <v>83</v>
      </c>
      <c r="L1583" s="22">
        <f t="shared" si="42"/>
        <v>1</v>
      </c>
      <c r="M1583" s="22"/>
      <c r="AA1583" s="46"/>
      <c r="AG1583"/>
      <c r="AL1583">
        <f>N1630</f>
        <v>0</v>
      </c>
      <c r="AM1583">
        <f>O1678</f>
        <v>0</v>
      </c>
      <c r="AN1583">
        <f>P1678</f>
        <v>0</v>
      </c>
      <c r="AO1583">
        <f>Q1678</f>
        <v>0</v>
      </c>
      <c r="AP1583">
        <f>R1678</f>
        <v>0</v>
      </c>
      <c r="AQ1583">
        <f>S1678</f>
        <v>0</v>
      </c>
      <c r="AR1583">
        <f>T1678</f>
        <v>0</v>
      </c>
      <c r="AT1583">
        <f>SUM(table_2[[#This Row],[First dose, less than 21 days ago]:[Third dose or booster, at least 21 days ago]])</f>
        <v>0</v>
      </c>
      <c r="AU1583">
        <f>SUM(table_2[[#This Row],[Second dose, less than 21 days ago]:[Third dose or booster, at least 21 days ago]])</f>
        <v>0</v>
      </c>
      <c r="AV1583">
        <f>table_2[[#This Row],[Third dose or booster, less than 21 days ago]]+table_2[[#This Row],[Third dose or booster, at least 21 days ago]]</f>
        <v>0</v>
      </c>
    </row>
    <row r="1584" spans="1:48" ht="30" x14ac:dyDescent="0.25">
      <c r="A1584" s="1" t="s">
        <v>460</v>
      </c>
      <c r="B1584" s="4">
        <v>2022</v>
      </c>
      <c r="C1584" s="1" t="s">
        <v>128</v>
      </c>
      <c r="D1584" s="1" t="s">
        <v>1104</v>
      </c>
      <c r="E1584" s="1" t="s">
        <v>1102</v>
      </c>
      <c r="F1584" s="4" t="s">
        <v>1671</v>
      </c>
      <c r="G1584" s="4">
        <v>68890</v>
      </c>
      <c r="H1584" s="4" t="s">
        <v>1335</v>
      </c>
      <c r="I1584" s="1" t="s">
        <v>234</v>
      </c>
      <c r="J1584" s="4" t="s">
        <v>520</v>
      </c>
      <c r="K1584" s="4" t="s">
        <v>3215</v>
      </c>
      <c r="L1584" s="22" t="str">
        <f t="shared" si="42"/>
        <v>5</v>
      </c>
      <c r="M1584" s="22"/>
      <c r="AA1584" s="46"/>
      <c r="AG1584"/>
      <c r="AL1584">
        <f>N1631</f>
        <v>0</v>
      </c>
      <c r="AM1584">
        <f>O1679</f>
        <v>0</v>
      </c>
      <c r="AN1584">
        <f>P1679</f>
        <v>0</v>
      </c>
      <c r="AO1584">
        <f>Q1679</f>
        <v>0</v>
      </c>
      <c r="AP1584">
        <f>R1679</f>
        <v>0</v>
      </c>
      <c r="AQ1584">
        <f>S1679</f>
        <v>0</v>
      </c>
      <c r="AR1584">
        <f>T1679</f>
        <v>0</v>
      </c>
      <c r="AT1584">
        <f>SUM(table_2[[#This Row],[First dose, less than 21 days ago]:[Third dose or booster, at least 21 days ago]])</f>
        <v>0</v>
      </c>
      <c r="AU1584">
        <f>SUM(table_2[[#This Row],[Second dose, less than 21 days ago]:[Third dose or booster, at least 21 days ago]])</f>
        <v>0</v>
      </c>
      <c r="AV1584">
        <f>table_2[[#This Row],[Third dose or booster, less than 21 days ago]]+table_2[[#This Row],[Third dose or booster, at least 21 days ago]]</f>
        <v>0</v>
      </c>
    </row>
    <row r="1585" spans="1:48" ht="45" x14ac:dyDescent="0.25">
      <c r="A1585" s="1" t="s">
        <v>460</v>
      </c>
      <c r="B1585" s="4">
        <v>2022</v>
      </c>
      <c r="C1585" s="1" t="s">
        <v>128</v>
      </c>
      <c r="D1585" s="1" t="s">
        <v>1104</v>
      </c>
      <c r="E1585" s="1" t="s">
        <v>84</v>
      </c>
      <c r="F1585" s="4" t="s">
        <v>1101</v>
      </c>
      <c r="G1585" s="4">
        <v>1746</v>
      </c>
      <c r="H1585" s="4" t="s">
        <v>83</v>
      </c>
      <c r="I1585" s="1"/>
      <c r="J1585" s="4" t="s">
        <v>83</v>
      </c>
      <c r="K1585" s="4" t="s">
        <v>83</v>
      </c>
      <c r="L1585" s="22">
        <f t="shared" si="42"/>
        <v>1</v>
      </c>
      <c r="M1585" s="22"/>
      <c r="AA1585" s="46"/>
      <c r="AG1585"/>
      <c r="AL1585">
        <f>N1632</f>
        <v>0</v>
      </c>
      <c r="AM1585">
        <f>O1680</f>
        <v>0</v>
      </c>
      <c r="AN1585">
        <f>P1680</f>
        <v>0</v>
      </c>
      <c r="AO1585">
        <f>Q1680</f>
        <v>0</v>
      </c>
      <c r="AP1585">
        <f>R1680</f>
        <v>0</v>
      </c>
      <c r="AQ1585">
        <f>S1680</f>
        <v>0</v>
      </c>
      <c r="AR1585">
        <f>T1680</f>
        <v>0</v>
      </c>
      <c r="AT1585">
        <f>SUM(table_2[[#This Row],[First dose, less than 21 days ago]:[Third dose or booster, at least 21 days ago]])</f>
        <v>0</v>
      </c>
      <c r="AU1585">
        <f>SUM(table_2[[#This Row],[Second dose, less than 21 days ago]:[Third dose or booster, at least 21 days ago]])</f>
        <v>0</v>
      </c>
      <c r="AV1585">
        <f>table_2[[#This Row],[Third dose or booster, less than 21 days ago]]+table_2[[#This Row],[Third dose or booster, at least 21 days ago]]</f>
        <v>0</v>
      </c>
    </row>
    <row r="1586" spans="1:48" ht="45" x14ac:dyDescent="0.25">
      <c r="A1586" s="1" t="s">
        <v>460</v>
      </c>
      <c r="B1586" s="4">
        <v>2022</v>
      </c>
      <c r="C1586" s="1" t="s">
        <v>128</v>
      </c>
      <c r="D1586" s="1" t="s">
        <v>1104</v>
      </c>
      <c r="E1586" s="1" t="s">
        <v>85</v>
      </c>
      <c r="F1586" s="4" t="s">
        <v>1981</v>
      </c>
      <c r="G1586" s="4">
        <v>313419</v>
      </c>
      <c r="H1586" s="4" t="s">
        <v>3362</v>
      </c>
      <c r="I1586" s="1" t="s">
        <v>234</v>
      </c>
      <c r="J1586" s="4" t="s">
        <v>3693</v>
      </c>
      <c r="K1586" s="4" t="s">
        <v>3893</v>
      </c>
      <c r="L1586" s="22" t="str">
        <f t="shared" si="42"/>
        <v>11</v>
      </c>
      <c r="M1586" s="22"/>
      <c r="AA1586" s="46"/>
      <c r="AG1586"/>
      <c r="AL1586">
        <f>N1633</f>
        <v>0</v>
      </c>
      <c r="AM1586">
        <f>O1681</f>
        <v>0</v>
      </c>
      <c r="AN1586">
        <f>P1681</f>
        <v>0</v>
      </c>
      <c r="AO1586">
        <f>Q1681</f>
        <v>0</v>
      </c>
      <c r="AP1586">
        <f>R1681</f>
        <v>0</v>
      </c>
      <c r="AQ1586">
        <f>S1681</f>
        <v>0</v>
      </c>
      <c r="AR1586">
        <f>T1681</f>
        <v>0</v>
      </c>
      <c r="AT1586">
        <f>SUM(table_2[[#This Row],[First dose, less than 21 days ago]:[Third dose or booster, at least 21 days ago]])</f>
        <v>0</v>
      </c>
      <c r="AU1586">
        <f>SUM(table_2[[#This Row],[Second dose, less than 21 days ago]:[Third dose or booster, at least 21 days ago]])</f>
        <v>0</v>
      </c>
      <c r="AV1586">
        <f>table_2[[#This Row],[Third dose or booster, less than 21 days ago]]+table_2[[#This Row],[Third dose or booster, at least 21 days ago]]</f>
        <v>0</v>
      </c>
    </row>
    <row r="1587" spans="1:48" ht="30" x14ac:dyDescent="0.25">
      <c r="A1587" s="1" t="s">
        <v>460</v>
      </c>
      <c r="B1587" s="4">
        <v>2022</v>
      </c>
      <c r="C1587" s="1" t="s">
        <v>128</v>
      </c>
      <c r="D1587" s="1" t="s">
        <v>1116</v>
      </c>
      <c r="E1587" s="1" t="s">
        <v>62</v>
      </c>
      <c r="F1587" s="4" t="s">
        <v>2008</v>
      </c>
      <c r="G1587" s="4">
        <v>36115</v>
      </c>
      <c r="H1587" s="4" t="s">
        <v>3507</v>
      </c>
      <c r="I1587" s="1" t="s">
        <v>234</v>
      </c>
      <c r="J1587" s="4" t="s">
        <v>3422</v>
      </c>
      <c r="K1587" s="4" t="s">
        <v>4096</v>
      </c>
      <c r="L1587" s="22" t="str">
        <f t="shared" si="42"/>
        <v>7</v>
      </c>
      <c r="M1587" s="22"/>
      <c r="AA1587" s="46"/>
      <c r="AG1587"/>
      <c r="AL1587">
        <f>N1634</f>
        <v>0</v>
      </c>
      <c r="AM1587">
        <f>O1682</f>
        <v>0</v>
      </c>
      <c r="AN1587">
        <f>P1682</f>
        <v>0</v>
      </c>
      <c r="AO1587">
        <f>Q1682</f>
        <v>0</v>
      </c>
      <c r="AP1587">
        <f>R1682</f>
        <v>0</v>
      </c>
      <c r="AQ1587">
        <f>S1682</f>
        <v>0</v>
      </c>
      <c r="AR1587">
        <f>T1682</f>
        <v>0</v>
      </c>
      <c r="AT1587">
        <f>SUM(table_2[[#This Row],[First dose, less than 21 days ago]:[Third dose or booster, at least 21 days ago]])</f>
        <v>0</v>
      </c>
      <c r="AU1587">
        <f>SUM(table_2[[#This Row],[Second dose, less than 21 days ago]:[Third dose or booster, at least 21 days ago]])</f>
        <v>0</v>
      </c>
      <c r="AV1587">
        <f>table_2[[#This Row],[Third dose or booster, less than 21 days ago]]+table_2[[#This Row],[Third dose or booster, at least 21 days ago]]</f>
        <v>0</v>
      </c>
    </row>
    <row r="1588" spans="1:48" ht="30" x14ac:dyDescent="0.25">
      <c r="A1588" s="1" t="s">
        <v>460</v>
      </c>
      <c r="B1588" s="4">
        <v>2022</v>
      </c>
      <c r="C1588" s="1" t="s">
        <v>128</v>
      </c>
      <c r="D1588" s="1" t="s">
        <v>1116</v>
      </c>
      <c r="E1588" s="1" t="s">
        <v>66</v>
      </c>
      <c r="F1588" s="4" t="s">
        <v>1101</v>
      </c>
      <c r="G1588" s="4">
        <v>50</v>
      </c>
      <c r="H1588" s="4" t="s">
        <v>83</v>
      </c>
      <c r="I1588" s="1"/>
      <c r="J1588" s="4" t="s">
        <v>83</v>
      </c>
      <c r="K1588" s="4" t="s">
        <v>83</v>
      </c>
      <c r="L1588" s="22">
        <f t="shared" si="42"/>
        <v>1</v>
      </c>
      <c r="M1588" s="22"/>
      <c r="AA1588" s="46"/>
      <c r="AG1588"/>
      <c r="AL1588">
        <f>N1635</f>
        <v>0</v>
      </c>
      <c r="AM1588">
        <f>O1683</f>
        <v>0</v>
      </c>
      <c r="AN1588">
        <f>P1683</f>
        <v>0</v>
      </c>
      <c r="AO1588">
        <f>Q1683</f>
        <v>0</v>
      </c>
      <c r="AP1588">
        <f>R1683</f>
        <v>0</v>
      </c>
      <c r="AQ1588">
        <f>S1683</f>
        <v>0</v>
      </c>
      <c r="AR1588">
        <f>T1683</f>
        <v>0</v>
      </c>
      <c r="AT1588">
        <f>SUM(table_2[[#This Row],[First dose, less than 21 days ago]:[Third dose or booster, at least 21 days ago]])</f>
        <v>0</v>
      </c>
      <c r="AU1588">
        <f>SUM(table_2[[#This Row],[Second dose, less than 21 days ago]:[Third dose or booster, at least 21 days ago]])</f>
        <v>0</v>
      </c>
      <c r="AV1588">
        <f>table_2[[#This Row],[Third dose or booster, less than 21 days ago]]+table_2[[#This Row],[Third dose or booster, at least 21 days ago]]</f>
        <v>0</v>
      </c>
    </row>
    <row r="1589" spans="1:48" ht="30" x14ac:dyDescent="0.25">
      <c r="A1589" s="1" t="s">
        <v>460</v>
      </c>
      <c r="B1589" s="4">
        <v>2022</v>
      </c>
      <c r="C1589" s="1" t="s">
        <v>128</v>
      </c>
      <c r="D1589" s="1" t="s">
        <v>1116</v>
      </c>
      <c r="E1589" s="1" t="s">
        <v>70</v>
      </c>
      <c r="F1589" s="4" t="s">
        <v>1097</v>
      </c>
      <c r="G1589" s="4">
        <v>5271</v>
      </c>
      <c r="H1589" s="4" t="s">
        <v>4097</v>
      </c>
      <c r="I1589" s="1" t="s">
        <v>234</v>
      </c>
      <c r="J1589" s="4" t="s">
        <v>2872</v>
      </c>
      <c r="K1589" s="4" t="s">
        <v>4098</v>
      </c>
      <c r="L1589" s="22" t="str">
        <f t="shared" si="42"/>
        <v>4</v>
      </c>
      <c r="M1589" s="22"/>
      <c r="AA1589" s="46"/>
      <c r="AG1589"/>
      <c r="AL1589">
        <f>N1636</f>
        <v>0</v>
      </c>
      <c r="AM1589">
        <f>O1684</f>
        <v>0</v>
      </c>
      <c r="AN1589">
        <f>P1684</f>
        <v>0</v>
      </c>
      <c r="AO1589">
        <f>Q1684</f>
        <v>0</v>
      </c>
      <c r="AP1589">
        <f>R1684</f>
        <v>0</v>
      </c>
      <c r="AQ1589">
        <f>S1684</f>
        <v>0</v>
      </c>
      <c r="AR1589">
        <f>T1684</f>
        <v>0</v>
      </c>
      <c r="AT1589">
        <f>SUM(table_2[[#This Row],[First dose, less than 21 days ago]:[Third dose or booster, at least 21 days ago]])</f>
        <v>0</v>
      </c>
      <c r="AU1589">
        <f>SUM(table_2[[#This Row],[Second dose, less than 21 days ago]:[Third dose or booster, at least 21 days ago]])</f>
        <v>0</v>
      </c>
      <c r="AV1589">
        <f>table_2[[#This Row],[Third dose or booster, less than 21 days ago]]+table_2[[#This Row],[Third dose or booster, at least 21 days ago]]</f>
        <v>0</v>
      </c>
    </row>
    <row r="1590" spans="1:48" ht="30" x14ac:dyDescent="0.25">
      <c r="A1590" s="1" t="s">
        <v>460</v>
      </c>
      <c r="B1590" s="4">
        <v>2022</v>
      </c>
      <c r="C1590" s="1" t="s">
        <v>128</v>
      </c>
      <c r="D1590" s="1" t="s">
        <v>1116</v>
      </c>
      <c r="E1590" s="1" t="s">
        <v>74</v>
      </c>
      <c r="F1590" s="4" t="s">
        <v>1101</v>
      </c>
      <c r="G1590" s="4">
        <v>196</v>
      </c>
      <c r="H1590" s="4" t="s">
        <v>83</v>
      </c>
      <c r="I1590" s="1"/>
      <c r="J1590" s="4" t="s">
        <v>83</v>
      </c>
      <c r="K1590" s="4" t="s">
        <v>83</v>
      </c>
      <c r="L1590" s="22">
        <f t="shared" si="42"/>
        <v>1</v>
      </c>
      <c r="M1590" s="22"/>
      <c r="AA1590" s="46"/>
      <c r="AG1590"/>
      <c r="AL1590">
        <f>N1637</f>
        <v>0</v>
      </c>
      <c r="AM1590">
        <f>O1685</f>
        <v>0</v>
      </c>
      <c r="AN1590">
        <f>P1685</f>
        <v>0</v>
      </c>
      <c r="AO1590">
        <f>Q1685</f>
        <v>0</v>
      </c>
      <c r="AP1590">
        <f>R1685</f>
        <v>0</v>
      </c>
      <c r="AQ1590">
        <f>S1685</f>
        <v>0</v>
      </c>
      <c r="AR1590">
        <f>T1685</f>
        <v>0</v>
      </c>
      <c r="AT1590">
        <f>SUM(table_2[[#This Row],[First dose, less than 21 days ago]:[Third dose or booster, at least 21 days ago]])</f>
        <v>0</v>
      </c>
      <c r="AU1590">
        <f>SUM(table_2[[#This Row],[Second dose, less than 21 days ago]:[Third dose or booster, at least 21 days ago]])</f>
        <v>0</v>
      </c>
      <c r="AV1590">
        <f>table_2[[#This Row],[Third dose or booster, less than 21 days ago]]+table_2[[#This Row],[Third dose or booster, at least 21 days ago]]</f>
        <v>0</v>
      </c>
    </row>
    <row r="1591" spans="1:48" ht="30" x14ac:dyDescent="0.25">
      <c r="A1591" s="1" t="s">
        <v>460</v>
      </c>
      <c r="B1591" s="4">
        <v>2022</v>
      </c>
      <c r="C1591" s="1" t="s">
        <v>128</v>
      </c>
      <c r="D1591" s="1" t="s">
        <v>1116</v>
      </c>
      <c r="E1591" s="1" t="s">
        <v>1102</v>
      </c>
      <c r="F1591" s="4" t="s">
        <v>1270</v>
      </c>
      <c r="G1591" s="4">
        <v>47657</v>
      </c>
      <c r="H1591" s="4" t="s">
        <v>565</v>
      </c>
      <c r="I1591" s="1" t="s">
        <v>234</v>
      </c>
      <c r="J1591" s="4" t="s">
        <v>4099</v>
      </c>
      <c r="K1591" s="4" t="s">
        <v>1689</v>
      </c>
      <c r="L1591" s="22" t="str">
        <f t="shared" si="42"/>
        <v>12</v>
      </c>
      <c r="M1591" s="22"/>
      <c r="AA1591" s="46"/>
      <c r="AG1591"/>
      <c r="AL1591">
        <f>N1638</f>
        <v>0</v>
      </c>
      <c r="AM1591">
        <f>O1686</f>
        <v>0</v>
      </c>
      <c r="AN1591">
        <f>P1686</f>
        <v>0</v>
      </c>
      <c r="AO1591">
        <f>Q1686</f>
        <v>0</v>
      </c>
      <c r="AP1591">
        <f>R1686</f>
        <v>0</v>
      </c>
      <c r="AQ1591">
        <f>S1686</f>
        <v>0</v>
      </c>
      <c r="AR1591">
        <f>T1686</f>
        <v>0</v>
      </c>
      <c r="AT1591">
        <f>SUM(table_2[[#This Row],[First dose, less than 21 days ago]:[Third dose or booster, at least 21 days ago]])</f>
        <v>0</v>
      </c>
      <c r="AU1591">
        <f>SUM(table_2[[#This Row],[Second dose, less than 21 days ago]:[Third dose or booster, at least 21 days ago]])</f>
        <v>0</v>
      </c>
      <c r="AV1591">
        <f>table_2[[#This Row],[Third dose or booster, less than 21 days ago]]+table_2[[#This Row],[Third dose or booster, at least 21 days ago]]</f>
        <v>0</v>
      </c>
    </row>
    <row r="1592" spans="1:48" ht="45" x14ac:dyDescent="0.25">
      <c r="A1592" s="1" t="s">
        <v>460</v>
      </c>
      <c r="B1592" s="4">
        <v>2022</v>
      </c>
      <c r="C1592" s="1" t="s">
        <v>128</v>
      </c>
      <c r="D1592" s="1" t="s">
        <v>1116</v>
      </c>
      <c r="E1592" s="1" t="s">
        <v>84</v>
      </c>
      <c r="F1592" s="4" t="s">
        <v>1101</v>
      </c>
      <c r="G1592" s="4">
        <v>1168</v>
      </c>
      <c r="H1592" s="4" t="s">
        <v>83</v>
      </c>
      <c r="I1592" s="1"/>
      <c r="J1592" s="4" t="s">
        <v>83</v>
      </c>
      <c r="K1592" s="4" t="s">
        <v>83</v>
      </c>
      <c r="L1592" s="22">
        <f t="shared" si="42"/>
        <v>1</v>
      </c>
      <c r="M1592" s="22"/>
      <c r="AA1592" s="46"/>
      <c r="AG1592"/>
      <c r="AL1592">
        <f>N1639</f>
        <v>0</v>
      </c>
      <c r="AM1592">
        <f>O1687</f>
        <v>0</v>
      </c>
      <c r="AN1592">
        <f>P1687</f>
        <v>0</v>
      </c>
      <c r="AO1592">
        <f>Q1687</f>
        <v>0</v>
      </c>
      <c r="AP1592">
        <f>R1687</f>
        <v>0</v>
      </c>
      <c r="AQ1592">
        <f>S1687</f>
        <v>0</v>
      </c>
      <c r="AR1592">
        <f>T1687</f>
        <v>0</v>
      </c>
      <c r="AT1592">
        <f>SUM(table_2[[#This Row],[First dose, less than 21 days ago]:[Third dose or booster, at least 21 days ago]])</f>
        <v>0</v>
      </c>
      <c r="AU1592">
        <f>SUM(table_2[[#This Row],[Second dose, less than 21 days ago]:[Third dose or booster, at least 21 days ago]])</f>
        <v>0</v>
      </c>
      <c r="AV1592">
        <f>table_2[[#This Row],[Third dose or booster, less than 21 days ago]]+table_2[[#This Row],[Third dose or booster, at least 21 days ago]]</f>
        <v>0</v>
      </c>
    </row>
    <row r="1593" spans="1:48" ht="45" x14ac:dyDescent="0.25">
      <c r="A1593" s="1" t="s">
        <v>460</v>
      </c>
      <c r="B1593" s="4">
        <v>2022</v>
      </c>
      <c r="C1593" s="1" t="s">
        <v>128</v>
      </c>
      <c r="D1593" s="1" t="s">
        <v>1116</v>
      </c>
      <c r="E1593" s="1" t="s">
        <v>85</v>
      </c>
      <c r="F1593" s="4" t="s">
        <v>1573</v>
      </c>
      <c r="G1593" s="4">
        <v>435493</v>
      </c>
      <c r="H1593" s="4" t="s">
        <v>4100</v>
      </c>
      <c r="I1593" s="1"/>
      <c r="J1593" s="4" t="s">
        <v>3594</v>
      </c>
      <c r="K1593" s="4" t="s">
        <v>4101</v>
      </c>
      <c r="L1593" s="22" t="str">
        <f t="shared" si="42"/>
        <v>54</v>
      </c>
      <c r="M1593" s="22"/>
      <c r="AA1593" s="46"/>
      <c r="AG1593"/>
      <c r="AL1593">
        <f>N1640</f>
        <v>0</v>
      </c>
      <c r="AM1593">
        <f>O1688</f>
        <v>0</v>
      </c>
      <c r="AN1593">
        <f>P1688</f>
        <v>0</v>
      </c>
      <c r="AO1593">
        <f>Q1688</f>
        <v>0</v>
      </c>
      <c r="AP1593">
        <f>R1688</f>
        <v>0</v>
      </c>
      <c r="AQ1593">
        <f>S1688</f>
        <v>0</v>
      </c>
      <c r="AR1593">
        <f>T1688</f>
        <v>0</v>
      </c>
      <c r="AT1593">
        <f>SUM(table_2[[#This Row],[First dose, less than 21 days ago]:[Third dose or booster, at least 21 days ago]])</f>
        <v>0</v>
      </c>
      <c r="AU1593">
        <f>SUM(table_2[[#This Row],[Second dose, less than 21 days ago]:[Third dose or booster, at least 21 days ago]])</f>
        <v>0</v>
      </c>
      <c r="AV1593">
        <f>table_2[[#This Row],[Third dose or booster, less than 21 days ago]]+table_2[[#This Row],[Third dose or booster, at least 21 days ago]]</f>
        <v>0</v>
      </c>
    </row>
    <row r="1594" spans="1:48" ht="30" x14ac:dyDescent="0.25">
      <c r="A1594" s="1" t="s">
        <v>460</v>
      </c>
      <c r="B1594" s="4">
        <v>2022</v>
      </c>
      <c r="C1594" s="1" t="s">
        <v>128</v>
      </c>
      <c r="D1594" s="1" t="s">
        <v>1132</v>
      </c>
      <c r="E1594" s="1" t="s">
        <v>62</v>
      </c>
      <c r="F1594" s="4" t="s">
        <v>2955</v>
      </c>
      <c r="G1594" s="4">
        <v>20677</v>
      </c>
      <c r="H1594" s="4" t="s">
        <v>4102</v>
      </c>
      <c r="I1594" s="1"/>
      <c r="J1594" s="4" t="s">
        <v>4103</v>
      </c>
      <c r="K1594" s="4" t="s">
        <v>4104</v>
      </c>
      <c r="L1594" s="22" t="str">
        <f t="shared" si="42"/>
        <v>27</v>
      </c>
      <c r="M1594" s="22"/>
      <c r="AA1594" s="46"/>
      <c r="AG1594"/>
      <c r="AL1594">
        <f>N1641</f>
        <v>0</v>
      </c>
      <c r="AM1594">
        <f>O1689</f>
        <v>0</v>
      </c>
      <c r="AN1594">
        <f>P1689</f>
        <v>0</v>
      </c>
      <c r="AO1594">
        <f>Q1689</f>
        <v>0</v>
      </c>
      <c r="AP1594">
        <f>R1689</f>
        <v>0</v>
      </c>
      <c r="AQ1594">
        <f>S1689</f>
        <v>0</v>
      </c>
      <c r="AR1594">
        <f>T1689</f>
        <v>0</v>
      </c>
      <c r="AT1594">
        <f>SUM(table_2[[#This Row],[First dose, less than 21 days ago]:[Third dose or booster, at least 21 days ago]])</f>
        <v>0</v>
      </c>
      <c r="AU1594">
        <f>SUM(table_2[[#This Row],[Second dose, less than 21 days ago]:[Third dose or booster, at least 21 days ago]])</f>
        <v>0</v>
      </c>
      <c r="AV1594">
        <f>table_2[[#This Row],[Third dose or booster, less than 21 days ago]]+table_2[[#This Row],[Third dose or booster, at least 21 days ago]]</f>
        <v>0</v>
      </c>
    </row>
    <row r="1595" spans="1:48" ht="30" x14ac:dyDescent="0.25">
      <c r="A1595" s="1" t="s">
        <v>460</v>
      </c>
      <c r="B1595" s="4">
        <v>2022</v>
      </c>
      <c r="C1595" s="1" t="s">
        <v>128</v>
      </c>
      <c r="D1595" s="1" t="s">
        <v>1132</v>
      </c>
      <c r="E1595" s="1" t="s">
        <v>66</v>
      </c>
      <c r="F1595" s="4" t="s">
        <v>1101</v>
      </c>
      <c r="G1595" s="4">
        <v>21</v>
      </c>
      <c r="H1595" s="4" t="s">
        <v>83</v>
      </c>
      <c r="I1595" s="1"/>
      <c r="J1595" s="4" t="s">
        <v>83</v>
      </c>
      <c r="K1595" s="4" t="s">
        <v>83</v>
      </c>
      <c r="L1595" s="22">
        <f t="shared" si="42"/>
        <v>1</v>
      </c>
      <c r="M1595" s="22"/>
      <c r="AA1595" s="46"/>
      <c r="AG1595"/>
      <c r="AL1595">
        <f>N1642</f>
        <v>0</v>
      </c>
      <c r="AM1595">
        <f>O1690</f>
        <v>0</v>
      </c>
      <c r="AN1595">
        <f>P1690</f>
        <v>0</v>
      </c>
      <c r="AO1595">
        <f>Q1690</f>
        <v>0</v>
      </c>
      <c r="AP1595">
        <f>R1690</f>
        <v>0</v>
      </c>
      <c r="AQ1595">
        <f>S1690</f>
        <v>0</v>
      </c>
      <c r="AR1595">
        <f>T1690</f>
        <v>0</v>
      </c>
      <c r="AT1595">
        <f>SUM(table_2[[#This Row],[First dose, less than 21 days ago]:[Third dose or booster, at least 21 days ago]])</f>
        <v>0</v>
      </c>
      <c r="AU1595">
        <f>SUM(table_2[[#This Row],[Second dose, less than 21 days ago]:[Third dose or booster, at least 21 days ago]])</f>
        <v>0</v>
      </c>
      <c r="AV1595">
        <f>table_2[[#This Row],[Third dose or booster, less than 21 days ago]]+table_2[[#This Row],[Third dose or booster, at least 21 days ago]]</f>
        <v>0</v>
      </c>
    </row>
    <row r="1596" spans="1:48" ht="30" x14ac:dyDescent="0.25">
      <c r="A1596" s="1" t="s">
        <v>460</v>
      </c>
      <c r="B1596" s="4">
        <v>2022</v>
      </c>
      <c r="C1596" s="1" t="s">
        <v>128</v>
      </c>
      <c r="D1596" s="1" t="s">
        <v>1132</v>
      </c>
      <c r="E1596" s="1" t="s">
        <v>70</v>
      </c>
      <c r="F1596" s="4" t="s">
        <v>2008</v>
      </c>
      <c r="G1596" s="4">
        <v>2535</v>
      </c>
      <c r="H1596" s="4" t="s">
        <v>4105</v>
      </c>
      <c r="I1596" s="1" t="s">
        <v>234</v>
      </c>
      <c r="J1596" s="4" t="s">
        <v>4106</v>
      </c>
      <c r="K1596" s="4" t="s">
        <v>4107</v>
      </c>
      <c r="L1596" s="22" t="str">
        <f t="shared" si="42"/>
        <v>7</v>
      </c>
      <c r="M1596" s="22"/>
      <c r="AA1596" s="46"/>
      <c r="AG1596"/>
      <c r="AL1596">
        <f>N1643</f>
        <v>0</v>
      </c>
      <c r="AM1596">
        <f>O1691</f>
        <v>0</v>
      </c>
      <c r="AN1596">
        <f>P1691</f>
        <v>0</v>
      </c>
      <c r="AO1596">
        <f>Q1691</f>
        <v>0</v>
      </c>
      <c r="AP1596">
        <f>R1691</f>
        <v>0</v>
      </c>
      <c r="AQ1596">
        <f>S1691</f>
        <v>0</v>
      </c>
      <c r="AR1596">
        <f>T1691</f>
        <v>0</v>
      </c>
      <c r="AT1596">
        <f>SUM(table_2[[#This Row],[First dose, less than 21 days ago]:[Third dose or booster, at least 21 days ago]])</f>
        <v>0</v>
      </c>
      <c r="AU1596">
        <f>SUM(table_2[[#This Row],[Second dose, less than 21 days ago]:[Third dose or booster, at least 21 days ago]])</f>
        <v>0</v>
      </c>
      <c r="AV1596">
        <f>table_2[[#This Row],[Third dose or booster, less than 21 days ago]]+table_2[[#This Row],[Third dose or booster, at least 21 days ago]]</f>
        <v>0</v>
      </c>
    </row>
    <row r="1597" spans="1:48" ht="30" x14ac:dyDescent="0.25">
      <c r="A1597" s="1" t="s">
        <v>460</v>
      </c>
      <c r="B1597" s="4">
        <v>2022</v>
      </c>
      <c r="C1597" s="1" t="s">
        <v>128</v>
      </c>
      <c r="D1597" s="1" t="s">
        <v>1132</v>
      </c>
      <c r="E1597" s="1" t="s">
        <v>74</v>
      </c>
      <c r="F1597" s="4" t="s">
        <v>1101</v>
      </c>
      <c r="G1597" s="4">
        <v>79</v>
      </c>
      <c r="H1597" s="4" t="s">
        <v>83</v>
      </c>
      <c r="I1597" s="1"/>
      <c r="J1597" s="4" t="s">
        <v>83</v>
      </c>
      <c r="K1597" s="4" t="s">
        <v>83</v>
      </c>
      <c r="L1597" s="22">
        <f t="shared" si="42"/>
        <v>1</v>
      </c>
      <c r="M1597" s="22"/>
      <c r="AA1597" s="46"/>
      <c r="AG1597"/>
      <c r="AL1597">
        <f>N1644</f>
        <v>0</v>
      </c>
      <c r="AM1597">
        <f>O1692</f>
        <v>0</v>
      </c>
      <c r="AN1597">
        <f>P1692</f>
        <v>0</v>
      </c>
      <c r="AO1597">
        <f>Q1692</f>
        <v>0</v>
      </c>
      <c r="AP1597">
        <f>R1692</f>
        <v>0</v>
      </c>
      <c r="AQ1597">
        <f>S1692</f>
        <v>0</v>
      </c>
      <c r="AR1597">
        <f>T1692</f>
        <v>0</v>
      </c>
      <c r="AT1597">
        <f>SUM(table_2[[#This Row],[First dose, less than 21 days ago]:[Third dose or booster, at least 21 days ago]])</f>
        <v>0</v>
      </c>
      <c r="AU1597">
        <f>SUM(table_2[[#This Row],[Second dose, less than 21 days ago]:[Third dose or booster, at least 21 days ago]])</f>
        <v>0</v>
      </c>
      <c r="AV1597">
        <f>table_2[[#This Row],[Third dose or booster, less than 21 days ago]]+table_2[[#This Row],[Third dose or booster, at least 21 days ago]]</f>
        <v>0</v>
      </c>
    </row>
    <row r="1598" spans="1:48" ht="30" x14ac:dyDescent="0.25">
      <c r="A1598" s="1" t="s">
        <v>460</v>
      </c>
      <c r="B1598" s="4">
        <v>2022</v>
      </c>
      <c r="C1598" s="1" t="s">
        <v>128</v>
      </c>
      <c r="D1598" s="1" t="s">
        <v>1132</v>
      </c>
      <c r="E1598" s="1" t="s">
        <v>1102</v>
      </c>
      <c r="F1598" s="4" t="s">
        <v>1855</v>
      </c>
      <c r="G1598" s="4">
        <v>21964</v>
      </c>
      <c r="H1598" s="4" t="s">
        <v>4108</v>
      </c>
      <c r="I1598" s="1"/>
      <c r="J1598" s="4" t="s">
        <v>3735</v>
      </c>
      <c r="K1598" s="4" t="s">
        <v>4109</v>
      </c>
      <c r="L1598" s="22" t="str">
        <f t="shared" si="42"/>
        <v>35</v>
      </c>
      <c r="M1598" s="22"/>
      <c r="AA1598" s="46"/>
      <c r="AG1598"/>
      <c r="AL1598">
        <f>N1645</f>
        <v>0</v>
      </c>
      <c r="AM1598">
        <f>O1693</f>
        <v>0</v>
      </c>
      <c r="AN1598">
        <f>P1693</f>
        <v>0</v>
      </c>
      <c r="AO1598">
        <f>Q1693</f>
        <v>0</v>
      </c>
      <c r="AP1598">
        <f>R1693</f>
        <v>0</v>
      </c>
      <c r="AQ1598">
        <f>S1693</f>
        <v>0</v>
      </c>
      <c r="AR1598">
        <f>T1693</f>
        <v>0</v>
      </c>
      <c r="AT1598">
        <f>SUM(table_2[[#This Row],[First dose, less than 21 days ago]:[Third dose or booster, at least 21 days ago]])</f>
        <v>0</v>
      </c>
      <c r="AU1598">
        <f>SUM(table_2[[#This Row],[Second dose, less than 21 days ago]:[Third dose or booster, at least 21 days ago]])</f>
        <v>0</v>
      </c>
      <c r="AV1598">
        <f>table_2[[#This Row],[Third dose or booster, less than 21 days ago]]+table_2[[#This Row],[Third dose or booster, at least 21 days ago]]</f>
        <v>0</v>
      </c>
    </row>
    <row r="1599" spans="1:48" ht="45" x14ac:dyDescent="0.25">
      <c r="A1599" s="1" t="s">
        <v>460</v>
      </c>
      <c r="B1599" s="4">
        <v>2022</v>
      </c>
      <c r="C1599" s="1" t="s">
        <v>128</v>
      </c>
      <c r="D1599" s="1" t="s">
        <v>1132</v>
      </c>
      <c r="E1599" s="1" t="s">
        <v>84</v>
      </c>
      <c r="F1599" s="4" t="s">
        <v>1101</v>
      </c>
      <c r="G1599" s="4">
        <v>494</v>
      </c>
      <c r="H1599" s="4" t="s">
        <v>83</v>
      </c>
      <c r="I1599" s="1"/>
      <c r="J1599" s="4" t="s">
        <v>83</v>
      </c>
      <c r="K1599" s="4" t="s">
        <v>83</v>
      </c>
      <c r="L1599" s="22">
        <f t="shared" si="42"/>
        <v>1</v>
      </c>
      <c r="M1599" s="22"/>
      <c r="AA1599" s="46"/>
      <c r="AG1599"/>
      <c r="AL1599">
        <f>N1646</f>
        <v>0</v>
      </c>
      <c r="AM1599">
        <f>O1694</f>
        <v>0</v>
      </c>
      <c r="AN1599">
        <f>P1694</f>
        <v>0</v>
      </c>
      <c r="AO1599">
        <f>Q1694</f>
        <v>0</v>
      </c>
      <c r="AP1599">
        <f>R1694</f>
        <v>0</v>
      </c>
      <c r="AQ1599">
        <f>S1694</f>
        <v>0</v>
      </c>
      <c r="AR1599">
        <f>T1694</f>
        <v>0</v>
      </c>
      <c r="AT1599">
        <f>SUM(table_2[[#This Row],[First dose, less than 21 days ago]:[Third dose or booster, at least 21 days ago]])</f>
        <v>0</v>
      </c>
      <c r="AU1599">
        <f>SUM(table_2[[#This Row],[Second dose, less than 21 days ago]:[Third dose or booster, at least 21 days ago]])</f>
        <v>0</v>
      </c>
      <c r="AV1599">
        <f>table_2[[#This Row],[Third dose or booster, less than 21 days ago]]+table_2[[#This Row],[Third dose or booster, at least 21 days ago]]</f>
        <v>0</v>
      </c>
    </row>
    <row r="1600" spans="1:48" ht="45" x14ac:dyDescent="0.25">
      <c r="A1600" s="1" t="s">
        <v>460</v>
      </c>
      <c r="B1600" s="4">
        <v>2022</v>
      </c>
      <c r="C1600" s="1" t="s">
        <v>128</v>
      </c>
      <c r="D1600" s="1" t="s">
        <v>1132</v>
      </c>
      <c r="E1600" s="1" t="s">
        <v>85</v>
      </c>
      <c r="F1600" s="4" t="s">
        <v>4110</v>
      </c>
      <c r="G1600" s="4">
        <v>393938</v>
      </c>
      <c r="H1600" s="4" t="s">
        <v>3758</v>
      </c>
      <c r="I1600" s="1"/>
      <c r="J1600" s="4" t="s">
        <v>4111</v>
      </c>
      <c r="K1600" s="4" t="s">
        <v>1205</v>
      </c>
      <c r="L1600" s="22" t="str">
        <f t="shared" si="42"/>
        <v>178</v>
      </c>
      <c r="M1600" s="22"/>
      <c r="AA1600" s="46"/>
      <c r="AG1600"/>
      <c r="AL1600">
        <f>N1647</f>
        <v>0</v>
      </c>
      <c r="AM1600">
        <f>O1695</f>
        <v>0</v>
      </c>
      <c r="AN1600">
        <f>P1695</f>
        <v>0</v>
      </c>
      <c r="AO1600">
        <f>Q1695</f>
        <v>0</v>
      </c>
      <c r="AP1600">
        <f>R1695</f>
        <v>0</v>
      </c>
      <c r="AQ1600">
        <f>S1695</f>
        <v>0</v>
      </c>
      <c r="AR1600">
        <f>T1695</f>
        <v>0</v>
      </c>
      <c r="AT1600">
        <f>SUM(table_2[[#This Row],[First dose, less than 21 days ago]:[Third dose or booster, at least 21 days ago]])</f>
        <v>0</v>
      </c>
      <c r="AU1600">
        <f>SUM(table_2[[#This Row],[Second dose, less than 21 days ago]:[Third dose or booster, at least 21 days ago]])</f>
        <v>0</v>
      </c>
      <c r="AV1600">
        <f>table_2[[#This Row],[Third dose or booster, less than 21 days ago]]+table_2[[#This Row],[Third dose or booster, at least 21 days ago]]</f>
        <v>0</v>
      </c>
    </row>
    <row r="1601" spans="1:48" ht="30" x14ac:dyDescent="0.25">
      <c r="A1601" s="1" t="s">
        <v>460</v>
      </c>
      <c r="B1601" s="4">
        <v>2022</v>
      </c>
      <c r="C1601" s="1" t="s">
        <v>128</v>
      </c>
      <c r="D1601" s="1" t="s">
        <v>1147</v>
      </c>
      <c r="E1601" s="1" t="s">
        <v>62</v>
      </c>
      <c r="F1601" s="4" t="s">
        <v>1221</v>
      </c>
      <c r="G1601" s="4">
        <v>9845</v>
      </c>
      <c r="H1601" s="4" t="s">
        <v>4112</v>
      </c>
      <c r="I1601" s="1"/>
      <c r="J1601" s="4" t="s">
        <v>4113</v>
      </c>
      <c r="K1601" s="4" t="s">
        <v>4114</v>
      </c>
      <c r="L1601" s="22" t="str">
        <f t="shared" si="42"/>
        <v>39</v>
      </c>
      <c r="M1601" s="22"/>
      <c r="AA1601" s="46"/>
      <c r="AG1601"/>
      <c r="AL1601">
        <f>N1648</f>
        <v>0</v>
      </c>
      <c r="AM1601">
        <f>O1696</f>
        <v>0</v>
      </c>
      <c r="AN1601">
        <f>P1696</f>
        <v>0</v>
      </c>
      <c r="AO1601">
        <f>Q1696</f>
        <v>0</v>
      </c>
      <c r="AP1601">
        <f>R1696</f>
        <v>0</v>
      </c>
      <c r="AQ1601">
        <f>S1696</f>
        <v>0</v>
      </c>
      <c r="AR1601">
        <f>T1696</f>
        <v>0</v>
      </c>
      <c r="AT1601">
        <f>SUM(table_2[[#This Row],[First dose, less than 21 days ago]:[Third dose or booster, at least 21 days ago]])</f>
        <v>0</v>
      </c>
      <c r="AU1601">
        <f>SUM(table_2[[#This Row],[Second dose, less than 21 days ago]:[Third dose or booster, at least 21 days ago]])</f>
        <v>0</v>
      </c>
      <c r="AV1601">
        <f>table_2[[#This Row],[Third dose or booster, less than 21 days ago]]+table_2[[#This Row],[Third dose or booster, at least 21 days ago]]</f>
        <v>0</v>
      </c>
    </row>
    <row r="1602" spans="1:48" ht="30" x14ac:dyDescent="0.25">
      <c r="A1602" s="1" t="s">
        <v>460</v>
      </c>
      <c r="B1602" s="4">
        <v>2022</v>
      </c>
      <c r="C1602" s="1" t="s">
        <v>128</v>
      </c>
      <c r="D1602" s="1" t="s">
        <v>1147</v>
      </c>
      <c r="E1602" s="1" t="s">
        <v>66</v>
      </c>
      <c r="F1602" s="4" t="s">
        <v>1101</v>
      </c>
      <c r="G1602" s="4">
        <v>11</v>
      </c>
      <c r="H1602" s="4" t="s">
        <v>83</v>
      </c>
      <c r="I1602" s="1"/>
      <c r="J1602" s="4" t="s">
        <v>83</v>
      </c>
      <c r="K1602" s="4" t="s">
        <v>83</v>
      </c>
      <c r="L1602" s="22">
        <f t="shared" si="42"/>
        <v>1</v>
      </c>
      <c r="M1602" s="22"/>
      <c r="AA1602" s="46"/>
      <c r="AG1602"/>
      <c r="AL1602">
        <f>N1649</f>
        <v>0</v>
      </c>
      <c r="AM1602">
        <f>O1697</f>
        <v>0</v>
      </c>
      <c r="AN1602">
        <f>P1697</f>
        <v>0</v>
      </c>
      <c r="AO1602">
        <f>Q1697</f>
        <v>0</v>
      </c>
      <c r="AP1602">
        <f>R1697</f>
        <v>0</v>
      </c>
      <c r="AQ1602">
        <f>S1697</f>
        <v>0</v>
      </c>
      <c r="AR1602">
        <f>T1697</f>
        <v>0</v>
      </c>
      <c r="AT1602">
        <f>SUM(table_2[[#This Row],[First dose, less than 21 days ago]:[Third dose or booster, at least 21 days ago]])</f>
        <v>0</v>
      </c>
      <c r="AU1602">
        <f>SUM(table_2[[#This Row],[Second dose, less than 21 days ago]:[Third dose or booster, at least 21 days ago]])</f>
        <v>0</v>
      </c>
      <c r="AV1602">
        <f>table_2[[#This Row],[Third dose or booster, less than 21 days ago]]+table_2[[#This Row],[Third dose or booster, at least 21 days ago]]</f>
        <v>0</v>
      </c>
    </row>
    <row r="1603" spans="1:48" ht="30" x14ac:dyDescent="0.25">
      <c r="A1603" s="1" t="s">
        <v>460</v>
      </c>
      <c r="B1603" s="4">
        <v>2022</v>
      </c>
      <c r="C1603" s="1" t="s">
        <v>128</v>
      </c>
      <c r="D1603" s="1" t="s">
        <v>1147</v>
      </c>
      <c r="E1603" s="1" t="s">
        <v>70</v>
      </c>
      <c r="F1603" s="4" t="s">
        <v>1270</v>
      </c>
      <c r="G1603" s="4">
        <v>1140</v>
      </c>
      <c r="H1603" s="4" t="s">
        <v>4115</v>
      </c>
      <c r="I1603" s="1" t="s">
        <v>234</v>
      </c>
      <c r="J1603" s="4" t="s">
        <v>4116</v>
      </c>
      <c r="K1603" s="4" t="s">
        <v>4117</v>
      </c>
      <c r="L1603" s="22" t="str">
        <f t="shared" si="42"/>
        <v>12</v>
      </c>
      <c r="M1603" s="22"/>
      <c r="AA1603" s="46"/>
      <c r="AG1603"/>
      <c r="AL1603">
        <f>N1650</f>
        <v>0</v>
      </c>
      <c r="AM1603">
        <f>O1698</f>
        <v>0</v>
      </c>
      <c r="AN1603">
        <f>P1698</f>
        <v>0</v>
      </c>
      <c r="AO1603">
        <f>Q1698</f>
        <v>0</v>
      </c>
      <c r="AP1603">
        <f>R1698</f>
        <v>0</v>
      </c>
      <c r="AQ1603">
        <f>S1698</f>
        <v>0</v>
      </c>
      <c r="AR1603">
        <f>T1698</f>
        <v>0</v>
      </c>
      <c r="AT1603">
        <f>SUM(table_2[[#This Row],[First dose, less than 21 days ago]:[Third dose or booster, at least 21 days ago]])</f>
        <v>0</v>
      </c>
      <c r="AU1603">
        <f>SUM(table_2[[#This Row],[Second dose, less than 21 days ago]:[Third dose or booster, at least 21 days ago]])</f>
        <v>0</v>
      </c>
      <c r="AV1603">
        <f>table_2[[#This Row],[Third dose or booster, less than 21 days ago]]+table_2[[#This Row],[Third dose or booster, at least 21 days ago]]</f>
        <v>0</v>
      </c>
    </row>
    <row r="1604" spans="1:48" ht="30" x14ac:dyDescent="0.25">
      <c r="A1604" s="1" t="s">
        <v>460</v>
      </c>
      <c r="B1604" s="4">
        <v>2022</v>
      </c>
      <c r="C1604" s="1" t="s">
        <v>128</v>
      </c>
      <c r="D1604" s="1" t="s">
        <v>1147</v>
      </c>
      <c r="E1604" s="1" t="s">
        <v>74</v>
      </c>
      <c r="F1604" s="4" t="s">
        <v>1101</v>
      </c>
      <c r="G1604" s="4">
        <v>31</v>
      </c>
      <c r="H1604" s="4" t="s">
        <v>83</v>
      </c>
      <c r="I1604" s="1"/>
      <c r="J1604" s="4" t="s">
        <v>83</v>
      </c>
      <c r="K1604" s="4" t="s">
        <v>83</v>
      </c>
      <c r="L1604" s="22">
        <f t="shared" si="42"/>
        <v>1</v>
      </c>
      <c r="M1604" s="22"/>
      <c r="AA1604" s="46"/>
      <c r="AG1604"/>
      <c r="AL1604">
        <f>N1651</f>
        <v>0</v>
      </c>
      <c r="AM1604">
        <f>O1699</f>
        <v>0</v>
      </c>
      <c r="AN1604">
        <f>P1699</f>
        <v>0</v>
      </c>
      <c r="AO1604">
        <f>Q1699</f>
        <v>0</v>
      </c>
      <c r="AP1604">
        <f>R1699</f>
        <v>0</v>
      </c>
      <c r="AQ1604">
        <f>S1699</f>
        <v>0</v>
      </c>
      <c r="AR1604">
        <f>T1699</f>
        <v>0</v>
      </c>
      <c r="AT1604">
        <f>SUM(table_2[[#This Row],[First dose, less than 21 days ago]:[Third dose or booster, at least 21 days ago]])</f>
        <v>0</v>
      </c>
      <c r="AU1604">
        <f>SUM(table_2[[#This Row],[Second dose, less than 21 days ago]:[Third dose or booster, at least 21 days ago]])</f>
        <v>0</v>
      </c>
      <c r="AV1604">
        <f>table_2[[#This Row],[Third dose or booster, less than 21 days ago]]+table_2[[#This Row],[Third dose or booster, at least 21 days ago]]</f>
        <v>0</v>
      </c>
    </row>
    <row r="1605" spans="1:48" ht="30" x14ac:dyDescent="0.25">
      <c r="A1605" s="1" t="s">
        <v>460</v>
      </c>
      <c r="B1605" s="4">
        <v>2022</v>
      </c>
      <c r="C1605" s="1" t="s">
        <v>128</v>
      </c>
      <c r="D1605" s="1" t="s">
        <v>1147</v>
      </c>
      <c r="E1605" s="1" t="s">
        <v>1102</v>
      </c>
      <c r="F1605" s="4" t="s">
        <v>3549</v>
      </c>
      <c r="G1605" s="4">
        <v>8844</v>
      </c>
      <c r="H1605" s="4" t="s">
        <v>4118</v>
      </c>
      <c r="I1605" s="1"/>
      <c r="J1605" s="4" t="s">
        <v>4119</v>
      </c>
      <c r="K1605" s="4" t="s">
        <v>4120</v>
      </c>
      <c r="L1605" s="22" t="str">
        <f t="shared" ref="L1605:L1668" si="43">IF(F1605="&lt;3",1,F1605)</f>
        <v>59</v>
      </c>
      <c r="M1605" s="22"/>
      <c r="AA1605" s="46"/>
      <c r="AG1605"/>
      <c r="AL1605">
        <f>N1652</f>
        <v>0</v>
      </c>
      <c r="AM1605">
        <f>O1700</f>
        <v>0</v>
      </c>
      <c r="AN1605">
        <f>P1700</f>
        <v>0</v>
      </c>
      <c r="AO1605">
        <f>Q1700</f>
        <v>0</v>
      </c>
      <c r="AP1605">
        <f>R1700</f>
        <v>0</v>
      </c>
      <c r="AQ1605">
        <f>S1700</f>
        <v>0</v>
      </c>
      <c r="AR1605">
        <f>T1700</f>
        <v>0</v>
      </c>
      <c r="AT1605">
        <f>SUM(table_2[[#This Row],[First dose, less than 21 days ago]:[Third dose or booster, at least 21 days ago]])</f>
        <v>0</v>
      </c>
      <c r="AU1605">
        <f>SUM(table_2[[#This Row],[Second dose, less than 21 days ago]:[Third dose or booster, at least 21 days ago]])</f>
        <v>0</v>
      </c>
      <c r="AV1605">
        <f>table_2[[#This Row],[Third dose or booster, less than 21 days ago]]+table_2[[#This Row],[Third dose or booster, at least 21 days ago]]</f>
        <v>0</v>
      </c>
    </row>
    <row r="1606" spans="1:48" ht="45" x14ac:dyDescent="0.25">
      <c r="A1606" s="1" t="s">
        <v>460</v>
      </c>
      <c r="B1606" s="4">
        <v>2022</v>
      </c>
      <c r="C1606" s="1" t="s">
        <v>128</v>
      </c>
      <c r="D1606" s="1" t="s">
        <v>1147</v>
      </c>
      <c r="E1606" s="1" t="s">
        <v>84</v>
      </c>
      <c r="F1606" s="4" t="s">
        <v>1101</v>
      </c>
      <c r="G1606" s="4">
        <v>331</v>
      </c>
      <c r="H1606" s="4" t="s">
        <v>83</v>
      </c>
      <c r="I1606" s="1"/>
      <c r="J1606" s="4" t="s">
        <v>83</v>
      </c>
      <c r="K1606" s="4" t="s">
        <v>83</v>
      </c>
      <c r="L1606" s="22">
        <f t="shared" si="43"/>
        <v>1</v>
      </c>
      <c r="M1606" s="22"/>
      <c r="AA1606" s="46"/>
      <c r="AG1606"/>
      <c r="AL1606">
        <f>N1653</f>
        <v>0</v>
      </c>
      <c r="AM1606">
        <f>O1701</f>
        <v>0</v>
      </c>
      <c r="AN1606">
        <f>P1701</f>
        <v>0</v>
      </c>
      <c r="AO1606">
        <f>Q1701</f>
        <v>0</v>
      </c>
      <c r="AP1606">
        <f>R1701</f>
        <v>0</v>
      </c>
      <c r="AQ1606">
        <f>S1701</f>
        <v>0</v>
      </c>
      <c r="AR1606">
        <f>T1701</f>
        <v>0</v>
      </c>
      <c r="AT1606">
        <f>SUM(table_2[[#This Row],[First dose, less than 21 days ago]:[Third dose or booster, at least 21 days ago]])</f>
        <v>0</v>
      </c>
      <c r="AU1606">
        <f>SUM(table_2[[#This Row],[Second dose, less than 21 days ago]:[Third dose or booster, at least 21 days ago]])</f>
        <v>0</v>
      </c>
      <c r="AV1606">
        <f>table_2[[#This Row],[Third dose or booster, less than 21 days ago]]+table_2[[#This Row],[Third dose or booster, at least 21 days ago]]</f>
        <v>0</v>
      </c>
    </row>
    <row r="1607" spans="1:48" ht="45" x14ac:dyDescent="0.25">
      <c r="A1607" s="1" t="s">
        <v>460</v>
      </c>
      <c r="B1607" s="4">
        <v>2022</v>
      </c>
      <c r="C1607" s="1" t="s">
        <v>128</v>
      </c>
      <c r="D1607" s="1" t="s">
        <v>1147</v>
      </c>
      <c r="E1607" s="1" t="s">
        <v>85</v>
      </c>
      <c r="F1607" s="4" t="s">
        <v>4121</v>
      </c>
      <c r="G1607" s="4">
        <v>336955</v>
      </c>
      <c r="H1607" s="4" t="s">
        <v>4122</v>
      </c>
      <c r="I1607" s="1"/>
      <c r="J1607" s="4" t="s">
        <v>3463</v>
      </c>
      <c r="K1607" s="4" t="s">
        <v>695</v>
      </c>
      <c r="L1607" s="22" t="str">
        <f t="shared" si="43"/>
        <v>634</v>
      </c>
      <c r="M1607" s="22"/>
      <c r="AA1607" s="46"/>
      <c r="AG1607"/>
      <c r="AL1607">
        <f>N1654</f>
        <v>0</v>
      </c>
      <c r="AM1607">
        <f>O1702</f>
        <v>0</v>
      </c>
      <c r="AN1607">
        <f>P1702</f>
        <v>0</v>
      </c>
      <c r="AO1607">
        <f>Q1702</f>
        <v>0</v>
      </c>
      <c r="AP1607">
        <f>R1702</f>
        <v>0</v>
      </c>
      <c r="AQ1607">
        <f>S1702</f>
        <v>0</v>
      </c>
      <c r="AR1607">
        <f>T1702</f>
        <v>0</v>
      </c>
      <c r="AT1607">
        <f>SUM(table_2[[#This Row],[First dose, less than 21 days ago]:[Third dose or booster, at least 21 days ago]])</f>
        <v>0</v>
      </c>
      <c r="AU1607">
        <f>SUM(table_2[[#This Row],[Second dose, less than 21 days ago]:[Third dose or booster, at least 21 days ago]])</f>
        <v>0</v>
      </c>
      <c r="AV1607">
        <f>table_2[[#This Row],[Third dose or booster, less than 21 days ago]]+table_2[[#This Row],[Third dose or booster, at least 21 days ago]]</f>
        <v>0</v>
      </c>
    </row>
    <row r="1608" spans="1:48" ht="30" x14ac:dyDescent="0.25">
      <c r="A1608" s="1" t="s">
        <v>460</v>
      </c>
      <c r="B1608" s="4">
        <v>2022</v>
      </c>
      <c r="C1608" s="1" t="s">
        <v>128</v>
      </c>
      <c r="D1608" s="1" t="s">
        <v>1162</v>
      </c>
      <c r="E1608" s="1" t="s">
        <v>62</v>
      </c>
      <c r="F1608" s="4" t="s">
        <v>4123</v>
      </c>
      <c r="G1608" s="4">
        <v>3803</v>
      </c>
      <c r="H1608" s="4" t="s">
        <v>4124</v>
      </c>
      <c r="I1608" s="1"/>
      <c r="J1608" s="4" t="s">
        <v>4125</v>
      </c>
      <c r="K1608" s="4" t="s">
        <v>4126</v>
      </c>
      <c r="L1608" s="22" t="str">
        <f t="shared" si="43"/>
        <v>78</v>
      </c>
      <c r="M1608" s="22"/>
      <c r="AA1608" s="46"/>
      <c r="AG1608"/>
      <c r="AL1608">
        <f>N1655</f>
        <v>0</v>
      </c>
      <c r="AM1608">
        <f>O1703</f>
        <v>0</v>
      </c>
      <c r="AN1608">
        <f>P1703</f>
        <v>0</v>
      </c>
      <c r="AO1608">
        <f>Q1703</f>
        <v>0</v>
      </c>
      <c r="AP1608">
        <f>R1703</f>
        <v>0</v>
      </c>
      <c r="AQ1608">
        <f>S1703</f>
        <v>0</v>
      </c>
      <c r="AR1608">
        <f>T1703</f>
        <v>0</v>
      </c>
      <c r="AT1608">
        <f>SUM(table_2[[#This Row],[First dose, less than 21 days ago]:[Third dose or booster, at least 21 days ago]])</f>
        <v>0</v>
      </c>
      <c r="AU1608">
        <f>SUM(table_2[[#This Row],[Second dose, less than 21 days ago]:[Third dose or booster, at least 21 days ago]])</f>
        <v>0</v>
      </c>
      <c r="AV1608">
        <f>table_2[[#This Row],[Third dose or booster, less than 21 days ago]]+table_2[[#This Row],[Third dose or booster, at least 21 days ago]]</f>
        <v>0</v>
      </c>
    </row>
    <row r="1609" spans="1:48" ht="30" x14ac:dyDescent="0.25">
      <c r="A1609" s="1" t="s">
        <v>460</v>
      </c>
      <c r="B1609" s="4">
        <v>2022</v>
      </c>
      <c r="C1609" s="1" t="s">
        <v>128</v>
      </c>
      <c r="D1609" s="1" t="s">
        <v>1162</v>
      </c>
      <c r="E1609" s="1" t="s">
        <v>66</v>
      </c>
      <c r="F1609" s="4" t="s">
        <v>1101</v>
      </c>
      <c r="G1609" s="4">
        <v>7</v>
      </c>
      <c r="H1609" s="4" t="s">
        <v>83</v>
      </c>
      <c r="I1609" s="1"/>
      <c r="J1609" s="4" t="s">
        <v>83</v>
      </c>
      <c r="K1609" s="4" t="s">
        <v>83</v>
      </c>
      <c r="L1609" s="22">
        <f t="shared" si="43"/>
        <v>1</v>
      </c>
      <c r="M1609" s="22"/>
      <c r="AA1609" s="46"/>
      <c r="AG1609"/>
      <c r="AL1609">
        <f>N1656</f>
        <v>0</v>
      </c>
      <c r="AM1609">
        <f>O1704</f>
        <v>0</v>
      </c>
      <c r="AN1609">
        <f>P1704</f>
        <v>0</v>
      </c>
      <c r="AO1609">
        <f>Q1704</f>
        <v>0</v>
      </c>
      <c r="AP1609">
        <f>R1704</f>
        <v>0</v>
      </c>
      <c r="AQ1609">
        <f>S1704</f>
        <v>0</v>
      </c>
      <c r="AR1609">
        <f>T1704</f>
        <v>0</v>
      </c>
      <c r="AT1609">
        <f>SUM(table_2[[#This Row],[First dose, less than 21 days ago]:[Third dose or booster, at least 21 days ago]])</f>
        <v>0</v>
      </c>
      <c r="AU1609">
        <f>SUM(table_2[[#This Row],[Second dose, less than 21 days ago]:[Third dose or booster, at least 21 days ago]])</f>
        <v>0</v>
      </c>
      <c r="AV1609">
        <f>table_2[[#This Row],[Third dose or booster, less than 21 days ago]]+table_2[[#This Row],[Third dose or booster, at least 21 days ago]]</f>
        <v>0</v>
      </c>
    </row>
    <row r="1610" spans="1:48" ht="30" x14ac:dyDescent="0.25">
      <c r="A1610" s="1" t="s">
        <v>460</v>
      </c>
      <c r="B1610" s="4">
        <v>2022</v>
      </c>
      <c r="C1610" s="1" t="s">
        <v>128</v>
      </c>
      <c r="D1610" s="1" t="s">
        <v>1162</v>
      </c>
      <c r="E1610" s="1" t="s">
        <v>70</v>
      </c>
      <c r="F1610" s="4" t="s">
        <v>1743</v>
      </c>
      <c r="G1610" s="4">
        <v>528</v>
      </c>
      <c r="H1610" s="4" t="s">
        <v>4127</v>
      </c>
      <c r="I1610" s="1" t="s">
        <v>234</v>
      </c>
      <c r="J1610" s="4" t="s">
        <v>4128</v>
      </c>
      <c r="K1610" s="4" t="s">
        <v>4129</v>
      </c>
      <c r="L1610" s="22" t="str">
        <f t="shared" si="43"/>
        <v>8</v>
      </c>
      <c r="M1610" s="22"/>
      <c r="AA1610" s="46"/>
      <c r="AG1610"/>
      <c r="AL1610">
        <f>N1657</f>
        <v>0</v>
      </c>
      <c r="AM1610">
        <f>O1705</f>
        <v>0</v>
      </c>
      <c r="AN1610">
        <f>P1705</f>
        <v>0</v>
      </c>
      <c r="AO1610">
        <f>Q1705</f>
        <v>0</v>
      </c>
      <c r="AP1610">
        <f>R1705</f>
        <v>0</v>
      </c>
      <c r="AQ1610">
        <f>S1705</f>
        <v>0</v>
      </c>
      <c r="AR1610">
        <f>T1705</f>
        <v>0</v>
      </c>
      <c r="AT1610">
        <f>SUM(table_2[[#This Row],[First dose, less than 21 days ago]:[Third dose or booster, at least 21 days ago]])</f>
        <v>0</v>
      </c>
      <c r="AU1610">
        <f>SUM(table_2[[#This Row],[Second dose, less than 21 days ago]:[Third dose or booster, at least 21 days ago]])</f>
        <v>0</v>
      </c>
      <c r="AV1610">
        <f>table_2[[#This Row],[Third dose or booster, less than 21 days ago]]+table_2[[#This Row],[Third dose or booster, at least 21 days ago]]</f>
        <v>0</v>
      </c>
    </row>
    <row r="1611" spans="1:48" ht="30" x14ac:dyDescent="0.25">
      <c r="A1611" s="1" t="s">
        <v>460</v>
      </c>
      <c r="B1611" s="4">
        <v>2022</v>
      </c>
      <c r="C1611" s="1" t="s">
        <v>128</v>
      </c>
      <c r="D1611" s="1" t="s">
        <v>1162</v>
      </c>
      <c r="E1611" s="1" t="s">
        <v>74</v>
      </c>
      <c r="F1611" s="4" t="s">
        <v>1101</v>
      </c>
      <c r="G1611" s="4">
        <v>15</v>
      </c>
      <c r="H1611" s="4" t="s">
        <v>83</v>
      </c>
      <c r="I1611" s="1"/>
      <c r="J1611" s="4" t="s">
        <v>83</v>
      </c>
      <c r="K1611" s="4" t="s">
        <v>83</v>
      </c>
      <c r="L1611" s="22">
        <f t="shared" si="43"/>
        <v>1</v>
      </c>
      <c r="M1611" s="22"/>
      <c r="AA1611" s="46"/>
      <c r="AG1611"/>
      <c r="AL1611">
        <f>N1658</f>
        <v>0</v>
      </c>
      <c r="AM1611">
        <f>O1706</f>
        <v>0</v>
      </c>
      <c r="AN1611">
        <f>P1706</f>
        <v>0</v>
      </c>
      <c r="AO1611">
        <f>Q1706</f>
        <v>0</v>
      </c>
      <c r="AP1611">
        <f>R1706</f>
        <v>0</v>
      </c>
      <c r="AQ1611">
        <f>S1706</f>
        <v>0</v>
      </c>
      <c r="AR1611">
        <f>T1706</f>
        <v>0</v>
      </c>
      <c r="AT1611">
        <f>SUM(table_2[[#This Row],[First dose, less than 21 days ago]:[Third dose or booster, at least 21 days ago]])</f>
        <v>0</v>
      </c>
      <c r="AU1611">
        <f>SUM(table_2[[#This Row],[Second dose, less than 21 days ago]:[Third dose or booster, at least 21 days ago]])</f>
        <v>0</v>
      </c>
      <c r="AV1611">
        <f>table_2[[#This Row],[Third dose or booster, less than 21 days ago]]+table_2[[#This Row],[Third dose or booster, at least 21 days ago]]</f>
        <v>0</v>
      </c>
    </row>
    <row r="1612" spans="1:48" ht="30" x14ac:dyDescent="0.25">
      <c r="A1612" s="1" t="s">
        <v>460</v>
      </c>
      <c r="B1612" s="4">
        <v>2022</v>
      </c>
      <c r="C1612" s="1" t="s">
        <v>128</v>
      </c>
      <c r="D1612" s="1" t="s">
        <v>1162</v>
      </c>
      <c r="E1612" s="1" t="s">
        <v>1102</v>
      </c>
      <c r="F1612" s="4" t="s">
        <v>4130</v>
      </c>
      <c r="G1612" s="4">
        <v>4227</v>
      </c>
      <c r="H1612" s="4" t="s">
        <v>4131</v>
      </c>
      <c r="I1612" s="1"/>
      <c r="J1612" s="4" t="s">
        <v>4132</v>
      </c>
      <c r="K1612" s="4" t="s">
        <v>4133</v>
      </c>
      <c r="L1612" s="22" t="str">
        <f t="shared" si="43"/>
        <v>76</v>
      </c>
      <c r="M1612" s="22"/>
      <c r="AA1612" s="46"/>
      <c r="AG1612"/>
      <c r="AL1612">
        <f>N1659</f>
        <v>0</v>
      </c>
      <c r="AM1612">
        <f>O1707</f>
        <v>0</v>
      </c>
      <c r="AN1612">
        <f>P1707</f>
        <v>0</v>
      </c>
      <c r="AO1612">
        <f>Q1707</f>
        <v>0</v>
      </c>
      <c r="AP1612">
        <f>R1707</f>
        <v>0</v>
      </c>
      <c r="AQ1612">
        <f>S1707</f>
        <v>0</v>
      </c>
      <c r="AR1612">
        <f>T1707</f>
        <v>0</v>
      </c>
      <c r="AT1612">
        <f>SUM(table_2[[#This Row],[First dose, less than 21 days ago]:[Third dose or booster, at least 21 days ago]])</f>
        <v>0</v>
      </c>
      <c r="AU1612">
        <f>SUM(table_2[[#This Row],[Second dose, less than 21 days ago]:[Third dose or booster, at least 21 days ago]])</f>
        <v>0</v>
      </c>
      <c r="AV1612">
        <f>table_2[[#This Row],[Third dose or booster, less than 21 days ago]]+table_2[[#This Row],[Third dose or booster, at least 21 days ago]]</f>
        <v>0</v>
      </c>
    </row>
    <row r="1613" spans="1:48" ht="45" x14ac:dyDescent="0.25">
      <c r="A1613" s="1" t="s">
        <v>460</v>
      </c>
      <c r="B1613" s="4">
        <v>2022</v>
      </c>
      <c r="C1613" s="1" t="s">
        <v>128</v>
      </c>
      <c r="D1613" s="1" t="s">
        <v>1162</v>
      </c>
      <c r="E1613" s="1" t="s">
        <v>84</v>
      </c>
      <c r="F1613" s="4" t="s">
        <v>1101</v>
      </c>
      <c r="G1613" s="4">
        <v>262</v>
      </c>
      <c r="H1613" s="4" t="s">
        <v>83</v>
      </c>
      <c r="I1613" s="1"/>
      <c r="J1613" s="4" t="s">
        <v>83</v>
      </c>
      <c r="K1613" s="4" t="s">
        <v>83</v>
      </c>
      <c r="L1613" s="22">
        <f t="shared" si="43"/>
        <v>1</v>
      </c>
      <c r="M1613" s="22"/>
      <c r="AA1613" s="46"/>
      <c r="AG1613"/>
      <c r="AL1613">
        <f>N1660</f>
        <v>0</v>
      </c>
      <c r="AM1613">
        <f>O1708</f>
        <v>0</v>
      </c>
      <c r="AN1613">
        <f>P1708</f>
        <v>0</v>
      </c>
      <c r="AO1613">
        <f>Q1708</f>
        <v>0</v>
      </c>
      <c r="AP1613">
        <f>R1708</f>
        <v>0</v>
      </c>
      <c r="AQ1613">
        <f>S1708</f>
        <v>0</v>
      </c>
      <c r="AR1613">
        <f>T1708</f>
        <v>0</v>
      </c>
      <c r="AT1613">
        <f>SUM(table_2[[#This Row],[First dose, less than 21 days ago]:[Third dose or booster, at least 21 days ago]])</f>
        <v>0</v>
      </c>
      <c r="AU1613">
        <f>SUM(table_2[[#This Row],[Second dose, less than 21 days ago]:[Third dose or booster, at least 21 days ago]])</f>
        <v>0</v>
      </c>
      <c r="AV1613">
        <f>table_2[[#This Row],[Third dose or booster, less than 21 days ago]]+table_2[[#This Row],[Third dose or booster, at least 21 days ago]]</f>
        <v>0</v>
      </c>
    </row>
    <row r="1614" spans="1:48" ht="45" x14ac:dyDescent="0.25">
      <c r="A1614" s="1" t="s">
        <v>460</v>
      </c>
      <c r="B1614" s="4">
        <v>2022</v>
      </c>
      <c r="C1614" s="1" t="s">
        <v>128</v>
      </c>
      <c r="D1614" s="1" t="s">
        <v>1162</v>
      </c>
      <c r="E1614" s="1" t="s">
        <v>85</v>
      </c>
      <c r="F1614" s="4" t="s">
        <v>4134</v>
      </c>
      <c r="G1614" s="4">
        <v>160660</v>
      </c>
      <c r="H1614" s="4" t="s">
        <v>4135</v>
      </c>
      <c r="I1614" s="1"/>
      <c r="J1614" s="4" t="s">
        <v>223</v>
      </c>
      <c r="K1614" s="4" t="s">
        <v>2102</v>
      </c>
      <c r="L1614" s="22" t="str">
        <f t="shared" si="43"/>
        <v>1269</v>
      </c>
      <c r="M1614" s="22"/>
      <c r="AA1614" s="46"/>
      <c r="AG1614"/>
      <c r="AL1614">
        <f>N1661</f>
        <v>0</v>
      </c>
      <c r="AM1614">
        <f>O1709</f>
        <v>0</v>
      </c>
      <c r="AN1614">
        <f>P1709</f>
        <v>0</v>
      </c>
      <c r="AO1614">
        <f>Q1709</f>
        <v>0</v>
      </c>
      <c r="AP1614">
        <f>R1709</f>
        <v>0</v>
      </c>
      <c r="AQ1614">
        <f>S1709</f>
        <v>0</v>
      </c>
      <c r="AR1614">
        <f>T1709</f>
        <v>0</v>
      </c>
      <c r="AT1614">
        <f>SUM(table_2[[#This Row],[First dose, less than 21 days ago]:[Third dose or booster, at least 21 days ago]])</f>
        <v>0</v>
      </c>
      <c r="AU1614">
        <f>SUM(table_2[[#This Row],[Second dose, less than 21 days ago]:[Third dose or booster, at least 21 days ago]])</f>
        <v>0</v>
      </c>
      <c r="AV1614">
        <f>table_2[[#This Row],[Third dose or booster, less than 21 days ago]]+table_2[[#This Row],[Third dose or booster, at least 21 days ago]]</f>
        <v>0</v>
      </c>
    </row>
    <row r="1615" spans="1:48" ht="30" x14ac:dyDescent="0.25">
      <c r="A1615" s="1" t="s">
        <v>460</v>
      </c>
      <c r="B1615" s="4">
        <v>2022</v>
      </c>
      <c r="C1615" s="1" t="s">
        <v>128</v>
      </c>
      <c r="D1615" s="1" t="s">
        <v>1183</v>
      </c>
      <c r="E1615" s="1" t="s">
        <v>62</v>
      </c>
      <c r="F1615" s="4" t="s">
        <v>2046</v>
      </c>
      <c r="G1615" s="4">
        <v>1094</v>
      </c>
      <c r="H1615" s="4" t="s">
        <v>4136</v>
      </c>
      <c r="I1615" s="1"/>
      <c r="J1615" s="4" t="s">
        <v>4137</v>
      </c>
      <c r="K1615" s="4" t="s">
        <v>4138</v>
      </c>
      <c r="L1615" s="22" t="str">
        <f t="shared" si="43"/>
        <v>49</v>
      </c>
      <c r="M1615" s="22"/>
      <c r="AA1615" s="46"/>
      <c r="AG1615"/>
      <c r="AL1615">
        <f>N1662</f>
        <v>0</v>
      </c>
      <c r="AM1615">
        <f>O1710</f>
        <v>0</v>
      </c>
      <c r="AN1615">
        <f>P1710</f>
        <v>0</v>
      </c>
      <c r="AO1615">
        <f>Q1710</f>
        <v>0</v>
      </c>
      <c r="AP1615">
        <f>R1710</f>
        <v>0</v>
      </c>
      <c r="AQ1615">
        <f>S1710</f>
        <v>0</v>
      </c>
      <c r="AR1615">
        <f>T1710</f>
        <v>0</v>
      </c>
      <c r="AT1615">
        <f>SUM(table_2[[#This Row],[First dose, less than 21 days ago]:[Third dose or booster, at least 21 days ago]])</f>
        <v>0</v>
      </c>
      <c r="AU1615">
        <f>SUM(table_2[[#This Row],[Second dose, less than 21 days ago]:[Third dose or booster, at least 21 days ago]])</f>
        <v>0</v>
      </c>
      <c r="AV1615">
        <f>table_2[[#This Row],[Third dose or booster, less than 21 days ago]]+table_2[[#This Row],[Third dose or booster, at least 21 days ago]]</f>
        <v>0</v>
      </c>
    </row>
    <row r="1616" spans="1:48" ht="30" x14ac:dyDescent="0.25">
      <c r="A1616" s="1" t="s">
        <v>460</v>
      </c>
      <c r="B1616" s="4">
        <v>2022</v>
      </c>
      <c r="C1616" s="1" t="s">
        <v>128</v>
      </c>
      <c r="D1616" s="1" t="s">
        <v>1183</v>
      </c>
      <c r="E1616" s="1" t="s">
        <v>66</v>
      </c>
      <c r="F1616" s="4" t="s">
        <v>1101</v>
      </c>
      <c r="G1616" s="4">
        <v>2</v>
      </c>
      <c r="H1616" s="4" t="s">
        <v>83</v>
      </c>
      <c r="I1616" s="1"/>
      <c r="J1616" s="4" t="s">
        <v>83</v>
      </c>
      <c r="K1616" s="4" t="s">
        <v>83</v>
      </c>
      <c r="L1616" s="22">
        <f t="shared" si="43"/>
        <v>1</v>
      </c>
      <c r="M1616" s="22"/>
      <c r="AA1616" s="46"/>
      <c r="AG1616"/>
      <c r="AL1616">
        <f>N1663</f>
        <v>0</v>
      </c>
      <c r="AM1616">
        <f>O1711</f>
        <v>0</v>
      </c>
      <c r="AN1616">
        <f>P1711</f>
        <v>0</v>
      </c>
      <c r="AO1616">
        <f>Q1711</f>
        <v>0</v>
      </c>
      <c r="AP1616">
        <f>R1711</f>
        <v>0</v>
      </c>
      <c r="AQ1616">
        <f>S1711</f>
        <v>0</v>
      </c>
      <c r="AR1616">
        <f>T1711</f>
        <v>0</v>
      </c>
      <c r="AT1616">
        <f>SUM(table_2[[#This Row],[First dose, less than 21 days ago]:[Third dose or booster, at least 21 days ago]])</f>
        <v>0</v>
      </c>
      <c r="AU1616">
        <f>SUM(table_2[[#This Row],[Second dose, less than 21 days ago]:[Third dose or booster, at least 21 days ago]])</f>
        <v>0</v>
      </c>
      <c r="AV1616">
        <f>table_2[[#This Row],[Third dose or booster, less than 21 days ago]]+table_2[[#This Row],[Third dose or booster, at least 21 days ago]]</f>
        <v>0</v>
      </c>
    </row>
    <row r="1617" spans="1:48" ht="30" x14ac:dyDescent="0.25">
      <c r="A1617" s="1" t="s">
        <v>460</v>
      </c>
      <c r="B1617" s="4">
        <v>2022</v>
      </c>
      <c r="C1617" s="1" t="s">
        <v>128</v>
      </c>
      <c r="D1617" s="1" t="s">
        <v>1183</v>
      </c>
      <c r="E1617" s="1" t="s">
        <v>70</v>
      </c>
      <c r="F1617" s="4" t="s">
        <v>1270</v>
      </c>
      <c r="G1617" s="4">
        <v>172</v>
      </c>
      <c r="H1617" s="4" t="s">
        <v>4139</v>
      </c>
      <c r="I1617" s="1" t="s">
        <v>234</v>
      </c>
      <c r="J1617" s="4" t="s">
        <v>4140</v>
      </c>
      <c r="K1617" s="4" t="s">
        <v>4141</v>
      </c>
      <c r="L1617" s="22" t="str">
        <f t="shared" si="43"/>
        <v>12</v>
      </c>
      <c r="M1617" s="22"/>
      <c r="AA1617" s="46"/>
      <c r="AG1617"/>
      <c r="AL1617">
        <f>N1664</f>
        <v>0</v>
      </c>
      <c r="AM1617">
        <f>O1712</f>
        <v>0</v>
      </c>
      <c r="AN1617">
        <f>P1712</f>
        <v>0</v>
      </c>
      <c r="AO1617">
        <f>Q1712</f>
        <v>0</v>
      </c>
      <c r="AP1617">
        <f>R1712</f>
        <v>0</v>
      </c>
      <c r="AQ1617">
        <f>S1712</f>
        <v>0</v>
      </c>
      <c r="AR1617">
        <f>T1712</f>
        <v>0</v>
      </c>
      <c r="AT1617">
        <f>SUM(table_2[[#This Row],[First dose, less than 21 days ago]:[Third dose or booster, at least 21 days ago]])</f>
        <v>0</v>
      </c>
      <c r="AU1617">
        <f>SUM(table_2[[#This Row],[Second dose, less than 21 days ago]:[Third dose or booster, at least 21 days ago]])</f>
        <v>0</v>
      </c>
      <c r="AV1617">
        <f>table_2[[#This Row],[Third dose or booster, less than 21 days ago]]+table_2[[#This Row],[Third dose or booster, at least 21 days ago]]</f>
        <v>0</v>
      </c>
    </row>
    <row r="1618" spans="1:48" ht="30" x14ac:dyDescent="0.25">
      <c r="A1618" s="1" t="s">
        <v>460</v>
      </c>
      <c r="B1618" s="4">
        <v>2022</v>
      </c>
      <c r="C1618" s="1" t="s">
        <v>128</v>
      </c>
      <c r="D1618" s="1" t="s">
        <v>1183</v>
      </c>
      <c r="E1618" s="1" t="s">
        <v>74</v>
      </c>
      <c r="F1618" s="4" t="s">
        <v>1101</v>
      </c>
      <c r="G1618" s="4">
        <v>6</v>
      </c>
      <c r="H1618" s="4" t="s">
        <v>83</v>
      </c>
      <c r="I1618" s="1"/>
      <c r="J1618" s="4" t="s">
        <v>83</v>
      </c>
      <c r="K1618" s="4" t="s">
        <v>83</v>
      </c>
      <c r="L1618" s="22">
        <f t="shared" si="43"/>
        <v>1</v>
      </c>
      <c r="M1618" s="22"/>
      <c r="AA1618" s="46"/>
      <c r="AG1618"/>
      <c r="AL1618">
        <f>N1665</f>
        <v>0</v>
      </c>
      <c r="AM1618">
        <f>O1713</f>
        <v>0</v>
      </c>
      <c r="AN1618">
        <f>P1713</f>
        <v>0</v>
      </c>
      <c r="AO1618">
        <f>Q1713</f>
        <v>0</v>
      </c>
      <c r="AP1618">
        <f>R1713</f>
        <v>0</v>
      </c>
      <c r="AQ1618">
        <f>S1713</f>
        <v>0</v>
      </c>
      <c r="AR1618">
        <f>T1713</f>
        <v>0</v>
      </c>
      <c r="AT1618">
        <f>SUM(table_2[[#This Row],[First dose, less than 21 days ago]:[Third dose or booster, at least 21 days ago]])</f>
        <v>0</v>
      </c>
      <c r="AU1618">
        <f>SUM(table_2[[#This Row],[Second dose, less than 21 days ago]:[Third dose or booster, at least 21 days ago]])</f>
        <v>0</v>
      </c>
      <c r="AV1618">
        <f>table_2[[#This Row],[Third dose or booster, less than 21 days ago]]+table_2[[#This Row],[Third dose or booster, at least 21 days ago]]</f>
        <v>0</v>
      </c>
    </row>
    <row r="1619" spans="1:48" ht="30" x14ac:dyDescent="0.25">
      <c r="A1619" s="1" t="s">
        <v>460</v>
      </c>
      <c r="B1619" s="4">
        <v>2022</v>
      </c>
      <c r="C1619" s="1" t="s">
        <v>128</v>
      </c>
      <c r="D1619" s="1" t="s">
        <v>1183</v>
      </c>
      <c r="E1619" s="1" t="s">
        <v>1102</v>
      </c>
      <c r="F1619" s="4" t="s">
        <v>3731</v>
      </c>
      <c r="G1619" s="4">
        <v>1227</v>
      </c>
      <c r="H1619" s="4" t="s">
        <v>4142</v>
      </c>
      <c r="I1619" s="1"/>
      <c r="J1619" s="4" t="s">
        <v>4143</v>
      </c>
      <c r="K1619" s="4" t="s">
        <v>4144</v>
      </c>
      <c r="L1619" s="22" t="str">
        <f t="shared" si="43"/>
        <v>69</v>
      </c>
      <c r="M1619" s="22"/>
      <c r="AA1619" s="46"/>
      <c r="AG1619"/>
      <c r="AL1619">
        <f>N1666</f>
        <v>0</v>
      </c>
      <c r="AM1619">
        <f>O1714</f>
        <v>0</v>
      </c>
      <c r="AN1619">
        <f>P1714</f>
        <v>0</v>
      </c>
      <c r="AO1619">
        <f>Q1714</f>
        <v>0</v>
      </c>
      <c r="AP1619">
        <f>R1714</f>
        <v>0</v>
      </c>
      <c r="AQ1619">
        <f>S1714</f>
        <v>0</v>
      </c>
      <c r="AR1619">
        <f>T1714</f>
        <v>0</v>
      </c>
      <c r="AT1619">
        <f>SUM(table_2[[#This Row],[First dose, less than 21 days ago]:[Third dose or booster, at least 21 days ago]])</f>
        <v>0</v>
      </c>
      <c r="AU1619">
        <f>SUM(table_2[[#This Row],[Second dose, less than 21 days ago]:[Third dose or booster, at least 21 days ago]])</f>
        <v>0</v>
      </c>
      <c r="AV1619">
        <f>table_2[[#This Row],[Third dose or booster, less than 21 days ago]]+table_2[[#This Row],[Third dose or booster, at least 21 days ago]]</f>
        <v>0</v>
      </c>
    </row>
    <row r="1620" spans="1:48" ht="45" x14ac:dyDescent="0.25">
      <c r="A1620" s="1" t="s">
        <v>460</v>
      </c>
      <c r="B1620" s="4">
        <v>2022</v>
      </c>
      <c r="C1620" s="1" t="s">
        <v>128</v>
      </c>
      <c r="D1620" s="1" t="s">
        <v>1183</v>
      </c>
      <c r="E1620" s="1" t="s">
        <v>84</v>
      </c>
      <c r="F1620" s="4" t="s">
        <v>1101</v>
      </c>
      <c r="G1620" s="4">
        <v>93</v>
      </c>
      <c r="H1620" s="4" t="s">
        <v>83</v>
      </c>
      <c r="I1620" s="1"/>
      <c r="J1620" s="4" t="s">
        <v>83</v>
      </c>
      <c r="K1620" s="4" t="s">
        <v>83</v>
      </c>
      <c r="L1620" s="22">
        <f t="shared" si="43"/>
        <v>1</v>
      </c>
      <c r="M1620" s="22"/>
      <c r="AA1620" s="46"/>
      <c r="AG1620"/>
      <c r="AL1620">
        <f>N1667</f>
        <v>0</v>
      </c>
      <c r="AM1620">
        <f>O1715</f>
        <v>0</v>
      </c>
      <c r="AN1620">
        <f>P1715</f>
        <v>0</v>
      </c>
      <c r="AO1620">
        <f>Q1715</f>
        <v>0</v>
      </c>
      <c r="AP1620">
        <f>R1715</f>
        <v>0</v>
      </c>
      <c r="AQ1620">
        <f>S1715</f>
        <v>0</v>
      </c>
      <c r="AR1620">
        <f>T1715</f>
        <v>0</v>
      </c>
      <c r="AT1620">
        <f>SUM(table_2[[#This Row],[First dose, less than 21 days ago]:[Third dose or booster, at least 21 days ago]])</f>
        <v>0</v>
      </c>
      <c r="AU1620">
        <f>SUM(table_2[[#This Row],[Second dose, less than 21 days ago]:[Third dose or booster, at least 21 days ago]])</f>
        <v>0</v>
      </c>
      <c r="AV1620">
        <f>table_2[[#This Row],[Third dose or booster, less than 21 days ago]]+table_2[[#This Row],[Third dose or booster, at least 21 days ago]]</f>
        <v>0</v>
      </c>
    </row>
    <row r="1621" spans="1:48" ht="45" x14ac:dyDescent="0.25">
      <c r="A1621" s="1" t="s">
        <v>460</v>
      </c>
      <c r="B1621" s="4">
        <v>2022</v>
      </c>
      <c r="C1621" s="1" t="s">
        <v>128</v>
      </c>
      <c r="D1621" s="1" t="s">
        <v>1183</v>
      </c>
      <c r="E1621" s="1" t="s">
        <v>85</v>
      </c>
      <c r="F1621" s="4" t="s">
        <v>4145</v>
      </c>
      <c r="G1621" s="4">
        <v>35211</v>
      </c>
      <c r="H1621" s="4" t="s">
        <v>4146</v>
      </c>
      <c r="I1621" s="1"/>
      <c r="J1621" s="4" t="s">
        <v>4147</v>
      </c>
      <c r="K1621" s="4" t="s">
        <v>4148</v>
      </c>
      <c r="L1621" s="22" t="str">
        <f t="shared" si="43"/>
        <v>905</v>
      </c>
      <c r="M1621" s="22"/>
      <c r="AA1621" s="46"/>
      <c r="AG1621"/>
      <c r="AL1621">
        <f>N1668</f>
        <v>0</v>
      </c>
      <c r="AM1621">
        <f>O1716</f>
        <v>0</v>
      </c>
      <c r="AN1621">
        <f>P1716</f>
        <v>0</v>
      </c>
      <c r="AO1621">
        <f>Q1716</f>
        <v>0</v>
      </c>
      <c r="AP1621">
        <f>R1716</f>
        <v>0</v>
      </c>
      <c r="AQ1621">
        <f>S1716</f>
        <v>0</v>
      </c>
      <c r="AR1621">
        <f>T1716</f>
        <v>0</v>
      </c>
      <c r="AT1621">
        <f>SUM(table_2[[#This Row],[First dose, less than 21 days ago]:[Third dose or booster, at least 21 days ago]])</f>
        <v>0</v>
      </c>
      <c r="AU1621">
        <f>SUM(table_2[[#This Row],[Second dose, less than 21 days ago]:[Third dose or booster, at least 21 days ago]])</f>
        <v>0</v>
      </c>
      <c r="AV1621">
        <f>table_2[[#This Row],[Third dose or booster, less than 21 days ago]]+table_2[[#This Row],[Third dose or booster, at least 21 days ago]]</f>
        <v>0</v>
      </c>
    </row>
    <row r="1622" spans="1:48" ht="30" x14ac:dyDescent="0.25">
      <c r="A1622" s="1" t="s">
        <v>460</v>
      </c>
      <c r="B1622" s="4">
        <v>2022</v>
      </c>
      <c r="C1622" s="1" t="s">
        <v>147</v>
      </c>
      <c r="D1622" s="1" t="s">
        <v>1089</v>
      </c>
      <c r="E1622" s="1" t="s">
        <v>62</v>
      </c>
      <c r="F1622" s="4" t="s">
        <v>1101</v>
      </c>
      <c r="G1622" s="4">
        <v>180720</v>
      </c>
      <c r="H1622" s="4" t="s">
        <v>83</v>
      </c>
      <c r="I1622" s="1"/>
      <c r="J1622" s="4" t="s">
        <v>83</v>
      </c>
      <c r="K1622" s="4" t="s">
        <v>83</v>
      </c>
      <c r="L1622" s="22">
        <f t="shared" si="43"/>
        <v>1</v>
      </c>
      <c r="M1622" s="22"/>
      <c r="AA1622" s="46"/>
      <c r="AG1622"/>
      <c r="AL1622">
        <f>N1669</f>
        <v>0</v>
      </c>
      <c r="AM1622">
        <f>O1717</f>
        <v>0</v>
      </c>
      <c r="AN1622">
        <f>P1717</f>
        <v>0</v>
      </c>
      <c r="AO1622">
        <f>Q1717</f>
        <v>0</v>
      </c>
      <c r="AP1622">
        <f>R1717</f>
        <v>0</v>
      </c>
      <c r="AQ1622">
        <f>S1717</f>
        <v>0</v>
      </c>
      <c r="AR1622">
        <f>T1717</f>
        <v>0</v>
      </c>
      <c r="AT1622">
        <f>SUM(table_2[[#This Row],[First dose, less than 21 days ago]:[Third dose or booster, at least 21 days ago]])</f>
        <v>0</v>
      </c>
      <c r="AU1622">
        <f>SUM(table_2[[#This Row],[Second dose, less than 21 days ago]:[Third dose or booster, at least 21 days ago]])</f>
        <v>0</v>
      </c>
      <c r="AV1622">
        <f>table_2[[#This Row],[Third dose or booster, less than 21 days ago]]+table_2[[#This Row],[Third dose or booster, at least 21 days ago]]</f>
        <v>0</v>
      </c>
    </row>
    <row r="1623" spans="1:48" ht="30" x14ac:dyDescent="0.25">
      <c r="A1623" s="1" t="s">
        <v>460</v>
      </c>
      <c r="B1623" s="4">
        <v>2022</v>
      </c>
      <c r="C1623" s="1" t="s">
        <v>147</v>
      </c>
      <c r="D1623" s="1" t="s">
        <v>1089</v>
      </c>
      <c r="E1623" s="1" t="s">
        <v>66</v>
      </c>
      <c r="F1623" s="4" t="s">
        <v>1101</v>
      </c>
      <c r="G1623" s="4">
        <v>760</v>
      </c>
      <c r="H1623" s="4" t="s">
        <v>83</v>
      </c>
      <c r="I1623" s="1"/>
      <c r="J1623" s="4" t="s">
        <v>83</v>
      </c>
      <c r="K1623" s="4" t="s">
        <v>83</v>
      </c>
      <c r="L1623" s="22">
        <f t="shared" si="43"/>
        <v>1</v>
      </c>
      <c r="M1623" s="22"/>
      <c r="AA1623" s="46"/>
      <c r="AG1623"/>
      <c r="AL1623">
        <f>N1670</f>
        <v>0</v>
      </c>
      <c r="AM1623">
        <f>O1718</f>
        <v>0</v>
      </c>
      <c r="AN1623">
        <f>P1718</f>
        <v>0</v>
      </c>
      <c r="AO1623">
        <f>Q1718</f>
        <v>0</v>
      </c>
      <c r="AP1623">
        <f>R1718</f>
        <v>0</v>
      </c>
      <c r="AQ1623">
        <f>S1718</f>
        <v>0</v>
      </c>
      <c r="AR1623">
        <f>T1718</f>
        <v>0</v>
      </c>
      <c r="AT1623">
        <f>SUM(table_2[[#This Row],[First dose, less than 21 days ago]:[Third dose or booster, at least 21 days ago]])</f>
        <v>0</v>
      </c>
      <c r="AU1623">
        <f>SUM(table_2[[#This Row],[Second dose, less than 21 days ago]:[Third dose or booster, at least 21 days ago]])</f>
        <v>0</v>
      </c>
      <c r="AV1623">
        <f>table_2[[#This Row],[Third dose or booster, less than 21 days ago]]+table_2[[#This Row],[Third dose or booster, at least 21 days ago]]</f>
        <v>0</v>
      </c>
    </row>
    <row r="1624" spans="1:48" ht="30" x14ac:dyDescent="0.25">
      <c r="A1624" s="1" t="s">
        <v>460</v>
      </c>
      <c r="B1624" s="4">
        <v>2022</v>
      </c>
      <c r="C1624" s="1" t="s">
        <v>147</v>
      </c>
      <c r="D1624" s="1" t="s">
        <v>1089</v>
      </c>
      <c r="E1624" s="1" t="s">
        <v>70</v>
      </c>
      <c r="F1624" s="4" t="s">
        <v>1101</v>
      </c>
      <c r="G1624" s="4">
        <v>38827</v>
      </c>
      <c r="H1624" s="4" t="s">
        <v>83</v>
      </c>
      <c r="I1624" s="1"/>
      <c r="J1624" s="4" t="s">
        <v>83</v>
      </c>
      <c r="K1624" s="4" t="s">
        <v>83</v>
      </c>
      <c r="L1624" s="22">
        <f t="shared" si="43"/>
        <v>1</v>
      </c>
      <c r="M1624" s="22"/>
      <c r="AA1624" s="46"/>
      <c r="AG1624"/>
      <c r="AL1624">
        <f>N1671</f>
        <v>0</v>
      </c>
      <c r="AM1624">
        <f>O1719</f>
        <v>0</v>
      </c>
      <c r="AN1624">
        <f>P1719</f>
        <v>0</v>
      </c>
      <c r="AO1624">
        <f>Q1719</f>
        <v>0</v>
      </c>
      <c r="AP1624">
        <f>R1719</f>
        <v>0</v>
      </c>
      <c r="AQ1624">
        <f>S1719</f>
        <v>0</v>
      </c>
      <c r="AR1624">
        <f>T1719</f>
        <v>0</v>
      </c>
      <c r="AT1624">
        <f>SUM(table_2[[#This Row],[First dose, less than 21 days ago]:[Third dose or booster, at least 21 days ago]])</f>
        <v>0</v>
      </c>
      <c r="AU1624">
        <f>SUM(table_2[[#This Row],[Second dose, less than 21 days ago]:[Third dose or booster, at least 21 days ago]])</f>
        <v>0</v>
      </c>
      <c r="AV1624">
        <f>table_2[[#This Row],[Third dose or booster, less than 21 days ago]]+table_2[[#This Row],[Third dose or booster, at least 21 days ago]]</f>
        <v>0</v>
      </c>
    </row>
    <row r="1625" spans="1:48" ht="30" x14ac:dyDescent="0.25">
      <c r="A1625" s="1" t="s">
        <v>460</v>
      </c>
      <c r="B1625" s="4">
        <v>2022</v>
      </c>
      <c r="C1625" s="1" t="s">
        <v>147</v>
      </c>
      <c r="D1625" s="1" t="s">
        <v>1089</v>
      </c>
      <c r="E1625" s="1" t="s">
        <v>74</v>
      </c>
      <c r="F1625" s="4" t="s">
        <v>1101</v>
      </c>
      <c r="G1625" s="4">
        <v>2289</v>
      </c>
      <c r="H1625" s="4" t="s">
        <v>83</v>
      </c>
      <c r="I1625" s="1"/>
      <c r="J1625" s="4" t="s">
        <v>83</v>
      </c>
      <c r="K1625" s="4" t="s">
        <v>83</v>
      </c>
      <c r="L1625" s="22">
        <f t="shared" si="43"/>
        <v>1</v>
      </c>
      <c r="M1625" s="22"/>
      <c r="AA1625" s="46"/>
      <c r="AG1625"/>
      <c r="AL1625">
        <f>N1672</f>
        <v>0</v>
      </c>
      <c r="AM1625">
        <f>O1720</f>
        <v>0</v>
      </c>
      <c r="AN1625">
        <f>P1720</f>
        <v>0</v>
      </c>
      <c r="AO1625">
        <f>Q1720</f>
        <v>0</v>
      </c>
      <c r="AP1625">
        <f>R1720</f>
        <v>0</v>
      </c>
      <c r="AQ1625">
        <f>S1720</f>
        <v>0</v>
      </c>
      <c r="AR1625">
        <f>T1720</f>
        <v>0</v>
      </c>
      <c r="AT1625">
        <f>SUM(table_2[[#This Row],[First dose, less than 21 days ago]:[Third dose or booster, at least 21 days ago]])</f>
        <v>0</v>
      </c>
      <c r="AU1625">
        <f>SUM(table_2[[#This Row],[Second dose, less than 21 days ago]:[Third dose or booster, at least 21 days ago]])</f>
        <v>0</v>
      </c>
      <c r="AV1625">
        <f>table_2[[#This Row],[Third dose or booster, less than 21 days ago]]+table_2[[#This Row],[Third dose or booster, at least 21 days ago]]</f>
        <v>0</v>
      </c>
    </row>
    <row r="1626" spans="1:48" ht="30" x14ac:dyDescent="0.25">
      <c r="A1626" s="1" t="s">
        <v>460</v>
      </c>
      <c r="B1626" s="4">
        <v>2022</v>
      </c>
      <c r="C1626" s="1" t="s">
        <v>147</v>
      </c>
      <c r="D1626" s="1" t="s">
        <v>1089</v>
      </c>
      <c r="E1626" s="1" t="s">
        <v>1102</v>
      </c>
      <c r="F1626" s="4" t="s">
        <v>1101</v>
      </c>
      <c r="G1626" s="4">
        <v>238300</v>
      </c>
      <c r="H1626" s="4" t="s">
        <v>83</v>
      </c>
      <c r="I1626" s="1"/>
      <c r="J1626" s="4" t="s">
        <v>83</v>
      </c>
      <c r="K1626" s="4" t="s">
        <v>83</v>
      </c>
      <c r="L1626" s="22">
        <f t="shared" si="43"/>
        <v>1</v>
      </c>
      <c r="M1626" s="22"/>
      <c r="AA1626" s="46"/>
      <c r="AG1626"/>
      <c r="AL1626">
        <f>N1673</f>
        <v>0</v>
      </c>
      <c r="AM1626">
        <f>O1721</f>
        <v>0</v>
      </c>
      <c r="AN1626">
        <f>P1721</f>
        <v>0</v>
      </c>
      <c r="AO1626">
        <f>Q1721</f>
        <v>0</v>
      </c>
      <c r="AP1626">
        <f>R1721</f>
        <v>0</v>
      </c>
      <c r="AQ1626">
        <f>S1721</f>
        <v>0</v>
      </c>
      <c r="AR1626">
        <f>T1721</f>
        <v>0</v>
      </c>
      <c r="AT1626">
        <f>SUM(table_2[[#This Row],[First dose, less than 21 days ago]:[Third dose or booster, at least 21 days ago]])</f>
        <v>0</v>
      </c>
      <c r="AU1626">
        <f>SUM(table_2[[#This Row],[Second dose, less than 21 days ago]:[Third dose or booster, at least 21 days ago]])</f>
        <v>0</v>
      </c>
      <c r="AV1626">
        <f>table_2[[#This Row],[Third dose or booster, less than 21 days ago]]+table_2[[#This Row],[Third dose or booster, at least 21 days ago]]</f>
        <v>0</v>
      </c>
    </row>
    <row r="1627" spans="1:48" ht="45" x14ac:dyDescent="0.25">
      <c r="A1627" s="1" t="s">
        <v>460</v>
      </c>
      <c r="B1627" s="4">
        <v>2022</v>
      </c>
      <c r="C1627" s="1" t="s">
        <v>147</v>
      </c>
      <c r="D1627" s="1" t="s">
        <v>1089</v>
      </c>
      <c r="E1627" s="1" t="s">
        <v>84</v>
      </c>
      <c r="F1627" s="4" t="s">
        <v>1101</v>
      </c>
      <c r="G1627" s="4">
        <v>7718</v>
      </c>
      <c r="H1627" s="4" t="s">
        <v>83</v>
      </c>
      <c r="I1627" s="1"/>
      <c r="J1627" s="4" t="s">
        <v>83</v>
      </c>
      <c r="K1627" s="4" t="s">
        <v>83</v>
      </c>
      <c r="L1627" s="22">
        <f t="shared" si="43"/>
        <v>1</v>
      </c>
      <c r="M1627" s="22"/>
      <c r="AA1627" s="46"/>
      <c r="AG1627"/>
      <c r="AL1627">
        <f>N1674</f>
        <v>0</v>
      </c>
      <c r="AM1627">
        <f>O1722</f>
        <v>0</v>
      </c>
      <c r="AN1627">
        <f>P1722</f>
        <v>0</v>
      </c>
      <c r="AO1627">
        <f>Q1722</f>
        <v>0</v>
      </c>
      <c r="AP1627">
        <f>R1722</f>
        <v>0</v>
      </c>
      <c r="AQ1627">
        <f>S1722</f>
        <v>0</v>
      </c>
      <c r="AR1627">
        <f>T1722</f>
        <v>0</v>
      </c>
      <c r="AT1627">
        <f>SUM(table_2[[#This Row],[First dose, less than 21 days ago]:[Third dose or booster, at least 21 days ago]])</f>
        <v>0</v>
      </c>
      <c r="AU1627">
        <f>SUM(table_2[[#This Row],[Second dose, less than 21 days ago]:[Third dose or booster, at least 21 days ago]])</f>
        <v>0</v>
      </c>
      <c r="AV1627">
        <f>table_2[[#This Row],[Third dose or booster, less than 21 days ago]]+table_2[[#This Row],[Third dose or booster, at least 21 days ago]]</f>
        <v>0</v>
      </c>
    </row>
    <row r="1628" spans="1:48" ht="45" x14ac:dyDescent="0.25">
      <c r="A1628" s="1" t="s">
        <v>460</v>
      </c>
      <c r="B1628" s="4">
        <v>2022</v>
      </c>
      <c r="C1628" s="1" t="s">
        <v>147</v>
      </c>
      <c r="D1628" s="1" t="s">
        <v>1089</v>
      </c>
      <c r="E1628" s="1" t="s">
        <v>85</v>
      </c>
      <c r="F1628" s="4" t="s">
        <v>1101</v>
      </c>
      <c r="G1628" s="4">
        <v>476178</v>
      </c>
      <c r="H1628" s="4" t="s">
        <v>83</v>
      </c>
      <c r="I1628" s="1"/>
      <c r="J1628" s="4" t="s">
        <v>83</v>
      </c>
      <c r="K1628" s="4" t="s">
        <v>83</v>
      </c>
      <c r="L1628" s="22">
        <f t="shared" si="43"/>
        <v>1</v>
      </c>
      <c r="M1628" s="22"/>
      <c r="AA1628" s="46"/>
      <c r="AG1628"/>
      <c r="AL1628">
        <f>N1675</f>
        <v>0</v>
      </c>
      <c r="AM1628">
        <f>O1723</f>
        <v>0</v>
      </c>
      <c r="AN1628">
        <f>P1723</f>
        <v>0</v>
      </c>
      <c r="AO1628">
        <f>Q1723</f>
        <v>0</v>
      </c>
      <c r="AP1628">
        <f>R1723</f>
        <v>0</v>
      </c>
      <c r="AQ1628">
        <f>S1723</f>
        <v>0</v>
      </c>
      <c r="AR1628">
        <f>T1723</f>
        <v>0</v>
      </c>
      <c r="AT1628">
        <f>SUM(table_2[[#This Row],[First dose, less than 21 days ago]:[Third dose or booster, at least 21 days ago]])</f>
        <v>0</v>
      </c>
      <c r="AU1628">
        <f>SUM(table_2[[#This Row],[Second dose, less than 21 days ago]:[Third dose or booster, at least 21 days ago]])</f>
        <v>0</v>
      </c>
      <c r="AV1628">
        <f>table_2[[#This Row],[Third dose or booster, less than 21 days ago]]+table_2[[#This Row],[Third dose or booster, at least 21 days ago]]</f>
        <v>0</v>
      </c>
    </row>
    <row r="1629" spans="1:48" ht="30" x14ac:dyDescent="0.25">
      <c r="A1629" s="1" t="s">
        <v>460</v>
      </c>
      <c r="B1629" s="4">
        <v>2022</v>
      </c>
      <c r="C1629" s="1" t="s">
        <v>147</v>
      </c>
      <c r="D1629" s="1" t="s">
        <v>1104</v>
      </c>
      <c r="E1629" s="1" t="s">
        <v>62</v>
      </c>
      <c r="F1629" s="4" t="s">
        <v>1112</v>
      </c>
      <c r="G1629" s="4">
        <v>56504</v>
      </c>
      <c r="H1629" s="4" t="s">
        <v>548</v>
      </c>
      <c r="I1629" s="1" t="s">
        <v>234</v>
      </c>
      <c r="J1629" s="4" t="s">
        <v>4149</v>
      </c>
      <c r="K1629" s="4" t="s">
        <v>471</v>
      </c>
      <c r="L1629" s="22" t="str">
        <f t="shared" si="43"/>
        <v>3</v>
      </c>
      <c r="M1629" s="22"/>
      <c r="AA1629" s="46"/>
      <c r="AG1629"/>
      <c r="AL1629">
        <f>N1676</f>
        <v>0</v>
      </c>
      <c r="AM1629">
        <f>O1724</f>
        <v>0</v>
      </c>
      <c r="AN1629">
        <f>P1724</f>
        <v>0</v>
      </c>
      <c r="AO1629">
        <f>Q1724</f>
        <v>0</v>
      </c>
      <c r="AP1629">
        <f>R1724</f>
        <v>0</v>
      </c>
      <c r="AQ1629">
        <f>S1724</f>
        <v>0</v>
      </c>
      <c r="AR1629">
        <f>T1724</f>
        <v>0</v>
      </c>
      <c r="AT1629">
        <f>SUM(table_2[[#This Row],[First dose, less than 21 days ago]:[Third dose or booster, at least 21 days ago]])</f>
        <v>0</v>
      </c>
      <c r="AU1629">
        <f>SUM(table_2[[#This Row],[Second dose, less than 21 days ago]:[Third dose or booster, at least 21 days ago]])</f>
        <v>0</v>
      </c>
      <c r="AV1629">
        <f>table_2[[#This Row],[Third dose or booster, less than 21 days ago]]+table_2[[#This Row],[Third dose or booster, at least 21 days ago]]</f>
        <v>0</v>
      </c>
    </row>
    <row r="1630" spans="1:48" ht="30" x14ac:dyDescent="0.25">
      <c r="A1630" s="1" t="s">
        <v>460</v>
      </c>
      <c r="B1630" s="4">
        <v>2022</v>
      </c>
      <c r="C1630" s="1" t="s">
        <v>147</v>
      </c>
      <c r="D1630" s="1" t="s">
        <v>1104</v>
      </c>
      <c r="E1630" s="1" t="s">
        <v>66</v>
      </c>
      <c r="F1630" s="4" t="s">
        <v>1101</v>
      </c>
      <c r="G1630" s="4">
        <v>83</v>
      </c>
      <c r="H1630" s="4" t="s">
        <v>83</v>
      </c>
      <c r="I1630" s="1"/>
      <c r="J1630" s="4" t="s">
        <v>83</v>
      </c>
      <c r="K1630" s="4" t="s">
        <v>83</v>
      </c>
      <c r="L1630" s="22">
        <f t="shared" si="43"/>
        <v>1</v>
      </c>
      <c r="M1630" s="22"/>
      <c r="AA1630" s="46"/>
      <c r="AG1630"/>
      <c r="AL1630">
        <f>N1677</f>
        <v>0</v>
      </c>
      <c r="AM1630">
        <f>O1725</f>
        <v>0</v>
      </c>
      <c r="AN1630">
        <f>P1725</f>
        <v>0</v>
      </c>
      <c r="AO1630">
        <f>Q1725</f>
        <v>0</v>
      </c>
      <c r="AP1630">
        <f>R1725</f>
        <v>0</v>
      </c>
      <c r="AQ1630">
        <f>S1725</f>
        <v>0</v>
      </c>
      <c r="AR1630">
        <f>T1725</f>
        <v>0</v>
      </c>
      <c r="AT1630">
        <f>SUM(table_2[[#This Row],[First dose, less than 21 days ago]:[Third dose or booster, at least 21 days ago]])</f>
        <v>0</v>
      </c>
      <c r="AU1630">
        <f>SUM(table_2[[#This Row],[Second dose, less than 21 days ago]:[Third dose or booster, at least 21 days ago]])</f>
        <v>0</v>
      </c>
      <c r="AV1630">
        <f>table_2[[#This Row],[Third dose or booster, less than 21 days ago]]+table_2[[#This Row],[Third dose or booster, at least 21 days ago]]</f>
        <v>0</v>
      </c>
    </row>
    <row r="1631" spans="1:48" ht="30" x14ac:dyDescent="0.25">
      <c r="A1631" s="1" t="s">
        <v>460</v>
      </c>
      <c r="B1631" s="4">
        <v>2022</v>
      </c>
      <c r="C1631" s="1" t="s">
        <v>147</v>
      </c>
      <c r="D1631" s="1" t="s">
        <v>1104</v>
      </c>
      <c r="E1631" s="1" t="s">
        <v>70</v>
      </c>
      <c r="F1631" s="4" t="s">
        <v>1101</v>
      </c>
      <c r="G1631" s="4">
        <v>8161</v>
      </c>
      <c r="H1631" s="4" t="s">
        <v>83</v>
      </c>
      <c r="I1631" s="1"/>
      <c r="J1631" s="4" t="s">
        <v>83</v>
      </c>
      <c r="K1631" s="4" t="s">
        <v>83</v>
      </c>
      <c r="L1631" s="22">
        <f t="shared" si="43"/>
        <v>1</v>
      </c>
      <c r="M1631" s="22"/>
      <c r="AA1631" s="46"/>
      <c r="AG1631"/>
      <c r="AL1631">
        <f>N1678</f>
        <v>0</v>
      </c>
      <c r="AM1631">
        <f>O1726</f>
        <v>0</v>
      </c>
      <c r="AN1631">
        <f>P1726</f>
        <v>0</v>
      </c>
      <c r="AO1631">
        <f>Q1726</f>
        <v>0</v>
      </c>
      <c r="AP1631">
        <f>R1726</f>
        <v>0</v>
      </c>
      <c r="AQ1631">
        <f>S1726</f>
        <v>0</v>
      </c>
      <c r="AR1631">
        <f>T1726</f>
        <v>0</v>
      </c>
      <c r="AT1631">
        <f>SUM(table_2[[#This Row],[First dose, less than 21 days ago]:[Third dose or booster, at least 21 days ago]])</f>
        <v>0</v>
      </c>
      <c r="AU1631">
        <f>SUM(table_2[[#This Row],[Second dose, less than 21 days ago]:[Third dose or booster, at least 21 days ago]])</f>
        <v>0</v>
      </c>
      <c r="AV1631">
        <f>table_2[[#This Row],[Third dose or booster, less than 21 days ago]]+table_2[[#This Row],[Third dose or booster, at least 21 days ago]]</f>
        <v>0</v>
      </c>
    </row>
    <row r="1632" spans="1:48" ht="30" x14ac:dyDescent="0.25">
      <c r="A1632" s="1" t="s">
        <v>460</v>
      </c>
      <c r="B1632" s="4">
        <v>2022</v>
      </c>
      <c r="C1632" s="1" t="s">
        <v>147</v>
      </c>
      <c r="D1632" s="1" t="s">
        <v>1104</v>
      </c>
      <c r="E1632" s="1" t="s">
        <v>74</v>
      </c>
      <c r="F1632" s="4" t="s">
        <v>1101</v>
      </c>
      <c r="G1632" s="4">
        <v>245</v>
      </c>
      <c r="H1632" s="4" t="s">
        <v>83</v>
      </c>
      <c r="I1632" s="1"/>
      <c r="J1632" s="4" t="s">
        <v>83</v>
      </c>
      <c r="K1632" s="4" t="s">
        <v>83</v>
      </c>
      <c r="L1632" s="22">
        <f t="shared" si="43"/>
        <v>1</v>
      </c>
      <c r="M1632" s="22"/>
      <c r="AA1632" s="46"/>
      <c r="AG1632"/>
      <c r="AL1632">
        <f>N1679</f>
        <v>0</v>
      </c>
      <c r="AM1632">
        <f>O1727</f>
        <v>0</v>
      </c>
      <c r="AN1632">
        <f>P1727</f>
        <v>0</v>
      </c>
      <c r="AO1632">
        <f>Q1727</f>
        <v>0</v>
      </c>
      <c r="AP1632">
        <f>R1727</f>
        <v>0</v>
      </c>
      <c r="AQ1632">
        <f>S1727</f>
        <v>0</v>
      </c>
      <c r="AR1632">
        <f>T1727</f>
        <v>0</v>
      </c>
      <c r="AT1632">
        <f>SUM(table_2[[#This Row],[First dose, less than 21 days ago]:[Third dose or booster, at least 21 days ago]])</f>
        <v>0</v>
      </c>
      <c r="AU1632">
        <f>SUM(table_2[[#This Row],[Second dose, less than 21 days ago]:[Third dose or booster, at least 21 days ago]])</f>
        <v>0</v>
      </c>
      <c r="AV1632">
        <f>table_2[[#This Row],[Third dose or booster, less than 21 days ago]]+table_2[[#This Row],[Third dose or booster, at least 21 days ago]]</f>
        <v>0</v>
      </c>
    </row>
    <row r="1633" spans="1:48" ht="30" x14ac:dyDescent="0.25">
      <c r="A1633" s="1" t="s">
        <v>460</v>
      </c>
      <c r="B1633" s="4">
        <v>2022</v>
      </c>
      <c r="C1633" s="1" t="s">
        <v>147</v>
      </c>
      <c r="D1633" s="1" t="s">
        <v>1104</v>
      </c>
      <c r="E1633" s="1" t="s">
        <v>1102</v>
      </c>
      <c r="F1633" s="4" t="s">
        <v>1671</v>
      </c>
      <c r="G1633" s="4">
        <v>69537</v>
      </c>
      <c r="H1633" s="4" t="s">
        <v>3422</v>
      </c>
      <c r="I1633" s="1" t="s">
        <v>234</v>
      </c>
      <c r="J1633" s="4" t="s">
        <v>506</v>
      </c>
      <c r="K1633" s="4" t="s">
        <v>4040</v>
      </c>
      <c r="L1633" s="22" t="str">
        <f t="shared" si="43"/>
        <v>5</v>
      </c>
      <c r="M1633" s="22"/>
      <c r="AA1633" s="46"/>
      <c r="AG1633"/>
      <c r="AL1633">
        <f>N1680</f>
        <v>0</v>
      </c>
      <c r="AM1633">
        <f>O1728</f>
        <v>0</v>
      </c>
      <c r="AN1633">
        <f>P1728</f>
        <v>0</v>
      </c>
      <c r="AO1633">
        <f>Q1728</f>
        <v>0</v>
      </c>
      <c r="AP1633">
        <f>R1728</f>
        <v>0</v>
      </c>
      <c r="AQ1633">
        <f>S1728</f>
        <v>0</v>
      </c>
      <c r="AR1633">
        <f>T1728</f>
        <v>0</v>
      </c>
      <c r="AT1633">
        <f>SUM(table_2[[#This Row],[First dose, less than 21 days ago]:[Third dose or booster, at least 21 days ago]])</f>
        <v>0</v>
      </c>
      <c r="AU1633">
        <f>SUM(table_2[[#This Row],[Second dose, less than 21 days ago]:[Third dose or booster, at least 21 days ago]])</f>
        <v>0</v>
      </c>
      <c r="AV1633">
        <f>table_2[[#This Row],[Third dose or booster, less than 21 days ago]]+table_2[[#This Row],[Third dose or booster, at least 21 days ago]]</f>
        <v>0</v>
      </c>
    </row>
    <row r="1634" spans="1:48" ht="45" x14ac:dyDescent="0.25">
      <c r="A1634" s="1" t="s">
        <v>460</v>
      </c>
      <c r="B1634" s="4">
        <v>2022</v>
      </c>
      <c r="C1634" s="1" t="s">
        <v>147</v>
      </c>
      <c r="D1634" s="1" t="s">
        <v>1104</v>
      </c>
      <c r="E1634" s="1" t="s">
        <v>84</v>
      </c>
      <c r="F1634" s="4" t="s">
        <v>1101</v>
      </c>
      <c r="G1634" s="4">
        <v>1583</v>
      </c>
      <c r="H1634" s="4" t="s">
        <v>83</v>
      </c>
      <c r="I1634" s="1"/>
      <c r="J1634" s="4" t="s">
        <v>83</v>
      </c>
      <c r="K1634" s="4" t="s">
        <v>83</v>
      </c>
      <c r="L1634" s="22">
        <f t="shared" si="43"/>
        <v>1</v>
      </c>
      <c r="M1634" s="22"/>
      <c r="AA1634" s="46"/>
      <c r="AG1634"/>
      <c r="AL1634">
        <f>N1681</f>
        <v>0</v>
      </c>
      <c r="AM1634">
        <f>O1729</f>
        <v>0</v>
      </c>
      <c r="AN1634">
        <f>P1729</f>
        <v>0</v>
      </c>
      <c r="AO1634">
        <f>Q1729</f>
        <v>0</v>
      </c>
      <c r="AP1634">
        <f>R1729</f>
        <v>0</v>
      </c>
      <c r="AQ1634">
        <f>S1729</f>
        <v>0</v>
      </c>
      <c r="AR1634">
        <f>T1729</f>
        <v>0</v>
      </c>
      <c r="AT1634">
        <f>SUM(table_2[[#This Row],[First dose, less than 21 days ago]:[Third dose or booster, at least 21 days ago]])</f>
        <v>0</v>
      </c>
      <c r="AU1634">
        <f>SUM(table_2[[#This Row],[Second dose, less than 21 days ago]:[Third dose or booster, at least 21 days ago]])</f>
        <v>0</v>
      </c>
      <c r="AV1634">
        <f>table_2[[#This Row],[Third dose or booster, less than 21 days ago]]+table_2[[#This Row],[Third dose or booster, at least 21 days ago]]</f>
        <v>0</v>
      </c>
    </row>
    <row r="1635" spans="1:48" ht="45" x14ac:dyDescent="0.25">
      <c r="A1635" s="1" t="s">
        <v>460</v>
      </c>
      <c r="B1635" s="4">
        <v>2022</v>
      </c>
      <c r="C1635" s="1" t="s">
        <v>147</v>
      </c>
      <c r="D1635" s="1" t="s">
        <v>1104</v>
      </c>
      <c r="E1635" s="1" t="s">
        <v>85</v>
      </c>
      <c r="F1635" s="4" t="s">
        <v>1800</v>
      </c>
      <c r="G1635" s="4">
        <v>325485</v>
      </c>
      <c r="H1635" s="4" t="s">
        <v>3693</v>
      </c>
      <c r="I1635" s="1" t="s">
        <v>234</v>
      </c>
      <c r="J1635" s="4" t="s">
        <v>4038</v>
      </c>
      <c r="K1635" s="4" t="s">
        <v>4150</v>
      </c>
      <c r="L1635" s="22" t="str">
        <f t="shared" si="43"/>
        <v>6</v>
      </c>
      <c r="M1635" s="22"/>
      <c r="AA1635" s="46"/>
      <c r="AG1635"/>
      <c r="AL1635">
        <f>N1682</f>
        <v>0</v>
      </c>
      <c r="AM1635">
        <f>O1730</f>
        <v>0</v>
      </c>
      <c r="AN1635">
        <f>P1730</f>
        <v>0</v>
      </c>
      <c r="AO1635">
        <f>Q1730</f>
        <v>0</v>
      </c>
      <c r="AP1635">
        <f>R1730</f>
        <v>0</v>
      </c>
      <c r="AQ1635">
        <f>S1730</f>
        <v>0</v>
      </c>
      <c r="AR1635">
        <f>T1730</f>
        <v>0</v>
      </c>
      <c r="AT1635">
        <f>SUM(table_2[[#This Row],[First dose, less than 21 days ago]:[Third dose or booster, at least 21 days ago]])</f>
        <v>0</v>
      </c>
      <c r="AU1635">
        <f>SUM(table_2[[#This Row],[Second dose, less than 21 days ago]:[Third dose or booster, at least 21 days ago]])</f>
        <v>0</v>
      </c>
      <c r="AV1635">
        <f>table_2[[#This Row],[Third dose or booster, less than 21 days ago]]+table_2[[#This Row],[Third dose or booster, at least 21 days ago]]</f>
        <v>0</v>
      </c>
    </row>
    <row r="1636" spans="1:48" ht="30" x14ac:dyDescent="0.25">
      <c r="A1636" s="1" t="s">
        <v>460</v>
      </c>
      <c r="B1636" s="4">
        <v>2022</v>
      </c>
      <c r="C1636" s="1" t="s">
        <v>147</v>
      </c>
      <c r="D1636" s="1" t="s">
        <v>1116</v>
      </c>
      <c r="E1636" s="1" t="s">
        <v>62</v>
      </c>
      <c r="F1636" s="4" t="s">
        <v>1112</v>
      </c>
      <c r="G1636" s="4">
        <v>37361</v>
      </c>
      <c r="H1636" s="4" t="s">
        <v>4151</v>
      </c>
      <c r="I1636" s="1" t="s">
        <v>234</v>
      </c>
      <c r="J1636" s="4" t="s">
        <v>3590</v>
      </c>
      <c r="K1636" s="4" t="s">
        <v>564</v>
      </c>
      <c r="L1636" s="22" t="str">
        <f t="shared" si="43"/>
        <v>3</v>
      </c>
      <c r="M1636" s="22"/>
      <c r="AA1636" s="46"/>
      <c r="AG1636"/>
      <c r="AL1636">
        <f>N1683</f>
        <v>0</v>
      </c>
      <c r="AM1636">
        <f>O1731</f>
        <v>0</v>
      </c>
      <c r="AN1636">
        <f>P1731</f>
        <v>0</v>
      </c>
      <c r="AO1636">
        <f>Q1731</f>
        <v>0</v>
      </c>
      <c r="AP1636">
        <f>R1731</f>
        <v>0</v>
      </c>
      <c r="AQ1636">
        <f>S1731</f>
        <v>0</v>
      </c>
      <c r="AR1636">
        <f>T1731</f>
        <v>0</v>
      </c>
      <c r="AT1636">
        <f>SUM(table_2[[#This Row],[First dose, less than 21 days ago]:[Third dose or booster, at least 21 days ago]])</f>
        <v>0</v>
      </c>
      <c r="AU1636">
        <f>SUM(table_2[[#This Row],[Second dose, less than 21 days ago]:[Third dose or booster, at least 21 days ago]])</f>
        <v>0</v>
      </c>
      <c r="AV1636">
        <f>table_2[[#This Row],[Third dose or booster, less than 21 days ago]]+table_2[[#This Row],[Third dose or booster, at least 21 days ago]]</f>
        <v>0</v>
      </c>
    </row>
    <row r="1637" spans="1:48" ht="30" x14ac:dyDescent="0.25">
      <c r="A1637" s="1" t="s">
        <v>460</v>
      </c>
      <c r="B1637" s="4">
        <v>2022</v>
      </c>
      <c r="C1637" s="1" t="s">
        <v>147</v>
      </c>
      <c r="D1637" s="1" t="s">
        <v>1116</v>
      </c>
      <c r="E1637" s="1" t="s">
        <v>66</v>
      </c>
      <c r="F1637" s="4" t="s">
        <v>1101</v>
      </c>
      <c r="G1637" s="4">
        <v>41</v>
      </c>
      <c r="H1637" s="4" t="s">
        <v>83</v>
      </c>
      <c r="I1637" s="1"/>
      <c r="J1637" s="4" t="s">
        <v>83</v>
      </c>
      <c r="K1637" s="4" t="s">
        <v>83</v>
      </c>
      <c r="L1637" s="22">
        <f t="shared" si="43"/>
        <v>1</v>
      </c>
      <c r="M1637" s="22"/>
      <c r="AA1637" s="46"/>
      <c r="AG1637"/>
      <c r="AL1637">
        <f>N1684</f>
        <v>0</v>
      </c>
      <c r="AM1637">
        <f>O1732</f>
        <v>0</v>
      </c>
      <c r="AN1637">
        <f>P1732</f>
        <v>0</v>
      </c>
      <c r="AO1637">
        <f>Q1732</f>
        <v>0</v>
      </c>
      <c r="AP1637">
        <f>R1732</f>
        <v>0</v>
      </c>
      <c r="AQ1637">
        <f>S1732</f>
        <v>0</v>
      </c>
      <c r="AR1637">
        <f>T1732</f>
        <v>0</v>
      </c>
      <c r="AT1637">
        <f>SUM(table_2[[#This Row],[First dose, less than 21 days ago]:[Third dose or booster, at least 21 days ago]])</f>
        <v>0</v>
      </c>
      <c r="AU1637">
        <f>SUM(table_2[[#This Row],[Second dose, less than 21 days ago]:[Third dose or booster, at least 21 days ago]])</f>
        <v>0</v>
      </c>
      <c r="AV1637">
        <f>table_2[[#This Row],[Third dose or booster, less than 21 days ago]]+table_2[[#This Row],[Third dose or booster, at least 21 days ago]]</f>
        <v>0</v>
      </c>
    </row>
    <row r="1638" spans="1:48" ht="30" x14ac:dyDescent="0.25">
      <c r="A1638" s="1" t="s">
        <v>460</v>
      </c>
      <c r="B1638" s="4">
        <v>2022</v>
      </c>
      <c r="C1638" s="1" t="s">
        <v>147</v>
      </c>
      <c r="D1638" s="1" t="s">
        <v>1116</v>
      </c>
      <c r="E1638" s="1" t="s">
        <v>70</v>
      </c>
      <c r="F1638" s="4" t="s">
        <v>1101</v>
      </c>
      <c r="G1638" s="4">
        <v>5355</v>
      </c>
      <c r="H1638" s="4" t="s">
        <v>83</v>
      </c>
      <c r="I1638" s="1"/>
      <c r="J1638" s="4" t="s">
        <v>83</v>
      </c>
      <c r="K1638" s="4" t="s">
        <v>83</v>
      </c>
      <c r="L1638" s="22">
        <f t="shared" si="43"/>
        <v>1</v>
      </c>
      <c r="M1638" s="22"/>
      <c r="AA1638" s="46"/>
      <c r="AG1638"/>
      <c r="AL1638">
        <f>N1685</f>
        <v>0</v>
      </c>
      <c r="AM1638">
        <f>O1733</f>
        <v>0</v>
      </c>
      <c r="AN1638">
        <f>P1733</f>
        <v>0</v>
      </c>
      <c r="AO1638">
        <f>Q1733</f>
        <v>0</v>
      </c>
      <c r="AP1638">
        <f>R1733</f>
        <v>0</v>
      </c>
      <c r="AQ1638">
        <f>S1733</f>
        <v>0</v>
      </c>
      <c r="AR1638">
        <f>T1733</f>
        <v>0</v>
      </c>
      <c r="AT1638">
        <f>SUM(table_2[[#This Row],[First dose, less than 21 days ago]:[Third dose or booster, at least 21 days ago]])</f>
        <v>0</v>
      </c>
      <c r="AU1638">
        <f>SUM(table_2[[#This Row],[Second dose, less than 21 days ago]:[Third dose or booster, at least 21 days ago]])</f>
        <v>0</v>
      </c>
      <c r="AV1638">
        <f>table_2[[#This Row],[Third dose or booster, less than 21 days ago]]+table_2[[#This Row],[Third dose or booster, at least 21 days ago]]</f>
        <v>0</v>
      </c>
    </row>
    <row r="1639" spans="1:48" ht="30" x14ac:dyDescent="0.25">
      <c r="A1639" s="1" t="s">
        <v>460</v>
      </c>
      <c r="B1639" s="4">
        <v>2022</v>
      </c>
      <c r="C1639" s="1" t="s">
        <v>147</v>
      </c>
      <c r="D1639" s="1" t="s">
        <v>1116</v>
      </c>
      <c r="E1639" s="1" t="s">
        <v>74</v>
      </c>
      <c r="F1639" s="4" t="s">
        <v>1101</v>
      </c>
      <c r="G1639" s="4">
        <v>120</v>
      </c>
      <c r="H1639" s="4" t="s">
        <v>83</v>
      </c>
      <c r="I1639" s="1"/>
      <c r="J1639" s="4" t="s">
        <v>83</v>
      </c>
      <c r="K1639" s="4" t="s">
        <v>83</v>
      </c>
      <c r="L1639" s="22">
        <f t="shared" si="43"/>
        <v>1</v>
      </c>
      <c r="M1639" s="22"/>
      <c r="AA1639" s="46"/>
      <c r="AG1639"/>
      <c r="AL1639">
        <f>N1686</f>
        <v>0</v>
      </c>
      <c r="AM1639">
        <f>O1734</f>
        <v>0</v>
      </c>
      <c r="AN1639">
        <f>P1734</f>
        <v>0</v>
      </c>
      <c r="AO1639">
        <f>Q1734</f>
        <v>0</v>
      </c>
      <c r="AP1639">
        <f>R1734</f>
        <v>0</v>
      </c>
      <c r="AQ1639">
        <f>S1734</f>
        <v>0</v>
      </c>
      <c r="AR1639">
        <f>T1734</f>
        <v>0</v>
      </c>
      <c r="AT1639">
        <f>SUM(table_2[[#This Row],[First dose, less than 21 days ago]:[Third dose or booster, at least 21 days ago]])</f>
        <v>0</v>
      </c>
      <c r="AU1639">
        <f>SUM(table_2[[#This Row],[Second dose, less than 21 days ago]:[Third dose or booster, at least 21 days ago]])</f>
        <v>0</v>
      </c>
      <c r="AV1639">
        <f>table_2[[#This Row],[Third dose or booster, less than 21 days ago]]+table_2[[#This Row],[Third dose or booster, at least 21 days ago]]</f>
        <v>0</v>
      </c>
    </row>
    <row r="1640" spans="1:48" ht="30" x14ac:dyDescent="0.25">
      <c r="A1640" s="1" t="s">
        <v>460</v>
      </c>
      <c r="B1640" s="4">
        <v>2022</v>
      </c>
      <c r="C1640" s="1" t="s">
        <v>147</v>
      </c>
      <c r="D1640" s="1" t="s">
        <v>1116</v>
      </c>
      <c r="E1640" s="1" t="s">
        <v>1102</v>
      </c>
      <c r="F1640" s="4" t="s">
        <v>1097</v>
      </c>
      <c r="G1640" s="4">
        <v>48202</v>
      </c>
      <c r="H1640" s="4" t="s">
        <v>3295</v>
      </c>
      <c r="I1640" s="1" t="s">
        <v>234</v>
      </c>
      <c r="J1640" s="4" t="s">
        <v>3421</v>
      </c>
      <c r="K1640" s="4" t="s">
        <v>473</v>
      </c>
      <c r="L1640" s="22" t="str">
        <f t="shared" si="43"/>
        <v>4</v>
      </c>
      <c r="M1640" s="22"/>
      <c r="AA1640" s="46"/>
      <c r="AG1640"/>
      <c r="AL1640">
        <f>N1687</f>
        <v>0</v>
      </c>
      <c r="AM1640">
        <f>O1735</f>
        <v>0</v>
      </c>
      <c r="AN1640">
        <f>P1735</f>
        <v>0</v>
      </c>
      <c r="AO1640">
        <f>Q1735</f>
        <v>0</v>
      </c>
      <c r="AP1640">
        <f>R1735</f>
        <v>0</v>
      </c>
      <c r="AQ1640">
        <f>S1735</f>
        <v>0</v>
      </c>
      <c r="AR1640">
        <f>T1735</f>
        <v>0</v>
      </c>
      <c r="AT1640">
        <f>SUM(table_2[[#This Row],[First dose, less than 21 days ago]:[Third dose or booster, at least 21 days ago]])</f>
        <v>0</v>
      </c>
      <c r="AU1640">
        <f>SUM(table_2[[#This Row],[Second dose, less than 21 days ago]:[Third dose or booster, at least 21 days ago]])</f>
        <v>0</v>
      </c>
      <c r="AV1640">
        <f>table_2[[#This Row],[Third dose or booster, less than 21 days ago]]+table_2[[#This Row],[Third dose or booster, at least 21 days ago]]</f>
        <v>0</v>
      </c>
    </row>
    <row r="1641" spans="1:48" ht="45" x14ac:dyDescent="0.25">
      <c r="A1641" s="1" t="s">
        <v>460</v>
      </c>
      <c r="B1641" s="4">
        <v>2022</v>
      </c>
      <c r="C1641" s="1" t="s">
        <v>147</v>
      </c>
      <c r="D1641" s="1" t="s">
        <v>1116</v>
      </c>
      <c r="E1641" s="1" t="s">
        <v>84</v>
      </c>
      <c r="F1641" s="4" t="s">
        <v>1101</v>
      </c>
      <c r="G1641" s="4">
        <v>1000</v>
      </c>
      <c r="H1641" s="4" t="s">
        <v>83</v>
      </c>
      <c r="I1641" s="1"/>
      <c r="J1641" s="4" t="s">
        <v>83</v>
      </c>
      <c r="K1641" s="4" t="s">
        <v>83</v>
      </c>
      <c r="L1641" s="22">
        <f t="shared" si="43"/>
        <v>1</v>
      </c>
      <c r="M1641" s="22"/>
      <c r="AA1641" s="46"/>
      <c r="AG1641"/>
      <c r="AL1641">
        <f>N1688</f>
        <v>0</v>
      </c>
      <c r="AM1641">
        <f>O1736</f>
        <v>0</v>
      </c>
      <c r="AN1641">
        <f>P1736</f>
        <v>0</v>
      </c>
      <c r="AO1641">
        <f>Q1736</f>
        <v>0</v>
      </c>
      <c r="AP1641">
        <f>R1736</f>
        <v>0</v>
      </c>
      <c r="AQ1641">
        <f>S1736</f>
        <v>0</v>
      </c>
      <c r="AR1641">
        <f>T1736</f>
        <v>0</v>
      </c>
      <c r="AT1641">
        <f>SUM(table_2[[#This Row],[First dose, less than 21 days ago]:[Third dose or booster, at least 21 days ago]])</f>
        <v>0</v>
      </c>
      <c r="AU1641">
        <f>SUM(table_2[[#This Row],[Second dose, less than 21 days ago]:[Third dose or booster, at least 21 days ago]])</f>
        <v>0</v>
      </c>
      <c r="AV1641">
        <f>table_2[[#This Row],[Third dose or booster, less than 21 days ago]]+table_2[[#This Row],[Third dose or booster, at least 21 days ago]]</f>
        <v>0</v>
      </c>
    </row>
    <row r="1642" spans="1:48" ht="45" x14ac:dyDescent="0.25">
      <c r="A1642" s="1" t="s">
        <v>460</v>
      </c>
      <c r="B1642" s="4">
        <v>2022</v>
      </c>
      <c r="C1642" s="1" t="s">
        <v>147</v>
      </c>
      <c r="D1642" s="1" t="s">
        <v>1116</v>
      </c>
      <c r="E1642" s="1" t="s">
        <v>85</v>
      </c>
      <c r="F1642" s="4" t="s">
        <v>3309</v>
      </c>
      <c r="G1642" s="4">
        <v>450969</v>
      </c>
      <c r="H1642" s="4" t="s">
        <v>3544</v>
      </c>
      <c r="I1642" s="1"/>
      <c r="J1642" s="4" t="s">
        <v>1564</v>
      </c>
      <c r="K1642" s="4" t="s">
        <v>3295</v>
      </c>
      <c r="L1642" s="22" t="str">
        <f t="shared" si="43"/>
        <v>30</v>
      </c>
      <c r="M1642" s="22"/>
      <c r="AA1642" s="46"/>
      <c r="AG1642"/>
      <c r="AL1642">
        <f>N1689</f>
        <v>0</v>
      </c>
      <c r="AM1642">
        <f>O1737</f>
        <v>0</v>
      </c>
      <c r="AN1642">
        <f>P1737</f>
        <v>0</v>
      </c>
      <c r="AO1642">
        <f>Q1737</f>
        <v>0</v>
      </c>
      <c r="AP1642">
        <f>R1737</f>
        <v>0</v>
      </c>
      <c r="AQ1642">
        <f>S1737</f>
        <v>0</v>
      </c>
      <c r="AR1642">
        <f>T1737</f>
        <v>0</v>
      </c>
      <c r="AT1642">
        <f>SUM(table_2[[#This Row],[First dose, less than 21 days ago]:[Third dose or booster, at least 21 days ago]])</f>
        <v>0</v>
      </c>
      <c r="AU1642">
        <f>SUM(table_2[[#This Row],[Second dose, less than 21 days ago]:[Third dose or booster, at least 21 days ago]])</f>
        <v>0</v>
      </c>
      <c r="AV1642">
        <f>table_2[[#This Row],[Third dose or booster, less than 21 days ago]]+table_2[[#This Row],[Third dose or booster, at least 21 days ago]]</f>
        <v>0</v>
      </c>
    </row>
    <row r="1643" spans="1:48" ht="30" x14ac:dyDescent="0.25">
      <c r="A1643" s="1" t="s">
        <v>460</v>
      </c>
      <c r="B1643" s="4">
        <v>2022</v>
      </c>
      <c r="C1643" s="1" t="s">
        <v>147</v>
      </c>
      <c r="D1643" s="1" t="s">
        <v>1132</v>
      </c>
      <c r="E1643" s="1" t="s">
        <v>62</v>
      </c>
      <c r="F1643" s="4" t="s">
        <v>2008</v>
      </c>
      <c r="G1643" s="4">
        <v>21452</v>
      </c>
      <c r="H1643" s="4" t="s">
        <v>2306</v>
      </c>
      <c r="I1643" s="1" t="s">
        <v>234</v>
      </c>
      <c r="J1643" s="4" t="s">
        <v>3368</v>
      </c>
      <c r="K1643" s="4" t="s">
        <v>705</v>
      </c>
      <c r="L1643" s="22" t="str">
        <f t="shared" si="43"/>
        <v>7</v>
      </c>
      <c r="M1643" s="22"/>
      <c r="AA1643" s="46"/>
      <c r="AG1643"/>
      <c r="AL1643">
        <f>N1690</f>
        <v>0</v>
      </c>
      <c r="AM1643">
        <f>O1738</f>
        <v>0</v>
      </c>
      <c r="AN1643">
        <f>P1738</f>
        <v>0</v>
      </c>
      <c r="AO1643">
        <f>Q1738</f>
        <v>0</v>
      </c>
      <c r="AP1643">
        <f>R1738</f>
        <v>0</v>
      </c>
      <c r="AQ1643">
        <f>S1738</f>
        <v>0</v>
      </c>
      <c r="AR1643">
        <f>T1738</f>
        <v>0</v>
      </c>
      <c r="AT1643">
        <f>SUM(table_2[[#This Row],[First dose, less than 21 days ago]:[Third dose or booster, at least 21 days ago]])</f>
        <v>0</v>
      </c>
      <c r="AU1643">
        <f>SUM(table_2[[#This Row],[Second dose, less than 21 days ago]:[Third dose or booster, at least 21 days ago]])</f>
        <v>0</v>
      </c>
      <c r="AV1643">
        <f>table_2[[#This Row],[Third dose or booster, less than 21 days ago]]+table_2[[#This Row],[Third dose or booster, at least 21 days ago]]</f>
        <v>0</v>
      </c>
    </row>
    <row r="1644" spans="1:48" ht="30" x14ac:dyDescent="0.25">
      <c r="A1644" s="1" t="s">
        <v>460</v>
      </c>
      <c r="B1644" s="4">
        <v>2022</v>
      </c>
      <c r="C1644" s="1" t="s">
        <v>147</v>
      </c>
      <c r="D1644" s="1" t="s">
        <v>1132</v>
      </c>
      <c r="E1644" s="1" t="s">
        <v>66</v>
      </c>
      <c r="F1644" s="4" t="s">
        <v>1101</v>
      </c>
      <c r="G1644" s="4">
        <v>17</v>
      </c>
      <c r="H1644" s="4" t="s">
        <v>83</v>
      </c>
      <c r="I1644" s="1"/>
      <c r="J1644" s="4" t="s">
        <v>83</v>
      </c>
      <c r="K1644" s="4" t="s">
        <v>83</v>
      </c>
      <c r="L1644" s="22">
        <f t="shared" si="43"/>
        <v>1</v>
      </c>
      <c r="M1644" s="22"/>
      <c r="AA1644" s="46"/>
      <c r="AG1644"/>
      <c r="AL1644">
        <f>N1691</f>
        <v>0</v>
      </c>
      <c r="AM1644">
        <f>O1739</f>
        <v>0</v>
      </c>
      <c r="AN1644">
        <f>P1739</f>
        <v>0</v>
      </c>
      <c r="AO1644">
        <f>Q1739</f>
        <v>0</v>
      </c>
      <c r="AP1644">
        <f>R1739</f>
        <v>0</v>
      </c>
      <c r="AQ1644">
        <f>S1739</f>
        <v>0</v>
      </c>
      <c r="AR1644">
        <f>T1739</f>
        <v>0</v>
      </c>
      <c r="AT1644">
        <f>SUM(table_2[[#This Row],[First dose, less than 21 days ago]:[Third dose or booster, at least 21 days ago]])</f>
        <v>0</v>
      </c>
      <c r="AU1644">
        <f>SUM(table_2[[#This Row],[Second dose, less than 21 days ago]:[Third dose or booster, at least 21 days ago]])</f>
        <v>0</v>
      </c>
      <c r="AV1644">
        <f>table_2[[#This Row],[Third dose or booster, less than 21 days ago]]+table_2[[#This Row],[Third dose or booster, at least 21 days ago]]</f>
        <v>0</v>
      </c>
    </row>
    <row r="1645" spans="1:48" ht="30" x14ac:dyDescent="0.25">
      <c r="A1645" s="1" t="s">
        <v>460</v>
      </c>
      <c r="B1645" s="4">
        <v>2022</v>
      </c>
      <c r="C1645" s="1" t="s">
        <v>147</v>
      </c>
      <c r="D1645" s="1" t="s">
        <v>1132</v>
      </c>
      <c r="E1645" s="1" t="s">
        <v>70</v>
      </c>
      <c r="F1645" s="4" t="s">
        <v>1112</v>
      </c>
      <c r="G1645" s="4">
        <v>2585</v>
      </c>
      <c r="H1645" s="4" t="s">
        <v>4152</v>
      </c>
      <c r="I1645" s="1" t="s">
        <v>234</v>
      </c>
      <c r="J1645" s="4" t="s">
        <v>3984</v>
      </c>
      <c r="K1645" s="4" t="s">
        <v>1745</v>
      </c>
      <c r="L1645" s="22" t="str">
        <f t="shared" si="43"/>
        <v>3</v>
      </c>
      <c r="M1645" s="22"/>
      <c r="AA1645" s="46"/>
      <c r="AG1645"/>
      <c r="AL1645">
        <f>N1692</f>
        <v>0</v>
      </c>
      <c r="AM1645">
        <f>O1740</f>
        <v>0</v>
      </c>
      <c r="AN1645">
        <f>P1740</f>
        <v>0</v>
      </c>
      <c r="AO1645">
        <f>Q1740</f>
        <v>0</v>
      </c>
      <c r="AP1645">
        <f>R1740</f>
        <v>0</v>
      </c>
      <c r="AQ1645">
        <f>S1740</f>
        <v>0</v>
      </c>
      <c r="AR1645">
        <f>T1740</f>
        <v>0</v>
      </c>
      <c r="AT1645">
        <f>SUM(table_2[[#This Row],[First dose, less than 21 days ago]:[Third dose or booster, at least 21 days ago]])</f>
        <v>0</v>
      </c>
      <c r="AU1645">
        <f>SUM(table_2[[#This Row],[Second dose, less than 21 days ago]:[Third dose or booster, at least 21 days ago]])</f>
        <v>0</v>
      </c>
      <c r="AV1645">
        <f>table_2[[#This Row],[Third dose or booster, less than 21 days ago]]+table_2[[#This Row],[Third dose or booster, at least 21 days ago]]</f>
        <v>0</v>
      </c>
    </row>
    <row r="1646" spans="1:48" ht="30" x14ac:dyDescent="0.25">
      <c r="A1646" s="1" t="s">
        <v>460</v>
      </c>
      <c r="B1646" s="4">
        <v>2022</v>
      </c>
      <c r="C1646" s="1" t="s">
        <v>147</v>
      </c>
      <c r="D1646" s="1" t="s">
        <v>1132</v>
      </c>
      <c r="E1646" s="1" t="s">
        <v>74</v>
      </c>
      <c r="F1646" s="4" t="s">
        <v>1101</v>
      </c>
      <c r="G1646" s="4">
        <v>51</v>
      </c>
      <c r="H1646" s="4" t="s">
        <v>83</v>
      </c>
      <c r="I1646" s="1"/>
      <c r="J1646" s="4" t="s">
        <v>83</v>
      </c>
      <c r="K1646" s="4" t="s">
        <v>83</v>
      </c>
      <c r="L1646" s="22">
        <f t="shared" si="43"/>
        <v>1</v>
      </c>
      <c r="M1646" s="22"/>
      <c r="AA1646" s="46"/>
      <c r="AG1646"/>
      <c r="AL1646">
        <f>N1693</f>
        <v>0</v>
      </c>
      <c r="AM1646">
        <f>O1741</f>
        <v>0</v>
      </c>
      <c r="AN1646">
        <f>P1741</f>
        <v>0</v>
      </c>
      <c r="AO1646">
        <f>Q1741</f>
        <v>0</v>
      </c>
      <c r="AP1646">
        <f>R1741</f>
        <v>0</v>
      </c>
      <c r="AQ1646">
        <f>S1741</f>
        <v>0</v>
      </c>
      <c r="AR1646">
        <f>T1741</f>
        <v>0</v>
      </c>
      <c r="AT1646">
        <f>SUM(table_2[[#This Row],[First dose, less than 21 days ago]:[Third dose or booster, at least 21 days ago]])</f>
        <v>0</v>
      </c>
      <c r="AU1646">
        <f>SUM(table_2[[#This Row],[Second dose, less than 21 days ago]:[Third dose or booster, at least 21 days ago]])</f>
        <v>0</v>
      </c>
      <c r="AV1646">
        <f>table_2[[#This Row],[Third dose or booster, less than 21 days ago]]+table_2[[#This Row],[Third dose or booster, at least 21 days ago]]</f>
        <v>0</v>
      </c>
    </row>
    <row r="1647" spans="1:48" ht="30" x14ac:dyDescent="0.25">
      <c r="A1647" s="1" t="s">
        <v>460</v>
      </c>
      <c r="B1647" s="4">
        <v>2022</v>
      </c>
      <c r="C1647" s="1" t="s">
        <v>147</v>
      </c>
      <c r="D1647" s="1" t="s">
        <v>1132</v>
      </c>
      <c r="E1647" s="1" t="s">
        <v>1102</v>
      </c>
      <c r="F1647" s="4" t="s">
        <v>1093</v>
      </c>
      <c r="G1647" s="4">
        <v>22352</v>
      </c>
      <c r="H1647" s="4" t="s">
        <v>2495</v>
      </c>
      <c r="I1647" s="1" t="s">
        <v>234</v>
      </c>
      <c r="J1647" s="4" t="s">
        <v>2603</v>
      </c>
      <c r="K1647" s="4" t="s">
        <v>4153</v>
      </c>
      <c r="L1647" s="22" t="str">
        <f t="shared" si="43"/>
        <v>13</v>
      </c>
      <c r="M1647" s="22"/>
      <c r="AA1647" s="46"/>
      <c r="AG1647"/>
      <c r="AL1647">
        <f>N1694</f>
        <v>0</v>
      </c>
      <c r="AM1647">
        <f>O1742</f>
        <v>0</v>
      </c>
      <c r="AN1647">
        <f>P1742</f>
        <v>0</v>
      </c>
      <c r="AO1647">
        <f>Q1742</f>
        <v>0</v>
      </c>
      <c r="AP1647">
        <f>R1742</f>
        <v>0</v>
      </c>
      <c r="AQ1647">
        <f>S1742</f>
        <v>0</v>
      </c>
      <c r="AR1647">
        <f>T1742</f>
        <v>0</v>
      </c>
      <c r="AT1647">
        <f>SUM(table_2[[#This Row],[First dose, less than 21 days ago]:[Third dose or booster, at least 21 days ago]])</f>
        <v>0</v>
      </c>
      <c r="AU1647">
        <f>SUM(table_2[[#This Row],[Second dose, less than 21 days ago]:[Third dose or booster, at least 21 days ago]])</f>
        <v>0</v>
      </c>
      <c r="AV1647">
        <f>table_2[[#This Row],[Third dose or booster, less than 21 days ago]]+table_2[[#This Row],[Third dose or booster, at least 21 days ago]]</f>
        <v>0</v>
      </c>
    </row>
    <row r="1648" spans="1:48" ht="45" x14ac:dyDescent="0.25">
      <c r="A1648" s="1" t="s">
        <v>460</v>
      </c>
      <c r="B1648" s="4">
        <v>2022</v>
      </c>
      <c r="C1648" s="1" t="s">
        <v>147</v>
      </c>
      <c r="D1648" s="1" t="s">
        <v>1132</v>
      </c>
      <c r="E1648" s="1" t="s">
        <v>84</v>
      </c>
      <c r="F1648" s="4" t="s">
        <v>1101</v>
      </c>
      <c r="G1648" s="4">
        <v>404</v>
      </c>
      <c r="H1648" s="4" t="s">
        <v>83</v>
      </c>
      <c r="I1648" s="1"/>
      <c r="J1648" s="4" t="s">
        <v>83</v>
      </c>
      <c r="K1648" s="4" t="s">
        <v>83</v>
      </c>
      <c r="L1648" s="22">
        <f t="shared" si="43"/>
        <v>1</v>
      </c>
      <c r="M1648" s="22"/>
      <c r="AA1648" s="46"/>
      <c r="AG1648"/>
      <c r="AL1648">
        <f>N1695</f>
        <v>0</v>
      </c>
      <c r="AM1648">
        <f>O1743</f>
        <v>0</v>
      </c>
      <c r="AN1648">
        <f>P1743</f>
        <v>0</v>
      </c>
      <c r="AO1648">
        <f>Q1743</f>
        <v>0</v>
      </c>
      <c r="AP1648">
        <f>R1743</f>
        <v>0</v>
      </c>
      <c r="AQ1648">
        <f>S1743</f>
        <v>0</v>
      </c>
      <c r="AR1648">
        <f>T1743</f>
        <v>0</v>
      </c>
      <c r="AT1648">
        <f>SUM(table_2[[#This Row],[First dose, less than 21 days ago]:[Third dose or booster, at least 21 days ago]])</f>
        <v>0</v>
      </c>
      <c r="AU1648">
        <f>SUM(table_2[[#This Row],[Second dose, less than 21 days ago]:[Third dose or booster, at least 21 days ago]])</f>
        <v>0</v>
      </c>
      <c r="AV1648">
        <f>table_2[[#This Row],[Third dose or booster, less than 21 days ago]]+table_2[[#This Row],[Third dose or booster, at least 21 days ago]]</f>
        <v>0</v>
      </c>
    </row>
    <row r="1649" spans="1:48" ht="45" x14ac:dyDescent="0.25">
      <c r="A1649" s="1" t="s">
        <v>460</v>
      </c>
      <c r="B1649" s="4">
        <v>2022</v>
      </c>
      <c r="C1649" s="1" t="s">
        <v>147</v>
      </c>
      <c r="D1649" s="1" t="s">
        <v>1132</v>
      </c>
      <c r="E1649" s="1" t="s">
        <v>85</v>
      </c>
      <c r="F1649" s="4" t="s">
        <v>2632</v>
      </c>
      <c r="G1649" s="4">
        <v>408279</v>
      </c>
      <c r="H1649" s="4" t="s">
        <v>4154</v>
      </c>
      <c r="I1649" s="1"/>
      <c r="J1649" s="4" t="s">
        <v>3368</v>
      </c>
      <c r="K1649" s="4" t="s">
        <v>2758</v>
      </c>
      <c r="L1649" s="22" t="str">
        <f t="shared" si="43"/>
        <v>70</v>
      </c>
      <c r="M1649" s="22"/>
      <c r="AA1649" s="46"/>
      <c r="AG1649"/>
      <c r="AL1649">
        <f>N1696</f>
        <v>0</v>
      </c>
      <c r="AM1649">
        <f>O1744</f>
        <v>0</v>
      </c>
      <c r="AN1649">
        <f>P1744</f>
        <v>0</v>
      </c>
      <c r="AO1649">
        <f>Q1744</f>
        <v>0</v>
      </c>
      <c r="AP1649">
        <f>R1744</f>
        <v>0</v>
      </c>
      <c r="AQ1649">
        <f>S1744</f>
        <v>0</v>
      </c>
      <c r="AR1649">
        <f>T1744</f>
        <v>0</v>
      </c>
      <c r="AT1649">
        <f>SUM(table_2[[#This Row],[First dose, less than 21 days ago]:[Third dose or booster, at least 21 days ago]])</f>
        <v>0</v>
      </c>
      <c r="AU1649">
        <f>SUM(table_2[[#This Row],[Second dose, less than 21 days ago]:[Third dose or booster, at least 21 days ago]])</f>
        <v>0</v>
      </c>
      <c r="AV1649">
        <f>table_2[[#This Row],[Third dose or booster, less than 21 days ago]]+table_2[[#This Row],[Third dose or booster, at least 21 days ago]]</f>
        <v>0</v>
      </c>
    </row>
    <row r="1650" spans="1:48" ht="30" x14ac:dyDescent="0.25">
      <c r="A1650" s="1" t="s">
        <v>460</v>
      </c>
      <c r="B1650" s="4">
        <v>2022</v>
      </c>
      <c r="C1650" s="1" t="s">
        <v>147</v>
      </c>
      <c r="D1650" s="1" t="s">
        <v>1147</v>
      </c>
      <c r="E1650" s="1" t="s">
        <v>62</v>
      </c>
      <c r="F1650" s="4" t="s">
        <v>1141</v>
      </c>
      <c r="G1650" s="4">
        <v>10216</v>
      </c>
      <c r="H1650" s="4" t="s">
        <v>4155</v>
      </c>
      <c r="I1650" s="1"/>
      <c r="J1650" s="4" t="s">
        <v>4156</v>
      </c>
      <c r="K1650" s="4" t="s">
        <v>4157</v>
      </c>
      <c r="L1650" s="22" t="str">
        <f t="shared" si="43"/>
        <v>20</v>
      </c>
      <c r="M1650" s="22"/>
      <c r="AA1650" s="46"/>
      <c r="AG1650"/>
      <c r="AL1650">
        <f>N1697</f>
        <v>0</v>
      </c>
      <c r="AM1650">
        <f>O1745</f>
        <v>0</v>
      </c>
      <c r="AN1650">
        <f>P1745</f>
        <v>0</v>
      </c>
      <c r="AO1650">
        <f>Q1745</f>
        <v>0</v>
      </c>
      <c r="AP1650">
        <f>R1745</f>
        <v>0</v>
      </c>
      <c r="AQ1650">
        <f>S1745</f>
        <v>0</v>
      </c>
      <c r="AR1650">
        <f>T1745</f>
        <v>0</v>
      </c>
      <c r="AT1650">
        <f>SUM(table_2[[#This Row],[First dose, less than 21 days ago]:[Third dose or booster, at least 21 days ago]])</f>
        <v>0</v>
      </c>
      <c r="AU1650">
        <f>SUM(table_2[[#This Row],[Second dose, less than 21 days ago]:[Third dose or booster, at least 21 days ago]])</f>
        <v>0</v>
      </c>
      <c r="AV1650">
        <f>table_2[[#This Row],[Third dose or booster, less than 21 days ago]]+table_2[[#This Row],[Third dose or booster, at least 21 days ago]]</f>
        <v>0</v>
      </c>
    </row>
    <row r="1651" spans="1:48" ht="30" x14ac:dyDescent="0.25">
      <c r="A1651" s="1" t="s">
        <v>460</v>
      </c>
      <c r="B1651" s="4">
        <v>2022</v>
      </c>
      <c r="C1651" s="1" t="s">
        <v>147</v>
      </c>
      <c r="D1651" s="1" t="s">
        <v>1147</v>
      </c>
      <c r="E1651" s="1" t="s">
        <v>66</v>
      </c>
      <c r="F1651" s="4" t="s">
        <v>1101</v>
      </c>
      <c r="G1651" s="4">
        <v>11</v>
      </c>
      <c r="H1651" s="4" t="s">
        <v>83</v>
      </c>
      <c r="I1651" s="1"/>
      <c r="J1651" s="4" t="s">
        <v>83</v>
      </c>
      <c r="K1651" s="4" t="s">
        <v>83</v>
      </c>
      <c r="L1651" s="22">
        <f t="shared" si="43"/>
        <v>1</v>
      </c>
      <c r="M1651" s="22"/>
      <c r="AA1651" s="46"/>
      <c r="AG1651"/>
      <c r="AL1651">
        <f>N1698</f>
        <v>0</v>
      </c>
      <c r="AM1651">
        <f>O1746</f>
        <v>0</v>
      </c>
      <c r="AN1651">
        <f>P1746</f>
        <v>0</v>
      </c>
      <c r="AO1651">
        <f>Q1746</f>
        <v>0</v>
      </c>
      <c r="AP1651">
        <f>R1746</f>
        <v>0</v>
      </c>
      <c r="AQ1651">
        <f>S1746</f>
        <v>0</v>
      </c>
      <c r="AR1651">
        <f>T1746</f>
        <v>0</v>
      </c>
      <c r="AT1651">
        <f>SUM(table_2[[#This Row],[First dose, less than 21 days ago]:[Third dose or booster, at least 21 days ago]])</f>
        <v>0</v>
      </c>
      <c r="AU1651">
        <f>SUM(table_2[[#This Row],[Second dose, less than 21 days ago]:[Third dose or booster, at least 21 days ago]])</f>
        <v>0</v>
      </c>
      <c r="AV1651">
        <f>table_2[[#This Row],[Third dose or booster, less than 21 days ago]]+table_2[[#This Row],[Third dose or booster, at least 21 days ago]]</f>
        <v>0</v>
      </c>
    </row>
    <row r="1652" spans="1:48" ht="30" x14ac:dyDescent="0.25">
      <c r="A1652" s="1" t="s">
        <v>460</v>
      </c>
      <c r="B1652" s="4">
        <v>2022</v>
      </c>
      <c r="C1652" s="1" t="s">
        <v>147</v>
      </c>
      <c r="D1652" s="1" t="s">
        <v>1147</v>
      </c>
      <c r="E1652" s="1" t="s">
        <v>70</v>
      </c>
      <c r="F1652" s="4" t="s">
        <v>1101</v>
      </c>
      <c r="G1652" s="4">
        <v>1163</v>
      </c>
      <c r="H1652" s="4" t="s">
        <v>83</v>
      </c>
      <c r="I1652" s="1"/>
      <c r="J1652" s="4" t="s">
        <v>83</v>
      </c>
      <c r="K1652" s="4" t="s">
        <v>83</v>
      </c>
      <c r="L1652" s="22">
        <f t="shared" si="43"/>
        <v>1</v>
      </c>
      <c r="M1652" s="22"/>
      <c r="AA1652" s="46"/>
      <c r="AG1652"/>
      <c r="AL1652">
        <f>N1699</f>
        <v>0</v>
      </c>
      <c r="AM1652">
        <f>O1747</f>
        <v>0</v>
      </c>
      <c r="AN1652">
        <f>P1747</f>
        <v>0</v>
      </c>
      <c r="AO1652">
        <f>Q1747</f>
        <v>0</v>
      </c>
      <c r="AP1652">
        <f>R1747</f>
        <v>0</v>
      </c>
      <c r="AQ1652">
        <f>S1747</f>
        <v>0</v>
      </c>
      <c r="AR1652">
        <f>T1747</f>
        <v>0</v>
      </c>
      <c r="AT1652">
        <f>SUM(table_2[[#This Row],[First dose, less than 21 days ago]:[Third dose or booster, at least 21 days ago]])</f>
        <v>0</v>
      </c>
      <c r="AU1652">
        <f>SUM(table_2[[#This Row],[Second dose, less than 21 days ago]:[Third dose or booster, at least 21 days ago]])</f>
        <v>0</v>
      </c>
      <c r="AV1652">
        <f>table_2[[#This Row],[Third dose or booster, less than 21 days ago]]+table_2[[#This Row],[Third dose or booster, at least 21 days ago]]</f>
        <v>0</v>
      </c>
    </row>
    <row r="1653" spans="1:48" ht="30" x14ac:dyDescent="0.25">
      <c r="A1653" s="1" t="s">
        <v>460</v>
      </c>
      <c r="B1653" s="4">
        <v>2022</v>
      </c>
      <c r="C1653" s="1" t="s">
        <v>147</v>
      </c>
      <c r="D1653" s="1" t="s">
        <v>1147</v>
      </c>
      <c r="E1653" s="1" t="s">
        <v>74</v>
      </c>
      <c r="F1653" s="4" t="s">
        <v>1101</v>
      </c>
      <c r="G1653" s="4">
        <v>23</v>
      </c>
      <c r="H1653" s="4" t="s">
        <v>83</v>
      </c>
      <c r="I1653" s="1"/>
      <c r="J1653" s="4" t="s">
        <v>83</v>
      </c>
      <c r="K1653" s="4" t="s">
        <v>83</v>
      </c>
      <c r="L1653" s="22">
        <f t="shared" si="43"/>
        <v>1</v>
      </c>
      <c r="M1653" s="22"/>
      <c r="AA1653" s="46"/>
      <c r="AG1653"/>
      <c r="AL1653">
        <f>N1700</f>
        <v>0</v>
      </c>
      <c r="AM1653">
        <f>O1748</f>
        <v>0</v>
      </c>
      <c r="AN1653">
        <f>P1748</f>
        <v>0</v>
      </c>
      <c r="AO1653">
        <f>Q1748</f>
        <v>0</v>
      </c>
      <c r="AP1653">
        <f>R1748</f>
        <v>0</v>
      </c>
      <c r="AQ1653">
        <f>S1748</f>
        <v>0</v>
      </c>
      <c r="AR1653">
        <f>T1748</f>
        <v>0</v>
      </c>
      <c r="AT1653">
        <f>SUM(table_2[[#This Row],[First dose, less than 21 days ago]:[Third dose or booster, at least 21 days ago]])</f>
        <v>0</v>
      </c>
      <c r="AU1653">
        <f>SUM(table_2[[#This Row],[Second dose, less than 21 days ago]:[Third dose or booster, at least 21 days ago]])</f>
        <v>0</v>
      </c>
      <c r="AV1653">
        <f>table_2[[#This Row],[Third dose or booster, less than 21 days ago]]+table_2[[#This Row],[Third dose or booster, at least 21 days ago]]</f>
        <v>0</v>
      </c>
    </row>
    <row r="1654" spans="1:48" ht="30" x14ac:dyDescent="0.25">
      <c r="A1654" s="1" t="s">
        <v>460</v>
      </c>
      <c r="B1654" s="4">
        <v>2022</v>
      </c>
      <c r="C1654" s="1" t="s">
        <v>147</v>
      </c>
      <c r="D1654" s="1" t="s">
        <v>1147</v>
      </c>
      <c r="E1654" s="1" t="s">
        <v>1102</v>
      </c>
      <c r="F1654" s="4" t="s">
        <v>2456</v>
      </c>
      <c r="G1654" s="4">
        <v>8790</v>
      </c>
      <c r="H1654" s="4" t="s">
        <v>4158</v>
      </c>
      <c r="I1654" s="1"/>
      <c r="J1654" s="4" t="s">
        <v>4159</v>
      </c>
      <c r="K1654" s="4" t="s">
        <v>4160</v>
      </c>
      <c r="L1654" s="22" t="str">
        <f t="shared" si="43"/>
        <v>23</v>
      </c>
      <c r="M1654" s="22"/>
      <c r="AA1654" s="46"/>
      <c r="AG1654"/>
      <c r="AL1654">
        <f>N1701</f>
        <v>0</v>
      </c>
      <c r="AM1654">
        <f>O1749</f>
        <v>0</v>
      </c>
      <c r="AN1654">
        <f>P1749</f>
        <v>0</v>
      </c>
      <c r="AO1654">
        <f>Q1749</f>
        <v>0</v>
      </c>
      <c r="AP1654">
        <f>R1749</f>
        <v>0</v>
      </c>
      <c r="AQ1654">
        <f>S1749</f>
        <v>0</v>
      </c>
      <c r="AR1654">
        <f>T1749</f>
        <v>0</v>
      </c>
      <c r="AT1654">
        <f>SUM(table_2[[#This Row],[First dose, less than 21 days ago]:[Third dose or booster, at least 21 days ago]])</f>
        <v>0</v>
      </c>
      <c r="AU1654">
        <f>SUM(table_2[[#This Row],[Second dose, less than 21 days ago]:[Third dose or booster, at least 21 days ago]])</f>
        <v>0</v>
      </c>
      <c r="AV1654">
        <f>table_2[[#This Row],[Third dose or booster, less than 21 days ago]]+table_2[[#This Row],[Third dose or booster, at least 21 days ago]]</f>
        <v>0</v>
      </c>
    </row>
    <row r="1655" spans="1:48" ht="45" x14ac:dyDescent="0.25">
      <c r="A1655" s="1" t="s">
        <v>460</v>
      </c>
      <c r="B1655" s="4">
        <v>2022</v>
      </c>
      <c r="C1655" s="1" t="s">
        <v>147</v>
      </c>
      <c r="D1655" s="1" t="s">
        <v>1147</v>
      </c>
      <c r="E1655" s="1" t="s">
        <v>84</v>
      </c>
      <c r="F1655" s="4" t="s">
        <v>1101</v>
      </c>
      <c r="G1655" s="4">
        <v>273</v>
      </c>
      <c r="H1655" s="4" t="s">
        <v>83</v>
      </c>
      <c r="I1655" s="1"/>
      <c r="J1655" s="4" t="s">
        <v>83</v>
      </c>
      <c r="K1655" s="4" t="s">
        <v>83</v>
      </c>
      <c r="L1655" s="22">
        <f t="shared" si="43"/>
        <v>1</v>
      </c>
      <c r="M1655" s="22"/>
      <c r="AA1655" s="46"/>
      <c r="AG1655"/>
      <c r="AL1655">
        <f>N1702</f>
        <v>0</v>
      </c>
      <c r="AM1655">
        <f>O1750</f>
        <v>0</v>
      </c>
      <c r="AN1655">
        <f>P1750</f>
        <v>0</v>
      </c>
      <c r="AO1655">
        <f>Q1750</f>
        <v>0</v>
      </c>
      <c r="AP1655">
        <f>R1750</f>
        <v>0</v>
      </c>
      <c r="AQ1655">
        <f>S1750</f>
        <v>0</v>
      </c>
      <c r="AR1655">
        <f>T1750</f>
        <v>0</v>
      </c>
      <c r="AT1655">
        <f>SUM(table_2[[#This Row],[First dose, less than 21 days ago]:[Third dose or booster, at least 21 days ago]])</f>
        <v>0</v>
      </c>
      <c r="AU1655">
        <f>SUM(table_2[[#This Row],[Second dose, less than 21 days ago]:[Third dose or booster, at least 21 days ago]])</f>
        <v>0</v>
      </c>
      <c r="AV1655">
        <f>table_2[[#This Row],[Third dose or booster, less than 21 days ago]]+table_2[[#This Row],[Third dose or booster, at least 21 days ago]]</f>
        <v>0</v>
      </c>
    </row>
    <row r="1656" spans="1:48" ht="45" x14ac:dyDescent="0.25">
      <c r="A1656" s="1" t="s">
        <v>460</v>
      </c>
      <c r="B1656" s="4">
        <v>2022</v>
      </c>
      <c r="C1656" s="1" t="s">
        <v>147</v>
      </c>
      <c r="D1656" s="1" t="s">
        <v>1147</v>
      </c>
      <c r="E1656" s="1" t="s">
        <v>85</v>
      </c>
      <c r="F1656" s="4" t="s">
        <v>3963</v>
      </c>
      <c r="G1656" s="4">
        <v>349100</v>
      </c>
      <c r="H1656" s="4" t="s">
        <v>4161</v>
      </c>
      <c r="I1656" s="1"/>
      <c r="J1656" s="4" t="s">
        <v>3752</v>
      </c>
      <c r="K1656" s="4" t="s">
        <v>4162</v>
      </c>
      <c r="L1656" s="22" t="str">
        <f t="shared" si="43"/>
        <v>250</v>
      </c>
      <c r="M1656" s="22"/>
      <c r="AA1656" s="46"/>
      <c r="AG1656"/>
      <c r="AL1656">
        <f>N1703</f>
        <v>0</v>
      </c>
      <c r="AM1656">
        <f>O1751</f>
        <v>0</v>
      </c>
      <c r="AN1656">
        <f>P1751</f>
        <v>0</v>
      </c>
      <c r="AO1656">
        <f>Q1751</f>
        <v>0</v>
      </c>
      <c r="AP1656">
        <f>R1751</f>
        <v>0</v>
      </c>
      <c r="AQ1656">
        <f>S1751</f>
        <v>0</v>
      </c>
      <c r="AR1656">
        <f>T1751</f>
        <v>0</v>
      </c>
      <c r="AT1656">
        <f>SUM(table_2[[#This Row],[First dose, less than 21 days ago]:[Third dose or booster, at least 21 days ago]])</f>
        <v>0</v>
      </c>
      <c r="AU1656">
        <f>SUM(table_2[[#This Row],[Second dose, less than 21 days ago]:[Third dose or booster, at least 21 days ago]])</f>
        <v>0</v>
      </c>
      <c r="AV1656">
        <f>table_2[[#This Row],[Third dose or booster, less than 21 days ago]]+table_2[[#This Row],[Third dose or booster, at least 21 days ago]]</f>
        <v>0</v>
      </c>
    </row>
    <row r="1657" spans="1:48" ht="30" x14ac:dyDescent="0.25">
      <c r="A1657" s="1" t="s">
        <v>460</v>
      </c>
      <c r="B1657" s="4">
        <v>2022</v>
      </c>
      <c r="C1657" s="1" t="s">
        <v>147</v>
      </c>
      <c r="D1657" s="1" t="s">
        <v>1162</v>
      </c>
      <c r="E1657" s="1" t="s">
        <v>62</v>
      </c>
      <c r="F1657" s="4" t="s">
        <v>1367</v>
      </c>
      <c r="G1657" s="4">
        <v>3918</v>
      </c>
      <c r="H1657" s="4" t="s">
        <v>4163</v>
      </c>
      <c r="I1657" s="1"/>
      <c r="J1657" s="4" t="s">
        <v>4164</v>
      </c>
      <c r="K1657" s="4" t="s">
        <v>4165</v>
      </c>
      <c r="L1657" s="22" t="str">
        <f t="shared" si="43"/>
        <v>28</v>
      </c>
      <c r="M1657" s="22"/>
      <c r="AA1657" s="46"/>
      <c r="AG1657"/>
      <c r="AL1657">
        <f>N1704</f>
        <v>0</v>
      </c>
      <c r="AM1657">
        <f>O1752</f>
        <v>0</v>
      </c>
      <c r="AN1657">
        <f>P1752</f>
        <v>0</v>
      </c>
      <c r="AO1657">
        <f>Q1752</f>
        <v>0</v>
      </c>
      <c r="AP1657">
        <f>R1752</f>
        <v>0</v>
      </c>
      <c r="AQ1657">
        <f>S1752</f>
        <v>0</v>
      </c>
      <c r="AR1657">
        <f>T1752</f>
        <v>0</v>
      </c>
      <c r="AT1657">
        <f>SUM(table_2[[#This Row],[First dose, less than 21 days ago]:[Third dose or booster, at least 21 days ago]])</f>
        <v>0</v>
      </c>
      <c r="AU1657">
        <f>SUM(table_2[[#This Row],[Second dose, less than 21 days ago]:[Third dose or booster, at least 21 days ago]])</f>
        <v>0</v>
      </c>
      <c r="AV1657">
        <f>table_2[[#This Row],[Third dose or booster, less than 21 days ago]]+table_2[[#This Row],[Third dose or booster, at least 21 days ago]]</f>
        <v>0</v>
      </c>
    </row>
    <row r="1658" spans="1:48" ht="30" x14ac:dyDescent="0.25">
      <c r="A1658" s="1" t="s">
        <v>460</v>
      </c>
      <c r="B1658" s="4">
        <v>2022</v>
      </c>
      <c r="C1658" s="1" t="s">
        <v>147</v>
      </c>
      <c r="D1658" s="1" t="s">
        <v>1162</v>
      </c>
      <c r="E1658" s="1" t="s">
        <v>66</v>
      </c>
      <c r="F1658" s="4" t="s">
        <v>1101</v>
      </c>
      <c r="G1658" s="4">
        <v>8</v>
      </c>
      <c r="H1658" s="4" t="s">
        <v>83</v>
      </c>
      <c r="I1658" s="1"/>
      <c r="J1658" s="4" t="s">
        <v>83</v>
      </c>
      <c r="K1658" s="4" t="s">
        <v>83</v>
      </c>
      <c r="L1658" s="22">
        <f t="shared" si="43"/>
        <v>1</v>
      </c>
      <c r="M1658" s="22"/>
      <c r="AA1658" s="46"/>
      <c r="AG1658"/>
      <c r="AL1658">
        <f>N1705</f>
        <v>0</v>
      </c>
      <c r="AM1658">
        <f>O1753</f>
        <v>0</v>
      </c>
      <c r="AN1658">
        <f>P1753</f>
        <v>0</v>
      </c>
      <c r="AO1658">
        <f>Q1753</f>
        <v>0</v>
      </c>
      <c r="AP1658">
        <f>R1753</f>
        <v>0</v>
      </c>
      <c r="AQ1658">
        <f>S1753</f>
        <v>0</v>
      </c>
      <c r="AR1658">
        <f>T1753</f>
        <v>0</v>
      </c>
      <c r="AT1658">
        <f>SUM(table_2[[#This Row],[First dose, less than 21 days ago]:[Third dose or booster, at least 21 days ago]])</f>
        <v>0</v>
      </c>
      <c r="AU1658">
        <f>SUM(table_2[[#This Row],[Second dose, less than 21 days ago]:[Third dose or booster, at least 21 days ago]])</f>
        <v>0</v>
      </c>
      <c r="AV1658">
        <f>table_2[[#This Row],[Third dose or booster, less than 21 days ago]]+table_2[[#This Row],[Third dose or booster, at least 21 days ago]]</f>
        <v>0</v>
      </c>
    </row>
    <row r="1659" spans="1:48" ht="30" x14ac:dyDescent="0.25">
      <c r="A1659" s="1" t="s">
        <v>460</v>
      </c>
      <c r="B1659" s="4">
        <v>2022</v>
      </c>
      <c r="C1659" s="1" t="s">
        <v>147</v>
      </c>
      <c r="D1659" s="1" t="s">
        <v>1162</v>
      </c>
      <c r="E1659" s="1" t="s">
        <v>70</v>
      </c>
      <c r="F1659" s="4" t="s">
        <v>1743</v>
      </c>
      <c r="G1659" s="4">
        <v>528</v>
      </c>
      <c r="H1659" s="4" t="s">
        <v>4166</v>
      </c>
      <c r="I1659" s="1" t="s">
        <v>234</v>
      </c>
      <c r="J1659" s="4" t="s">
        <v>4167</v>
      </c>
      <c r="K1659" s="4" t="s">
        <v>4168</v>
      </c>
      <c r="L1659" s="22" t="str">
        <f t="shared" si="43"/>
        <v>8</v>
      </c>
      <c r="M1659" s="22"/>
      <c r="AA1659" s="46"/>
      <c r="AG1659"/>
      <c r="AL1659">
        <f>N1706</f>
        <v>0</v>
      </c>
      <c r="AM1659">
        <f>O1754</f>
        <v>0</v>
      </c>
      <c r="AN1659">
        <f>P1754</f>
        <v>0</v>
      </c>
      <c r="AO1659">
        <f>Q1754</f>
        <v>0</v>
      </c>
      <c r="AP1659">
        <f>R1754</f>
        <v>0</v>
      </c>
      <c r="AQ1659">
        <f>S1754</f>
        <v>0</v>
      </c>
      <c r="AR1659">
        <f>T1754</f>
        <v>0</v>
      </c>
      <c r="AT1659">
        <f>SUM(table_2[[#This Row],[First dose, less than 21 days ago]:[Third dose or booster, at least 21 days ago]])</f>
        <v>0</v>
      </c>
      <c r="AU1659">
        <f>SUM(table_2[[#This Row],[Second dose, less than 21 days ago]:[Third dose or booster, at least 21 days ago]])</f>
        <v>0</v>
      </c>
      <c r="AV1659">
        <f>table_2[[#This Row],[Third dose or booster, less than 21 days ago]]+table_2[[#This Row],[Third dose or booster, at least 21 days ago]]</f>
        <v>0</v>
      </c>
    </row>
    <row r="1660" spans="1:48" ht="30" x14ac:dyDescent="0.25">
      <c r="A1660" s="1" t="s">
        <v>460</v>
      </c>
      <c r="B1660" s="4">
        <v>2022</v>
      </c>
      <c r="C1660" s="1" t="s">
        <v>147</v>
      </c>
      <c r="D1660" s="1" t="s">
        <v>1162</v>
      </c>
      <c r="E1660" s="1" t="s">
        <v>74</v>
      </c>
      <c r="F1660" s="4" t="s">
        <v>1101</v>
      </c>
      <c r="G1660" s="4">
        <v>17</v>
      </c>
      <c r="H1660" s="4" t="s">
        <v>83</v>
      </c>
      <c r="I1660" s="1"/>
      <c r="J1660" s="4" t="s">
        <v>83</v>
      </c>
      <c r="K1660" s="4" t="s">
        <v>83</v>
      </c>
      <c r="L1660" s="22">
        <f t="shared" si="43"/>
        <v>1</v>
      </c>
      <c r="M1660" s="22"/>
      <c r="AA1660" s="46"/>
      <c r="AG1660"/>
      <c r="AL1660">
        <f>N1707</f>
        <v>0</v>
      </c>
      <c r="AM1660">
        <f>O1755</f>
        <v>0</v>
      </c>
      <c r="AN1660">
        <f>P1755</f>
        <v>0</v>
      </c>
      <c r="AO1660">
        <f>Q1755</f>
        <v>0</v>
      </c>
      <c r="AP1660">
        <f>R1755</f>
        <v>0</v>
      </c>
      <c r="AQ1660">
        <f>S1755</f>
        <v>0</v>
      </c>
      <c r="AR1660">
        <f>T1755</f>
        <v>0</v>
      </c>
      <c r="AT1660">
        <f>SUM(table_2[[#This Row],[First dose, less than 21 days ago]:[Third dose or booster, at least 21 days ago]])</f>
        <v>0</v>
      </c>
      <c r="AU1660">
        <f>SUM(table_2[[#This Row],[Second dose, less than 21 days ago]:[Third dose or booster, at least 21 days ago]])</f>
        <v>0</v>
      </c>
      <c r="AV1660">
        <f>table_2[[#This Row],[Third dose or booster, less than 21 days ago]]+table_2[[#This Row],[Third dose or booster, at least 21 days ago]]</f>
        <v>0</v>
      </c>
    </row>
    <row r="1661" spans="1:48" ht="30" x14ac:dyDescent="0.25">
      <c r="A1661" s="1" t="s">
        <v>460</v>
      </c>
      <c r="B1661" s="4">
        <v>2022</v>
      </c>
      <c r="C1661" s="1" t="s">
        <v>147</v>
      </c>
      <c r="D1661" s="1" t="s">
        <v>1162</v>
      </c>
      <c r="E1661" s="1" t="s">
        <v>1102</v>
      </c>
      <c r="F1661" s="4" t="s">
        <v>2751</v>
      </c>
      <c r="G1661" s="4">
        <v>3965</v>
      </c>
      <c r="H1661" s="4" t="s">
        <v>4169</v>
      </c>
      <c r="I1661" s="1"/>
      <c r="J1661" s="4" t="s">
        <v>4170</v>
      </c>
      <c r="K1661" s="4" t="s">
        <v>4171</v>
      </c>
      <c r="L1661" s="22" t="str">
        <f t="shared" si="43"/>
        <v>40</v>
      </c>
      <c r="M1661" s="22"/>
      <c r="AA1661" s="46"/>
      <c r="AG1661"/>
      <c r="AL1661">
        <f>N1708</f>
        <v>0</v>
      </c>
      <c r="AM1661">
        <f>O1756</f>
        <v>0</v>
      </c>
      <c r="AN1661">
        <f>P1756</f>
        <v>0</v>
      </c>
      <c r="AO1661">
        <f>Q1756</f>
        <v>0</v>
      </c>
      <c r="AP1661">
        <f>R1756</f>
        <v>0</v>
      </c>
      <c r="AQ1661">
        <f>S1756</f>
        <v>0</v>
      </c>
      <c r="AR1661">
        <f>T1756</f>
        <v>0</v>
      </c>
      <c r="AT1661">
        <f>SUM(table_2[[#This Row],[First dose, less than 21 days ago]:[Third dose or booster, at least 21 days ago]])</f>
        <v>0</v>
      </c>
      <c r="AU1661">
        <f>SUM(table_2[[#This Row],[Second dose, less than 21 days ago]:[Third dose or booster, at least 21 days ago]])</f>
        <v>0</v>
      </c>
      <c r="AV1661">
        <f>table_2[[#This Row],[Third dose or booster, less than 21 days ago]]+table_2[[#This Row],[Third dose or booster, at least 21 days ago]]</f>
        <v>0</v>
      </c>
    </row>
    <row r="1662" spans="1:48" ht="45" x14ac:dyDescent="0.25">
      <c r="A1662" s="1" t="s">
        <v>460</v>
      </c>
      <c r="B1662" s="4">
        <v>2022</v>
      </c>
      <c r="C1662" s="1" t="s">
        <v>147</v>
      </c>
      <c r="D1662" s="1" t="s">
        <v>1162</v>
      </c>
      <c r="E1662" s="1" t="s">
        <v>84</v>
      </c>
      <c r="F1662" s="4" t="s">
        <v>1101</v>
      </c>
      <c r="G1662" s="4">
        <v>269</v>
      </c>
      <c r="H1662" s="4" t="s">
        <v>83</v>
      </c>
      <c r="I1662" s="1"/>
      <c r="J1662" s="4" t="s">
        <v>83</v>
      </c>
      <c r="K1662" s="4" t="s">
        <v>83</v>
      </c>
      <c r="L1662" s="22">
        <f t="shared" si="43"/>
        <v>1</v>
      </c>
      <c r="M1662" s="22"/>
      <c r="AA1662" s="46"/>
      <c r="AG1662"/>
      <c r="AL1662">
        <f>N1709</f>
        <v>0</v>
      </c>
      <c r="AM1662">
        <f>O1757</f>
        <v>0</v>
      </c>
      <c r="AN1662">
        <f>P1757</f>
        <v>0</v>
      </c>
      <c r="AO1662">
        <f>Q1757</f>
        <v>0</v>
      </c>
      <c r="AP1662">
        <f>R1757</f>
        <v>0</v>
      </c>
      <c r="AQ1662">
        <f>S1757</f>
        <v>0</v>
      </c>
      <c r="AR1662">
        <f>T1757</f>
        <v>0</v>
      </c>
      <c r="AT1662">
        <f>SUM(table_2[[#This Row],[First dose, less than 21 days ago]:[Third dose or booster, at least 21 days ago]])</f>
        <v>0</v>
      </c>
      <c r="AU1662">
        <f>SUM(table_2[[#This Row],[Second dose, less than 21 days ago]:[Third dose or booster, at least 21 days ago]])</f>
        <v>0</v>
      </c>
      <c r="AV1662">
        <f>table_2[[#This Row],[Third dose or booster, less than 21 days ago]]+table_2[[#This Row],[Third dose or booster, at least 21 days ago]]</f>
        <v>0</v>
      </c>
    </row>
    <row r="1663" spans="1:48" ht="45" x14ac:dyDescent="0.25">
      <c r="A1663" s="1" t="s">
        <v>460</v>
      </c>
      <c r="B1663" s="4">
        <v>2022</v>
      </c>
      <c r="C1663" s="1" t="s">
        <v>147</v>
      </c>
      <c r="D1663" s="1" t="s">
        <v>1162</v>
      </c>
      <c r="E1663" s="1" t="s">
        <v>85</v>
      </c>
      <c r="F1663" s="4" t="s">
        <v>2520</v>
      </c>
      <c r="G1663" s="4">
        <v>166832</v>
      </c>
      <c r="H1663" s="4" t="s">
        <v>4172</v>
      </c>
      <c r="I1663" s="1"/>
      <c r="J1663" s="4" t="s">
        <v>2617</v>
      </c>
      <c r="K1663" s="4" t="s">
        <v>4173</v>
      </c>
      <c r="L1663" s="22" t="str">
        <f t="shared" si="43"/>
        <v>487</v>
      </c>
      <c r="M1663" s="22"/>
      <c r="AA1663" s="46"/>
      <c r="AG1663"/>
      <c r="AL1663">
        <f>N1710</f>
        <v>0</v>
      </c>
      <c r="AM1663">
        <f>O1758</f>
        <v>0</v>
      </c>
      <c r="AN1663">
        <f>P1758</f>
        <v>0</v>
      </c>
      <c r="AO1663">
        <f>Q1758</f>
        <v>0</v>
      </c>
      <c r="AP1663">
        <f>R1758</f>
        <v>0</v>
      </c>
      <c r="AQ1663">
        <f>S1758</f>
        <v>0</v>
      </c>
      <c r="AR1663">
        <f>T1758</f>
        <v>0</v>
      </c>
      <c r="AT1663">
        <f>SUM(table_2[[#This Row],[First dose, less than 21 days ago]:[Third dose or booster, at least 21 days ago]])</f>
        <v>0</v>
      </c>
      <c r="AU1663">
        <f>SUM(table_2[[#This Row],[Second dose, less than 21 days ago]:[Third dose or booster, at least 21 days ago]])</f>
        <v>0</v>
      </c>
      <c r="AV1663">
        <f>table_2[[#This Row],[Third dose or booster, less than 21 days ago]]+table_2[[#This Row],[Third dose or booster, at least 21 days ago]]</f>
        <v>0</v>
      </c>
    </row>
    <row r="1664" spans="1:48" ht="30" x14ac:dyDescent="0.25">
      <c r="A1664" s="1" t="s">
        <v>460</v>
      </c>
      <c r="B1664" s="4">
        <v>2022</v>
      </c>
      <c r="C1664" s="1" t="s">
        <v>147</v>
      </c>
      <c r="D1664" s="1" t="s">
        <v>1183</v>
      </c>
      <c r="E1664" s="1" t="s">
        <v>62</v>
      </c>
      <c r="F1664" s="4" t="s">
        <v>1613</v>
      </c>
      <c r="G1664" s="4">
        <v>1126</v>
      </c>
      <c r="H1664" s="4" t="s">
        <v>4174</v>
      </c>
      <c r="I1664" s="1" t="s">
        <v>234</v>
      </c>
      <c r="J1664" s="4" t="s">
        <v>4175</v>
      </c>
      <c r="K1664" s="4" t="s">
        <v>4176</v>
      </c>
      <c r="L1664" s="22" t="str">
        <f t="shared" si="43"/>
        <v>19</v>
      </c>
      <c r="M1664" s="22"/>
      <c r="AA1664" s="46"/>
      <c r="AG1664"/>
      <c r="AL1664">
        <f>N1711</f>
        <v>0</v>
      </c>
      <c r="AM1664">
        <f>O1759</f>
        <v>0</v>
      </c>
      <c r="AN1664">
        <f>P1759</f>
        <v>0</v>
      </c>
      <c r="AO1664">
        <f>Q1759</f>
        <v>0</v>
      </c>
      <c r="AP1664">
        <f>R1759</f>
        <v>0</v>
      </c>
      <c r="AQ1664">
        <f>S1759</f>
        <v>0</v>
      </c>
      <c r="AR1664">
        <f>T1759</f>
        <v>0</v>
      </c>
      <c r="AT1664">
        <f>SUM(table_2[[#This Row],[First dose, less than 21 days ago]:[Third dose or booster, at least 21 days ago]])</f>
        <v>0</v>
      </c>
      <c r="AU1664">
        <f>SUM(table_2[[#This Row],[Second dose, less than 21 days ago]:[Third dose or booster, at least 21 days ago]])</f>
        <v>0</v>
      </c>
      <c r="AV1664">
        <f>table_2[[#This Row],[Third dose or booster, less than 21 days ago]]+table_2[[#This Row],[Third dose or booster, at least 21 days ago]]</f>
        <v>0</v>
      </c>
    </row>
    <row r="1665" spans="1:48" ht="30" x14ac:dyDescent="0.25">
      <c r="A1665" s="1" t="s">
        <v>460</v>
      </c>
      <c r="B1665" s="4">
        <v>2022</v>
      </c>
      <c r="C1665" s="1" t="s">
        <v>147</v>
      </c>
      <c r="D1665" s="1" t="s">
        <v>1183</v>
      </c>
      <c r="E1665" s="1" t="s">
        <v>66</v>
      </c>
      <c r="F1665" s="4" t="s">
        <v>1101</v>
      </c>
      <c r="G1665" s="4">
        <v>4</v>
      </c>
      <c r="H1665" s="4" t="s">
        <v>83</v>
      </c>
      <c r="I1665" s="1"/>
      <c r="J1665" s="4" t="s">
        <v>83</v>
      </c>
      <c r="K1665" s="4" t="s">
        <v>83</v>
      </c>
      <c r="L1665" s="22">
        <f t="shared" si="43"/>
        <v>1</v>
      </c>
      <c r="M1665" s="22"/>
      <c r="AA1665" s="46"/>
      <c r="AG1665"/>
      <c r="AL1665">
        <f>N1712</f>
        <v>0</v>
      </c>
      <c r="AM1665">
        <f>O1760</f>
        <v>0</v>
      </c>
      <c r="AN1665">
        <f>P1760</f>
        <v>0</v>
      </c>
      <c r="AO1665">
        <f>Q1760</f>
        <v>0</v>
      </c>
      <c r="AP1665">
        <f>R1760</f>
        <v>0</v>
      </c>
      <c r="AQ1665">
        <f>S1760</f>
        <v>0</v>
      </c>
      <c r="AR1665">
        <f>T1760</f>
        <v>0</v>
      </c>
      <c r="AT1665">
        <f>SUM(table_2[[#This Row],[First dose, less than 21 days ago]:[Third dose or booster, at least 21 days ago]])</f>
        <v>0</v>
      </c>
      <c r="AU1665">
        <f>SUM(table_2[[#This Row],[Second dose, less than 21 days ago]:[Third dose or booster, at least 21 days ago]])</f>
        <v>0</v>
      </c>
      <c r="AV1665">
        <f>table_2[[#This Row],[Third dose or booster, less than 21 days ago]]+table_2[[#This Row],[Third dose or booster, at least 21 days ago]]</f>
        <v>0</v>
      </c>
    </row>
    <row r="1666" spans="1:48" ht="30" x14ac:dyDescent="0.25">
      <c r="A1666" s="1" t="s">
        <v>460</v>
      </c>
      <c r="B1666" s="4">
        <v>2022</v>
      </c>
      <c r="C1666" s="1" t="s">
        <v>147</v>
      </c>
      <c r="D1666" s="1" t="s">
        <v>1183</v>
      </c>
      <c r="E1666" s="1" t="s">
        <v>70</v>
      </c>
      <c r="F1666" s="4" t="s">
        <v>1101</v>
      </c>
      <c r="G1666" s="4">
        <v>168</v>
      </c>
      <c r="H1666" s="4" t="s">
        <v>83</v>
      </c>
      <c r="I1666" s="1"/>
      <c r="J1666" s="4" t="s">
        <v>83</v>
      </c>
      <c r="K1666" s="4" t="s">
        <v>83</v>
      </c>
      <c r="L1666" s="22">
        <f t="shared" si="43"/>
        <v>1</v>
      </c>
      <c r="M1666" s="22"/>
      <c r="AA1666" s="46"/>
      <c r="AG1666"/>
      <c r="AL1666">
        <f>N1713</f>
        <v>0</v>
      </c>
      <c r="AM1666">
        <f>O1761</f>
        <v>0</v>
      </c>
      <c r="AN1666">
        <f>P1761</f>
        <v>0</v>
      </c>
      <c r="AO1666">
        <f>Q1761</f>
        <v>0</v>
      </c>
      <c r="AP1666">
        <f>R1761</f>
        <v>0</v>
      </c>
      <c r="AQ1666">
        <f>S1761</f>
        <v>0</v>
      </c>
      <c r="AR1666">
        <f>T1761</f>
        <v>0</v>
      </c>
      <c r="AT1666">
        <f>SUM(table_2[[#This Row],[First dose, less than 21 days ago]:[Third dose or booster, at least 21 days ago]])</f>
        <v>0</v>
      </c>
      <c r="AU1666">
        <f>SUM(table_2[[#This Row],[Second dose, less than 21 days ago]:[Third dose or booster, at least 21 days ago]])</f>
        <v>0</v>
      </c>
      <c r="AV1666">
        <f>table_2[[#This Row],[Third dose or booster, less than 21 days ago]]+table_2[[#This Row],[Third dose or booster, at least 21 days ago]]</f>
        <v>0</v>
      </c>
    </row>
    <row r="1667" spans="1:48" ht="30" x14ac:dyDescent="0.25">
      <c r="A1667" s="1" t="s">
        <v>460</v>
      </c>
      <c r="B1667" s="4">
        <v>2022</v>
      </c>
      <c r="C1667" s="1" t="s">
        <v>147</v>
      </c>
      <c r="D1667" s="1" t="s">
        <v>1183</v>
      </c>
      <c r="E1667" s="1" t="s">
        <v>74</v>
      </c>
      <c r="F1667" s="4" t="s">
        <v>1101</v>
      </c>
      <c r="G1667" s="4">
        <v>8</v>
      </c>
      <c r="H1667" s="4" t="s">
        <v>83</v>
      </c>
      <c r="I1667" s="1"/>
      <c r="J1667" s="4" t="s">
        <v>83</v>
      </c>
      <c r="K1667" s="4" t="s">
        <v>83</v>
      </c>
      <c r="L1667" s="22">
        <f t="shared" si="43"/>
        <v>1</v>
      </c>
      <c r="M1667" s="22"/>
      <c r="AA1667" s="46"/>
      <c r="AG1667"/>
      <c r="AL1667">
        <f>N1714</f>
        <v>0</v>
      </c>
      <c r="AM1667">
        <f>O1762</f>
        <v>0</v>
      </c>
      <c r="AN1667">
        <f>P1762</f>
        <v>0</v>
      </c>
      <c r="AO1667">
        <f>Q1762</f>
        <v>0</v>
      </c>
      <c r="AP1667">
        <f>R1762</f>
        <v>0</v>
      </c>
      <c r="AQ1667">
        <f>S1762</f>
        <v>0</v>
      </c>
      <c r="AR1667">
        <f>T1762</f>
        <v>0</v>
      </c>
      <c r="AT1667">
        <f>SUM(table_2[[#This Row],[First dose, less than 21 days ago]:[Third dose or booster, at least 21 days ago]])</f>
        <v>0</v>
      </c>
      <c r="AU1667">
        <f>SUM(table_2[[#This Row],[Second dose, less than 21 days ago]:[Third dose or booster, at least 21 days ago]])</f>
        <v>0</v>
      </c>
      <c r="AV1667">
        <f>table_2[[#This Row],[Third dose or booster, less than 21 days ago]]+table_2[[#This Row],[Third dose or booster, at least 21 days ago]]</f>
        <v>0</v>
      </c>
    </row>
    <row r="1668" spans="1:48" ht="30" x14ac:dyDescent="0.25">
      <c r="A1668" s="1" t="s">
        <v>460</v>
      </c>
      <c r="B1668" s="4">
        <v>2022</v>
      </c>
      <c r="C1668" s="1" t="s">
        <v>147</v>
      </c>
      <c r="D1668" s="1" t="s">
        <v>1183</v>
      </c>
      <c r="E1668" s="1" t="s">
        <v>1102</v>
      </c>
      <c r="F1668" s="4" t="s">
        <v>1691</v>
      </c>
      <c r="G1668" s="4">
        <v>1095</v>
      </c>
      <c r="H1668" s="4" t="s">
        <v>4177</v>
      </c>
      <c r="I1668" s="1"/>
      <c r="J1668" s="4" t="s">
        <v>4178</v>
      </c>
      <c r="K1668" s="4" t="s">
        <v>4179</v>
      </c>
      <c r="L1668" s="22" t="str">
        <f t="shared" si="43"/>
        <v>22</v>
      </c>
      <c r="M1668" s="22"/>
      <c r="AA1668" s="46"/>
      <c r="AG1668"/>
      <c r="AL1668">
        <f>N1715</f>
        <v>0</v>
      </c>
      <c r="AM1668">
        <f>O1763</f>
        <v>0</v>
      </c>
      <c r="AN1668">
        <f>P1763</f>
        <v>0</v>
      </c>
      <c r="AO1668">
        <f>Q1763</f>
        <v>0</v>
      </c>
      <c r="AP1668">
        <f>R1763</f>
        <v>0</v>
      </c>
      <c r="AQ1668">
        <f>S1763</f>
        <v>0</v>
      </c>
      <c r="AR1668">
        <f>T1763</f>
        <v>0</v>
      </c>
      <c r="AT1668">
        <f>SUM(table_2[[#This Row],[First dose, less than 21 days ago]:[Third dose or booster, at least 21 days ago]])</f>
        <v>0</v>
      </c>
      <c r="AU1668">
        <f>SUM(table_2[[#This Row],[Second dose, less than 21 days ago]:[Third dose or booster, at least 21 days ago]])</f>
        <v>0</v>
      </c>
      <c r="AV1668">
        <f>table_2[[#This Row],[Third dose or booster, less than 21 days ago]]+table_2[[#This Row],[Third dose or booster, at least 21 days ago]]</f>
        <v>0</v>
      </c>
    </row>
    <row r="1669" spans="1:48" ht="45" x14ac:dyDescent="0.25">
      <c r="A1669" s="1" t="s">
        <v>460</v>
      </c>
      <c r="B1669" s="4">
        <v>2022</v>
      </c>
      <c r="C1669" s="1" t="s">
        <v>147</v>
      </c>
      <c r="D1669" s="1" t="s">
        <v>1183</v>
      </c>
      <c r="E1669" s="1" t="s">
        <v>84</v>
      </c>
      <c r="F1669" s="4" t="s">
        <v>1101</v>
      </c>
      <c r="G1669" s="4">
        <v>122</v>
      </c>
      <c r="H1669" s="4" t="s">
        <v>83</v>
      </c>
      <c r="I1669" s="1"/>
      <c r="J1669" s="4" t="s">
        <v>83</v>
      </c>
      <c r="K1669" s="4" t="s">
        <v>83</v>
      </c>
      <c r="L1669" s="22">
        <f t="shared" ref="L1669:L1732" si="44">IF(F1669="&lt;3",1,F1669)</f>
        <v>1</v>
      </c>
      <c r="M1669" s="22"/>
      <c r="AA1669" s="46"/>
      <c r="AG1669"/>
      <c r="AL1669">
        <f>N1716</f>
        <v>0</v>
      </c>
      <c r="AM1669">
        <f>O1764</f>
        <v>0</v>
      </c>
      <c r="AN1669">
        <f>P1764</f>
        <v>0</v>
      </c>
      <c r="AO1669">
        <f>Q1764</f>
        <v>0</v>
      </c>
      <c r="AP1669">
        <f>R1764</f>
        <v>0</v>
      </c>
      <c r="AQ1669">
        <f>S1764</f>
        <v>0</v>
      </c>
      <c r="AR1669">
        <f>T1764</f>
        <v>0</v>
      </c>
      <c r="AT1669">
        <f>SUM(table_2[[#This Row],[First dose, less than 21 days ago]:[Third dose or booster, at least 21 days ago]])</f>
        <v>0</v>
      </c>
      <c r="AU1669">
        <f>SUM(table_2[[#This Row],[Second dose, less than 21 days ago]:[Third dose or booster, at least 21 days ago]])</f>
        <v>0</v>
      </c>
      <c r="AV1669">
        <f>table_2[[#This Row],[Third dose or booster, less than 21 days ago]]+table_2[[#This Row],[Third dose or booster, at least 21 days ago]]</f>
        <v>0</v>
      </c>
    </row>
    <row r="1670" spans="1:48" ht="45" x14ac:dyDescent="0.25">
      <c r="A1670" s="1" t="s">
        <v>460</v>
      </c>
      <c r="B1670" s="4">
        <v>2022</v>
      </c>
      <c r="C1670" s="1" t="s">
        <v>147</v>
      </c>
      <c r="D1670" s="1" t="s">
        <v>1183</v>
      </c>
      <c r="E1670" s="1" t="s">
        <v>85</v>
      </c>
      <c r="F1670" s="4" t="s">
        <v>4180</v>
      </c>
      <c r="G1670" s="4">
        <v>36690</v>
      </c>
      <c r="H1670" s="4" t="s">
        <v>4181</v>
      </c>
      <c r="I1670" s="1"/>
      <c r="J1670" s="4" t="s">
        <v>4182</v>
      </c>
      <c r="K1670" s="4" t="s">
        <v>4183</v>
      </c>
      <c r="L1670" s="22" t="str">
        <f t="shared" si="44"/>
        <v>312</v>
      </c>
      <c r="M1670" s="22"/>
      <c r="AA1670" s="46"/>
      <c r="AG1670"/>
      <c r="AL1670">
        <f>N1717</f>
        <v>0</v>
      </c>
      <c r="AM1670">
        <f>O1765</f>
        <v>0</v>
      </c>
      <c r="AN1670">
        <f>P1765</f>
        <v>0</v>
      </c>
      <c r="AO1670">
        <f>Q1765</f>
        <v>0</v>
      </c>
      <c r="AP1670">
        <f>R1765</f>
        <v>0</v>
      </c>
      <c r="AQ1670">
        <f>S1765</f>
        <v>0</v>
      </c>
      <c r="AR1670">
        <f>T1765</f>
        <v>0</v>
      </c>
      <c r="AT1670">
        <f>SUM(table_2[[#This Row],[First dose, less than 21 days ago]:[Third dose or booster, at least 21 days ago]])</f>
        <v>0</v>
      </c>
      <c r="AU1670">
        <f>SUM(table_2[[#This Row],[Second dose, less than 21 days ago]:[Third dose or booster, at least 21 days ago]])</f>
        <v>0</v>
      </c>
      <c r="AV1670">
        <f>table_2[[#This Row],[Third dose or booster, less than 21 days ago]]+table_2[[#This Row],[Third dose or booster, at least 21 days ago]]</f>
        <v>0</v>
      </c>
    </row>
    <row r="1671" spans="1:48" ht="30" x14ac:dyDescent="0.25">
      <c r="A1671" s="1" t="s">
        <v>740</v>
      </c>
      <c r="B1671" s="4">
        <v>2021</v>
      </c>
      <c r="C1671" s="1" t="s">
        <v>61</v>
      </c>
      <c r="D1671" s="1" t="s">
        <v>1089</v>
      </c>
      <c r="E1671" s="1" t="s">
        <v>62</v>
      </c>
      <c r="F1671" s="4" t="s">
        <v>4184</v>
      </c>
      <c r="G1671" s="4">
        <v>919697</v>
      </c>
      <c r="H1671" s="4" t="s">
        <v>4185</v>
      </c>
      <c r="I1671" s="1"/>
      <c r="J1671" s="4" t="s">
        <v>4186</v>
      </c>
      <c r="K1671" s="4" t="s">
        <v>4187</v>
      </c>
      <c r="L1671" s="22" t="str">
        <f t="shared" si="44"/>
        <v>453</v>
      </c>
      <c r="M1671" s="22"/>
      <c r="AA1671" s="46"/>
      <c r="AG1671"/>
      <c r="AL1671">
        <f>N1718</f>
        <v>0</v>
      </c>
      <c r="AM1671">
        <f>O1766</f>
        <v>0</v>
      </c>
      <c r="AN1671">
        <f>P1766</f>
        <v>0</v>
      </c>
      <c r="AO1671">
        <f>Q1766</f>
        <v>0</v>
      </c>
      <c r="AP1671">
        <f>R1766</f>
        <v>0</v>
      </c>
      <c r="AQ1671">
        <f>S1766</f>
        <v>0</v>
      </c>
      <c r="AR1671">
        <f>T1766</f>
        <v>0</v>
      </c>
      <c r="AT1671">
        <f>SUM(table_2[[#This Row],[First dose, less than 21 days ago]:[Third dose or booster, at least 21 days ago]])</f>
        <v>0</v>
      </c>
      <c r="AU1671">
        <f>SUM(table_2[[#This Row],[Second dose, less than 21 days ago]:[Third dose or booster, at least 21 days ago]])</f>
        <v>0</v>
      </c>
      <c r="AV1671">
        <f>table_2[[#This Row],[Third dose or booster, less than 21 days ago]]+table_2[[#This Row],[Third dose or booster, at least 21 days ago]]</f>
        <v>0</v>
      </c>
    </row>
    <row r="1672" spans="1:48" ht="30" x14ac:dyDescent="0.25">
      <c r="A1672" s="1" t="s">
        <v>740</v>
      </c>
      <c r="B1672" s="4">
        <v>2021</v>
      </c>
      <c r="C1672" s="1" t="s">
        <v>61</v>
      </c>
      <c r="D1672" s="1" t="s">
        <v>1089</v>
      </c>
      <c r="E1672" s="1" t="s">
        <v>66</v>
      </c>
      <c r="F1672" s="4" t="s">
        <v>1743</v>
      </c>
      <c r="G1672" s="4">
        <v>26534</v>
      </c>
      <c r="H1672" s="4" t="s">
        <v>4188</v>
      </c>
      <c r="I1672" s="1" t="s">
        <v>234</v>
      </c>
      <c r="J1672" s="4" t="s">
        <v>3604</v>
      </c>
      <c r="K1672" s="4" t="s">
        <v>532</v>
      </c>
      <c r="L1672" s="22" t="str">
        <f t="shared" si="44"/>
        <v>8</v>
      </c>
      <c r="M1672" s="22"/>
      <c r="AA1672" s="46"/>
      <c r="AG1672"/>
      <c r="AL1672">
        <f>N1719</f>
        <v>0</v>
      </c>
      <c r="AM1672">
        <f>O1767</f>
        <v>0</v>
      </c>
      <c r="AN1672">
        <f>P1767</f>
        <v>0</v>
      </c>
      <c r="AO1672">
        <f>Q1767</f>
        <v>0</v>
      </c>
      <c r="AP1672">
        <f>R1767</f>
        <v>0</v>
      </c>
      <c r="AQ1672">
        <f>S1767</f>
        <v>0</v>
      </c>
      <c r="AR1672">
        <f>T1767</f>
        <v>0</v>
      </c>
      <c r="AT1672">
        <f>SUM(table_2[[#This Row],[First dose, less than 21 days ago]:[Third dose or booster, at least 21 days ago]])</f>
        <v>0</v>
      </c>
      <c r="AU1672">
        <f>SUM(table_2[[#This Row],[Second dose, less than 21 days ago]:[Third dose or booster, at least 21 days ago]])</f>
        <v>0</v>
      </c>
      <c r="AV1672">
        <f>table_2[[#This Row],[Third dose or booster, less than 21 days ago]]+table_2[[#This Row],[Third dose or booster, at least 21 days ago]]</f>
        <v>0</v>
      </c>
    </row>
    <row r="1673" spans="1:48" ht="30" x14ac:dyDescent="0.25">
      <c r="A1673" s="1" t="s">
        <v>740</v>
      </c>
      <c r="B1673" s="4">
        <v>2021</v>
      </c>
      <c r="C1673" s="1" t="s">
        <v>61</v>
      </c>
      <c r="D1673" s="1" t="s">
        <v>1089</v>
      </c>
      <c r="E1673" s="1" t="s">
        <v>70</v>
      </c>
      <c r="F1673" s="4" t="s">
        <v>1112</v>
      </c>
      <c r="G1673" s="4">
        <v>4653</v>
      </c>
      <c r="H1673" s="4" t="s">
        <v>649</v>
      </c>
      <c r="I1673" s="1" t="s">
        <v>234</v>
      </c>
      <c r="J1673" s="4" t="s">
        <v>3291</v>
      </c>
      <c r="K1673" s="4" t="s">
        <v>4189</v>
      </c>
      <c r="L1673" s="22" t="str">
        <f t="shared" si="44"/>
        <v>3</v>
      </c>
      <c r="M1673" s="22"/>
      <c r="AA1673" s="46"/>
      <c r="AG1673"/>
      <c r="AL1673">
        <f>N1720</f>
        <v>0</v>
      </c>
      <c r="AM1673">
        <f>O1768</f>
        <v>0</v>
      </c>
      <c r="AN1673">
        <f>P1768</f>
        <v>0</v>
      </c>
      <c r="AO1673">
        <f>Q1768</f>
        <v>0</v>
      </c>
      <c r="AP1673">
        <f>R1768</f>
        <v>0</v>
      </c>
      <c r="AQ1673">
        <f>S1768</f>
        <v>0</v>
      </c>
      <c r="AR1673">
        <f>T1768</f>
        <v>0</v>
      </c>
      <c r="AT1673">
        <f>SUM(table_2[[#This Row],[First dose, less than 21 days ago]:[Third dose or booster, at least 21 days ago]])</f>
        <v>0</v>
      </c>
      <c r="AU1673">
        <f>SUM(table_2[[#This Row],[Second dose, less than 21 days ago]:[Third dose or booster, at least 21 days ago]])</f>
        <v>0</v>
      </c>
      <c r="AV1673">
        <f>table_2[[#This Row],[Third dose or booster, less than 21 days ago]]+table_2[[#This Row],[Third dose or booster, at least 21 days ago]]</f>
        <v>0</v>
      </c>
    </row>
    <row r="1674" spans="1:48" ht="30" x14ac:dyDescent="0.25">
      <c r="A1674" s="1" t="s">
        <v>740</v>
      </c>
      <c r="B1674" s="4">
        <v>2021</v>
      </c>
      <c r="C1674" s="1" t="s">
        <v>61</v>
      </c>
      <c r="D1674" s="1" t="s">
        <v>1089</v>
      </c>
      <c r="E1674" s="1" t="s">
        <v>74</v>
      </c>
      <c r="F1674" s="4" t="s">
        <v>1101</v>
      </c>
      <c r="G1674" s="4">
        <v>1298</v>
      </c>
      <c r="H1674" s="4" t="s">
        <v>83</v>
      </c>
      <c r="I1674" s="1"/>
      <c r="J1674" s="4" t="s">
        <v>83</v>
      </c>
      <c r="K1674" s="4" t="s">
        <v>83</v>
      </c>
      <c r="L1674" s="22">
        <f t="shared" si="44"/>
        <v>1</v>
      </c>
      <c r="M1674" s="22"/>
      <c r="AA1674" s="46"/>
      <c r="AG1674"/>
      <c r="AL1674">
        <f>N1721</f>
        <v>0</v>
      </c>
      <c r="AM1674">
        <f>O1769</f>
        <v>0</v>
      </c>
      <c r="AN1674">
        <f>P1769</f>
        <v>0</v>
      </c>
      <c r="AO1674">
        <f>Q1769</f>
        <v>0</v>
      </c>
      <c r="AP1674">
        <f>R1769</f>
        <v>0</v>
      </c>
      <c r="AQ1674">
        <f>S1769</f>
        <v>0</v>
      </c>
      <c r="AR1674">
        <f>T1769</f>
        <v>0</v>
      </c>
      <c r="AT1674">
        <f>SUM(table_2[[#This Row],[First dose, less than 21 days ago]:[Third dose or booster, at least 21 days ago]])</f>
        <v>0</v>
      </c>
      <c r="AU1674">
        <f>SUM(table_2[[#This Row],[Second dose, less than 21 days ago]:[Third dose or booster, at least 21 days ago]])</f>
        <v>0</v>
      </c>
      <c r="AV1674">
        <f>table_2[[#This Row],[Third dose or booster, less than 21 days ago]]+table_2[[#This Row],[Third dose or booster, at least 21 days ago]]</f>
        <v>0</v>
      </c>
    </row>
    <row r="1675" spans="1:48" ht="30" x14ac:dyDescent="0.25">
      <c r="A1675" s="1" t="s">
        <v>740</v>
      </c>
      <c r="B1675" s="4">
        <v>2021</v>
      </c>
      <c r="C1675" s="1" t="s">
        <v>61</v>
      </c>
      <c r="D1675" s="1" t="s">
        <v>1089</v>
      </c>
      <c r="E1675" s="1" t="s">
        <v>1102</v>
      </c>
      <c r="F1675" s="4" t="s">
        <v>1101</v>
      </c>
      <c r="G1675" s="4">
        <v>245</v>
      </c>
      <c r="H1675" s="4" t="s">
        <v>83</v>
      </c>
      <c r="I1675" s="1"/>
      <c r="J1675" s="4" t="s">
        <v>83</v>
      </c>
      <c r="K1675" s="4" t="s">
        <v>83</v>
      </c>
      <c r="L1675" s="22">
        <f t="shared" si="44"/>
        <v>1</v>
      </c>
      <c r="M1675" s="22"/>
      <c r="AA1675" s="46"/>
      <c r="AG1675"/>
      <c r="AL1675">
        <f>N1722</f>
        <v>0</v>
      </c>
      <c r="AM1675">
        <f>O1770</f>
        <v>0</v>
      </c>
      <c r="AN1675">
        <f>P1770</f>
        <v>0</v>
      </c>
      <c r="AO1675">
        <f>Q1770</f>
        <v>0</v>
      </c>
      <c r="AP1675">
        <f>R1770</f>
        <v>0</v>
      </c>
      <c r="AQ1675">
        <f>S1770</f>
        <v>0</v>
      </c>
      <c r="AR1675">
        <f>T1770</f>
        <v>0</v>
      </c>
      <c r="AT1675">
        <f>SUM(table_2[[#This Row],[First dose, less than 21 days ago]:[Third dose or booster, at least 21 days ago]])</f>
        <v>0</v>
      </c>
      <c r="AU1675">
        <f>SUM(table_2[[#This Row],[Second dose, less than 21 days ago]:[Third dose or booster, at least 21 days ago]])</f>
        <v>0</v>
      </c>
      <c r="AV1675">
        <f>table_2[[#This Row],[Third dose or booster, less than 21 days ago]]+table_2[[#This Row],[Third dose or booster, at least 21 days ago]]</f>
        <v>0</v>
      </c>
    </row>
    <row r="1676" spans="1:48" ht="45" x14ac:dyDescent="0.25">
      <c r="A1676" s="1" t="s">
        <v>740</v>
      </c>
      <c r="B1676" s="4">
        <v>2021</v>
      </c>
      <c r="C1676" s="1" t="s">
        <v>61</v>
      </c>
      <c r="D1676" s="1" t="s">
        <v>1089</v>
      </c>
      <c r="E1676" s="1" t="s">
        <v>84</v>
      </c>
      <c r="F1676" s="4" t="s">
        <v>1103</v>
      </c>
      <c r="G1676" s="4">
        <v>0</v>
      </c>
      <c r="H1676" s="4" t="s">
        <v>83</v>
      </c>
      <c r="I1676" s="1"/>
      <c r="J1676" s="4" t="s">
        <v>83</v>
      </c>
      <c r="K1676" s="4" t="s">
        <v>83</v>
      </c>
      <c r="L1676" s="22" t="str">
        <f t="shared" si="44"/>
        <v>0</v>
      </c>
      <c r="M1676" s="22"/>
      <c r="AA1676" s="46"/>
      <c r="AG1676"/>
      <c r="AL1676">
        <f>N1723</f>
        <v>0</v>
      </c>
      <c r="AM1676">
        <f>O1771</f>
        <v>0</v>
      </c>
      <c r="AN1676">
        <f>P1771</f>
        <v>0</v>
      </c>
      <c r="AO1676">
        <f>Q1771</f>
        <v>0</v>
      </c>
      <c r="AP1676">
        <f>R1771</f>
        <v>0</v>
      </c>
      <c r="AQ1676">
        <f>S1771</f>
        <v>0</v>
      </c>
      <c r="AR1676">
        <f>T1771</f>
        <v>0</v>
      </c>
      <c r="AT1676">
        <f>SUM(table_2[[#This Row],[First dose, less than 21 days ago]:[Third dose or booster, at least 21 days ago]])</f>
        <v>0</v>
      </c>
      <c r="AU1676">
        <f>SUM(table_2[[#This Row],[Second dose, less than 21 days ago]:[Third dose or booster, at least 21 days ago]])</f>
        <v>0</v>
      </c>
      <c r="AV1676">
        <f>table_2[[#This Row],[Third dose or booster, less than 21 days ago]]+table_2[[#This Row],[Third dose or booster, at least 21 days ago]]</f>
        <v>0</v>
      </c>
    </row>
    <row r="1677" spans="1:48" ht="45" x14ac:dyDescent="0.25">
      <c r="A1677" s="1" t="s">
        <v>740</v>
      </c>
      <c r="B1677" s="4">
        <v>2021</v>
      </c>
      <c r="C1677" s="1" t="s">
        <v>61</v>
      </c>
      <c r="D1677" s="1" t="s">
        <v>1089</v>
      </c>
      <c r="E1677" s="1" t="s">
        <v>85</v>
      </c>
      <c r="F1677" s="4" t="s">
        <v>1103</v>
      </c>
      <c r="G1677" s="4">
        <v>0</v>
      </c>
      <c r="H1677" s="4" t="s">
        <v>83</v>
      </c>
      <c r="I1677" s="1"/>
      <c r="J1677" s="4" t="s">
        <v>83</v>
      </c>
      <c r="K1677" s="4" t="s">
        <v>83</v>
      </c>
      <c r="L1677" s="22" t="str">
        <f t="shared" si="44"/>
        <v>0</v>
      </c>
      <c r="M1677" s="22"/>
      <c r="AA1677" s="46"/>
      <c r="AG1677"/>
      <c r="AL1677">
        <f>N1724</f>
        <v>0</v>
      </c>
      <c r="AM1677">
        <f>O1772</f>
        <v>0</v>
      </c>
      <c r="AN1677">
        <f>P1772</f>
        <v>0</v>
      </c>
      <c r="AO1677">
        <f>Q1772</f>
        <v>0</v>
      </c>
      <c r="AP1677">
        <f>R1772</f>
        <v>0</v>
      </c>
      <c r="AQ1677">
        <f>S1772</f>
        <v>0</v>
      </c>
      <c r="AR1677">
        <f>T1772</f>
        <v>0</v>
      </c>
      <c r="AT1677">
        <f>SUM(table_2[[#This Row],[First dose, less than 21 days ago]:[Third dose or booster, at least 21 days ago]])</f>
        <v>0</v>
      </c>
      <c r="AU1677">
        <f>SUM(table_2[[#This Row],[Second dose, less than 21 days ago]:[Third dose or booster, at least 21 days ago]])</f>
        <v>0</v>
      </c>
      <c r="AV1677">
        <f>table_2[[#This Row],[Third dose or booster, less than 21 days ago]]+table_2[[#This Row],[Third dose or booster, at least 21 days ago]]</f>
        <v>0</v>
      </c>
    </row>
    <row r="1678" spans="1:48" ht="30" x14ac:dyDescent="0.25">
      <c r="A1678" s="1" t="s">
        <v>740</v>
      </c>
      <c r="B1678" s="4">
        <v>2021</v>
      </c>
      <c r="C1678" s="1" t="s">
        <v>61</v>
      </c>
      <c r="D1678" s="1" t="s">
        <v>1104</v>
      </c>
      <c r="E1678" s="1" t="s">
        <v>62</v>
      </c>
      <c r="F1678" s="4" t="s">
        <v>4190</v>
      </c>
      <c r="G1678" s="4">
        <v>447217</v>
      </c>
      <c r="H1678" s="4" t="s">
        <v>4191</v>
      </c>
      <c r="I1678" s="1"/>
      <c r="J1678" s="4" t="s">
        <v>3550</v>
      </c>
      <c r="K1678" s="4" t="s">
        <v>4192</v>
      </c>
      <c r="L1678" s="22" t="str">
        <f t="shared" si="44"/>
        <v>677</v>
      </c>
      <c r="M1678" s="22"/>
      <c r="AA1678" s="46"/>
      <c r="AG1678"/>
      <c r="AL1678">
        <f>N1725</f>
        <v>0</v>
      </c>
      <c r="AM1678">
        <f>O1773</f>
        <v>0</v>
      </c>
      <c r="AN1678">
        <f>P1773</f>
        <v>0</v>
      </c>
      <c r="AO1678">
        <f>Q1773</f>
        <v>0</v>
      </c>
      <c r="AP1678">
        <f>R1773</f>
        <v>0</v>
      </c>
      <c r="AQ1678">
        <f>S1773</f>
        <v>0</v>
      </c>
      <c r="AR1678">
        <f>T1773</f>
        <v>0</v>
      </c>
      <c r="AT1678">
        <f>SUM(table_2[[#This Row],[First dose, less than 21 days ago]:[Third dose or booster, at least 21 days ago]])</f>
        <v>0</v>
      </c>
      <c r="AU1678">
        <f>SUM(table_2[[#This Row],[Second dose, less than 21 days ago]:[Third dose or booster, at least 21 days ago]])</f>
        <v>0</v>
      </c>
      <c r="AV1678">
        <f>table_2[[#This Row],[Third dose or booster, less than 21 days ago]]+table_2[[#This Row],[Third dose or booster, at least 21 days ago]]</f>
        <v>0</v>
      </c>
    </row>
    <row r="1679" spans="1:48" ht="30" x14ac:dyDescent="0.25">
      <c r="A1679" s="1" t="s">
        <v>740</v>
      </c>
      <c r="B1679" s="4">
        <v>2021</v>
      </c>
      <c r="C1679" s="1" t="s">
        <v>61</v>
      </c>
      <c r="D1679" s="1" t="s">
        <v>1104</v>
      </c>
      <c r="E1679" s="1" t="s">
        <v>66</v>
      </c>
      <c r="F1679" s="4" t="s">
        <v>1981</v>
      </c>
      <c r="G1679" s="4">
        <v>19145</v>
      </c>
      <c r="H1679" s="4" t="s">
        <v>4193</v>
      </c>
      <c r="I1679" s="1" t="s">
        <v>234</v>
      </c>
      <c r="J1679" s="4" t="s">
        <v>4194</v>
      </c>
      <c r="K1679" s="4" t="s">
        <v>4195</v>
      </c>
      <c r="L1679" s="22" t="str">
        <f t="shared" si="44"/>
        <v>11</v>
      </c>
      <c r="M1679" s="22"/>
      <c r="AA1679" s="46"/>
      <c r="AG1679"/>
      <c r="AL1679">
        <f>N1726</f>
        <v>0</v>
      </c>
      <c r="AM1679">
        <f>O1774</f>
        <v>0</v>
      </c>
      <c r="AN1679">
        <f>P1774</f>
        <v>0</v>
      </c>
      <c r="AO1679">
        <f>Q1774</f>
        <v>0</v>
      </c>
      <c r="AP1679">
        <f>R1774</f>
        <v>0</v>
      </c>
      <c r="AQ1679">
        <f>S1774</f>
        <v>0</v>
      </c>
      <c r="AR1679">
        <f>T1774</f>
        <v>0</v>
      </c>
      <c r="AT1679">
        <f>SUM(table_2[[#This Row],[First dose, less than 21 days ago]:[Third dose or booster, at least 21 days ago]])</f>
        <v>0</v>
      </c>
      <c r="AU1679">
        <f>SUM(table_2[[#This Row],[Second dose, less than 21 days ago]:[Third dose or booster, at least 21 days ago]])</f>
        <v>0</v>
      </c>
      <c r="AV1679">
        <f>table_2[[#This Row],[Third dose or booster, less than 21 days ago]]+table_2[[#This Row],[Third dose or booster, at least 21 days ago]]</f>
        <v>0</v>
      </c>
    </row>
    <row r="1680" spans="1:48" ht="30" x14ac:dyDescent="0.25">
      <c r="A1680" s="1" t="s">
        <v>740</v>
      </c>
      <c r="B1680" s="4">
        <v>2021</v>
      </c>
      <c r="C1680" s="1" t="s">
        <v>61</v>
      </c>
      <c r="D1680" s="1" t="s">
        <v>1104</v>
      </c>
      <c r="E1680" s="1" t="s">
        <v>70</v>
      </c>
      <c r="F1680" s="4" t="s">
        <v>1112</v>
      </c>
      <c r="G1680" s="4">
        <v>3808</v>
      </c>
      <c r="H1680" s="4" t="s">
        <v>1113</v>
      </c>
      <c r="I1680" s="1" t="s">
        <v>234</v>
      </c>
      <c r="J1680" s="4" t="s">
        <v>1114</v>
      </c>
      <c r="K1680" s="4" t="s">
        <v>1115</v>
      </c>
      <c r="L1680" s="22" t="str">
        <f t="shared" si="44"/>
        <v>3</v>
      </c>
      <c r="M1680" s="22"/>
      <c r="AA1680" s="46"/>
      <c r="AG1680"/>
      <c r="AL1680">
        <f>N1727</f>
        <v>0</v>
      </c>
      <c r="AM1680">
        <f>O1775</f>
        <v>0</v>
      </c>
      <c r="AN1680">
        <f>P1775</f>
        <v>0</v>
      </c>
      <c r="AO1680">
        <f>Q1775</f>
        <v>0</v>
      </c>
      <c r="AP1680">
        <f>R1775</f>
        <v>0</v>
      </c>
      <c r="AQ1680">
        <f>S1775</f>
        <v>0</v>
      </c>
      <c r="AR1680">
        <f>T1775</f>
        <v>0</v>
      </c>
      <c r="AT1680">
        <f>SUM(table_2[[#This Row],[First dose, less than 21 days ago]:[Third dose or booster, at least 21 days ago]])</f>
        <v>0</v>
      </c>
      <c r="AU1680">
        <f>SUM(table_2[[#This Row],[Second dose, less than 21 days ago]:[Third dose or booster, at least 21 days ago]])</f>
        <v>0</v>
      </c>
      <c r="AV1680">
        <f>table_2[[#This Row],[Third dose or booster, less than 21 days ago]]+table_2[[#This Row],[Third dose or booster, at least 21 days ago]]</f>
        <v>0</v>
      </c>
    </row>
    <row r="1681" spans="1:48" ht="30" x14ac:dyDescent="0.25">
      <c r="A1681" s="1" t="s">
        <v>740</v>
      </c>
      <c r="B1681" s="4">
        <v>2021</v>
      </c>
      <c r="C1681" s="1" t="s">
        <v>61</v>
      </c>
      <c r="D1681" s="1" t="s">
        <v>1104</v>
      </c>
      <c r="E1681" s="1" t="s">
        <v>74</v>
      </c>
      <c r="F1681" s="4" t="s">
        <v>1101</v>
      </c>
      <c r="G1681" s="4">
        <v>1241</v>
      </c>
      <c r="H1681" s="4" t="s">
        <v>83</v>
      </c>
      <c r="I1681" s="1"/>
      <c r="J1681" s="4" t="s">
        <v>83</v>
      </c>
      <c r="K1681" s="4" t="s">
        <v>83</v>
      </c>
      <c r="L1681" s="22">
        <f t="shared" si="44"/>
        <v>1</v>
      </c>
      <c r="M1681" s="22"/>
      <c r="AA1681" s="46"/>
      <c r="AG1681"/>
      <c r="AL1681">
        <f>N1728</f>
        <v>0</v>
      </c>
      <c r="AM1681">
        <f>O1776</f>
        <v>0</v>
      </c>
      <c r="AN1681">
        <f>P1776</f>
        <v>0</v>
      </c>
      <c r="AO1681">
        <f>Q1776</f>
        <v>0</v>
      </c>
      <c r="AP1681">
        <f>R1776</f>
        <v>0</v>
      </c>
      <c r="AQ1681">
        <f>S1776</f>
        <v>0</v>
      </c>
      <c r="AR1681">
        <f>T1776</f>
        <v>0</v>
      </c>
      <c r="AT1681">
        <f>SUM(table_2[[#This Row],[First dose, less than 21 days ago]:[Third dose or booster, at least 21 days ago]])</f>
        <v>0</v>
      </c>
      <c r="AU1681">
        <f>SUM(table_2[[#This Row],[Second dose, less than 21 days ago]:[Third dose or booster, at least 21 days ago]])</f>
        <v>0</v>
      </c>
      <c r="AV1681">
        <f>table_2[[#This Row],[Third dose or booster, less than 21 days ago]]+table_2[[#This Row],[Third dose or booster, at least 21 days ago]]</f>
        <v>0</v>
      </c>
    </row>
    <row r="1682" spans="1:48" ht="30" x14ac:dyDescent="0.25">
      <c r="A1682" s="1" t="s">
        <v>740</v>
      </c>
      <c r="B1682" s="4">
        <v>2021</v>
      </c>
      <c r="C1682" s="1" t="s">
        <v>61</v>
      </c>
      <c r="D1682" s="1" t="s">
        <v>1104</v>
      </c>
      <c r="E1682" s="1" t="s">
        <v>1102</v>
      </c>
      <c r="F1682" s="4" t="s">
        <v>1101</v>
      </c>
      <c r="G1682" s="4">
        <v>230</v>
      </c>
      <c r="H1682" s="4" t="s">
        <v>83</v>
      </c>
      <c r="I1682" s="1"/>
      <c r="J1682" s="4" t="s">
        <v>83</v>
      </c>
      <c r="K1682" s="4" t="s">
        <v>83</v>
      </c>
      <c r="L1682" s="22">
        <f t="shared" si="44"/>
        <v>1</v>
      </c>
      <c r="M1682" s="22"/>
      <c r="AA1682" s="46"/>
      <c r="AG1682"/>
      <c r="AL1682">
        <f>N1729</f>
        <v>0</v>
      </c>
      <c r="AM1682">
        <f>O1777</f>
        <v>0</v>
      </c>
      <c r="AN1682">
        <f>P1777</f>
        <v>0</v>
      </c>
      <c r="AO1682">
        <f>Q1777</f>
        <v>0</v>
      </c>
      <c r="AP1682">
        <f>R1777</f>
        <v>0</v>
      </c>
      <c r="AQ1682">
        <f>S1777</f>
        <v>0</v>
      </c>
      <c r="AR1682">
        <f>T1777</f>
        <v>0</v>
      </c>
      <c r="AT1682">
        <f>SUM(table_2[[#This Row],[First dose, less than 21 days ago]:[Third dose or booster, at least 21 days ago]])</f>
        <v>0</v>
      </c>
      <c r="AU1682">
        <f>SUM(table_2[[#This Row],[Second dose, less than 21 days ago]:[Third dose or booster, at least 21 days ago]])</f>
        <v>0</v>
      </c>
      <c r="AV1682">
        <f>table_2[[#This Row],[Third dose or booster, less than 21 days ago]]+table_2[[#This Row],[Third dose or booster, at least 21 days ago]]</f>
        <v>0</v>
      </c>
    </row>
    <row r="1683" spans="1:48" ht="45" x14ac:dyDescent="0.25">
      <c r="A1683" s="1" t="s">
        <v>740</v>
      </c>
      <c r="B1683" s="4">
        <v>2021</v>
      </c>
      <c r="C1683" s="1" t="s">
        <v>61</v>
      </c>
      <c r="D1683" s="1" t="s">
        <v>1104</v>
      </c>
      <c r="E1683" s="1" t="s">
        <v>84</v>
      </c>
      <c r="F1683" s="4" t="s">
        <v>1103</v>
      </c>
      <c r="G1683" s="4">
        <v>0</v>
      </c>
      <c r="H1683" s="4" t="s">
        <v>83</v>
      </c>
      <c r="I1683" s="1"/>
      <c r="J1683" s="4" t="s">
        <v>83</v>
      </c>
      <c r="K1683" s="4" t="s">
        <v>83</v>
      </c>
      <c r="L1683" s="22" t="str">
        <f t="shared" si="44"/>
        <v>0</v>
      </c>
      <c r="M1683" s="22"/>
      <c r="AA1683" s="46"/>
      <c r="AG1683"/>
      <c r="AL1683">
        <f>N1730</f>
        <v>0</v>
      </c>
      <c r="AM1683">
        <f>O1778</f>
        <v>0</v>
      </c>
      <c r="AN1683">
        <f>P1778</f>
        <v>0</v>
      </c>
      <c r="AO1683">
        <f>Q1778</f>
        <v>0</v>
      </c>
      <c r="AP1683">
        <f>R1778</f>
        <v>0</v>
      </c>
      <c r="AQ1683">
        <f>S1778</f>
        <v>0</v>
      </c>
      <c r="AR1683">
        <f>T1778</f>
        <v>0</v>
      </c>
      <c r="AT1683">
        <f>SUM(table_2[[#This Row],[First dose, less than 21 days ago]:[Third dose or booster, at least 21 days ago]])</f>
        <v>0</v>
      </c>
      <c r="AU1683">
        <f>SUM(table_2[[#This Row],[Second dose, less than 21 days ago]:[Third dose or booster, at least 21 days ago]])</f>
        <v>0</v>
      </c>
      <c r="AV1683">
        <f>table_2[[#This Row],[Third dose or booster, less than 21 days ago]]+table_2[[#This Row],[Third dose or booster, at least 21 days ago]]</f>
        <v>0</v>
      </c>
    </row>
    <row r="1684" spans="1:48" ht="45" x14ac:dyDescent="0.25">
      <c r="A1684" s="1" t="s">
        <v>740</v>
      </c>
      <c r="B1684" s="4">
        <v>2021</v>
      </c>
      <c r="C1684" s="1" t="s">
        <v>61</v>
      </c>
      <c r="D1684" s="1" t="s">
        <v>1104</v>
      </c>
      <c r="E1684" s="1" t="s">
        <v>85</v>
      </c>
      <c r="F1684" s="4" t="s">
        <v>1103</v>
      </c>
      <c r="G1684" s="4">
        <v>0</v>
      </c>
      <c r="H1684" s="4" t="s">
        <v>83</v>
      </c>
      <c r="I1684" s="1"/>
      <c r="J1684" s="4" t="s">
        <v>83</v>
      </c>
      <c r="K1684" s="4" t="s">
        <v>83</v>
      </c>
      <c r="L1684" s="22" t="str">
        <f t="shared" si="44"/>
        <v>0</v>
      </c>
      <c r="M1684" s="22"/>
      <c r="AA1684" s="46"/>
      <c r="AG1684"/>
      <c r="AL1684">
        <f>N1731</f>
        <v>0</v>
      </c>
      <c r="AM1684">
        <f>O1779</f>
        <v>0</v>
      </c>
      <c r="AN1684">
        <f>P1779</f>
        <v>0</v>
      </c>
      <c r="AO1684">
        <f>Q1779</f>
        <v>0</v>
      </c>
      <c r="AP1684">
        <f>R1779</f>
        <v>0</v>
      </c>
      <c r="AQ1684">
        <f>S1779</f>
        <v>0</v>
      </c>
      <c r="AR1684">
        <f>T1779</f>
        <v>0</v>
      </c>
      <c r="AT1684">
        <f>SUM(table_2[[#This Row],[First dose, less than 21 days ago]:[Third dose or booster, at least 21 days ago]])</f>
        <v>0</v>
      </c>
      <c r="AU1684">
        <f>SUM(table_2[[#This Row],[Second dose, less than 21 days ago]:[Third dose or booster, at least 21 days ago]])</f>
        <v>0</v>
      </c>
      <c r="AV1684">
        <f>table_2[[#This Row],[Third dose or booster, less than 21 days ago]]+table_2[[#This Row],[Third dose or booster, at least 21 days ago]]</f>
        <v>0</v>
      </c>
    </row>
    <row r="1685" spans="1:48" ht="30" x14ac:dyDescent="0.25">
      <c r="A1685" s="1" t="s">
        <v>740</v>
      </c>
      <c r="B1685" s="4">
        <v>2021</v>
      </c>
      <c r="C1685" s="1" t="s">
        <v>61</v>
      </c>
      <c r="D1685" s="1" t="s">
        <v>1116</v>
      </c>
      <c r="E1685" s="1" t="s">
        <v>62</v>
      </c>
      <c r="F1685" s="4" t="s">
        <v>4196</v>
      </c>
      <c r="G1685" s="4">
        <v>513202</v>
      </c>
      <c r="H1685" s="4" t="s">
        <v>4197</v>
      </c>
      <c r="I1685" s="1"/>
      <c r="J1685" s="4" t="s">
        <v>4198</v>
      </c>
      <c r="K1685" s="4" t="s">
        <v>1622</v>
      </c>
      <c r="L1685" s="22" t="str">
        <f t="shared" si="44"/>
        <v>1788</v>
      </c>
      <c r="M1685" s="22"/>
      <c r="AA1685" s="46"/>
      <c r="AG1685"/>
      <c r="AL1685">
        <f>N1732</f>
        <v>0</v>
      </c>
      <c r="AM1685">
        <f>O1780</f>
        <v>0</v>
      </c>
      <c r="AN1685">
        <f>P1780</f>
        <v>0</v>
      </c>
      <c r="AO1685">
        <f>Q1780</f>
        <v>0</v>
      </c>
      <c r="AP1685">
        <f>R1780</f>
        <v>0</v>
      </c>
      <c r="AQ1685">
        <f>S1780</f>
        <v>0</v>
      </c>
      <c r="AR1685">
        <f>T1780</f>
        <v>0</v>
      </c>
      <c r="AT1685">
        <f>SUM(table_2[[#This Row],[First dose, less than 21 days ago]:[Third dose or booster, at least 21 days ago]])</f>
        <v>0</v>
      </c>
      <c r="AU1685">
        <f>SUM(table_2[[#This Row],[Second dose, less than 21 days ago]:[Third dose or booster, at least 21 days ago]])</f>
        <v>0</v>
      </c>
      <c r="AV1685">
        <f>table_2[[#This Row],[Third dose or booster, less than 21 days ago]]+table_2[[#This Row],[Third dose or booster, at least 21 days ago]]</f>
        <v>0</v>
      </c>
    </row>
    <row r="1686" spans="1:48" ht="30" x14ac:dyDescent="0.25">
      <c r="A1686" s="1" t="s">
        <v>740</v>
      </c>
      <c r="B1686" s="4">
        <v>2021</v>
      </c>
      <c r="C1686" s="1" t="s">
        <v>61</v>
      </c>
      <c r="D1686" s="1" t="s">
        <v>1116</v>
      </c>
      <c r="E1686" s="1" t="s">
        <v>66</v>
      </c>
      <c r="F1686" s="4" t="s">
        <v>2302</v>
      </c>
      <c r="G1686" s="4">
        <v>25011</v>
      </c>
      <c r="H1686" s="4" t="s">
        <v>4199</v>
      </c>
      <c r="I1686" s="1"/>
      <c r="J1686" s="4" t="s">
        <v>722</v>
      </c>
      <c r="K1686" s="4" t="s">
        <v>4200</v>
      </c>
      <c r="L1686" s="22" t="str">
        <f t="shared" si="44"/>
        <v>34</v>
      </c>
      <c r="M1686" s="22"/>
      <c r="AA1686" s="46"/>
      <c r="AG1686"/>
      <c r="AL1686">
        <f>N1733</f>
        <v>0</v>
      </c>
      <c r="AM1686">
        <f>O1781</f>
        <v>0</v>
      </c>
      <c r="AN1686">
        <f>P1781</f>
        <v>0</v>
      </c>
      <c r="AO1686">
        <f>Q1781</f>
        <v>0</v>
      </c>
      <c r="AP1686">
        <f>R1781</f>
        <v>0</v>
      </c>
      <c r="AQ1686">
        <f>S1781</f>
        <v>0</v>
      </c>
      <c r="AR1686">
        <f>T1781</f>
        <v>0</v>
      </c>
      <c r="AT1686">
        <f>SUM(table_2[[#This Row],[First dose, less than 21 days ago]:[Third dose or booster, at least 21 days ago]])</f>
        <v>0</v>
      </c>
      <c r="AU1686">
        <f>SUM(table_2[[#This Row],[Second dose, less than 21 days ago]:[Third dose or booster, at least 21 days ago]])</f>
        <v>0</v>
      </c>
      <c r="AV1686">
        <f>table_2[[#This Row],[Third dose or booster, less than 21 days ago]]+table_2[[#This Row],[Third dose or booster, at least 21 days ago]]</f>
        <v>0</v>
      </c>
    </row>
    <row r="1687" spans="1:48" ht="30" x14ac:dyDescent="0.25">
      <c r="A1687" s="1" t="s">
        <v>740</v>
      </c>
      <c r="B1687" s="4">
        <v>2021</v>
      </c>
      <c r="C1687" s="1" t="s">
        <v>61</v>
      </c>
      <c r="D1687" s="1" t="s">
        <v>1116</v>
      </c>
      <c r="E1687" s="1" t="s">
        <v>70</v>
      </c>
      <c r="F1687" s="4" t="s">
        <v>1350</v>
      </c>
      <c r="G1687" s="4">
        <v>4933</v>
      </c>
      <c r="H1687" s="4" t="s">
        <v>4201</v>
      </c>
      <c r="I1687" s="1" t="s">
        <v>234</v>
      </c>
      <c r="J1687" s="4" t="s">
        <v>4202</v>
      </c>
      <c r="K1687" s="4" t="s">
        <v>4203</v>
      </c>
      <c r="L1687" s="22" t="str">
        <f t="shared" si="44"/>
        <v>10</v>
      </c>
      <c r="M1687" s="22"/>
      <c r="AA1687" s="46"/>
      <c r="AG1687"/>
      <c r="AL1687">
        <f>N1734</f>
        <v>0</v>
      </c>
      <c r="AM1687">
        <f>O1782</f>
        <v>0</v>
      </c>
      <c r="AN1687">
        <f>P1782</f>
        <v>0</v>
      </c>
      <c r="AO1687">
        <f>Q1782</f>
        <v>0</v>
      </c>
      <c r="AP1687">
        <f>R1782</f>
        <v>0</v>
      </c>
      <c r="AQ1687">
        <f>S1782</f>
        <v>0</v>
      </c>
      <c r="AR1687">
        <f>T1782</f>
        <v>0</v>
      </c>
      <c r="AT1687">
        <f>SUM(table_2[[#This Row],[First dose, less than 21 days ago]:[Third dose or booster, at least 21 days ago]])</f>
        <v>0</v>
      </c>
      <c r="AU1687">
        <f>SUM(table_2[[#This Row],[Second dose, less than 21 days ago]:[Third dose or booster, at least 21 days ago]])</f>
        <v>0</v>
      </c>
      <c r="AV1687">
        <f>table_2[[#This Row],[Third dose or booster, less than 21 days ago]]+table_2[[#This Row],[Third dose or booster, at least 21 days ago]]</f>
        <v>0</v>
      </c>
    </row>
    <row r="1688" spans="1:48" ht="30" x14ac:dyDescent="0.25">
      <c r="A1688" s="1" t="s">
        <v>740</v>
      </c>
      <c r="B1688" s="4">
        <v>2021</v>
      </c>
      <c r="C1688" s="1" t="s">
        <v>61</v>
      </c>
      <c r="D1688" s="1" t="s">
        <v>1116</v>
      </c>
      <c r="E1688" s="1" t="s">
        <v>74</v>
      </c>
      <c r="F1688" s="4" t="s">
        <v>1112</v>
      </c>
      <c r="G1688" s="4">
        <v>1657</v>
      </c>
      <c r="H1688" s="4" t="s">
        <v>1129</v>
      </c>
      <c r="I1688" s="1" t="s">
        <v>234</v>
      </c>
      <c r="J1688" s="4" t="s">
        <v>1130</v>
      </c>
      <c r="K1688" s="4" t="s">
        <v>1131</v>
      </c>
      <c r="L1688" s="22" t="str">
        <f t="shared" si="44"/>
        <v>3</v>
      </c>
      <c r="M1688" s="22"/>
      <c r="AA1688" s="46"/>
      <c r="AG1688"/>
      <c r="AL1688">
        <f>N1735</f>
        <v>0</v>
      </c>
      <c r="AM1688">
        <f>O1783</f>
        <v>0</v>
      </c>
      <c r="AN1688">
        <f>P1783</f>
        <v>0</v>
      </c>
      <c r="AO1688">
        <f>Q1783</f>
        <v>0</v>
      </c>
      <c r="AP1688">
        <f>R1783</f>
        <v>0</v>
      </c>
      <c r="AQ1688">
        <f>S1783</f>
        <v>0</v>
      </c>
      <c r="AR1688">
        <f>T1783</f>
        <v>0</v>
      </c>
      <c r="AT1688">
        <f>SUM(table_2[[#This Row],[First dose, less than 21 days ago]:[Third dose or booster, at least 21 days ago]])</f>
        <v>0</v>
      </c>
      <c r="AU1688">
        <f>SUM(table_2[[#This Row],[Second dose, less than 21 days ago]:[Third dose or booster, at least 21 days ago]])</f>
        <v>0</v>
      </c>
      <c r="AV1688">
        <f>table_2[[#This Row],[Third dose or booster, less than 21 days ago]]+table_2[[#This Row],[Third dose or booster, at least 21 days ago]]</f>
        <v>0</v>
      </c>
    </row>
    <row r="1689" spans="1:48" ht="30" x14ac:dyDescent="0.25">
      <c r="A1689" s="1" t="s">
        <v>740</v>
      </c>
      <c r="B1689" s="4">
        <v>2021</v>
      </c>
      <c r="C1689" s="1" t="s">
        <v>61</v>
      </c>
      <c r="D1689" s="1" t="s">
        <v>1116</v>
      </c>
      <c r="E1689" s="1" t="s">
        <v>1102</v>
      </c>
      <c r="F1689" s="4" t="s">
        <v>1101</v>
      </c>
      <c r="G1689" s="4">
        <v>309</v>
      </c>
      <c r="H1689" s="4" t="s">
        <v>83</v>
      </c>
      <c r="I1689" s="1"/>
      <c r="J1689" s="4" t="s">
        <v>83</v>
      </c>
      <c r="K1689" s="4" t="s">
        <v>83</v>
      </c>
      <c r="L1689" s="22">
        <f t="shared" si="44"/>
        <v>1</v>
      </c>
      <c r="M1689" s="22"/>
      <c r="AA1689" s="46"/>
      <c r="AG1689"/>
      <c r="AL1689">
        <f>N1736</f>
        <v>0</v>
      </c>
      <c r="AM1689">
        <f>O1784</f>
        <v>0</v>
      </c>
      <c r="AN1689">
        <f>P1784</f>
        <v>0</v>
      </c>
      <c r="AO1689">
        <f>Q1784</f>
        <v>0</v>
      </c>
      <c r="AP1689">
        <f>R1784</f>
        <v>0</v>
      </c>
      <c r="AQ1689">
        <f>S1784</f>
        <v>0</v>
      </c>
      <c r="AR1689">
        <f>T1784</f>
        <v>0</v>
      </c>
      <c r="AT1689">
        <f>SUM(table_2[[#This Row],[First dose, less than 21 days ago]:[Third dose or booster, at least 21 days ago]])</f>
        <v>0</v>
      </c>
      <c r="AU1689">
        <f>SUM(table_2[[#This Row],[Second dose, less than 21 days ago]:[Third dose or booster, at least 21 days ago]])</f>
        <v>0</v>
      </c>
      <c r="AV1689">
        <f>table_2[[#This Row],[Third dose or booster, less than 21 days ago]]+table_2[[#This Row],[Third dose or booster, at least 21 days ago]]</f>
        <v>0</v>
      </c>
    </row>
    <row r="1690" spans="1:48" ht="45" x14ac:dyDescent="0.25">
      <c r="A1690" s="1" t="s">
        <v>740</v>
      </c>
      <c r="B1690" s="4">
        <v>2021</v>
      </c>
      <c r="C1690" s="1" t="s">
        <v>61</v>
      </c>
      <c r="D1690" s="1" t="s">
        <v>1116</v>
      </c>
      <c r="E1690" s="1" t="s">
        <v>84</v>
      </c>
      <c r="F1690" s="4" t="s">
        <v>1103</v>
      </c>
      <c r="G1690" s="4">
        <v>0</v>
      </c>
      <c r="H1690" s="4" t="s">
        <v>83</v>
      </c>
      <c r="I1690" s="1"/>
      <c r="J1690" s="4" t="s">
        <v>83</v>
      </c>
      <c r="K1690" s="4" t="s">
        <v>83</v>
      </c>
      <c r="L1690" s="22" t="str">
        <f t="shared" si="44"/>
        <v>0</v>
      </c>
      <c r="M1690" s="22"/>
      <c r="AA1690" s="46"/>
      <c r="AG1690"/>
      <c r="AL1690">
        <f>N1737</f>
        <v>0</v>
      </c>
      <c r="AM1690">
        <f>O1785</f>
        <v>0</v>
      </c>
      <c r="AN1690">
        <f>P1785</f>
        <v>0</v>
      </c>
      <c r="AO1690">
        <f>Q1785</f>
        <v>0</v>
      </c>
      <c r="AP1690">
        <f>R1785</f>
        <v>0</v>
      </c>
      <c r="AQ1690">
        <f>S1785</f>
        <v>0</v>
      </c>
      <c r="AR1690">
        <f>T1785</f>
        <v>0</v>
      </c>
      <c r="AT1690">
        <f>SUM(table_2[[#This Row],[First dose, less than 21 days ago]:[Third dose or booster, at least 21 days ago]])</f>
        <v>0</v>
      </c>
      <c r="AU1690">
        <f>SUM(table_2[[#This Row],[Second dose, less than 21 days ago]:[Third dose or booster, at least 21 days ago]])</f>
        <v>0</v>
      </c>
      <c r="AV1690">
        <f>table_2[[#This Row],[Third dose or booster, less than 21 days ago]]+table_2[[#This Row],[Third dose or booster, at least 21 days ago]]</f>
        <v>0</v>
      </c>
    </row>
    <row r="1691" spans="1:48" ht="45" x14ac:dyDescent="0.25">
      <c r="A1691" s="1" t="s">
        <v>740</v>
      </c>
      <c r="B1691" s="4">
        <v>2021</v>
      </c>
      <c r="C1691" s="1" t="s">
        <v>61</v>
      </c>
      <c r="D1691" s="1" t="s">
        <v>1116</v>
      </c>
      <c r="E1691" s="1" t="s">
        <v>85</v>
      </c>
      <c r="F1691" s="4" t="s">
        <v>1103</v>
      </c>
      <c r="G1691" s="4">
        <v>0</v>
      </c>
      <c r="H1691" s="4" t="s">
        <v>83</v>
      </c>
      <c r="I1691" s="1"/>
      <c r="J1691" s="4" t="s">
        <v>83</v>
      </c>
      <c r="K1691" s="4" t="s">
        <v>83</v>
      </c>
      <c r="L1691" s="22" t="str">
        <f t="shared" si="44"/>
        <v>0</v>
      </c>
      <c r="M1691" s="22"/>
      <c r="AA1691" s="46"/>
      <c r="AG1691"/>
      <c r="AL1691">
        <f>N1738</f>
        <v>0</v>
      </c>
      <c r="AM1691">
        <f>O1786</f>
        <v>0</v>
      </c>
      <c r="AN1691">
        <f>P1786</f>
        <v>0</v>
      </c>
      <c r="AO1691">
        <f>Q1786</f>
        <v>0</v>
      </c>
      <c r="AP1691">
        <f>R1786</f>
        <v>0</v>
      </c>
      <c r="AQ1691">
        <f>S1786</f>
        <v>0</v>
      </c>
      <c r="AR1691">
        <f>T1786</f>
        <v>0</v>
      </c>
      <c r="AT1691">
        <f>SUM(table_2[[#This Row],[First dose, less than 21 days ago]:[Third dose or booster, at least 21 days ago]])</f>
        <v>0</v>
      </c>
      <c r="AU1691">
        <f>SUM(table_2[[#This Row],[Second dose, less than 21 days ago]:[Third dose or booster, at least 21 days ago]])</f>
        <v>0</v>
      </c>
      <c r="AV1691">
        <f>table_2[[#This Row],[Third dose or booster, less than 21 days ago]]+table_2[[#This Row],[Third dose or booster, at least 21 days ago]]</f>
        <v>0</v>
      </c>
    </row>
    <row r="1692" spans="1:48" ht="30" x14ac:dyDescent="0.25">
      <c r="A1692" s="1" t="s">
        <v>740</v>
      </c>
      <c r="B1692" s="4">
        <v>2021</v>
      </c>
      <c r="C1692" s="1" t="s">
        <v>61</v>
      </c>
      <c r="D1692" s="1" t="s">
        <v>1132</v>
      </c>
      <c r="E1692" s="1" t="s">
        <v>62</v>
      </c>
      <c r="F1692" s="4" t="s">
        <v>4204</v>
      </c>
      <c r="G1692" s="4">
        <v>424476</v>
      </c>
      <c r="H1692" s="4" t="s">
        <v>4205</v>
      </c>
      <c r="I1692" s="1"/>
      <c r="J1692" s="4" t="s">
        <v>4206</v>
      </c>
      <c r="K1692" s="4" t="s">
        <v>4207</v>
      </c>
      <c r="L1692" s="22" t="str">
        <f t="shared" si="44"/>
        <v>3705</v>
      </c>
      <c r="M1692" s="22"/>
      <c r="AA1692" s="46"/>
      <c r="AG1692"/>
      <c r="AL1692">
        <f>N1739</f>
        <v>0</v>
      </c>
      <c r="AM1692">
        <f>O1787</f>
        <v>0</v>
      </c>
      <c r="AN1692">
        <f>P1787</f>
        <v>0</v>
      </c>
      <c r="AO1692">
        <f>Q1787</f>
        <v>0</v>
      </c>
      <c r="AP1692">
        <f>R1787</f>
        <v>0</v>
      </c>
      <c r="AQ1692">
        <f>S1787</f>
        <v>0</v>
      </c>
      <c r="AR1692">
        <f>T1787</f>
        <v>0</v>
      </c>
      <c r="AT1692">
        <f>SUM(table_2[[#This Row],[First dose, less than 21 days ago]:[Third dose or booster, at least 21 days ago]])</f>
        <v>0</v>
      </c>
      <c r="AU1692">
        <f>SUM(table_2[[#This Row],[Second dose, less than 21 days ago]:[Third dose or booster, at least 21 days ago]])</f>
        <v>0</v>
      </c>
      <c r="AV1692">
        <f>table_2[[#This Row],[Third dose or booster, less than 21 days ago]]+table_2[[#This Row],[Third dose or booster, at least 21 days ago]]</f>
        <v>0</v>
      </c>
    </row>
    <row r="1693" spans="1:48" ht="30" x14ac:dyDescent="0.25">
      <c r="A1693" s="1" t="s">
        <v>740</v>
      </c>
      <c r="B1693" s="4">
        <v>2021</v>
      </c>
      <c r="C1693" s="1" t="s">
        <v>61</v>
      </c>
      <c r="D1693" s="1" t="s">
        <v>1132</v>
      </c>
      <c r="E1693" s="1" t="s">
        <v>66</v>
      </c>
      <c r="F1693" s="4" t="s">
        <v>2077</v>
      </c>
      <c r="G1693" s="4">
        <v>15399</v>
      </c>
      <c r="H1693" s="4" t="s">
        <v>4208</v>
      </c>
      <c r="I1693" s="1"/>
      <c r="J1693" s="4" t="s">
        <v>2782</v>
      </c>
      <c r="K1693" s="4" t="s">
        <v>4209</v>
      </c>
      <c r="L1693" s="22" t="str">
        <f t="shared" si="44"/>
        <v>127</v>
      </c>
      <c r="M1693" s="22"/>
      <c r="AA1693" s="46"/>
      <c r="AG1693"/>
      <c r="AL1693">
        <f>N1740</f>
        <v>0</v>
      </c>
      <c r="AM1693">
        <f>O1788</f>
        <v>0</v>
      </c>
      <c r="AN1693">
        <f>P1788</f>
        <v>0</v>
      </c>
      <c r="AO1693">
        <f>Q1788</f>
        <v>0</v>
      </c>
      <c r="AP1693">
        <f>R1788</f>
        <v>0</v>
      </c>
      <c r="AQ1693">
        <f>S1788</f>
        <v>0</v>
      </c>
      <c r="AR1693">
        <f>T1788</f>
        <v>0</v>
      </c>
      <c r="AT1693">
        <f>SUM(table_2[[#This Row],[First dose, less than 21 days ago]:[Third dose or booster, at least 21 days ago]])</f>
        <v>0</v>
      </c>
      <c r="AU1693">
        <f>SUM(table_2[[#This Row],[Second dose, less than 21 days ago]:[Third dose or booster, at least 21 days ago]])</f>
        <v>0</v>
      </c>
      <c r="AV1693">
        <f>table_2[[#This Row],[Third dose or booster, less than 21 days ago]]+table_2[[#This Row],[Third dose or booster, at least 21 days ago]]</f>
        <v>0</v>
      </c>
    </row>
    <row r="1694" spans="1:48" ht="30" x14ac:dyDescent="0.25">
      <c r="A1694" s="1" t="s">
        <v>740</v>
      </c>
      <c r="B1694" s="4">
        <v>2021</v>
      </c>
      <c r="C1694" s="1" t="s">
        <v>61</v>
      </c>
      <c r="D1694" s="1" t="s">
        <v>1132</v>
      </c>
      <c r="E1694" s="1" t="s">
        <v>70</v>
      </c>
      <c r="F1694" s="4" t="s">
        <v>1350</v>
      </c>
      <c r="G1694" s="4">
        <v>2548</v>
      </c>
      <c r="H1694" s="4" t="s">
        <v>4210</v>
      </c>
      <c r="I1694" s="1" t="s">
        <v>234</v>
      </c>
      <c r="J1694" s="4" t="s">
        <v>4211</v>
      </c>
      <c r="K1694" s="4" t="s">
        <v>4212</v>
      </c>
      <c r="L1694" s="22" t="str">
        <f t="shared" si="44"/>
        <v>10</v>
      </c>
      <c r="M1694" s="22"/>
      <c r="AA1694" s="46"/>
      <c r="AG1694"/>
      <c r="AL1694">
        <f>N1741</f>
        <v>0</v>
      </c>
      <c r="AM1694">
        <f>O1789</f>
        <v>0</v>
      </c>
      <c r="AN1694">
        <f>P1789</f>
        <v>0</v>
      </c>
      <c r="AO1694">
        <f>Q1789</f>
        <v>0</v>
      </c>
      <c r="AP1694">
        <f>R1789</f>
        <v>0</v>
      </c>
      <c r="AQ1694">
        <f>S1789</f>
        <v>0</v>
      </c>
      <c r="AR1694">
        <f>T1789</f>
        <v>0</v>
      </c>
      <c r="AT1694">
        <f>SUM(table_2[[#This Row],[First dose, less than 21 days ago]:[Third dose or booster, at least 21 days ago]])</f>
        <v>0</v>
      </c>
      <c r="AU1694">
        <f>SUM(table_2[[#This Row],[Second dose, less than 21 days ago]:[Third dose or booster, at least 21 days ago]])</f>
        <v>0</v>
      </c>
      <c r="AV1694">
        <f>table_2[[#This Row],[Third dose or booster, less than 21 days ago]]+table_2[[#This Row],[Third dose or booster, at least 21 days ago]]</f>
        <v>0</v>
      </c>
    </row>
    <row r="1695" spans="1:48" ht="30" x14ac:dyDescent="0.25">
      <c r="A1695" s="1" t="s">
        <v>740</v>
      </c>
      <c r="B1695" s="4">
        <v>2021</v>
      </c>
      <c r="C1695" s="1" t="s">
        <v>61</v>
      </c>
      <c r="D1695" s="1" t="s">
        <v>1132</v>
      </c>
      <c r="E1695" s="1" t="s">
        <v>74</v>
      </c>
      <c r="F1695" s="4" t="s">
        <v>1112</v>
      </c>
      <c r="G1695" s="4">
        <v>877</v>
      </c>
      <c r="H1695" s="4" t="s">
        <v>1145</v>
      </c>
      <c r="I1695" s="1" t="s">
        <v>234</v>
      </c>
      <c r="J1695" s="4" t="s">
        <v>1146</v>
      </c>
      <c r="K1695" s="4" t="s">
        <v>141</v>
      </c>
      <c r="L1695" s="22" t="str">
        <f t="shared" si="44"/>
        <v>3</v>
      </c>
      <c r="M1695" s="22"/>
      <c r="AA1695" s="46"/>
      <c r="AG1695"/>
      <c r="AL1695">
        <f>N1742</f>
        <v>0</v>
      </c>
      <c r="AM1695">
        <f>O1790</f>
        <v>0</v>
      </c>
      <c r="AN1695">
        <f>P1790</f>
        <v>0</v>
      </c>
      <c r="AO1695">
        <f>Q1790</f>
        <v>0</v>
      </c>
      <c r="AP1695">
        <f>R1790</f>
        <v>0</v>
      </c>
      <c r="AQ1695">
        <f>S1790</f>
        <v>0</v>
      </c>
      <c r="AR1695">
        <f>T1790</f>
        <v>0</v>
      </c>
      <c r="AT1695">
        <f>SUM(table_2[[#This Row],[First dose, less than 21 days ago]:[Third dose or booster, at least 21 days ago]])</f>
        <v>0</v>
      </c>
      <c r="AU1695">
        <f>SUM(table_2[[#This Row],[Second dose, less than 21 days ago]:[Third dose or booster, at least 21 days ago]])</f>
        <v>0</v>
      </c>
      <c r="AV1695">
        <f>table_2[[#This Row],[Third dose or booster, less than 21 days ago]]+table_2[[#This Row],[Third dose or booster, at least 21 days ago]]</f>
        <v>0</v>
      </c>
    </row>
    <row r="1696" spans="1:48" ht="30" x14ac:dyDescent="0.25">
      <c r="A1696" s="1" t="s">
        <v>740</v>
      </c>
      <c r="B1696" s="4">
        <v>2021</v>
      </c>
      <c r="C1696" s="1" t="s">
        <v>61</v>
      </c>
      <c r="D1696" s="1" t="s">
        <v>1132</v>
      </c>
      <c r="E1696" s="1" t="s">
        <v>1102</v>
      </c>
      <c r="F1696" s="4" t="s">
        <v>1101</v>
      </c>
      <c r="G1696" s="4">
        <v>157</v>
      </c>
      <c r="H1696" s="4" t="s">
        <v>83</v>
      </c>
      <c r="I1696" s="1"/>
      <c r="J1696" s="4" t="s">
        <v>83</v>
      </c>
      <c r="K1696" s="4" t="s">
        <v>83</v>
      </c>
      <c r="L1696" s="22">
        <f t="shared" si="44"/>
        <v>1</v>
      </c>
      <c r="M1696" s="22"/>
      <c r="AA1696" s="46"/>
      <c r="AG1696"/>
      <c r="AL1696">
        <f>N1743</f>
        <v>0</v>
      </c>
      <c r="AM1696">
        <f>O1791</f>
        <v>0</v>
      </c>
      <c r="AN1696">
        <f>P1791</f>
        <v>0</v>
      </c>
      <c r="AO1696">
        <f>Q1791</f>
        <v>0</v>
      </c>
      <c r="AP1696">
        <f>R1791</f>
        <v>0</v>
      </c>
      <c r="AQ1696">
        <f>S1791</f>
        <v>0</v>
      </c>
      <c r="AR1696">
        <f>T1791</f>
        <v>0</v>
      </c>
      <c r="AT1696">
        <f>SUM(table_2[[#This Row],[First dose, less than 21 days ago]:[Third dose or booster, at least 21 days ago]])</f>
        <v>0</v>
      </c>
      <c r="AU1696">
        <f>SUM(table_2[[#This Row],[Second dose, less than 21 days ago]:[Third dose or booster, at least 21 days ago]])</f>
        <v>0</v>
      </c>
      <c r="AV1696">
        <f>table_2[[#This Row],[Third dose or booster, less than 21 days ago]]+table_2[[#This Row],[Third dose or booster, at least 21 days ago]]</f>
        <v>0</v>
      </c>
    </row>
    <row r="1697" spans="1:48" ht="45" x14ac:dyDescent="0.25">
      <c r="A1697" s="1" t="s">
        <v>740</v>
      </c>
      <c r="B1697" s="4">
        <v>2021</v>
      </c>
      <c r="C1697" s="1" t="s">
        <v>61</v>
      </c>
      <c r="D1697" s="1" t="s">
        <v>1132</v>
      </c>
      <c r="E1697" s="1" t="s">
        <v>84</v>
      </c>
      <c r="F1697" s="4" t="s">
        <v>1103</v>
      </c>
      <c r="G1697" s="4">
        <v>0</v>
      </c>
      <c r="H1697" s="4" t="s">
        <v>83</v>
      </c>
      <c r="I1697" s="1"/>
      <c r="J1697" s="4" t="s">
        <v>83</v>
      </c>
      <c r="K1697" s="4" t="s">
        <v>83</v>
      </c>
      <c r="L1697" s="22" t="str">
        <f t="shared" si="44"/>
        <v>0</v>
      </c>
      <c r="M1697" s="22"/>
      <c r="AA1697" s="46"/>
      <c r="AG1697"/>
      <c r="AL1697">
        <f>N1744</f>
        <v>0</v>
      </c>
      <c r="AM1697">
        <f>O1792</f>
        <v>0</v>
      </c>
      <c r="AN1697">
        <f>P1792</f>
        <v>0</v>
      </c>
      <c r="AO1697">
        <f>Q1792</f>
        <v>0</v>
      </c>
      <c r="AP1697">
        <f>R1792</f>
        <v>0</v>
      </c>
      <c r="AQ1697">
        <f>S1792</f>
        <v>0</v>
      </c>
      <c r="AR1697">
        <f>T1792</f>
        <v>0</v>
      </c>
      <c r="AT1697">
        <f>SUM(table_2[[#This Row],[First dose, less than 21 days ago]:[Third dose or booster, at least 21 days ago]])</f>
        <v>0</v>
      </c>
      <c r="AU1697">
        <f>SUM(table_2[[#This Row],[Second dose, less than 21 days ago]:[Third dose or booster, at least 21 days ago]])</f>
        <v>0</v>
      </c>
      <c r="AV1697">
        <f>table_2[[#This Row],[Third dose or booster, less than 21 days ago]]+table_2[[#This Row],[Third dose or booster, at least 21 days ago]]</f>
        <v>0</v>
      </c>
    </row>
    <row r="1698" spans="1:48" ht="45" x14ac:dyDescent="0.25">
      <c r="A1698" s="1" t="s">
        <v>740</v>
      </c>
      <c r="B1698" s="4">
        <v>2021</v>
      </c>
      <c r="C1698" s="1" t="s">
        <v>61</v>
      </c>
      <c r="D1698" s="1" t="s">
        <v>1132</v>
      </c>
      <c r="E1698" s="1" t="s">
        <v>85</v>
      </c>
      <c r="F1698" s="4" t="s">
        <v>1103</v>
      </c>
      <c r="G1698" s="4">
        <v>0</v>
      </c>
      <c r="H1698" s="4" t="s">
        <v>83</v>
      </c>
      <c r="I1698" s="1"/>
      <c r="J1698" s="4" t="s">
        <v>83</v>
      </c>
      <c r="K1698" s="4" t="s">
        <v>83</v>
      </c>
      <c r="L1698" s="22" t="str">
        <f t="shared" si="44"/>
        <v>0</v>
      </c>
      <c r="M1698" s="22"/>
      <c r="AA1698" s="46"/>
      <c r="AG1698"/>
      <c r="AL1698">
        <f>N1745</f>
        <v>0</v>
      </c>
      <c r="AM1698">
        <f>O1793</f>
        <v>0</v>
      </c>
      <c r="AN1698">
        <f>P1793</f>
        <v>0</v>
      </c>
      <c r="AO1698">
        <f>Q1793</f>
        <v>0</v>
      </c>
      <c r="AP1698">
        <f>R1793</f>
        <v>0</v>
      </c>
      <c r="AQ1698">
        <f>S1793</f>
        <v>0</v>
      </c>
      <c r="AR1698">
        <f>T1793</f>
        <v>0</v>
      </c>
      <c r="AT1698">
        <f>SUM(table_2[[#This Row],[First dose, less than 21 days ago]:[Third dose or booster, at least 21 days ago]])</f>
        <v>0</v>
      </c>
      <c r="AU1698">
        <f>SUM(table_2[[#This Row],[Second dose, less than 21 days ago]:[Third dose or booster, at least 21 days ago]])</f>
        <v>0</v>
      </c>
      <c r="AV1698">
        <f>table_2[[#This Row],[Third dose or booster, less than 21 days ago]]+table_2[[#This Row],[Third dose or booster, at least 21 days ago]]</f>
        <v>0</v>
      </c>
    </row>
    <row r="1699" spans="1:48" ht="30" x14ac:dyDescent="0.25">
      <c r="A1699" s="1" t="s">
        <v>740</v>
      </c>
      <c r="B1699" s="4">
        <v>2021</v>
      </c>
      <c r="C1699" s="1" t="s">
        <v>61</v>
      </c>
      <c r="D1699" s="1" t="s">
        <v>1147</v>
      </c>
      <c r="E1699" s="1" t="s">
        <v>62</v>
      </c>
      <c r="F1699" s="4" t="s">
        <v>4213</v>
      </c>
      <c r="G1699" s="4">
        <v>303782</v>
      </c>
      <c r="H1699" s="4" t="s">
        <v>4214</v>
      </c>
      <c r="I1699" s="1"/>
      <c r="J1699" s="4" t="s">
        <v>4215</v>
      </c>
      <c r="K1699" s="4" t="s">
        <v>4216</v>
      </c>
      <c r="L1699" s="22" t="str">
        <f t="shared" si="44"/>
        <v>7022</v>
      </c>
      <c r="M1699" s="22"/>
      <c r="AA1699" s="46"/>
      <c r="AG1699"/>
      <c r="AL1699">
        <f>N1746</f>
        <v>0</v>
      </c>
      <c r="AM1699">
        <f>O1794</f>
        <v>0</v>
      </c>
      <c r="AN1699">
        <f>P1794</f>
        <v>0</v>
      </c>
      <c r="AO1699">
        <f>Q1794</f>
        <v>0</v>
      </c>
      <c r="AP1699">
        <f>R1794</f>
        <v>0</v>
      </c>
      <c r="AQ1699">
        <f>S1794</f>
        <v>0</v>
      </c>
      <c r="AR1699">
        <f>T1794</f>
        <v>0</v>
      </c>
      <c r="AT1699">
        <f>SUM(table_2[[#This Row],[First dose, less than 21 days ago]:[Third dose or booster, at least 21 days ago]])</f>
        <v>0</v>
      </c>
      <c r="AU1699">
        <f>SUM(table_2[[#This Row],[Second dose, less than 21 days ago]:[Third dose or booster, at least 21 days ago]])</f>
        <v>0</v>
      </c>
      <c r="AV1699">
        <f>table_2[[#This Row],[Third dose or booster, less than 21 days ago]]+table_2[[#This Row],[Third dose or booster, at least 21 days ago]]</f>
        <v>0</v>
      </c>
    </row>
    <row r="1700" spans="1:48" ht="30" x14ac:dyDescent="0.25">
      <c r="A1700" s="1" t="s">
        <v>740</v>
      </c>
      <c r="B1700" s="4">
        <v>2021</v>
      </c>
      <c r="C1700" s="1" t="s">
        <v>61</v>
      </c>
      <c r="D1700" s="1" t="s">
        <v>1147</v>
      </c>
      <c r="E1700" s="1" t="s">
        <v>66</v>
      </c>
      <c r="F1700" s="4" t="s">
        <v>4217</v>
      </c>
      <c r="G1700" s="4">
        <v>54364</v>
      </c>
      <c r="H1700" s="4" t="s">
        <v>4218</v>
      </c>
      <c r="I1700" s="1"/>
      <c r="J1700" s="4" t="s">
        <v>4219</v>
      </c>
      <c r="K1700" s="4" t="s">
        <v>4220</v>
      </c>
      <c r="L1700" s="22" t="str">
        <f t="shared" si="44"/>
        <v>731</v>
      </c>
      <c r="M1700" s="22"/>
      <c r="AA1700" s="46"/>
      <c r="AG1700"/>
      <c r="AL1700">
        <f>N1747</f>
        <v>0</v>
      </c>
      <c r="AM1700">
        <f>O1795</f>
        <v>0</v>
      </c>
      <c r="AN1700">
        <f>P1795</f>
        <v>0</v>
      </c>
      <c r="AO1700">
        <f>Q1795</f>
        <v>0</v>
      </c>
      <c r="AP1700">
        <f>R1795</f>
        <v>0</v>
      </c>
      <c r="AQ1700">
        <f>S1795</f>
        <v>0</v>
      </c>
      <c r="AR1700">
        <f>T1795</f>
        <v>0</v>
      </c>
      <c r="AT1700">
        <f>SUM(table_2[[#This Row],[First dose, less than 21 days ago]:[Third dose or booster, at least 21 days ago]])</f>
        <v>0</v>
      </c>
      <c r="AU1700">
        <f>SUM(table_2[[#This Row],[Second dose, less than 21 days ago]:[Third dose or booster, at least 21 days ago]])</f>
        <v>0</v>
      </c>
      <c r="AV1700">
        <f>table_2[[#This Row],[Third dose or booster, less than 21 days ago]]+table_2[[#This Row],[Third dose or booster, at least 21 days ago]]</f>
        <v>0</v>
      </c>
    </row>
    <row r="1701" spans="1:48" ht="30" x14ac:dyDescent="0.25">
      <c r="A1701" s="1" t="s">
        <v>740</v>
      </c>
      <c r="B1701" s="4">
        <v>2021</v>
      </c>
      <c r="C1701" s="1" t="s">
        <v>61</v>
      </c>
      <c r="D1701" s="1" t="s">
        <v>1147</v>
      </c>
      <c r="E1701" s="1" t="s">
        <v>70</v>
      </c>
      <c r="F1701" s="4" t="s">
        <v>1526</v>
      </c>
      <c r="G1701" s="4">
        <v>2143</v>
      </c>
      <c r="H1701" s="4" t="s">
        <v>4221</v>
      </c>
      <c r="I1701" s="1"/>
      <c r="J1701" s="4" t="s">
        <v>4222</v>
      </c>
      <c r="K1701" s="4" t="s">
        <v>4223</v>
      </c>
      <c r="L1701" s="22" t="str">
        <f t="shared" si="44"/>
        <v>91</v>
      </c>
      <c r="M1701" s="22"/>
      <c r="AA1701" s="46"/>
      <c r="AG1701"/>
      <c r="AL1701">
        <f>N1748</f>
        <v>0</v>
      </c>
      <c r="AM1701">
        <f>O1796</f>
        <v>0</v>
      </c>
      <c r="AN1701">
        <f>P1796</f>
        <v>0</v>
      </c>
      <c r="AO1701">
        <f>Q1796</f>
        <v>0</v>
      </c>
      <c r="AP1701">
        <f>R1796</f>
        <v>0</v>
      </c>
      <c r="AQ1701">
        <f>S1796</f>
        <v>0</v>
      </c>
      <c r="AR1701">
        <f>T1796</f>
        <v>0</v>
      </c>
      <c r="AT1701">
        <f>SUM(table_2[[#This Row],[First dose, less than 21 days ago]:[Third dose or booster, at least 21 days ago]])</f>
        <v>0</v>
      </c>
      <c r="AU1701">
        <f>SUM(table_2[[#This Row],[Second dose, less than 21 days ago]:[Third dose or booster, at least 21 days ago]])</f>
        <v>0</v>
      </c>
      <c r="AV1701">
        <f>table_2[[#This Row],[Third dose or booster, less than 21 days ago]]+table_2[[#This Row],[Third dose or booster, at least 21 days ago]]</f>
        <v>0</v>
      </c>
    </row>
    <row r="1702" spans="1:48" ht="30" x14ac:dyDescent="0.25">
      <c r="A1702" s="1" t="s">
        <v>740</v>
      </c>
      <c r="B1702" s="4">
        <v>2021</v>
      </c>
      <c r="C1702" s="1" t="s">
        <v>61</v>
      </c>
      <c r="D1702" s="1" t="s">
        <v>1147</v>
      </c>
      <c r="E1702" s="1" t="s">
        <v>74</v>
      </c>
      <c r="F1702" s="4" t="s">
        <v>1097</v>
      </c>
      <c r="G1702" s="4">
        <v>626</v>
      </c>
      <c r="H1702" s="4" t="s">
        <v>1160</v>
      </c>
      <c r="I1702" s="1" t="s">
        <v>234</v>
      </c>
      <c r="J1702" s="4" t="s">
        <v>577</v>
      </c>
      <c r="K1702" s="4" t="s">
        <v>1161</v>
      </c>
      <c r="L1702" s="22" t="str">
        <f t="shared" si="44"/>
        <v>4</v>
      </c>
      <c r="M1702" s="22"/>
      <c r="AA1702" s="46"/>
      <c r="AG1702"/>
      <c r="AL1702">
        <f>N1749</f>
        <v>0</v>
      </c>
      <c r="AM1702">
        <f>O1797</f>
        <v>0</v>
      </c>
      <c r="AN1702">
        <f>P1797</f>
        <v>0</v>
      </c>
      <c r="AO1702">
        <f>Q1797</f>
        <v>0</v>
      </c>
      <c r="AP1702">
        <f>R1797</f>
        <v>0</v>
      </c>
      <c r="AQ1702">
        <f>S1797</f>
        <v>0</v>
      </c>
      <c r="AR1702">
        <f>T1797</f>
        <v>0</v>
      </c>
      <c r="AT1702">
        <f>SUM(table_2[[#This Row],[First dose, less than 21 days ago]:[Third dose or booster, at least 21 days ago]])</f>
        <v>0</v>
      </c>
      <c r="AU1702">
        <f>SUM(table_2[[#This Row],[Second dose, less than 21 days ago]:[Third dose or booster, at least 21 days ago]])</f>
        <v>0</v>
      </c>
      <c r="AV1702">
        <f>table_2[[#This Row],[Third dose or booster, less than 21 days ago]]+table_2[[#This Row],[Third dose or booster, at least 21 days ago]]</f>
        <v>0</v>
      </c>
    </row>
    <row r="1703" spans="1:48" ht="30" x14ac:dyDescent="0.25">
      <c r="A1703" s="1" t="s">
        <v>740</v>
      </c>
      <c r="B1703" s="4">
        <v>2021</v>
      </c>
      <c r="C1703" s="1" t="s">
        <v>61</v>
      </c>
      <c r="D1703" s="1" t="s">
        <v>1147</v>
      </c>
      <c r="E1703" s="1" t="s">
        <v>1102</v>
      </c>
      <c r="F1703" s="4" t="s">
        <v>1101</v>
      </c>
      <c r="G1703" s="4">
        <v>77</v>
      </c>
      <c r="H1703" s="4" t="s">
        <v>83</v>
      </c>
      <c r="I1703" s="1"/>
      <c r="J1703" s="4" t="s">
        <v>83</v>
      </c>
      <c r="K1703" s="4" t="s">
        <v>83</v>
      </c>
      <c r="L1703" s="22">
        <f t="shared" si="44"/>
        <v>1</v>
      </c>
      <c r="M1703" s="22"/>
      <c r="AA1703" s="46"/>
      <c r="AG1703"/>
      <c r="AL1703">
        <f>N1750</f>
        <v>0</v>
      </c>
      <c r="AM1703">
        <f>O1798</f>
        <v>0</v>
      </c>
      <c r="AN1703">
        <f>P1798</f>
        <v>0</v>
      </c>
      <c r="AO1703">
        <f>Q1798</f>
        <v>0</v>
      </c>
      <c r="AP1703">
        <f>R1798</f>
        <v>0</v>
      </c>
      <c r="AQ1703">
        <f>S1798</f>
        <v>0</v>
      </c>
      <c r="AR1703">
        <f>T1798</f>
        <v>0</v>
      </c>
      <c r="AT1703">
        <f>SUM(table_2[[#This Row],[First dose, less than 21 days ago]:[Third dose or booster, at least 21 days ago]])</f>
        <v>0</v>
      </c>
      <c r="AU1703">
        <f>SUM(table_2[[#This Row],[Second dose, less than 21 days ago]:[Third dose or booster, at least 21 days ago]])</f>
        <v>0</v>
      </c>
      <c r="AV1703">
        <f>table_2[[#This Row],[Third dose or booster, less than 21 days ago]]+table_2[[#This Row],[Third dose or booster, at least 21 days ago]]</f>
        <v>0</v>
      </c>
    </row>
    <row r="1704" spans="1:48" ht="45" x14ac:dyDescent="0.25">
      <c r="A1704" s="1" t="s">
        <v>740</v>
      </c>
      <c r="B1704" s="4">
        <v>2021</v>
      </c>
      <c r="C1704" s="1" t="s">
        <v>61</v>
      </c>
      <c r="D1704" s="1" t="s">
        <v>1147</v>
      </c>
      <c r="E1704" s="1" t="s">
        <v>84</v>
      </c>
      <c r="F1704" s="4" t="s">
        <v>1103</v>
      </c>
      <c r="G1704" s="4">
        <v>0</v>
      </c>
      <c r="H1704" s="4" t="s">
        <v>83</v>
      </c>
      <c r="I1704" s="1"/>
      <c r="J1704" s="4" t="s">
        <v>83</v>
      </c>
      <c r="K1704" s="4" t="s">
        <v>83</v>
      </c>
      <c r="L1704" s="22" t="str">
        <f t="shared" si="44"/>
        <v>0</v>
      </c>
      <c r="M1704" s="22"/>
      <c r="AA1704" s="46"/>
      <c r="AG1704"/>
      <c r="AL1704">
        <f>N1751</f>
        <v>0</v>
      </c>
      <c r="AM1704">
        <f>O1799</f>
        <v>0</v>
      </c>
      <c r="AN1704">
        <f>P1799</f>
        <v>0</v>
      </c>
      <c r="AO1704">
        <f>Q1799</f>
        <v>0</v>
      </c>
      <c r="AP1704">
        <f>R1799</f>
        <v>0</v>
      </c>
      <c r="AQ1704">
        <f>S1799</f>
        <v>0</v>
      </c>
      <c r="AR1704">
        <f>T1799</f>
        <v>0</v>
      </c>
      <c r="AT1704">
        <f>SUM(table_2[[#This Row],[First dose, less than 21 days ago]:[Third dose or booster, at least 21 days ago]])</f>
        <v>0</v>
      </c>
      <c r="AU1704">
        <f>SUM(table_2[[#This Row],[Second dose, less than 21 days ago]:[Third dose or booster, at least 21 days ago]])</f>
        <v>0</v>
      </c>
      <c r="AV1704">
        <f>table_2[[#This Row],[Third dose or booster, less than 21 days ago]]+table_2[[#This Row],[Third dose or booster, at least 21 days ago]]</f>
        <v>0</v>
      </c>
    </row>
    <row r="1705" spans="1:48" ht="45" x14ac:dyDescent="0.25">
      <c r="A1705" s="1" t="s">
        <v>740</v>
      </c>
      <c r="B1705" s="4">
        <v>2021</v>
      </c>
      <c r="C1705" s="1" t="s">
        <v>61</v>
      </c>
      <c r="D1705" s="1" t="s">
        <v>1147</v>
      </c>
      <c r="E1705" s="1" t="s">
        <v>85</v>
      </c>
      <c r="F1705" s="4" t="s">
        <v>1103</v>
      </c>
      <c r="G1705" s="4">
        <v>0</v>
      </c>
      <c r="H1705" s="4" t="s">
        <v>83</v>
      </c>
      <c r="I1705" s="1"/>
      <c r="J1705" s="4" t="s">
        <v>83</v>
      </c>
      <c r="K1705" s="4" t="s">
        <v>83</v>
      </c>
      <c r="L1705" s="22" t="str">
        <f t="shared" si="44"/>
        <v>0</v>
      </c>
      <c r="M1705" s="22"/>
      <c r="AA1705" s="46"/>
      <c r="AG1705"/>
      <c r="AL1705">
        <f>N1752</f>
        <v>0</v>
      </c>
      <c r="AM1705">
        <f>O1800</f>
        <v>0</v>
      </c>
      <c r="AN1705">
        <f>P1800</f>
        <v>0</v>
      </c>
      <c r="AO1705">
        <f>Q1800</f>
        <v>0</v>
      </c>
      <c r="AP1705">
        <f>R1800</f>
        <v>0</v>
      </c>
      <c r="AQ1705">
        <f>S1800</f>
        <v>0</v>
      </c>
      <c r="AR1705">
        <f>T1800</f>
        <v>0</v>
      </c>
      <c r="AT1705">
        <f>SUM(table_2[[#This Row],[First dose, less than 21 days ago]:[Third dose or booster, at least 21 days ago]])</f>
        <v>0</v>
      </c>
      <c r="AU1705">
        <f>SUM(table_2[[#This Row],[Second dose, less than 21 days ago]:[Third dose or booster, at least 21 days ago]])</f>
        <v>0</v>
      </c>
      <c r="AV1705">
        <f>table_2[[#This Row],[Third dose or booster, less than 21 days ago]]+table_2[[#This Row],[Third dose or booster, at least 21 days ago]]</f>
        <v>0</v>
      </c>
    </row>
    <row r="1706" spans="1:48" ht="30" x14ac:dyDescent="0.25">
      <c r="A1706" s="1" t="s">
        <v>740</v>
      </c>
      <c r="B1706" s="4">
        <v>2021</v>
      </c>
      <c r="C1706" s="1" t="s">
        <v>61</v>
      </c>
      <c r="D1706" s="1" t="s">
        <v>1162</v>
      </c>
      <c r="E1706" s="1" t="s">
        <v>62</v>
      </c>
      <c r="F1706" s="4" t="s">
        <v>4224</v>
      </c>
      <c r="G1706" s="4">
        <v>73510</v>
      </c>
      <c r="H1706" s="4" t="s">
        <v>4225</v>
      </c>
      <c r="I1706" s="1"/>
      <c r="J1706" s="4" t="s">
        <v>4226</v>
      </c>
      <c r="K1706" s="4" t="s">
        <v>4227</v>
      </c>
      <c r="L1706" s="22" t="str">
        <f t="shared" si="44"/>
        <v>8682</v>
      </c>
      <c r="M1706" s="22"/>
      <c r="AA1706" s="46"/>
      <c r="AG1706"/>
      <c r="AL1706">
        <f>N1753</f>
        <v>0</v>
      </c>
      <c r="AM1706">
        <f>O1801</f>
        <v>0</v>
      </c>
      <c r="AN1706">
        <f>P1801</f>
        <v>0</v>
      </c>
      <c r="AO1706">
        <f>Q1801</f>
        <v>0</v>
      </c>
      <c r="AP1706">
        <f>R1801</f>
        <v>0</v>
      </c>
      <c r="AQ1706">
        <f>S1801</f>
        <v>0</v>
      </c>
      <c r="AR1706">
        <f>T1801</f>
        <v>0</v>
      </c>
      <c r="AT1706">
        <f>SUM(table_2[[#This Row],[First dose, less than 21 days ago]:[Third dose or booster, at least 21 days ago]])</f>
        <v>0</v>
      </c>
      <c r="AU1706">
        <f>SUM(table_2[[#This Row],[Second dose, less than 21 days ago]:[Third dose or booster, at least 21 days ago]])</f>
        <v>0</v>
      </c>
      <c r="AV1706">
        <f>table_2[[#This Row],[Third dose or booster, less than 21 days ago]]+table_2[[#This Row],[Third dose or booster, at least 21 days ago]]</f>
        <v>0</v>
      </c>
    </row>
    <row r="1707" spans="1:48" ht="30" x14ac:dyDescent="0.25">
      <c r="A1707" s="1" t="s">
        <v>740</v>
      </c>
      <c r="B1707" s="4">
        <v>2021</v>
      </c>
      <c r="C1707" s="1" t="s">
        <v>61</v>
      </c>
      <c r="D1707" s="1" t="s">
        <v>1162</v>
      </c>
      <c r="E1707" s="1" t="s">
        <v>66</v>
      </c>
      <c r="F1707" s="4" t="s">
        <v>4228</v>
      </c>
      <c r="G1707" s="4">
        <v>67433</v>
      </c>
      <c r="H1707" s="4" t="s">
        <v>4229</v>
      </c>
      <c r="I1707" s="1"/>
      <c r="J1707" s="4" t="s">
        <v>4230</v>
      </c>
      <c r="K1707" s="4" t="s">
        <v>4231</v>
      </c>
      <c r="L1707" s="22" t="str">
        <f t="shared" si="44"/>
        <v>2442</v>
      </c>
      <c r="M1707" s="22"/>
      <c r="AA1707" s="46"/>
      <c r="AG1707"/>
      <c r="AL1707">
        <f>N1754</f>
        <v>0</v>
      </c>
      <c r="AM1707">
        <f>O1802</f>
        <v>0</v>
      </c>
      <c r="AN1707">
        <f>P1802</f>
        <v>0</v>
      </c>
      <c r="AO1707">
        <f>Q1802</f>
        <v>0</v>
      </c>
      <c r="AP1707">
        <f>R1802</f>
        <v>0</v>
      </c>
      <c r="AQ1707">
        <f>S1802</f>
        <v>0</v>
      </c>
      <c r="AR1707">
        <f>T1802</f>
        <v>0</v>
      </c>
      <c r="AT1707">
        <f>SUM(table_2[[#This Row],[First dose, less than 21 days ago]:[Third dose or booster, at least 21 days ago]])</f>
        <v>0</v>
      </c>
      <c r="AU1707">
        <f>SUM(table_2[[#This Row],[Second dose, less than 21 days ago]:[Third dose or booster, at least 21 days ago]])</f>
        <v>0</v>
      </c>
      <c r="AV1707">
        <f>table_2[[#This Row],[Third dose or booster, less than 21 days ago]]+table_2[[#This Row],[Third dose or booster, at least 21 days ago]]</f>
        <v>0</v>
      </c>
    </row>
    <row r="1708" spans="1:48" ht="30" x14ac:dyDescent="0.25">
      <c r="A1708" s="1" t="s">
        <v>740</v>
      </c>
      <c r="B1708" s="4">
        <v>2021</v>
      </c>
      <c r="C1708" s="1" t="s">
        <v>61</v>
      </c>
      <c r="D1708" s="1" t="s">
        <v>1162</v>
      </c>
      <c r="E1708" s="1" t="s">
        <v>70</v>
      </c>
      <c r="F1708" s="4" t="s">
        <v>4232</v>
      </c>
      <c r="G1708" s="4">
        <v>14946</v>
      </c>
      <c r="H1708" s="4" t="s">
        <v>4233</v>
      </c>
      <c r="I1708" s="1"/>
      <c r="J1708" s="4" t="s">
        <v>4234</v>
      </c>
      <c r="K1708" s="4" t="s">
        <v>4235</v>
      </c>
      <c r="L1708" s="22" t="str">
        <f t="shared" si="44"/>
        <v>753</v>
      </c>
      <c r="M1708" s="22"/>
      <c r="AA1708" s="46"/>
      <c r="AG1708"/>
      <c r="AL1708">
        <f>N1755</f>
        <v>0</v>
      </c>
      <c r="AM1708">
        <f>O1803</f>
        <v>0</v>
      </c>
      <c r="AN1708">
        <f>P1803</f>
        <v>0</v>
      </c>
      <c r="AO1708">
        <f>Q1803</f>
        <v>0</v>
      </c>
      <c r="AP1708">
        <f>R1803</f>
        <v>0</v>
      </c>
      <c r="AQ1708">
        <f>S1803</f>
        <v>0</v>
      </c>
      <c r="AR1708">
        <f>T1803</f>
        <v>0</v>
      </c>
      <c r="AT1708">
        <f>SUM(table_2[[#This Row],[First dose, less than 21 days ago]:[Third dose or booster, at least 21 days ago]])</f>
        <v>0</v>
      </c>
      <c r="AU1708">
        <f>SUM(table_2[[#This Row],[Second dose, less than 21 days ago]:[Third dose or booster, at least 21 days ago]])</f>
        <v>0</v>
      </c>
      <c r="AV1708">
        <f>table_2[[#This Row],[Third dose or booster, less than 21 days ago]]+table_2[[#This Row],[Third dose or booster, at least 21 days ago]]</f>
        <v>0</v>
      </c>
    </row>
    <row r="1709" spans="1:48" ht="30" x14ac:dyDescent="0.25">
      <c r="A1709" s="1" t="s">
        <v>740</v>
      </c>
      <c r="B1709" s="4">
        <v>2021</v>
      </c>
      <c r="C1709" s="1" t="s">
        <v>61</v>
      </c>
      <c r="D1709" s="1" t="s">
        <v>1162</v>
      </c>
      <c r="E1709" s="1" t="s">
        <v>74</v>
      </c>
      <c r="F1709" s="4" t="s">
        <v>4236</v>
      </c>
      <c r="G1709" s="4">
        <v>15116</v>
      </c>
      <c r="H1709" s="4" t="s">
        <v>3151</v>
      </c>
      <c r="I1709" s="1"/>
      <c r="J1709" s="4" t="s">
        <v>4237</v>
      </c>
      <c r="K1709" s="4" t="s">
        <v>4238</v>
      </c>
      <c r="L1709" s="22" t="str">
        <f t="shared" si="44"/>
        <v>237</v>
      </c>
      <c r="M1709" s="22"/>
      <c r="AA1709" s="46"/>
      <c r="AG1709"/>
      <c r="AL1709">
        <f>N1756</f>
        <v>0</v>
      </c>
      <c r="AM1709">
        <f>O1804</f>
        <v>0</v>
      </c>
      <c r="AN1709">
        <f>P1804</f>
        <v>0</v>
      </c>
      <c r="AO1709">
        <f>Q1804</f>
        <v>0</v>
      </c>
      <c r="AP1709">
        <f>R1804</f>
        <v>0</v>
      </c>
      <c r="AQ1709">
        <f>S1804</f>
        <v>0</v>
      </c>
      <c r="AR1709">
        <f>T1804</f>
        <v>0</v>
      </c>
      <c r="AT1709">
        <f>SUM(table_2[[#This Row],[First dose, less than 21 days ago]:[Third dose or booster, at least 21 days ago]])</f>
        <v>0</v>
      </c>
      <c r="AU1709">
        <f>SUM(table_2[[#This Row],[Second dose, less than 21 days ago]:[Third dose or booster, at least 21 days ago]])</f>
        <v>0</v>
      </c>
      <c r="AV1709">
        <f>table_2[[#This Row],[Third dose or booster, less than 21 days ago]]+table_2[[#This Row],[Third dose or booster, at least 21 days ago]]</f>
        <v>0</v>
      </c>
    </row>
    <row r="1710" spans="1:48" ht="30" x14ac:dyDescent="0.25">
      <c r="A1710" s="1" t="s">
        <v>740</v>
      </c>
      <c r="B1710" s="4">
        <v>2021</v>
      </c>
      <c r="C1710" s="1" t="s">
        <v>61</v>
      </c>
      <c r="D1710" s="1" t="s">
        <v>1162</v>
      </c>
      <c r="E1710" s="1" t="s">
        <v>1102</v>
      </c>
      <c r="F1710" s="4" t="s">
        <v>1208</v>
      </c>
      <c r="G1710" s="4">
        <v>2596</v>
      </c>
      <c r="H1710" s="4" t="s">
        <v>4239</v>
      </c>
      <c r="I1710" s="1"/>
      <c r="J1710" s="4" t="s">
        <v>4240</v>
      </c>
      <c r="K1710" s="4" t="s">
        <v>4241</v>
      </c>
      <c r="L1710" s="22" t="str">
        <f t="shared" si="44"/>
        <v>47</v>
      </c>
      <c r="M1710" s="22"/>
      <c r="AA1710" s="46"/>
      <c r="AG1710"/>
      <c r="AL1710">
        <f>N1757</f>
        <v>0</v>
      </c>
      <c r="AM1710">
        <f>O1805</f>
        <v>0</v>
      </c>
      <c r="AN1710">
        <f>P1805</f>
        <v>0</v>
      </c>
      <c r="AO1710">
        <f>Q1805</f>
        <v>0</v>
      </c>
      <c r="AP1710">
        <f>R1805</f>
        <v>0</v>
      </c>
      <c r="AQ1710">
        <f>S1805</f>
        <v>0</v>
      </c>
      <c r="AR1710">
        <f>T1805</f>
        <v>0</v>
      </c>
      <c r="AT1710">
        <f>SUM(table_2[[#This Row],[First dose, less than 21 days ago]:[Third dose or booster, at least 21 days ago]])</f>
        <v>0</v>
      </c>
      <c r="AU1710">
        <f>SUM(table_2[[#This Row],[Second dose, less than 21 days ago]:[Third dose or booster, at least 21 days ago]])</f>
        <v>0</v>
      </c>
      <c r="AV1710">
        <f>table_2[[#This Row],[Third dose or booster, less than 21 days ago]]+table_2[[#This Row],[Third dose or booster, at least 21 days ago]]</f>
        <v>0</v>
      </c>
    </row>
    <row r="1711" spans="1:48" ht="45" x14ac:dyDescent="0.25">
      <c r="A1711" s="1" t="s">
        <v>740</v>
      </c>
      <c r="B1711" s="4">
        <v>2021</v>
      </c>
      <c r="C1711" s="1" t="s">
        <v>61</v>
      </c>
      <c r="D1711" s="1" t="s">
        <v>1162</v>
      </c>
      <c r="E1711" s="1" t="s">
        <v>84</v>
      </c>
      <c r="F1711" s="4" t="s">
        <v>1103</v>
      </c>
      <c r="G1711" s="4">
        <v>0</v>
      </c>
      <c r="H1711" s="4" t="s">
        <v>83</v>
      </c>
      <c r="I1711" s="1"/>
      <c r="J1711" s="4" t="s">
        <v>83</v>
      </c>
      <c r="K1711" s="4" t="s">
        <v>83</v>
      </c>
      <c r="L1711" s="22" t="str">
        <f t="shared" si="44"/>
        <v>0</v>
      </c>
      <c r="M1711" s="22"/>
      <c r="AA1711" s="46"/>
      <c r="AG1711"/>
      <c r="AL1711">
        <f>N1758</f>
        <v>0</v>
      </c>
      <c r="AM1711">
        <f>O1806</f>
        <v>0</v>
      </c>
      <c r="AN1711">
        <f>P1806</f>
        <v>0</v>
      </c>
      <c r="AO1711">
        <f>Q1806</f>
        <v>0</v>
      </c>
      <c r="AP1711">
        <f>R1806</f>
        <v>0</v>
      </c>
      <c r="AQ1711">
        <f>S1806</f>
        <v>0</v>
      </c>
      <c r="AR1711">
        <f>T1806</f>
        <v>0</v>
      </c>
      <c r="AT1711">
        <f>SUM(table_2[[#This Row],[First dose, less than 21 days ago]:[Third dose or booster, at least 21 days ago]])</f>
        <v>0</v>
      </c>
      <c r="AU1711">
        <f>SUM(table_2[[#This Row],[Second dose, less than 21 days ago]:[Third dose or booster, at least 21 days ago]])</f>
        <v>0</v>
      </c>
      <c r="AV1711">
        <f>table_2[[#This Row],[Third dose or booster, less than 21 days ago]]+table_2[[#This Row],[Third dose or booster, at least 21 days ago]]</f>
        <v>0</v>
      </c>
    </row>
    <row r="1712" spans="1:48" ht="45" x14ac:dyDescent="0.25">
      <c r="A1712" s="1" t="s">
        <v>740</v>
      </c>
      <c r="B1712" s="4">
        <v>2021</v>
      </c>
      <c r="C1712" s="1" t="s">
        <v>61</v>
      </c>
      <c r="D1712" s="1" t="s">
        <v>1162</v>
      </c>
      <c r="E1712" s="1" t="s">
        <v>85</v>
      </c>
      <c r="F1712" s="4" t="s">
        <v>1103</v>
      </c>
      <c r="G1712" s="4">
        <v>0</v>
      </c>
      <c r="H1712" s="4" t="s">
        <v>83</v>
      </c>
      <c r="I1712" s="1"/>
      <c r="J1712" s="4" t="s">
        <v>83</v>
      </c>
      <c r="K1712" s="4" t="s">
        <v>83</v>
      </c>
      <c r="L1712" s="22" t="str">
        <f t="shared" si="44"/>
        <v>0</v>
      </c>
      <c r="M1712" s="22"/>
      <c r="AA1712" s="46"/>
      <c r="AG1712"/>
      <c r="AL1712">
        <f>N1759</f>
        <v>0</v>
      </c>
      <c r="AM1712">
        <f>O1807</f>
        <v>0</v>
      </c>
      <c r="AN1712">
        <f>P1807</f>
        <v>0</v>
      </c>
      <c r="AO1712">
        <f>Q1807</f>
        <v>0</v>
      </c>
      <c r="AP1712">
        <f>R1807</f>
        <v>0</v>
      </c>
      <c r="AQ1712">
        <f>S1807</f>
        <v>0</v>
      </c>
      <c r="AR1712">
        <f>T1807</f>
        <v>0</v>
      </c>
      <c r="AT1712">
        <f>SUM(table_2[[#This Row],[First dose, less than 21 days ago]:[Third dose or booster, at least 21 days ago]])</f>
        <v>0</v>
      </c>
      <c r="AU1712">
        <f>SUM(table_2[[#This Row],[Second dose, less than 21 days ago]:[Third dose or booster, at least 21 days ago]])</f>
        <v>0</v>
      </c>
      <c r="AV1712">
        <f>table_2[[#This Row],[Third dose or booster, less than 21 days ago]]+table_2[[#This Row],[Third dose or booster, at least 21 days ago]]</f>
        <v>0</v>
      </c>
    </row>
    <row r="1713" spans="1:48" ht="30" x14ac:dyDescent="0.25">
      <c r="A1713" s="1" t="s">
        <v>740</v>
      </c>
      <c r="B1713" s="4">
        <v>2021</v>
      </c>
      <c r="C1713" s="1" t="s">
        <v>61</v>
      </c>
      <c r="D1713" s="1" t="s">
        <v>1183</v>
      </c>
      <c r="E1713" s="1" t="s">
        <v>62</v>
      </c>
      <c r="F1713" s="4" t="s">
        <v>4242</v>
      </c>
      <c r="G1713" s="4">
        <v>18496</v>
      </c>
      <c r="H1713" s="4" t="s">
        <v>4243</v>
      </c>
      <c r="I1713" s="1"/>
      <c r="J1713" s="4" t="s">
        <v>4244</v>
      </c>
      <c r="K1713" s="4" t="s">
        <v>4245</v>
      </c>
      <c r="L1713" s="22" t="str">
        <f t="shared" si="44"/>
        <v>5740</v>
      </c>
      <c r="M1713" s="22"/>
      <c r="AA1713" s="46"/>
      <c r="AG1713"/>
      <c r="AL1713">
        <f>N1760</f>
        <v>0</v>
      </c>
      <c r="AM1713">
        <f>O1808</f>
        <v>0</v>
      </c>
      <c r="AN1713">
        <f>P1808</f>
        <v>0</v>
      </c>
      <c r="AO1713">
        <f>Q1808</f>
        <v>0</v>
      </c>
      <c r="AP1713">
        <f>R1808</f>
        <v>0</v>
      </c>
      <c r="AQ1713">
        <f>S1808</f>
        <v>0</v>
      </c>
      <c r="AR1713">
        <f>T1808</f>
        <v>0</v>
      </c>
      <c r="AT1713">
        <f>SUM(table_2[[#This Row],[First dose, less than 21 days ago]:[Third dose or booster, at least 21 days ago]])</f>
        <v>0</v>
      </c>
      <c r="AU1713">
        <f>SUM(table_2[[#This Row],[Second dose, less than 21 days ago]:[Third dose or booster, at least 21 days ago]])</f>
        <v>0</v>
      </c>
      <c r="AV1713">
        <f>table_2[[#This Row],[Third dose or booster, less than 21 days ago]]+table_2[[#This Row],[Third dose or booster, at least 21 days ago]]</f>
        <v>0</v>
      </c>
    </row>
    <row r="1714" spans="1:48" ht="30" x14ac:dyDescent="0.25">
      <c r="A1714" s="1" t="s">
        <v>740</v>
      </c>
      <c r="B1714" s="4">
        <v>2021</v>
      </c>
      <c r="C1714" s="1" t="s">
        <v>61</v>
      </c>
      <c r="D1714" s="1" t="s">
        <v>1183</v>
      </c>
      <c r="E1714" s="1" t="s">
        <v>66</v>
      </c>
      <c r="F1714" s="4" t="s">
        <v>4246</v>
      </c>
      <c r="G1714" s="4">
        <v>13696</v>
      </c>
      <c r="H1714" s="4" t="s">
        <v>4247</v>
      </c>
      <c r="I1714" s="1"/>
      <c r="J1714" s="4" t="s">
        <v>4248</v>
      </c>
      <c r="K1714" s="4" t="s">
        <v>4249</v>
      </c>
      <c r="L1714" s="22" t="str">
        <f t="shared" si="44"/>
        <v>1838</v>
      </c>
      <c r="M1714" s="22"/>
      <c r="AA1714" s="46"/>
      <c r="AG1714"/>
      <c r="AL1714">
        <f>N1761</f>
        <v>0</v>
      </c>
      <c r="AM1714">
        <f>O1809</f>
        <v>0</v>
      </c>
      <c r="AN1714">
        <f>P1809</f>
        <v>0</v>
      </c>
      <c r="AO1714">
        <f>Q1809</f>
        <v>0</v>
      </c>
      <c r="AP1714">
        <f>R1809</f>
        <v>0</v>
      </c>
      <c r="AQ1714">
        <f>S1809</f>
        <v>0</v>
      </c>
      <c r="AR1714">
        <f>T1809</f>
        <v>0</v>
      </c>
      <c r="AT1714">
        <f>SUM(table_2[[#This Row],[First dose, less than 21 days ago]:[Third dose or booster, at least 21 days ago]])</f>
        <v>0</v>
      </c>
      <c r="AU1714">
        <f>SUM(table_2[[#This Row],[Second dose, less than 21 days ago]:[Third dose or booster, at least 21 days ago]])</f>
        <v>0</v>
      </c>
      <c r="AV1714">
        <f>table_2[[#This Row],[Third dose or booster, less than 21 days ago]]+table_2[[#This Row],[Third dose or booster, at least 21 days ago]]</f>
        <v>0</v>
      </c>
    </row>
    <row r="1715" spans="1:48" ht="30" x14ac:dyDescent="0.25">
      <c r="A1715" s="1" t="s">
        <v>740</v>
      </c>
      <c r="B1715" s="4">
        <v>2021</v>
      </c>
      <c r="C1715" s="1" t="s">
        <v>61</v>
      </c>
      <c r="D1715" s="1" t="s">
        <v>1183</v>
      </c>
      <c r="E1715" s="1" t="s">
        <v>70</v>
      </c>
      <c r="F1715" s="4" t="s">
        <v>4061</v>
      </c>
      <c r="G1715" s="4">
        <v>2868</v>
      </c>
      <c r="H1715" s="4" t="s">
        <v>4250</v>
      </c>
      <c r="I1715" s="1"/>
      <c r="J1715" s="4" t="s">
        <v>4251</v>
      </c>
      <c r="K1715" s="4" t="s">
        <v>4252</v>
      </c>
      <c r="L1715" s="22" t="str">
        <f t="shared" si="44"/>
        <v>470</v>
      </c>
      <c r="M1715" s="22"/>
      <c r="AA1715" s="46"/>
      <c r="AG1715"/>
      <c r="AL1715">
        <f>N1762</f>
        <v>0</v>
      </c>
      <c r="AM1715">
        <f>O1810</f>
        <v>0</v>
      </c>
      <c r="AN1715">
        <f>P1810</f>
        <v>0</v>
      </c>
      <c r="AO1715">
        <f>Q1810</f>
        <v>0</v>
      </c>
      <c r="AP1715">
        <f>R1810</f>
        <v>0</v>
      </c>
      <c r="AQ1715">
        <f>S1810</f>
        <v>0</v>
      </c>
      <c r="AR1715">
        <f>T1810</f>
        <v>0</v>
      </c>
      <c r="AT1715">
        <f>SUM(table_2[[#This Row],[First dose, less than 21 days ago]:[Third dose or booster, at least 21 days ago]])</f>
        <v>0</v>
      </c>
      <c r="AU1715">
        <f>SUM(table_2[[#This Row],[Second dose, less than 21 days ago]:[Third dose or booster, at least 21 days ago]])</f>
        <v>0</v>
      </c>
      <c r="AV1715">
        <f>table_2[[#This Row],[Third dose or booster, less than 21 days ago]]+table_2[[#This Row],[Third dose or booster, at least 21 days ago]]</f>
        <v>0</v>
      </c>
    </row>
    <row r="1716" spans="1:48" ht="30" x14ac:dyDescent="0.25">
      <c r="A1716" s="1" t="s">
        <v>740</v>
      </c>
      <c r="B1716" s="4">
        <v>2021</v>
      </c>
      <c r="C1716" s="1" t="s">
        <v>61</v>
      </c>
      <c r="D1716" s="1" t="s">
        <v>1183</v>
      </c>
      <c r="E1716" s="1" t="s">
        <v>74</v>
      </c>
      <c r="F1716" s="4" t="s">
        <v>3956</v>
      </c>
      <c r="G1716" s="4">
        <v>2480</v>
      </c>
      <c r="H1716" s="4" t="s">
        <v>4253</v>
      </c>
      <c r="I1716" s="1"/>
      <c r="J1716" s="4" t="s">
        <v>4254</v>
      </c>
      <c r="K1716" s="4" t="s">
        <v>2512</v>
      </c>
      <c r="L1716" s="22" t="str">
        <f t="shared" si="44"/>
        <v>121</v>
      </c>
      <c r="M1716" s="22"/>
      <c r="AA1716" s="46"/>
      <c r="AG1716"/>
      <c r="AL1716">
        <f>N1763</f>
        <v>0</v>
      </c>
      <c r="AM1716">
        <f>O1811</f>
        <v>0</v>
      </c>
      <c r="AN1716">
        <f>P1811</f>
        <v>0</v>
      </c>
      <c r="AO1716">
        <f>Q1811</f>
        <v>0</v>
      </c>
      <c r="AP1716">
        <f>R1811</f>
        <v>0</v>
      </c>
      <c r="AQ1716">
        <f>S1811</f>
        <v>0</v>
      </c>
      <c r="AR1716">
        <f>T1811</f>
        <v>0</v>
      </c>
      <c r="AT1716">
        <f>SUM(table_2[[#This Row],[First dose, less than 21 days ago]:[Third dose or booster, at least 21 days ago]])</f>
        <v>0</v>
      </c>
      <c r="AU1716">
        <f>SUM(table_2[[#This Row],[Second dose, less than 21 days ago]:[Third dose or booster, at least 21 days ago]])</f>
        <v>0</v>
      </c>
      <c r="AV1716">
        <f>table_2[[#This Row],[Third dose or booster, less than 21 days ago]]+table_2[[#This Row],[Third dose or booster, at least 21 days ago]]</f>
        <v>0</v>
      </c>
    </row>
    <row r="1717" spans="1:48" ht="30" x14ac:dyDescent="0.25">
      <c r="A1717" s="1" t="s">
        <v>740</v>
      </c>
      <c r="B1717" s="4">
        <v>2021</v>
      </c>
      <c r="C1717" s="1" t="s">
        <v>61</v>
      </c>
      <c r="D1717" s="1" t="s">
        <v>1183</v>
      </c>
      <c r="E1717" s="1" t="s">
        <v>1102</v>
      </c>
      <c r="F1717" s="4" t="s">
        <v>2621</v>
      </c>
      <c r="G1717" s="4">
        <v>435</v>
      </c>
      <c r="H1717" s="4" t="s">
        <v>4255</v>
      </c>
      <c r="I1717" s="1"/>
      <c r="J1717" s="4" t="s">
        <v>4256</v>
      </c>
      <c r="K1717" s="4" t="s">
        <v>4257</v>
      </c>
      <c r="L1717" s="22" t="str">
        <f t="shared" si="44"/>
        <v>24</v>
      </c>
      <c r="M1717" s="22"/>
      <c r="AA1717" s="46"/>
      <c r="AG1717"/>
      <c r="AL1717">
        <f>N1764</f>
        <v>0</v>
      </c>
      <c r="AM1717">
        <f>O1812</f>
        <v>0</v>
      </c>
      <c r="AN1717">
        <f>P1812</f>
        <v>0</v>
      </c>
      <c r="AO1717">
        <f>Q1812</f>
        <v>0</v>
      </c>
      <c r="AP1717">
        <f>R1812</f>
        <v>0</v>
      </c>
      <c r="AQ1717">
        <f>S1812</f>
        <v>0</v>
      </c>
      <c r="AR1717">
        <f>T1812</f>
        <v>0</v>
      </c>
      <c r="AT1717">
        <f>SUM(table_2[[#This Row],[First dose, less than 21 days ago]:[Third dose or booster, at least 21 days ago]])</f>
        <v>0</v>
      </c>
      <c r="AU1717">
        <f>SUM(table_2[[#This Row],[Second dose, less than 21 days ago]:[Third dose or booster, at least 21 days ago]])</f>
        <v>0</v>
      </c>
      <c r="AV1717">
        <f>table_2[[#This Row],[Third dose or booster, less than 21 days ago]]+table_2[[#This Row],[Third dose or booster, at least 21 days ago]]</f>
        <v>0</v>
      </c>
    </row>
    <row r="1718" spans="1:48" ht="45" x14ac:dyDescent="0.25">
      <c r="A1718" s="1" t="s">
        <v>740</v>
      </c>
      <c r="B1718" s="4">
        <v>2021</v>
      </c>
      <c r="C1718" s="1" t="s">
        <v>61</v>
      </c>
      <c r="D1718" s="1" t="s">
        <v>1183</v>
      </c>
      <c r="E1718" s="1" t="s">
        <v>84</v>
      </c>
      <c r="F1718" s="4" t="s">
        <v>1103</v>
      </c>
      <c r="G1718" s="4">
        <v>0</v>
      </c>
      <c r="H1718" s="4" t="s">
        <v>83</v>
      </c>
      <c r="I1718" s="1"/>
      <c r="J1718" s="4" t="s">
        <v>83</v>
      </c>
      <c r="K1718" s="4" t="s">
        <v>83</v>
      </c>
      <c r="L1718" s="22" t="str">
        <f t="shared" si="44"/>
        <v>0</v>
      </c>
      <c r="M1718" s="22"/>
      <c r="AA1718" s="46"/>
      <c r="AG1718"/>
      <c r="AL1718">
        <f>N1765</f>
        <v>0</v>
      </c>
      <c r="AM1718">
        <f>O1813</f>
        <v>0</v>
      </c>
      <c r="AN1718">
        <f>P1813</f>
        <v>0</v>
      </c>
      <c r="AO1718">
        <f>Q1813</f>
        <v>0</v>
      </c>
      <c r="AP1718">
        <f>R1813</f>
        <v>0</v>
      </c>
      <c r="AQ1718">
        <f>S1813</f>
        <v>0</v>
      </c>
      <c r="AR1718">
        <f>T1813</f>
        <v>0</v>
      </c>
      <c r="AT1718">
        <f>SUM(table_2[[#This Row],[First dose, less than 21 days ago]:[Third dose or booster, at least 21 days ago]])</f>
        <v>0</v>
      </c>
      <c r="AU1718">
        <f>SUM(table_2[[#This Row],[Second dose, less than 21 days ago]:[Third dose or booster, at least 21 days ago]])</f>
        <v>0</v>
      </c>
      <c r="AV1718">
        <f>table_2[[#This Row],[Third dose or booster, less than 21 days ago]]+table_2[[#This Row],[Third dose or booster, at least 21 days ago]]</f>
        <v>0</v>
      </c>
    </row>
    <row r="1719" spans="1:48" ht="45" x14ac:dyDescent="0.25">
      <c r="A1719" s="1" t="s">
        <v>740</v>
      </c>
      <c r="B1719" s="4">
        <v>2021</v>
      </c>
      <c r="C1719" s="1" t="s">
        <v>61</v>
      </c>
      <c r="D1719" s="1" t="s">
        <v>1183</v>
      </c>
      <c r="E1719" s="1" t="s">
        <v>85</v>
      </c>
      <c r="F1719" s="4" t="s">
        <v>1103</v>
      </c>
      <c r="G1719" s="4">
        <v>0</v>
      </c>
      <c r="H1719" s="4" t="s">
        <v>83</v>
      </c>
      <c r="I1719" s="1"/>
      <c r="J1719" s="4" t="s">
        <v>83</v>
      </c>
      <c r="K1719" s="4" t="s">
        <v>83</v>
      </c>
      <c r="L1719" s="22" t="str">
        <f t="shared" si="44"/>
        <v>0</v>
      </c>
      <c r="M1719" s="22"/>
      <c r="AA1719" s="46"/>
      <c r="AG1719"/>
      <c r="AL1719">
        <f>N1766</f>
        <v>0</v>
      </c>
      <c r="AM1719">
        <f>O1814</f>
        <v>0</v>
      </c>
      <c r="AN1719">
        <f>P1814</f>
        <v>0</v>
      </c>
      <c r="AO1719">
        <f>Q1814</f>
        <v>0</v>
      </c>
      <c r="AP1719">
        <f>R1814</f>
        <v>0</v>
      </c>
      <c r="AQ1719">
        <f>S1814</f>
        <v>0</v>
      </c>
      <c r="AR1719">
        <f>T1814</f>
        <v>0</v>
      </c>
      <c r="AT1719">
        <f>SUM(table_2[[#This Row],[First dose, less than 21 days ago]:[Third dose or booster, at least 21 days ago]])</f>
        <v>0</v>
      </c>
      <c r="AU1719">
        <f>SUM(table_2[[#This Row],[Second dose, less than 21 days ago]:[Third dose or booster, at least 21 days ago]])</f>
        <v>0</v>
      </c>
      <c r="AV1719">
        <f>table_2[[#This Row],[Third dose or booster, less than 21 days ago]]+table_2[[#This Row],[Third dose or booster, at least 21 days ago]]</f>
        <v>0</v>
      </c>
    </row>
    <row r="1720" spans="1:48" ht="30" x14ac:dyDescent="0.25">
      <c r="A1720" s="1" t="s">
        <v>740</v>
      </c>
      <c r="B1720" s="4">
        <v>2021</v>
      </c>
      <c r="C1720" s="1" t="s">
        <v>90</v>
      </c>
      <c r="D1720" s="1" t="s">
        <v>1089</v>
      </c>
      <c r="E1720" s="1" t="s">
        <v>62</v>
      </c>
      <c r="F1720" s="4" t="s">
        <v>4180</v>
      </c>
      <c r="G1720" s="4">
        <v>775097</v>
      </c>
      <c r="H1720" s="4" t="s">
        <v>3789</v>
      </c>
      <c r="I1720" s="1"/>
      <c r="J1720" s="4" t="s">
        <v>4258</v>
      </c>
      <c r="K1720" s="4" t="s">
        <v>4186</v>
      </c>
      <c r="L1720" s="22" t="str">
        <f t="shared" si="44"/>
        <v>312</v>
      </c>
      <c r="M1720" s="22"/>
      <c r="AA1720" s="46"/>
      <c r="AG1720"/>
      <c r="AL1720">
        <f>N1767</f>
        <v>0</v>
      </c>
      <c r="AM1720">
        <f>O1815</f>
        <v>0</v>
      </c>
      <c r="AN1720">
        <f>P1815</f>
        <v>0</v>
      </c>
      <c r="AO1720">
        <f>Q1815</f>
        <v>0</v>
      </c>
      <c r="AP1720">
        <f>R1815</f>
        <v>0</v>
      </c>
      <c r="AQ1720">
        <f>S1815</f>
        <v>0</v>
      </c>
      <c r="AR1720">
        <f>T1815</f>
        <v>0</v>
      </c>
      <c r="AT1720">
        <f>SUM(table_2[[#This Row],[First dose, less than 21 days ago]:[Third dose or booster, at least 21 days ago]])</f>
        <v>0</v>
      </c>
      <c r="AU1720">
        <f>SUM(table_2[[#This Row],[Second dose, less than 21 days ago]:[Third dose or booster, at least 21 days ago]])</f>
        <v>0</v>
      </c>
      <c r="AV1720">
        <f>table_2[[#This Row],[Third dose or booster, less than 21 days ago]]+table_2[[#This Row],[Third dose or booster, at least 21 days ago]]</f>
        <v>0</v>
      </c>
    </row>
    <row r="1721" spans="1:48" ht="30" x14ac:dyDescent="0.25">
      <c r="A1721" s="1" t="s">
        <v>740</v>
      </c>
      <c r="B1721" s="4">
        <v>2021</v>
      </c>
      <c r="C1721" s="1" t="s">
        <v>90</v>
      </c>
      <c r="D1721" s="1" t="s">
        <v>1089</v>
      </c>
      <c r="E1721" s="1" t="s">
        <v>66</v>
      </c>
      <c r="F1721" s="4" t="s">
        <v>3754</v>
      </c>
      <c r="G1721" s="4">
        <v>39731</v>
      </c>
      <c r="H1721" s="4" t="s">
        <v>4259</v>
      </c>
      <c r="I1721" s="1"/>
      <c r="J1721" s="4" t="s">
        <v>3310</v>
      </c>
      <c r="K1721" s="4" t="s">
        <v>4260</v>
      </c>
      <c r="L1721" s="22" t="str">
        <f t="shared" si="44"/>
        <v>41</v>
      </c>
      <c r="M1721" s="22"/>
      <c r="AA1721" s="46"/>
      <c r="AG1721"/>
      <c r="AL1721">
        <f>N1768</f>
        <v>0</v>
      </c>
      <c r="AM1721">
        <f>O1816</f>
        <v>0</v>
      </c>
      <c r="AN1721">
        <f>P1816</f>
        <v>0</v>
      </c>
      <c r="AO1721">
        <f>Q1816</f>
        <v>0</v>
      </c>
      <c r="AP1721">
        <f>R1816</f>
        <v>0</v>
      </c>
      <c r="AQ1721">
        <f>S1816</f>
        <v>0</v>
      </c>
      <c r="AR1721">
        <f>T1816</f>
        <v>0</v>
      </c>
      <c r="AT1721">
        <f>SUM(table_2[[#This Row],[First dose, less than 21 days ago]:[Third dose or booster, at least 21 days ago]])</f>
        <v>0</v>
      </c>
      <c r="AU1721">
        <f>SUM(table_2[[#This Row],[Second dose, less than 21 days ago]:[Third dose or booster, at least 21 days ago]])</f>
        <v>0</v>
      </c>
      <c r="AV1721">
        <f>table_2[[#This Row],[Third dose or booster, less than 21 days ago]]+table_2[[#This Row],[Third dose or booster, at least 21 days ago]]</f>
        <v>0</v>
      </c>
    </row>
    <row r="1722" spans="1:48" ht="30" x14ac:dyDescent="0.25">
      <c r="A1722" s="1" t="s">
        <v>740</v>
      </c>
      <c r="B1722" s="4">
        <v>2021</v>
      </c>
      <c r="C1722" s="1" t="s">
        <v>90</v>
      </c>
      <c r="D1722" s="1" t="s">
        <v>1089</v>
      </c>
      <c r="E1722" s="1" t="s">
        <v>70</v>
      </c>
      <c r="F1722" s="4" t="s">
        <v>2955</v>
      </c>
      <c r="G1722" s="4">
        <v>42421</v>
      </c>
      <c r="H1722" s="4" t="s">
        <v>4261</v>
      </c>
      <c r="I1722" s="1"/>
      <c r="J1722" s="4" t="s">
        <v>4111</v>
      </c>
      <c r="K1722" s="4" t="s">
        <v>2637</v>
      </c>
      <c r="L1722" s="22" t="str">
        <f t="shared" si="44"/>
        <v>27</v>
      </c>
      <c r="M1722" s="22"/>
      <c r="AA1722" s="46"/>
      <c r="AG1722"/>
      <c r="AL1722">
        <f>N1769</f>
        <v>0</v>
      </c>
      <c r="AM1722">
        <f>O1817</f>
        <v>0</v>
      </c>
      <c r="AN1722">
        <f>P1817</f>
        <v>0</v>
      </c>
      <c r="AO1722">
        <f>Q1817</f>
        <v>0</v>
      </c>
      <c r="AP1722">
        <f>R1817</f>
        <v>0</v>
      </c>
      <c r="AQ1722">
        <f>S1817</f>
        <v>0</v>
      </c>
      <c r="AR1722">
        <f>T1817</f>
        <v>0</v>
      </c>
      <c r="AT1722">
        <f>SUM(table_2[[#This Row],[First dose, less than 21 days ago]:[Third dose or booster, at least 21 days ago]])</f>
        <v>0</v>
      </c>
      <c r="AU1722">
        <f>SUM(table_2[[#This Row],[Second dose, less than 21 days ago]:[Third dose or booster, at least 21 days ago]])</f>
        <v>0</v>
      </c>
      <c r="AV1722">
        <f>table_2[[#This Row],[Third dose or booster, less than 21 days ago]]+table_2[[#This Row],[Third dose or booster, at least 21 days ago]]</f>
        <v>0</v>
      </c>
    </row>
    <row r="1723" spans="1:48" ht="30" x14ac:dyDescent="0.25">
      <c r="A1723" s="1" t="s">
        <v>740</v>
      </c>
      <c r="B1723" s="4">
        <v>2021</v>
      </c>
      <c r="C1723" s="1" t="s">
        <v>90</v>
      </c>
      <c r="D1723" s="1" t="s">
        <v>1089</v>
      </c>
      <c r="E1723" s="1" t="s">
        <v>74</v>
      </c>
      <c r="F1723" s="4" t="s">
        <v>1101</v>
      </c>
      <c r="G1723" s="4">
        <v>702</v>
      </c>
      <c r="H1723" s="4" t="s">
        <v>83</v>
      </c>
      <c r="I1723" s="1"/>
      <c r="J1723" s="4" t="s">
        <v>83</v>
      </c>
      <c r="K1723" s="4" t="s">
        <v>83</v>
      </c>
      <c r="L1723" s="22">
        <f t="shared" si="44"/>
        <v>1</v>
      </c>
      <c r="M1723" s="22"/>
      <c r="AA1723" s="46"/>
      <c r="AG1723"/>
      <c r="AL1723">
        <f>N1770</f>
        <v>0</v>
      </c>
      <c r="AM1723">
        <f>O1818</f>
        <v>0</v>
      </c>
      <c r="AN1723">
        <f>P1818</f>
        <v>0</v>
      </c>
      <c r="AO1723">
        <f>Q1818</f>
        <v>0</v>
      </c>
      <c r="AP1723">
        <f>R1818</f>
        <v>0</v>
      </c>
      <c r="AQ1723">
        <f>S1818</f>
        <v>0</v>
      </c>
      <c r="AR1723">
        <f>T1818</f>
        <v>0</v>
      </c>
      <c r="AT1723">
        <f>SUM(table_2[[#This Row],[First dose, less than 21 days ago]:[Third dose or booster, at least 21 days ago]])</f>
        <v>0</v>
      </c>
      <c r="AU1723">
        <f>SUM(table_2[[#This Row],[Second dose, less than 21 days ago]:[Third dose or booster, at least 21 days ago]])</f>
        <v>0</v>
      </c>
      <c r="AV1723">
        <f>table_2[[#This Row],[Third dose or booster, less than 21 days ago]]+table_2[[#This Row],[Third dose or booster, at least 21 days ago]]</f>
        <v>0</v>
      </c>
    </row>
    <row r="1724" spans="1:48" ht="30" x14ac:dyDescent="0.25">
      <c r="A1724" s="1" t="s">
        <v>740</v>
      </c>
      <c r="B1724" s="4">
        <v>2021</v>
      </c>
      <c r="C1724" s="1" t="s">
        <v>90</v>
      </c>
      <c r="D1724" s="1" t="s">
        <v>1089</v>
      </c>
      <c r="E1724" s="1" t="s">
        <v>1102</v>
      </c>
      <c r="F1724" s="4" t="s">
        <v>1101</v>
      </c>
      <c r="G1724" s="4">
        <v>1797</v>
      </c>
      <c r="H1724" s="4" t="s">
        <v>83</v>
      </c>
      <c r="I1724" s="1"/>
      <c r="J1724" s="4" t="s">
        <v>83</v>
      </c>
      <c r="K1724" s="4" t="s">
        <v>83</v>
      </c>
      <c r="L1724" s="22">
        <f t="shared" si="44"/>
        <v>1</v>
      </c>
      <c r="M1724" s="22"/>
      <c r="AA1724" s="46"/>
      <c r="AG1724"/>
      <c r="AL1724">
        <f>N1771</f>
        <v>0</v>
      </c>
      <c r="AM1724">
        <f>O1819</f>
        <v>0</v>
      </c>
      <c r="AN1724">
        <f>P1819</f>
        <v>0</v>
      </c>
      <c r="AO1724">
        <f>Q1819</f>
        <v>0</v>
      </c>
      <c r="AP1724">
        <f>R1819</f>
        <v>0</v>
      </c>
      <c r="AQ1724">
        <f>S1819</f>
        <v>0</v>
      </c>
      <c r="AR1724">
        <f>T1819</f>
        <v>0</v>
      </c>
      <c r="AT1724">
        <f>SUM(table_2[[#This Row],[First dose, less than 21 days ago]:[Third dose or booster, at least 21 days ago]])</f>
        <v>0</v>
      </c>
      <c r="AU1724">
        <f>SUM(table_2[[#This Row],[Second dose, less than 21 days ago]:[Third dose or booster, at least 21 days ago]])</f>
        <v>0</v>
      </c>
      <c r="AV1724">
        <f>table_2[[#This Row],[Third dose or booster, less than 21 days ago]]+table_2[[#This Row],[Third dose or booster, at least 21 days ago]]</f>
        <v>0</v>
      </c>
    </row>
    <row r="1725" spans="1:48" ht="45" x14ac:dyDescent="0.25">
      <c r="A1725" s="1" t="s">
        <v>740</v>
      </c>
      <c r="B1725" s="4">
        <v>2021</v>
      </c>
      <c r="C1725" s="1" t="s">
        <v>90</v>
      </c>
      <c r="D1725" s="1" t="s">
        <v>1089</v>
      </c>
      <c r="E1725" s="1" t="s">
        <v>84</v>
      </c>
      <c r="F1725" s="4" t="s">
        <v>1103</v>
      </c>
      <c r="G1725" s="4">
        <v>0</v>
      </c>
      <c r="H1725" s="4" t="s">
        <v>83</v>
      </c>
      <c r="I1725" s="1"/>
      <c r="J1725" s="4" t="s">
        <v>83</v>
      </c>
      <c r="K1725" s="4" t="s">
        <v>83</v>
      </c>
      <c r="L1725" s="22" t="str">
        <f t="shared" si="44"/>
        <v>0</v>
      </c>
      <c r="M1725" s="22"/>
      <c r="AA1725" s="46"/>
      <c r="AG1725"/>
      <c r="AL1725">
        <f>N1772</f>
        <v>0</v>
      </c>
      <c r="AM1725">
        <f>O1820</f>
        <v>0</v>
      </c>
      <c r="AN1725">
        <f>P1820</f>
        <v>0</v>
      </c>
      <c r="AO1725">
        <f>Q1820</f>
        <v>0</v>
      </c>
      <c r="AP1725">
        <f>R1820</f>
        <v>0</v>
      </c>
      <c r="AQ1725">
        <f>S1820</f>
        <v>0</v>
      </c>
      <c r="AR1725">
        <f>T1820</f>
        <v>0</v>
      </c>
      <c r="AT1725">
        <f>SUM(table_2[[#This Row],[First dose, less than 21 days ago]:[Third dose or booster, at least 21 days ago]])</f>
        <v>0</v>
      </c>
      <c r="AU1725">
        <f>SUM(table_2[[#This Row],[Second dose, less than 21 days ago]:[Third dose or booster, at least 21 days ago]])</f>
        <v>0</v>
      </c>
      <c r="AV1725">
        <f>table_2[[#This Row],[Third dose or booster, less than 21 days ago]]+table_2[[#This Row],[Third dose or booster, at least 21 days ago]]</f>
        <v>0</v>
      </c>
    </row>
    <row r="1726" spans="1:48" ht="45" x14ac:dyDescent="0.25">
      <c r="A1726" s="1" t="s">
        <v>740</v>
      </c>
      <c r="B1726" s="4">
        <v>2021</v>
      </c>
      <c r="C1726" s="1" t="s">
        <v>90</v>
      </c>
      <c r="D1726" s="1" t="s">
        <v>1089</v>
      </c>
      <c r="E1726" s="1" t="s">
        <v>85</v>
      </c>
      <c r="F1726" s="4" t="s">
        <v>1103</v>
      </c>
      <c r="G1726" s="4">
        <v>0</v>
      </c>
      <c r="H1726" s="4" t="s">
        <v>83</v>
      </c>
      <c r="I1726" s="1"/>
      <c r="J1726" s="4" t="s">
        <v>83</v>
      </c>
      <c r="K1726" s="4" t="s">
        <v>83</v>
      </c>
      <c r="L1726" s="22" t="str">
        <f t="shared" si="44"/>
        <v>0</v>
      </c>
      <c r="M1726" s="22"/>
      <c r="AA1726" s="46"/>
      <c r="AG1726"/>
      <c r="AL1726">
        <f>N1773</f>
        <v>0</v>
      </c>
      <c r="AM1726">
        <f>O1821</f>
        <v>0</v>
      </c>
      <c r="AN1726">
        <f>P1821</f>
        <v>0</v>
      </c>
      <c r="AO1726">
        <f>Q1821</f>
        <v>0</v>
      </c>
      <c r="AP1726">
        <f>R1821</f>
        <v>0</v>
      </c>
      <c r="AQ1726">
        <f>S1821</f>
        <v>0</v>
      </c>
      <c r="AR1726">
        <f>T1821</f>
        <v>0</v>
      </c>
      <c r="AT1726">
        <f>SUM(table_2[[#This Row],[First dose, less than 21 days ago]:[Third dose or booster, at least 21 days ago]])</f>
        <v>0</v>
      </c>
      <c r="AU1726">
        <f>SUM(table_2[[#This Row],[Second dose, less than 21 days ago]:[Third dose or booster, at least 21 days ago]])</f>
        <v>0</v>
      </c>
      <c r="AV1726">
        <f>table_2[[#This Row],[Third dose or booster, less than 21 days ago]]+table_2[[#This Row],[Third dose or booster, at least 21 days ago]]</f>
        <v>0</v>
      </c>
    </row>
    <row r="1727" spans="1:48" ht="30" x14ac:dyDescent="0.25">
      <c r="A1727" s="1" t="s">
        <v>740</v>
      </c>
      <c r="B1727" s="4">
        <v>2021</v>
      </c>
      <c r="C1727" s="1" t="s">
        <v>90</v>
      </c>
      <c r="D1727" s="1" t="s">
        <v>1104</v>
      </c>
      <c r="E1727" s="1" t="s">
        <v>62</v>
      </c>
      <c r="F1727" s="4" t="s">
        <v>1899</v>
      </c>
      <c r="G1727" s="4">
        <v>361737</v>
      </c>
      <c r="H1727" s="4" t="s">
        <v>4262</v>
      </c>
      <c r="I1727" s="1"/>
      <c r="J1727" s="4" t="s">
        <v>4263</v>
      </c>
      <c r="K1727" s="4" t="s">
        <v>4264</v>
      </c>
      <c r="L1727" s="22" t="str">
        <f t="shared" si="44"/>
        <v>513</v>
      </c>
      <c r="M1727" s="22"/>
      <c r="AA1727" s="46"/>
      <c r="AG1727"/>
      <c r="AL1727">
        <f>N1774</f>
        <v>0</v>
      </c>
      <c r="AM1727">
        <f>O1822</f>
        <v>0</v>
      </c>
      <c r="AN1727">
        <f>P1822</f>
        <v>0</v>
      </c>
      <c r="AO1727">
        <f>Q1822</f>
        <v>0</v>
      </c>
      <c r="AP1727">
        <f>R1822</f>
        <v>0</v>
      </c>
      <c r="AQ1727">
        <f>S1822</f>
        <v>0</v>
      </c>
      <c r="AR1727">
        <f>T1822</f>
        <v>0</v>
      </c>
      <c r="AT1727">
        <f>SUM(table_2[[#This Row],[First dose, less than 21 days ago]:[Third dose or booster, at least 21 days ago]])</f>
        <v>0</v>
      </c>
      <c r="AU1727">
        <f>SUM(table_2[[#This Row],[Second dose, less than 21 days ago]:[Third dose or booster, at least 21 days ago]])</f>
        <v>0</v>
      </c>
      <c r="AV1727">
        <f>table_2[[#This Row],[Third dose or booster, less than 21 days ago]]+table_2[[#This Row],[Third dose or booster, at least 21 days ago]]</f>
        <v>0</v>
      </c>
    </row>
    <row r="1728" spans="1:48" ht="30" x14ac:dyDescent="0.25">
      <c r="A1728" s="1" t="s">
        <v>740</v>
      </c>
      <c r="B1728" s="4">
        <v>2021</v>
      </c>
      <c r="C1728" s="1" t="s">
        <v>90</v>
      </c>
      <c r="D1728" s="1" t="s">
        <v>1104</v>
      </c>
      <c r="E1728" s="1" t="s">
        <v>66</v>
      </c>
      <c r="F1728" s="4" t="s">
        <v>1573</v>
      </c>
      <c r="G1728" s="4">
        <v>30706</v>
      </c>
      <c r="H1728" s="4" t="s">
        <v>3900</v>
      </c>
      <c r="I1728" s="1"/>
      <c r="J1728" s="4" t="s">
        <v>4265</v>
      </c>
      <c r="K1728" s="4" t="s">
        <v>2648</v>
      </c>
      <c r="L1728" s="22" t="str">
        <f t="shared" si="44"/>
        <v>54</v>
      </c>
      <c r="M1728" s="22"/>
      <c r="AA1728" s="46"/>
      <c r="AG1728"/>
      <c r="AL1728">
        <f>N1775</f>
        <v>0</v>
      </c>
      <c r="AM1728">
        <f>O1823</f>
        <v>0</v>
      </c>
      <c r="AN1728">
        <f>P1823</f>
        <v>0</v>
      </c>
      <c r="AO1728">
        <f>Q1823</f>
        <v>0</v>
      </c>
      <c r="AP1728">
        <f>R1823</f>
        <v>0</v>
      </c>
      <c r="AQ1728">
        <f>S1823</f>
        <v>0</v>
      </c>
      <c r="AR1728">
        <f>T1823</f>
        <v>0</v>
      </c>
      <c r="AT1728">
        <f>SUM(table_2[[#This Row],[First dose, less than 21 days ago]:[Third dose or booster, at least 21 days ago]])</f>
        <v>0</v>
      </c>
      <c r="AU1728">
        <f>SUM(table_2[[#This Row],[Second dose, less than 21 days ago]:[Third dose or booster, at least 21 days ago]])</f>
        <v>0</v>
      </c>
      <c r="AV1728">
        <f>table_2[[#This Row],[Third dose or booster, less than 21 days ago]]+table_2[[#This Row],[Third dose or booster, at least 21 days ago]]</f>
        <v>0</v>
      </c>
    </row>
    <row r="1729" spans="1:48" ht="30" x14ac:dyDescent="0.25">
      <c r="A1729" s="1" t="s">
        <v>740</v>
      </c>
      <c r="B1729" s="4">
        <v>2021</v>
      </c>
      <c r="C1729" s="1" t="s">
        <v>90</v>
      </c>
      <c r="D1729" s="1" t="s">
        <v>1104</v>
      </c>
      <c r="E1729" s="1" t="s">
        <v>70</v>
      </c>
      <c r="F1729" s="4" t="s">
        <v>2302</v>
      </c>
      <c r="G1729" s="4">
        <v>30465</v>
      </c>
      <c r="H1729" s="4" t="s">
        <v>619</v>
      </c>
      <c r="I1729" s="1"/>
      <c r="J1729" s="4" t="s">
        <v>4266</v>
      </c>
      <c r="K1729" s="4" t="s">
        <v>1210</v>
      </c>
      <c r="L1729" s="22" t="str">
        <f t="shared" si="44"/>
        <v>34</v>
      </c>
      <c r="M1729" s="22"/>
      <c r="AA1729" s="46"/>
      <c r="AG1729"/>
      <c r="AL1729">
        <f>N1776</f>
        <v>0</v>
      </c>
      <c r="AM1729">
        <f>O1824</f>
        <v>0</v>
      </c>
      <c r="AN1729">
        <f>P1824</f>
        <v>0</v>
      </c>
      <c r="AO1729">
        <f>Q1824</f>
        <v>0</v>
      </c>
      <c r="AP1729">
        <f>R1824</f>
        <v>0</v>
      </c>
      <c r="AQ1729">
        <f>S1824</f>
        <v>0</v>
      </c>
      <c r="AR1729">
        <f>T1824</f>
        <v>0</v>
      </c>
      <c r="AT1729">
        <f>SUM(table_2[[#This Row],[First dose, less than 21 days ago]:[Third dose or booster, at least 21 days ago]])</f>
        <v>0</v>
      </c>
      <c r="AU1729">
        <f>SUM(table_2[[#This Row],[Second dose, less than 21 days ago]:[Third dose or booster, at least 21 days ago]])</f>
        <v>0</v>
      </c>
      <c r="AV1729">
        <f>table_2[[#This Row],[Third dose or booster, less than 21 days ago]]+table_2[[#This Row],[Third dose or booster, at least 21 days ago]]</f>
        <v>0</v>
      </c>
    </row>
    <row r="1730" spans="1:48" ht="30" x14ac:dyDescent="0.25">
      <c r="A1730" s="1" t="s">
        <v>740</v>
      </c>
      <c r="B1730" s="4">
        <v>2021</v>
      </c>
      <c r="C1730" s="1" t="s">
        <v>90</v>
      </c>
      <c r="D1730" s="1" t="s">
        <v>1104</v>
      </c>
      <c r="E1730" s="1" t="s">
        <v>74</v>
      </c>
      <c r="F1730" s="4" t="s">
        <v>1101</v>
      </c>
      <c r="G1730" s="4">
        <v>621</v>
      </c>
      <c r="H1730" s="4" t="s">
        <v>83</v>
      </c>
      <c r="I1730" s="1"/>
      <c r="J1730" s="4" t="s">
        <v>83</v>
      </c>
      <c r="K1730" s="4" t="s">
        <v>83</v>
      </c>
      <c r="L1730" s="22">
        <f t="shared" si="44"/>
        <v>1</v>
      </c>
      <c r="M1730" s="22"/>
      <c r="AA1730" s="46"/>
      <c r="AG1730"/>
      <c r="AL1730">
        <f>N1777</f>
        <v>0</v>
      </c>
      <c r="AM1730">
        <f>O1825</f>
        <v>0</v>
      </c>
      <c r="AN1730">
        <f>P1825</f>
        <v>0</v>
      </c>
      <c r="AO1730">
        <f>Q1825</f>
        <v>0</v>
      </c>
      <c r="AP1730">
        <f>R1825</f>
        <v>0</v>
      </c>
      <c r="AQ1730">
        <f>S1825</f>
        <v>0</v>
      </c>
      <c r="AR1730">
        <f>T1825</f>
        <v>0</v>
      </c>
      <c r="AT1730">
        <f>SUM(table_2[[#This Row],[First dose, less than 21 days ago]:[Third dose or booster, at least 21 days ago]])</f>
        <v>0</v>
      </c>
      <c r="AU1730">
        <f>SUM(table_2[[#This Row],[Second dose, less than 21 days ago]:[Third dose or booster, at least 21 days ago]])</f>
        <v>0</v>
      </c>
      <c r="AV1730">
        <f>table_2[[#This Row],[Third dose or booster, less than 21 days ago]]+table_2[[#This Row],[Third dose or booster, at least 21 days ago]]</f>
        <v>0</v>
      </c>
    </row>
    <row r="1731" spans="1:48" ht="30" x14ac:dyDescent="0.25">
      <c r="A1731" s="1" t="s">
        <v>740</v>
      </c>
      <c r="B1731" s="4">
        <v>2021</v>
      </c>
      <c r="C1731" s="1" t="s">
        <v>90</v>
      </c>
      <c r="D1731" s="1" t="s">
        <v>1104</v>
      </c>
      <c r="E1731" s="1" t="s">
        <v>1102</v>
      </c>
      <c r="F1731" s="4" t="s">
        <v>1101</v>
      </c>
      <c r="G1731" s="4">
        <v>1725</v>
      </c>
      <c r="H1731" s="4" t="s">
        <v>83</v>
      </c>
      <c r="I1731" s="1"/>
      <c r="J1731" s="4" t="s">
        <v>83</v>
      </c>
      <c r="K1731" s="4" t="s">
        <v>83</v>
      </c>
      <c r="L1731" s="22">
        <f t="shared" si="44"/>
        <v>1</v>
      </c>
      <c r="M1731" s="22"/>
      <c r="AA1731" s="46"/>
      <c r="AG1731"/>
      <c r="AL1731">
        <f>N1778</f>
        <v>0</v>
      </c>
      <c r="AM1731">
        <f>O1826</f>
        <v>0</v>
      </c>
      <c r="AN1731">
        <f>P1826</f>
        <v>0</v>
      </c>
      <c r="AO1731">
        <f>Q1826</f>
        <v>0</v>
      </c>
      <c r="AP1731">
        <f>R1826</f>
        <v>0</v>
      </c>
      <c r="AQ1731">
        <f>S1826</f>
        <v>0</v>
      </c>
      <c r="AR1731">
        <f>T1826</f>
        <v>0</v>
      </c>
      <c r="AT1731">
        <f>SUM(table_2[[#This Row],[First dose, less than 21 days ago]:[Third dose or booster, at least 21 days ago]])</f>
        <v>0</v>
      </c>
      <c r="AU1731">
        <f>SUM(table_2[[#This Row],[Second dose, less than 21 days ago]:[Third dose or booster, at least 21 days ago]])</f>
        <v>0</v>
      </c>
      <c r="AV1731">
        <f>table_2[[#This Row],[Third dose or booster, less than 21 days ago]]+table_2[[#This Row],[Third dose or booster, at least 21 days ago]]</f>
        <v>0</v>
      </c>
    </row>
    <row r="1732" spans="1:48" ht="45" x14ac:dyDescent="0.25">
      <c r="A1732" s="1" t="s">
        <v>740</v>
      </c>
      <c r="B1732" s="4">
        <v>2021</v>
      </c>
      <c r="C1732" s="1" t="s">
        <v>90</v>
      </c>
      <c r="D1732" s="1" t="s">
        <v>1104</v>
      </c>
      <c r="E1732" s="1" t="s">
        <v>84</v>
      </c>
      <c r="F1732" s="4" t="s">
        <v>1103</v>
      </c>
      <c r="G1732" s="4">
        <v>0</v>
      </c>
      <c r="H1732" s="4" t="s">
        <v>83</v>
      </c>
      <c r="I1732" s="1"/>
      <c r="J1732" s="4" t="s">
        <v>83</v>
      </c>
      <c r="K1732" s="4" t="s">
        <v>83</v>
      </c>
      <c r="L1732" s="22" t="str">
        <f t="shared" si="44"/>
        <v>0</v>
      </c>
      <c r="M1732" s="22"/>
      <c r="AA1732" s="46"/>
      <c r="AG1732"/>
      <c r="AL1732">
        <f>N1779</f>
        <v>0</v>
      </c>
      <c r="AM1732">
        <f>O1827</f>
        <v>0</v>
      </c>
      <c r="AN1732">
        <f>P1827</f>
        <v>0</v>
      </c>
      <c r="AO1732">
        <f>Q1827</f>
        <v>0</v>
      </c>
      <c r="AP1732">
        <f>R1827</f>
        <v>0</v>
      </c>
      <c r="AQ1732">
        <f>S1827</f>
        <v>0</v>
      </c>
      <c r="AR1732">
        <f>T1827</f>
        <v>0</v>
      </c>
      <c r="AT1732">
        <f>SUM(table_2[[#This Row],[First dose, less than 21 days ago]:[Third dose or booster, at least 21 days ago]])</f>
        <v>0</v>
      </c>
      <c r="AU1732">
        <f>SUM(table_2[[#This Row],[Second dose, less than 21 days ago]:[Third dose or booster, at least 21 days ago]])</f>
        <v>0</v>
      </c>
      <c r="AV1732">
        <f>table_2[[#This Row],[Third dose or booster, less than 21 days ago]]+table_2[[#This Row],[Third dose or booster, at least 21 days ago]]</f>
        <v>0</v>
      </c>
    </row>
    <row r="1733" spans="1:48" ht="45" x14ac:dyDescent="0.25">
      <c r="A1733" s="1" t="s">
        <v>740</v>
      </c>
      <c r="B1733" s="4">
        <v>2021</v>
      </c>
      <c r="C1733" s="1" t="s">
        <v>90</v>
      </c>
      <c r="D1733" s="1" t="s">
        <v>1104</v>
      </c>
      <c r="E1733" s="1" t="s">
        <v>85</v>
      </c>
      <c r="F1733" s="4" t="s">
        <v>1103</v>
      </c>
      <c r="G1733" s="4">
        <v>0</v>
      </c>
      <c r="H1733" s="4" t="s">
        <v>83</v>
      </c>
      <c r="I1733" s="1"/>
      <c r="J1733" s="4" t="s">
        <v>83</v>
      </c>
      <c r="K1733" s="4" t="s">
        <v>83</v>
      </c>
      <c r="L1733" s="22" t="str">
        <f t="shared" ref="L1733:L1796" si="45">IF(F1733="&lt;3",1,F1733)</f>
        <v>0</v>
      </c>
      <c r="M1733" s="22"/>
      <c r="AA1733" s="46"/>
      <c r="AG1733"/>
      <c r="AL1733">
        <f>N1780</f>
        <v>0</v>
      </c>
      <c r="AM1733">
        <f>O1828</f>
        <v>0</v>
      </c>
      <c r="AN1733">
        <f>P1828</f>
        <v>0</v>
      </c>
      <c r="AO1733">
        <f>Q1828</f>
        <v>0</v>
      </c>
      <c r="AP1733">
        <f>R1828</f>
        <v>0</v>
      </c>
      <c r="AQ1733">
        <f>S1828</f>
        <v>0</v>
      </c>
      <c r="AR1733">
        <f>T1828</f>
        <v>0</v>
      </c>
      <c r="AT1733">
        <f>SUM(table_2[[#This Row],[First dose, less than 21 days ago]:[Third dose or booster, at least 21 days ago]])</f>
        <v>0</v>
      </c>
      <c r="AU1733">
        <f>SUM(table_2[[#This Row],[Second dose, less than 21 days ago]:[Third dose or booster, at least 21 days ago]])</f>
        <v>0</v>
      </c>
      <c r="AV1733">
        <f>table_2[[#This Row],[Third dose or booster, less than 21 days ago]]+table_2[[#This Row],[Third dose or booster, at least 21 days ago]]</f>
        <v>0</v>
      </c>
    </row>
    <row r="1734" spans="1:48" ht="30" x14ac:dyDescent="0.25">
      <c r="A1734" s="1" t="s">
        <v>740</v>
      </c>
      <c r="B1734" s="4">
        <v>2021</v>
      </c>
      <c r="C1734" s="1" t="s">
        <v>90</v>
      </c>
      <c r="D1734" s="1" t="s">
        <v>1116</v>
      </c>
      <c r="E1734" s="1" t="s">
        <v>62</v>
      </c>
      <c r="F1734" s="4" t="s">
        <v>4267</v>
      </c>
      <c r="G1734" s="4">
        <v>395903</v>
      </c>
      <c r="H1734" s="4" t="s">
        <v>4268</v>
      </c>
      <c r="I1734" s="1"/>
      <c r="J1734" s="4" t="s">
        <v>4269</v>
      </c>
      <c r="K1734" s="4" t="s">
        <v>4270</v>
      </c>
      <c r="L1734" s="22" t="str">
        <f t="shared" si="45"/>
        <v>1355</v>
      </c>
      <c r="M1734" s="22"/>
      <c r="AA1734" s="46"/>
      <c r="AG1734"/>
      <c r="AL1734">
        <f>N1781</f>
        <v>0</v>
      </c>
      <c r="AM1734">
        <f>O1829</f>
        <v>0</v>
      </c>
      <c r="AN1734">
        <f>P1829</f>
        <v>0</v>
      </c>
      <c r="AO1734">
        <f>Q1829</f>
        <v>0</v>
      </c>
      <c r="AP1734">
        <f>R1829</f>
        <v>0</v>
      </c>
      <c r="AQ1734">
        <f>S1829</f>
        <v>0</v>
      </c>
      <c r="AR1734">
        <f>T1829</f>
        <v>0</v>
      </c>
      <c r="AT1734">
        <f>SUM(table_2[[#This Row],[First dose, less than 21 days ago]:[Third dose or booster, at least 21 days ago]])</f>
        <v>0</v>
      </c>
      <c r="AU1734">
        <f>SUM(table_2[[#This Row],[Second dose, less than 21 days ago]:[Third dose or booster, at least 21 days ago]])</f>
        <v>0</v>
      </c>
      <c r="AV1734">
        <f>table_2[[#This Row],[Third dose or booster, less than 21 days ago]]+table_2[[#This Row],[Third dose or booster, at least 21 days ago]]</f>
        <v>0</v>
      </c>
    </row>
    <row r="1735" spans="1:48" ht="30" x14ac:dyDescent="0.25">
      <c r="A1735" s="1" t="s">
        <v>740</v>
      </c>
      <c r="B1735" s="4">
        <v>2021</v>
      </c>
      <c r="C1735" s="1" t="s">
        <v>90</v>
      </c>
      <c r="D1735" s="1" t="s">
        <v>1116</v>
      </c>
      <c r="E1735" s="1" t="s">
        <v>66</v>
      </c>
      <c r="F1735" s="4" t="s">
        <v>2031</v>
      </c>
      <c r="G1735" s="4">
        <v>52699</v>
      </c>
      <c r="H1735" s="4" t="s">
        <v>4271</v>
      </c>
      <c r="I1735" s="1"/>
      <c r="J1735" s="4" t="s">
        <v>4272</v>
      </c>
      <c r="K1735" s="4" t="s">
        <v>4273</v>
      </c>
      <c r="L1735" s="22" t="str">
        <f t="shared" si="45"/>
        <v>208</v>
      </c>
      <c r="M1735" s="22"/>
      <c r="AA1735" s="46"/>
      <c r="AG1735"/>
      <c r="AL1735">
        <f>N1782</f>
        <v>0</v>
      </c>
      <c r="AM1735">
        <f>O1830</f>
        <v>0</v>
      </c>
      <c r="AN1735">
        <f>P1830</f>
        <v>0</v>
      </c>
      <c r="AO1735">
        <f>Q1830</f>
        <v>0</v>
      </c>
      <c r="AP1735">
        <f>R1830</f>
        <v>0</v>
      </c>
      <c r="AQ1735">
        <f>S1830</f>
        <v>0</v>
      </c>
      <c r="AR1735">
        <f>T1830</f>
        <v>0</v>
      </c>
      <c r="AT1735">
        <f>SUM(table_2[[#This Row],[First dose, less than 21 days ago]:[Third dose or booster, at least 21 days ago]])</f>
        <v>0</v>
      </c>
      <c r="AU1735">
        <f>SUM(table_2[[#This Row],[Second dose, less than 21 days ago]:[Third dose or booster, at least 21 days ago]])</f>
        <v>0</v>
      </c>
      <c r="AV1735">
        <f>table_2[[#This Row],[Third dose or booster, less than 21 days ago]]+table_2[[#This Row],[Third dose or booster, at least 21 days ago]]</f>
        <v>0</v>
      </c>
    </row>
    <row r="1736" spans="1:48" ht="30" x14ac:dyDescent="0.25">
      <c r="A1736" s="1" t="s">
        <v>740</v>
      </c>
      <c r="B1736" s="4">
        <v>2021</v>
      </c>
      <c r="C1736" s="1" t="s">
        <v>90</v>
      </c>
      <c r="D1736" s="1" t="s">
        <v>1116</v>
      </c>
      <c r="E1736" s="1" t="s">
        <v>70</v>
      </c>
      <c r="F1736" s="4" t="s">
        <v>3805</v>
      </c>
      <c r="G1736" s="4">
        <v>40611</v>
      </c>
      <c r="H1736" s="4" t="s">
        <v>4274</v>
      </c>
      <c r="I1736" s="1"/>
      <c r="J1736" s="4" t="s">
        <v>3872</v>
      </c>
      <c r="K1736" s="4" t="s">
        <v>4275</v>
      </c>
      <c r="L1736" s="22" t="str">
        <f t="shared" si="45"/>
        <v>132</v>
      </c>
      <c r="M1736" s="22"/>
      <c r="AA1736" s="46"/>
      <c r="AG1736"/>
      <c r="AL1736">
        <f>N1783</f>
        <v>0</v>
      </c>
      <c r="AM1736">
        <f>O1831</f>
        <v>0</v>
      </c>
      <c r="AN1736">
        <f>P1831</f>
        <v>0</v>
      </c>
      <c r="AO1736">
        <f>Q1831</f>
        <v>0</v>
      </c>
      <c r="AP1736">
        <f>R1831</f>
        <v>0</v>
      </c>
      <c r="AQ1736">
        <f>S1831</f>
        <v>0</v>
      </c>
      <c r="AR1736">
        <f>T1831</f>
        <v>0</v>
      </c>
      <c r="AT1736">
        <f>SUM(table_2[[#This Row],[First dose, less than 21 days ago]:[Third dose or booster, at least 21 days ago]])</f>
        <v>0</v>
      </c>
      <c r="AU1736">
        <f>SUM(table_2[[#This Row],[Second dose, less than 21 days ago]:[Third dose or booster, at least 21 days ago]])</f>
        <v>0</v>
      </c>
      <c r="AV1736">
        <f>table_2[[#This Row],[Third dose or booster, less than 21 days ago]]+table_2[[#This Row],[Third dose or booster, at least 21 days ago]]</f>
        <v>0</v>
      </c>
    </row>
    <row r="1737" spans="1:48" ht="30" x14ac:dyDescent="0.25">
      <c r="A1737" s="1" t="s">
        <v>740</v>
      </c>
      <c r="B1737" s="4">
        <v>2021</v>
      </c>
      <c r="C1737" s="1" t="s">
        <v>90</v>
      </c>
      <c r="D1737" s="1" t="s">
        <v>1116</v>
      </c>
      <c r="E1737" s="1" t="s">
        <v>74</v>
      </c>
      <c r="F1737" s="4" t="s">
        <v>1101</v>
      </c>
      <c r="G1737" s="4">
        <v>841</v>
      </c>
      <c r="H1737" s="4" t="s">
        <v>83</v>
      </c>
      <c r="I1737" s="1"/>
      <c r="J1737" s="4" t="s">
        <v>83</v>
      </c>
      <c r="K1737" s="4" t="s">
        <v>83</v>
      </c>
      <c r="L1737" s="22">
        <f t="shared" si="45"/>
        <v>1</v>
      </c>
      <c r="M1737" s="22"/>
      <c r="AA1737" s="46"/>
      <c r="AG1737"/>
      <c r="AL1737">
        <f>N1784</f>
        <v>0</v>
      </c>
      <c r="AM1737">
        <f>O1832</f>
        <v>0</v>
      </c>
      <c r="AN1737">
        <f>P1832</f>
        <v>0</v>
      </c>
      <c r="AO1737">
        <f>Q1832</f>
        <v>0</v>
      </c>
      <c r="AP1737">
        <f>R1832</f>
        <v>0</v>
      </c>
      <c r="AQ1737">
        <f>S1832</f>
        <v>0</v>
      </c>
      <c r="AR1737">
        <f>T1832</f>
        <v>0</v>
      </c>
      <c r="AT1737">
        <f>SUM(table_2[[#This Row],[First dose, less than 21 days ago]:[Third dose or booster, at least 21 days ago]])</f>
        <v>0</v>
      </c>
      <c r="AU1737">
        <f>SUM(table_2[[#This Row],[Second dose, less than 21 days ago]:[Third dose or booster, at least 21 days ago]])</f>
        <v>0</v>
      </c>
      <c r="AV1737">
        <f>table_2[[#This Row],[Third dose or booster, less than 21 days ago]]+table_2[[#This Row],[Third dose or booster, at least 21 days ago]]</f>
        <v>0</v>
      </c>
    </row>
    <row r="1738" spans="1:48" ht="30" x14ac:dyDescent="0.25">
      <c r="A1738" s="1" t="s">
        <v>740</v>
      </c>
      <c r="B1738" s="4">
        <v>2021</v>
      </c>
      <c r="C1738" s="1" t="s">
        <v>90</v>
      </c>
      <c r="D1738" s="1" t="s">
        <v>1116</v>
      </c>
      <c r="E1738" s="1" t="s">
        <v>1102</v>
      </c>
      <c r="F1738" s="4" t="s">
        <v>1101</v>
      </c>
      <c r="G1738" s="4">
        <v>2304</v>
      </c>
      <c r="H1738" s="4" t="s">
        <v>83</v>
      </c>
      <c r="I1738" s="1"/>
      <c r="J1738" s="4" t="s">
        <v>83</v>
      </c>
      <c r="K1738" s="4" t="s">
        <v>83</v>
      </c>
      <c r="L1738" s="22">
        <f t="shared" si="45"/>
        <v>1</v>
      </c>
      <c r="M1738" s="22"/>
      <c r="AA1738" s="46"/>
      <c r="AG1738"/>
      <c r="AL1738">
        <f>N1785</f>
        <v>0</v>
      </c>
      <c r="AM1738">
        <f>O1833</f>
        <v>0</v>
      </c>
      <c r="AN1738">
        <f>P1833</f>
        <v>0</v>
      </c>
      <c r="AO1738">
        <f>Q1833</f>
        <v>0</v>
      </c>
      <c r="AP1738">
        <f>R1833</f>
        <v>0</v>
      </c>
      <c r="AQ1738">
        <f>S1833</f>
        <v>0</v>
      </c>
      <c r="AR1738">
        <f>T1833</f>
        <v>0</v>
      </c>
      <c r="AT1738">
        <f>SUM(table_2[[#This Row],[First dose, less than 21 days ago]:[Third dose or booster, at least 21 days ago]])</f>
        <v>0</v>
      </c>
      <c r="AU1738">
        <f>SUM(table_2[[#This Row],[Second dose, less than 21 days ago]:[Third dose or booster, at least 21 days ago]])</f>
        <v>0</v>
      </c>
      <c r="AV1738">
        <f>table_2[[#This Row],[Third dose or booster, less than 21 days ago]]+table_2[[#This Row],[Third dose or booster, at least 21 days ago]]</f>
        <v>0</v>
      </c>
    </row>
    <row r="1739" spans="1:48" ht="45" x14ac:dyDescent="0.25">
      <c r="A1739" s="1" t="s">
        <v>740</v>
      </c>
      <c r="B1739" s="4">
        <v>2021</v>
      </c>
      <c r="C1739" s="1" t="s">
        <v>90</v>
      </c>
      <c r="D1739" s="1" t="s">
        <v>1116</v>
      </c>
      <c r="E1739" s="1" t="s">
        <v>84</v>
      </c>
      <c r="F1739" s="4" t="s">
        <v>1103</v>
      </c>
      <c r="G1739" s="4">
        <v>0</v>
      </c>
      <c r="H1739" s="4" t="s">
        <v>83</v>
      </c>
      <c r="I1739" s="1"/>
      <c r="J1739" s="4" t="s">
        <v>83</v>
      </c>
      <c r="K1739" s="4" t="s">
        <v>83</v>
      </c>
      <c r="L1739" s="22" t="str">
        <f t="shared" si="45"/>
        <v>0</v>
      </c>
      <c r="M1739" s="22"/>
      <c r="AA1739" s="46"/>
      <c r="AG1739"/>
      <c r="AL1739">
        <f>N1786</f>
        <v>0</v>
      </c>
      <c r="AM1739">
        <f>O1834</f>
        <v>0</v>
      </c>
      <c r="AN1739">
        <f>P1834</f>
        <v>0</v>
      </c>
      <c r="AO1739">
        <f>Q1834</f>
        <v>0</v>
      </c>
      <c r="AP1739">
        <f>R1834</f>
        <v>0</v>
      </c>
      <c r="AQ1739">
        <f>S1834</f>
        <v>0</v>
      </c>
      <c r="AR1739">
        <f>T1834</f>
        <v>0</v>
      </c>
      <c r="AT1739">
        <f>SUM(table_2[[#This Row],[First dose, less than 21 days ago]:[Third dose or booster, at least 21 days ago]])</f>
        <v>0</v>
      </c>
      <c r="AU1739">
        <f>SUM(table_2[[#This Row],[Second dose, less than 21 days ago]:[Third dose or booster, at least 21 days ago]])</f>
        <v>0</v>
      </c>
      <c r="AV1739">
        <f>table_2[[#This Row],[Third dose or booster, less than 21 days ago]]+table_2[[#This Row],[Third dose or booster, at least 21 days ago]]</f>
        <v>0</v>
      </c>
    </row>
    <row r="1740" spans="1:48" ht="45" x14ac:dyDescent="0.25">
      <c r="A1740" s="1" t="s">
        <v>740</v>
      </c>
      <c r="B1740" s="4">
        <v>2021</v>
      </c>
      <c r="C1740" s="1" t="s">
        <v>90</v>
      </c>
      <c r="D1740" s="1" t="s">
        <v>1116</v>
      </c>
      <c r="E1740" s="1" t="s">
        <v>85</v>
      </c>
      <c r="F1740" s="4" t="s">
        <v>1103</v>
      </c>
      <c r="G1740" s="4">
        <v>0</v>
      </c>
      <c r="H1740" s="4" t="s">
        <v>83</v>
      </c>
      <c r="I1740" s="1"/>
      <c r="J1740" s="4" t="s">
        <v>83</v>
      </c>
      <c r="K1740" s="4" t="s">
        <v>83</v>
      </c>
      <c r="L1740" s="22" t="str">
        <f t="shared" si="45"/>
        <v>0</v>
      </c>
      <c r="M1740" s="22"/>
      <c r="AA1740" s="46"/>
      <c r="AG1740"/>
      <c r="AL1740">
        <f>N1787</f>
        <v>0</v>
      </c>
      <c r="AM1740">
        <f>O1835</f>
        <v>0</v>
      </c>
      <c r="AN1740">
        <f>P1835</f>
        <v>0</v>
      </c>
      <c r="AO1740">
        <f>Q1835</f>
        <v>0</v>
      </c>
      <c r="AP1740">
        <f>R1835</f>
        <v>0</v>
      </c>
      <c r="AQ1740">
        <f>S1835</f>
        <v>0</v>
      </c>
      <c r="AR1740">
        <f>T1835</f>
        <v>0</v>
      </c>
      <c r="AT1740">
        <f>SUM(table_2[[#This Row],[First dose, less than 21 days ago]:[Third dose or booster, at least 21 days ago]])</f>
        <v>0</v>
      </c>
      <c r="AU1740">
        <f>SUM(table_2[[#This Row],[Second dose, less than 21 days ago]:[Third dose or booster, at least 21 days ago]])</f>
        <v>0</v>
      </c>
      <c r="AV1740">
        <f>table_2[[#This Row],[Third dose or booster, less than 21 days ago]]+table_2[[#This Row],[Third dose or booster, at least 21 days ago]]</f>
        <v>0</v>
      </c>
    </row>
    <row r="1741" spans="1:48" ht="30" x14ac:dyDescent="0.25">
      <c r="A1741" s="1" t="s">
        <v>740</v>
      </c>
      <c r="B1741" s="4">
        <v>2021</v>
      </c>
      <c r="C1741" s="1" t="s">
        <v>90</v>
      </c>
      <c r="D1741" s="1" t="s">
        <v>1132</v>
      </c>
      <c r="E1741" s="1" t="s">
        <v>62</v>
      </c>
      <c r="F1741" s="4" t="s">
        <v>4276</v>
      </c>
      <c r="G1741" s="4">
        <v>250153</v>
      </c>
      <c r="H1741" s="4" t="s">
        <v>4277</v>
      </c>
      <c r="I1741" s="1"/>
      <c r="J1741" s="4" t="s">
        <v>4278</v>
      </c>
      <c r="K1741" s="4" t="s">
        <v>4279</v>
      </c>
      <c r="L1741" s="22" t="str">
        <f t="shared" si="45"/>
        <v>2278</v>
      </c>
      <c r="M1741" s="22"/>
      <c r="AA1741" s="46"/>
      <c r="AG1741"/>
      <c r="AL1741">
        <f>N1788</f>
        <v>0</v>
      </c>
      <c r="AM1741">
        <f>O1836</f>
        <v>0</v>
      </c>
      <c r="AN1741">
        <f>P1836</f>
        <v>0</v>
      </c>
      <c r="AO1741">
        <f>Q1836</f>
        <v>0</v>
      </c>
      <c r="AP1741">
        <f>R1836</f>
        <v>0</v>
      </c>
      <c r="AQ1741">
        <f>S1836</f>
        <v>0</v>
      </c>
      <c r="AR1741">
        <f>T1836</f>
        <v>0</v>
      </c>
      <c r="AT1741">
        <f>SUM(table_2[[#This Row],[First dose, less than 21 days ago]:[Third dose or booster, at least 21 days ago]])</f>
        <v>0</v>
      </c>
      <c r="AU1741">
        <f>SUM(table_2[[#This Row],[Second dose, less than 21 days ago]:[Third dose or booster, at least 21 days ago]])</f>
        <v>0</v>
      </c>
      <c r="AV1741">
        <f>table_2[[#This Row],[Third dose or booster, less than 21 days ago]]+table_2[[#This Row],[Third dose or booster, at least 21 days ago]]</f>
        <v>0</v>
      </c>
    </row>
    <row r="1742" spans="1:48" ht="30" x14ac:dyDescent="0.25">
      <c r="A1742" s="1" t="s">
        <v>740</v>
      </c>
      <c r="B1742" s="4">
        <v>2021</v>
      </c>
      <c r="C1742" s="1" t="s">
        <v>90</v>
      </c>
      <c r="D1742" s="1" t="s">
        <v>1132</v>
      </c>
      <c r="E1742" s="1" t="s">
        <v>66</v>
      </c>
      <c r="F1742" s="4" t="s">
        <v>4280</v>
      </c>
      <c r="G1742" s="4">
        <v>119825</v>
      </c>
      <c r="H1742" s="4" t="s">
        <v>201</v>
      </c>
      <c r="I1742" s="1"/>
      <c r="J1742" s="4" t="s">
        <v>4281</v>
      </c>
      <c r="K1742" s="4" t="s">
        <v>4282</v>
      </c>
      <c r="L1742" s="22" t="str">
        <f t="shared" si="45"/>
        <v>633</v>
      </c>
      <c r="M1742" s="22"/>
      <c r="AA1742" s="46"/>
      <c r="AG1742"/>
      <c r="AL1742">
        <f>N1789</f>
        <v>0</v>
      </c>
      <c r="AM1742">
        <f>O1837</f>
        <v>0</v>
      </c>
      <c r="AN1742">
        <f>P1837</f>
        <v>0</v>
      </c>
      <c r="AO1742">
        <f>Q1837</f>
        <v>0</v>
      </c>
      <c r="AP1742">
        <f>R1837</f>
        <v>0</v>
      </c>
      <c r="AQ1742">
        <f>S1837</f>
        <v>0</v>
      </c>
      <c r="AR1742">
        <f>T1837</f>
        <v>0</v>
      </c>
      <c r="AT1742">
        <f>SUM(table_2[[#This Row],[First dose, less than 21 days ago]:[Third dose or booster, at least 21 days ago]])</f>
        <v>0</v>
      </c>
      <c r="AU1742">
        <f>SUM(table_2[[#This Row],[Second dose, less than 21 days ago]:[Third dose or booster, at least 21 days ago]])</f>
        <v>0</v>
      </c>
      <c r="AV1742">
        <f>table_2[[#This Row],[Third dose or booster, less than 21 days ago]]+table_2[[#This Row],[Third dose or booster, at least 21 days ago]]</f>
        <v>0</v>
      </c>
    </row>
    <row r="1743" spans="1:48" ht="30" x14ac:dyDescent="0.25">
      <c r="A1743" s="1" t="s">
        <v>740</v>
      </c>
      <c r="B1743" s="4">
        <v>2021</v>
      </c>
      <c r="C1743" s="1" t="s">
        <v>90</v>
      </c>
      <c r="D1743" s="1" t="s">
        <v>1132</v>
      </c>
      <c r="E1743" s="1" t="s">
        <v>70</v>
      </c>
      <c r="F1743" s="4" t="s">
        <v>4283</v>
      </c>
      <c r="G1743" s="4">
        <v>29345</v>
      </c>
      <c r="H1743" s="4" t="s">
        <v>4284</v>
      </c>
      <c r="I1743" s="1"/>
      <c r="J1743" s="4" t="s">
        <v>4285</v>
      </c>
      <c r="K1743" s="4" t="s">
        <v>4286</v>
      </c>
      <c r="L1743" s="22" t="str">
        <f t="shared" si="45"/>
        <v>326</v>
      </c>
      <c r="M1743" s="22"/>
      <c r="AA1743" s="46"/>
      <c r="AG1743"/>
      <c r="AL1743">
        <f>N1790</f>
        <v>0</v>
      </c>
      <c r="AM1743">
        <f>O1838</f>
        <v>0</v>
      </c>
      <c r="AN1743">
        <f>P1838</f>
        <v>0</v>
      </c>
      <c r="AO1743">
        <f>Q1838</f>
        <v>0</v>
      </c>
      <c r="AP1743">
        <f>R1838</f>
        <v>0</v>
      </c>
      <c r="AQ1743">
        <f>S1838</f>
        <v>0</v>
      </c>
      <c r="AR1743">
        <f>T1838</f>
        <v>0</v>
      </c>
      <c r="AT1743">
        <f>SUM(table_2[[#This Row],[First dose, less than 21 days ago]:[Third dose or booster, at least 21 days ago]])</f>
        <v>0</v>
      </c>
      <c r="AU1743">
        <f>SUM(table_2[[#This Row],[Second dose, less than 21 days ago]:[Third dose or booster, at least 21 days ago]])</f>
        <v>0</v>
      </c>
      <c r="AV1743">
        <f>table_2[[#This Row],[Third dose or booster, less than 21 days ago]]+table_2[[#This Row],[Third dose or booster, at least 21 days ago]]</f>
        <v>0</v>
      </c>
    </row>
    <row r="1744" spans="1:48" ht="30" x14ac:dyDescent="0.25">
      <c r="A1744" s="1" t="s">
        <v>740</v>
      </c>
      <c r="B1744" s="4">
        <v>2021</v>
      </c>
      <c r="C1744" s="1" t="s">
        <v>90</v>
      </c>
      <c r="D1744" s="1" t="s">
        <v>1132</v>
      </c>
      <c r="E1744" s="1" t="s">
        <v>74</v>
      </c>
      <c r="F1744" s="4" t="s">
        <v>1112</v>
      </c>
      <c r="G1744" s="4">
        <v>468</v>
      </c>
      <c r="H1744" s="4" t="s">
        <v>1249</v>
      </c>
      <c r="I1744" s="1" t="s">
        <v>234</v>
      </c>
      <c r="J1744" s="4" t="s">
        <v>1250</v>
      </c>
      <c r="K1744" s="4" t="s">
        <v>1251</v>
      </c>
      <c r="L1744" s="22" t="str">
        <f t="shared" si="45"/>
        <v>3</v>
      </c>
      <c r="M1744" s="22"/>
      <c r="AA1744" s="46"/>
      <c r="AG1744"/>
      <c r="AL1744">
        <f>N1791</f>
        <v>0</v>
      </c>
      <c r="AM1744">
        <f>O1839</f>
        <v>0</v>
      </c>
      <c r="AN1744">
        <f>P1839</f>
        <v>0</v>
      </c>
      <c r="AO1744">
        <f>Q1839</f>
        <v>0</v>
      </c>
      <c r="AP1744">
        <f>R1839</f>
        <v>0</v>
      </c>
      <c r="AQ1744">
        <f>S1839</f>
        <v>0</v>
      </c>
      <c r="AR1744">
        <f>T1839</f>
        <v>0</v>
      </c>
      <c r="AT1744">
        <f>SUM(table_2[[#This Row],[First dose, less than 21 days ago]:[Third dose or booster, at least 21 days ago]])</f>
        <v>0</v>
      </c>
      <c r="AU1744">
        <f>SUM(table_2[[#This Row],[Second dose, less than 21 days ago]:[Third dose or booster, at least 21 days ago]])</f>
        <v>0</v>
      </c>
      <c r="AV1744">
        <f>table_2[[#This Row],[Third dose or booster, less than 21 days ago]]+table_2[[#This Row],[Third dose or booster, at least 21 days ago]]</f>
        <v>0</v>
      </c>
    </row>
    <row r="1745" spans="1:48" ht="30" x14ac:dyDescent="0.25">
      <c r="A1745" s="1" t="s">
        <v>740</v>
      </c>
      <c r="B1745" s="4">
        <v>2021</v>
      </c>
      <c r="C1745" s="1" t="s">
        <v>90</v>
      </c>
      <c r="D1745" s="1" t="s">
        <v>1132</v>
      </c>
      <c r="E1745" s="1" t="s">
        <v>1102</v>
      </c>
      <c r="F1745" s="4" t="s">
        <v>1112</v>
      </c>
      <c r="G1745" s="4">
        <v>1235</v>
      </c>
      <c r="H1745" s="4" t="s">
        <v>1252</v>
      </c>
      <c r="I1745" s="1" t="s">
        <v>234</v>
      </c>
      <c r="J1745" s="4" t="s">
        <v>1253</v>
      </c>
      <c r="K1745" s="4" t="s">
        <v>1254</v>
      </c>
      <c r="L1745" s="22" t="str">
        <f t="shared" si="45"/>
        <v>3</v>
      </c>
      <c r="M1745" s="22"/>
      <c r="AA1745" s="46"/>
      <c r="AG1745"/>
      <c r="AL1745">
        <f>N1792</f>
        <v>0</v>
      </c>
      <c r="AM1745">
        <f>O1840</f>
        <v>0</v>
      </c>
      <c r="AN1745">
        <f>P1840</f>
        <v>0</v>
      </c>
      <c r="AO1745">
        <f>Q1840</f>
        <v>0</v>
      </c>
      <c r="AP1745">
        <f>R1840</f>
        <v>0</v>
      </c>
      <c r="AQ1745">
        <f>S1840</f>
        <v>0</v>
      </c>
      <c r="AR1745">
        <f>T1840</f>
        <v>0</v>
      </c>
      <c r="AT1745">
        <f>SUM(table_2[[#This Row],[First dose, less than 21 days ago]:[Third dose or booster, at least 21 days ago]])</f>
        <v>0</v>
      </c>
      <c r="AU1745">
        <f>SUM(table_2[[#This Row],[Second dose, less than 21 days ago]:[Third dose or booster, at least 21 days ago]])</f>
        <v>0</v>
      </c>
      <c r="AV1745">
        <f>table_2[[#This Row],[Third dose or booster, less than 21 days ago]]+table_2[[#This Row],[Third dose or booster, at least 21 days ago]]</f>
        <v>0</v>
      </c>
    </row>
    <row r="1746" spans="1:48" ht="45" x14ac:dyDescent="0.25">
      <c r="A1746" s="1" t="s">
        <v>740</v>
      </c>
      <c r="B1746" s="4">
        <v>2021</v>
      </c>
      <c r="C1746" s="1" t="s">
        <v>90</v>
      </c>
      <c r="D1746" s="1" t="s">
        <v>1132</v>
      </c>
      <c r="E1746" s="1" t="s">
        <v>84</v>
      </c>
      <c r="F1746" s="4" t="s">
        <v>1103</v>
      </c>
      <c r="G1746" s="4">
        <v>0</v>
      </c>
      <c r="H1746" s="4" t="s">
        <v>83</v>
      </c>
      <c r="I1746" s="1"/>
      <c r="J1746" s="4" t="s">
        <v>83</v>
      </c>
      <c r="K1746" s="4" t="s">
        <v>83</v>
      </c>
      <c r="L1746" s="22" t="str">
        <f t="shared" si="45"/>
        <v>0</v>
      </c>
      <c r="M1746" s="22"/>
      <c r="AA1746" s="46"/>
      <c r="AG1746"/>
      <c r="AL1746">
        <f>N1793</f>
        <v>0</v>
      </c>
      <c r="AM1746">
        <f>O1841</f>
        <v>0</v>
      </c>
      <c r="AN1746">
        <f>P1841</f>
        <v>0</v>
      </c>
      <c r="AO1746">
        <f>Q1841</f>
        <v>0</v>
      </c>
      <c r="AP1746">
        <f>R1841</f>
        <v>0</v>
      </c>
      <c r="AQ1746">
        <f>S1841</f>
        <v>0</v>
      </c>
      <c r="AR1746">
        <f>T1841</f>
        <v>0</v>
      </c>
      <c r="AT1746">
        <f>SUM(table_2[[#This Row],[First dose, less than 21 days ago]:[Third dose or booster, at least 21 days ago]])</f>
        <v>0</v>
      </c>
      <c r="AU1746">
        <f>SUM(table_2[[#This Row],[Second dose, less than 21 days ago]:[Third dose or booster, at least 21 days ago]])</f>
        <v>0</v>
      </c>
      <c r="AV1746">
        <f>table_2[[#This Row],[Third dose or booster, less than 21 days ago]]+table_2[[#This Row],[Third dose or booster, at least 21 days ago]]</f>
        <v>0</v>
      </c>
    </row>
    <row r="1747" spans="1:48" ht="45" x14ac:dyDescent="0.25">
      <c r="A1747" s="1" t="s">
        <v>740</v>
      </c>
      <c r="B1747" s="4">
        <v>2021</v>
      </c>
      <c r="C1747" s="1" t="s">
        <v>90</v>
      </c>
      <c r="D1747" s="1" t="s">
        <v>1132</v>
      </c>
      <c r="E1747" s="1" t="s">
        <v>85</v>
      </c>
      <c r="F1747" s="4" t="s">
        <v>1103</v>
      </c>
      <c r="G1747" s="4">
        <v>0</v>
      </c>
      <c r="H1747" s="4" t="s">
        <v>83</v>
      </c>
      <c r="I1747" s="1"/>
      <c r="J1747" s="4" t="s">
        <v>83</v>
      </c>
      <c r="K1747" s="4" t="s">
        <v>83</v>
      </c>
      <c r="L1747" s="22" t="str">
        <f t="shared" si="45"/>
        <v>0</v>
      </c>
      <c r="M1747" s="22"/>
      <c r="AA1747" s="46"/>
      <c r="AG1747"/>
      <c r="AL1747">
        <f>N1794</f>
        <v>0</v>
      </c>
      <c r="AM1747">
        <f>O1842</f>
        <v>0</v>
      </c>
      <c r="AN1747">
        <f>P1842</f>
        <v>0</v>
      </c>
      <c r="AO1747">
        <f>Q1842</f>
        <v>0</v>
      </c>
      <c r="AP1747">
        <f>R1842</f>
        <v>0</v>
      </c>
      <c r="AQ1747">
        <f>S1842</f>
        <v>0</v>
      </c>
      <c r="AR1747">
        <f>T1842</f>
        <v>0</v>
      </c>
      <c r="AT1747">
        <f>SUM(table_2[[#This Row],[First dose, less than 21 days ago]:[Third dose or booster, at least 21 days ago]])</f>
        <v>0</v>
      </c>
      <c r="AU1747">
        <f>SUM(table_2[[#This Row],[Second dose, less than 21 days ago]:[Third dose or booster, at least 21 days ago]])</f>
        <v>0</v>
      </c>
      <c r="AV1747">
        <f>table_2[[#This Row],[Third dose or booster, less than 21 days ago]]+table_2[[#This Row],[Third dose or booster, at least 21 days ago]]</f>
        <v>0</v>
      </c>
    </row>
    <row r="1748" spans="1:48" ht="30" x14ac:dyDescent="0.25">
      <c r="A1748" s="1" t="s">
        <v>740</v>
      </c>
      <c r="B1748" s="4">
        <v>2021</v>
      </c>
      <c r="C1748" s="1" t="s">
        <v>90</v>
      </c>
      <c r="D1748" s="1" t="s">
        <v>1147</v>
      </c>
      <c r="E1748" s="1" t="s">
        <v>62</v>
      </c>
      <c r="F1748" s="4" t="s">
        <v>4287</v>
      </c>
      <c r="G1748" s="4">
        <v>41372</v>
      </c>
      <c r="H1748" s="4" t="s">
        <v>4288</v>
      </c>
      <c r="I1748" s="1"/>
      <c r="J1748" s="4" t="s">
        <v>4289</v>
      </c>
      <c r="K1748" s="4" t="s">
        <v>4290</v>
      </c>
      <c r="L1748" s="22" t="str">
        <f t="shared" si="45"/>
        <v>3053</v>
      </c>
      <c r="M1748" s="22"/>
      <c r="AA1748" s="46"/>
      <c r="AG1748"/>
      <c r="AL1748">
        <f>N1795</f>
        <v>0</v>
      </c>
      <c r="AM1748">
        <f>O1843</f>
        <v>0</v>
      </c>
      <c r="AN1748">
        <f>P1843</f>
        <v>0</v>
      </c>
      <c r="AO1748">
        <f>Q1843</f>
        <v>0</v>
      </c>
      <c r="AP1748">
        <f>R1843</f>
        <v>0</v>
      </c>
      <c r="AQ1748">
        <f>S1843</f>
        <v>0</v>
      </c>
      <c r="AR1748">
        <f>T1843</f>
        <v>0</v>
      </c>
      <c r="AT1748">
        <f>SUM(table_2[[#This Row],[First dose, less than 21 days ago]:[Third dose or booster, at least 21 days ago]])</f>
        <v>0</v>
      </c>
      <c r="AU1748">
        <f>SUM(table_2[[#This Row],[Second dose, less than 21 days ago]:[Third dose or booster, at least 21 days ago]])</f>
        <v>0</v>
      </c>
      <c r="AV1748">
        <f>table_2[[#This Row],[Third dose or booster, less than 21 days ago]]+table_2[[#This Row],[Third dose or booster, at least 21 days ago]]</f>
        <v>0</v>
      </c>
    </row>
    <row r="1749" spans="1:48" ht="30" x14ac:dyDescent="0.25">
      <c r="A1749" s="1" t="s">
        <v>740</v>
      </c>
      <c r="B1749" s="4">
        <v>2021</v>
      </c>
      <c r="C1749" s="1" t="s">
        <v>90</v>
      </c>
      <c r="D1749" s="1" t="s">
        <v>1147</v>
      </c>
      <c r="E1749" s="1" t="s">
        <v>66</v>
      </c>
      <c r="F1749" s="4" t="s">
        <v>4291</v>
      </c>
      <c r="G1749" s="4">
        <v>172973</v>
      </c>
      <c r="H1749" s="4" t="s">
        <v>4292</v>
      </c>
      <c r="I1749" s="1"/>
      <c r="J1749" s="4" t="s">
        <v>4293</v>
      </c>
      <c r="K1749" s="4" t="s">
        <v>4294</v>
      </c>
      <c r="L1749" s="22" t="str">
        <f t="shared" si="45"/>
        <v>1878</v>
      </c>
      <c r="M1749" s="22"/>
      <c r="AA1749" s="46"/>
      <c r="AG1749"/>
      <c r="AL1749">
        <f>N1796</f>
        <v>0</v>
      </c>
      <c r="AM1749">
        <f>O1844</f>
        <v>0</v>
      </c>
      <c r="AN1749">
        <f>P1844</f>
        <v>0</v>
      </c>
      <c r="AO1749">
        <f>Q1844</f>
        <v>0</v>
      </c>
      <c r="AP1749">
        <f>R1844</f>
        <v>0</v>
      </c>
      <c r="AQ1749">
        <f>S1844</f>
        <v>0</v>
      </c>
      <c r="AR1749">
        <f>T1844</f>
        <v>0</v>
      </c>
      <c r="AT1749">
        <f>SUM(table_2[[#This Row],[First dose, less than 21 days ago]:[Third dose or booster, at least 21 days ago]])</f>
        <v>0</v>
      </c>
      <c r="AU1749">
        <f>SUM(table_2[[#This Row],[Second dose, less than 21 days ago]:[Third dose or booster, at least 21 days ago]])</f>
        <v>0</v>
      </c>
      <c r="AV1749">
        <f>table_2[[#This Row],[Third dose or booster, less than 21 days ago]]+table_2[[#This Row],[Third dose or booster, at least 21 days ago]]</f>
        <v>0</v>
      </c>
    </row>
    <row r="1750" spans="1:48" ht="30" x14ac:dyDescent="0.25">
      <c r="A1750" s="1" t="s">
        <v>740</v>
      </c>
      <c r="B1750" s="4">
        <v>2021</v>
      </c>
      <c r="C1750" s="1" t="s">
        <v>90</v>
      </c>
      <c r="D1750" s="1" t="s">
        <v>1147</v>
      </c>
      <c r="E1750" s="1" t="s">
        <v>70</v>
      </c>
      <c r="F1750" s="4" t="s">
        <v>4295</v>
      </c>
      <c r="G1750" s="4">
        <v>110881</v>
      </c>
      <c r="H1750" s="4" t="s">
        <v>4296</v>
      </c>
      <c r="I1750" s="1"/>
      <c r="J1750" s="4" t="s">
        <v>4297</v>
      </c>
      <c r="K1750" s="4" t="s">
        <v>4298</v>
      </c>
      <c r="L1750" s="22" t="str">
        <f t="shared" si="45"/>
        <v>1900</v>
      </c>
      <c r="M1750" s="22"/>
      <c r="AA1750" s="46"/>
      <c r="AG1750"/>
      <c r="AL1750">
        <f>N1797</f>
        <v>0</v>
      </c>
      <c r="AM1750">
        <f>O1845</f>
        <v>0</v>
      </c>
      <c r="AN1750">
        <f>P1845</f>
        <v>0</v>
      </c>
      <c r="AO1750">
        <f>Q1845</f>
        <v>0</v>
      </c>
      <c r="AP1750">
        <f>R1845</f>
        <v>0</v>
      </c>
      <c r="AQ1750">
        <f>S1845</f>
        <v>0</v>
      </c>
      <c r="AR1750">
        <f>T1845</f>
        <v>0</v>
      </c>
      <c r="AT1750">
        <f>SUM(table_2[[#This Row],[First dose, less than 21 days ago]:[Third dose or booster, at least 21 days ago]])</f>
        <v>0</v>
      </c>
      <c r="AU1750">
        <f>SUM(table_2[[#This Row],[Second dose, less than 21 days ago]:[Third dose or booster, at least 21 days ago]])</f>
        <v>0</v>
      </c>
      <c r="AV1750">
        <f>table_2[[#This Row],[Third dose or booster, less than 21 days ago]]+table_2[[#This Row],[Third dose or booster, at least 21 days ago]]</f>
        <v>0</v>
      </c>
    </row>
    <row r="1751" spans="1:48" ht="30" x14ac:dyDescent="0.25">
      <c r="A1751" s="1" t="s">
        <v>740</v>
      </c>
      <c r="B1751" s="4">
        <v>2021</v>
      </c>
      <c r="C1751" s="1" t="s">
        <v>90</v>
      </c>
      <c r="D1751" s="1" t="s">
        <v>1147</v>
      </c>
      <c r="E1751" s="1" t="s">
        <v>74</v>
      </c>
      <c r="F1751" s="4" t="s">
        <v>1112</v>
      </c>
      <c r="G1751" s="4">
        <v>216</v>
      </c>
      <c r="H1751" s="4" t="s">
        <v>1267</v>
      </c>
      <c r="I1751" s="1" t="s">
        <v>234</v>
      </c>
      <c r="J1751" s="4" t="s">
        <v>1268</v>
      </c>
      <c r="K1751" s="4" t="s">
        <v>1269</v>
      </c>
      <c r="L1751" s="22" t="str">
        <f t="shared" si="45"/>
        <v>3</v>
      </c>
      <c r="M1751" s="22"/>
      <c r="AA1751" s="46"/>
      <c r="AG1751"/>
      <c r="AL1751">
        <f>N1798</f>
        <v>0</v>
      </c>
      <c r="AM1751">
        <f>O1846</f>
        <v>0</v>
      </c>
      <c r="AN1751">
        <f>P1846</f>
        <v>0</v>
      </c>
      <c r="AO1751">
        <f>Q1846</f>
        <v>0</v>
      </c>
      <c r="AP1751">
        <f>R1846</f>
        <v>0</v>
      </c>
      <c r="AQ1751">
        <f>S1846</f>
        <v>0</v>
      </c>
      <c r="AR1751">
        <f>T1846</f>
        <v>0</v>
      </c>
      <c r="AT1751">
        <f>SUM(table_2[[#This Row],[First dose, less than 21 days ago]:[Third dose or booster, at least 21 days ago]])</f>
        <v>0</v>
      </c>
      <c r="AU1751">
        <f>SUM(table_2[[#This Row],[Second dose, less than 21 days ago]:[Third dose or booster, at least 21 days ago]])</f>
        <v>0</v>
      </c>
      <c r="AV1751">
        <f>table_2[[#This Row],[Third dose or booster, less than 21 days ago]]+table_2[[#This Row],[Third dose or booster, at least 21 days ago]]</f>
        <v>0</v>
      </c>
    </row>
    <row r="1752" spans="1:48" ht="30" x14ac:dyDescent="0.25">
      <c r="A1752" s="1" t="s">
        <v>740</v>
      </c>
      <c r="B1752" s="4">
        <v>2021</v>
      </c>
      <c r="C1752" s="1" t="s">
        <v>90</v>
      </c>
      <c r="D1752" s="1" t="s">
        <v>1147</v>
      </c>
      <c r="E1752" s="1" t="s">
        <v>1102</v>
      </c>
      <c r="F1752" s="4" t="s">
        <v>1981</v>
      </c>
      <c r="G1752" s="4">
        <v>845</v>
      </c>
      <c r="H1752" s="4" t="s">
        <v>4299</v>
      </c>
      <c r="I1752" s="1" t="s">
        <v>234</v>
      </c>
      <c r="J1752" s="4" t="s">
        <v>4300</v>
      </c>
      <c r="K1752" s="4" t="s">
        <v>4301</v>
      </c>
      <c r="L1752" s="22" t="str">
        <f t="shared" si="45"/>
        <v>11</v>
      </c>
      <c r="M1752" s="22"/>
      <c r="AA1752" s="46"/>
      <c r="AG1752"/>
      <c r="AL1752">
        <f>N1799</f>
        <v>0</v>
      </c>
      <c r="AM1752">
        <f>O1847</f>
        <v>0</v>
      </c>
      <c r="AN1752">
        <f>P1847</f>
        <v>0</v>
      </c>
      <c r="AO1752">
        <f>Q1847</f>
        <v>0</v>
      </c>
      <c r="AP1752">
        <f>R1847</f>
        <v>0</v>
      </c>
      <c r="AQ1752">
        <f>S1847</f>
        <v>0</v>
      </c>
      <c r="AR1752">
        <f>T1847</f>
        <v>0</v>
      </c>
      <c r="AT1752">
        <f>SUM(table_2[[#This Row],[First dose, less than 21 days ago]:[Third dose or booster, at least 21 days ago]])</f>
        <v>0</v>
      </c>
      <c r="AU1752">
        <f>SUM(table_2[[#This Row],[Second dose, less than 21 days ago]:[Third dose or booster, at least 21 days ago]])</f>
        <v>0</v>
      </c>
      <c r="AV1752">
        <f>table_2[[#This Row],[Third dose or booster, less than 21 days ago]]+table_2[[#This Row],[Third dose or booster, at least 21 days ago]]</f>
        <v>0</v>
      </c>
    </row>
    <row r="1753" spans="1:48" ht="45" x14ac:dyDescent="0.25">
      <c r="A1753" s="1" t="s">
        <v>740</v>
      </c>
      <c r="B1753" s="4">
        <v>2021</v>
      </c>
      <c r="C1753" s="1" t="s">
        <v>90</v>
      </c>
      <c r="D1753" s="1" t="s">
        <v>1147</v>
      </c>
      <c r="E1753" s="1" t="s">
        <v>84</v>
      </c>
      <c r="F1753" s="4" t="s">
        <v>1103</v>
      </c>
      <c r="G1753" s="4">
        <v>0</v>
      </c>
      <c r="H1753" s="4" t="s">
        <v>83</v>
      </c>
      <c r="I1753" s="1"/>
      <c r="J1753" s="4" t="s">
        <v>83</v>
      </c>
      <c r="K1753" s="4" t="s">
        <v>83</v>
      </c>
      <c r="L1753" s="22" t="str">
        <f t="shared" si="45"/>
        <v>0</v>
      </c>
      <c r="M1753" s="22"/>
      <c r="AA1753" s="46"/>
      <c r="AG1753"/>
      <c r="AL1753">
        <f>N1800</f>
        <v>0</v>
      </c>
      <c r="AM1753">
        <f>O1848</f>
        <v>0</v>
      </c>
      <c r="AN1753">
        <f>P1848</f>
        <v>0</v>
      </c>
      <c r="AO1753">
        <f>Q1848</f>
        <v>0</v>
      </c>
      <c r="AP1753">
        <f>R1848</f>
        <v>0</v>
      </c>
      <c r="AQ1753">
        <f>S1848</f>
        <v>0</v>
      </c>
      <c r="AR1753">
        <f>T1848</f>
        <v>0</v>
      </c>
      <c r="AT1753">
        <f>SUM(table_2[[#This Row],[First dose, less than 21 days ago]:[Third dose or booster, at least 21 days ago]])</f>
        <v>0</v>
      </c>
      <c r="AU1753">
        <f>SUM(table_2[[#This Row],[Second dose, less than 21 days ago]:[Third dose or booster, at least 21 days ago]])</f>
        <v>0</v>
      </c>
      <c r="AV1753">
        <f>table_2[[#This Row],[Third dose or booster, less than 21 days ago]]+table_2[[#This Row],[Third dose or booster, at least 21 days ago]]</f>
        <v>0</v>
      </c>
    </row>
    <row r="1754" spans="1:48" ht="45" x14ac:dyDescent="0.25">
      <c r="A1754" s="1" t="s">
        <v>740</v>
      </c>
      <c r="B1754" s="4">
        <v>2021</v>
      </c>
      <c r="C1754" s="1" t="s">
        <v>90</v>
      </c>
      <c r="D1754" s="1" t="s">
        <v>1147</v>
      </c>
      <c r="E1754" s="1" t="s">
        <v>85</v>
      </c>
      <c r="F1754" s="4" t="s">
        <v>1103</v>
      </c>
      <c r="G1754" s="4">
        <v>0</v>
      </c>
      <c r="H1754" s="4" t="s">
        <v>83</v>
      </c>
      <c r="I1754" s="1"/>
      <c r="J1754" s="4" t="s">
        <v>83</v>
      </c>
      <c r="K1754" s="4" t="s">
        <v>83</v>
      </c>
      <c r="L1754" s="22" t="str">
        <f t="shared" si="45"/>
        <v>0</v>
      </c>
      <c r="M1754" s="22"/>
      <c r="AA1754" s="46"/>
      <c r="AG1754"/>
      <c r="AL1754">
        <f>N1801</f>
        <v>0</v>
      </c>
      <c r="AM1754">
        <f>O1849</f>
        <v>0</v>
      </c>
      <c r="AN1754">
        <f>P1849</f>
        <v>0</v>
      </c>
      <c r="AO1754">
        <f>Q1849</f>
        <v>0</v>
      </c>
      <c r="AP1754">
        <f>R1849</f>
        <v>0</v>
      </c>
      <c r="AQ1754">
        <f>S1849</f>
        <v>0</v>
      </c>
      <c r="AR1754">
        <f>T1849</f>
        <v>0</v>
      </c>
      <c r="AT1754">
        <f>SUM(table_2[[#This Row],[First dose, less than 21 days ago]:[Third dose or booster, at least 21 days ago]])</f>
        <v>0</v>
      </c>
      <c r="AU1754">
        <f>SUM(table_2[[#This Row],[Second dose, less than 21 days ago]:[Third dose or booster, at least 21 days ago]])</f>
        <v>0</v>
      </c>
      <c r="AV1754">
        <f>table_2[[#This Row],[Third dose or booster, less than 21 days ago]]+table_2[[#This Row],[Third dose or booster, at least 21 days ago]]</f>
        <v>0</v>
      </c>
    </row>
    <row r="1755" spans="1:48" ht="30" x14ac:dyDescent="0.25">
      <c r="A1755" s="1" t="s">
        <v>740</v>
      </c>
      <c r="B1755" s="4">
        <v>2021</v>
      </c>
      <c r="C1755" s="1" t="s">
        <v>90</v>
      </c>
      <c r="D1755" s="1" t="s">
        <v>1162</v>
      </c>
      <c r="E1755" s="1" t="s">
        <v>62</v>
      </c>
      <c r="F1755" s="4" t="s">
        <v>4302</v>
      </c>
      <c r="G1755" s="4">
        <v>9621</v>
      </c>
      <c r="H1755" s="4" t="s">
        <v>4303</v>
      </c>
      <c r="I1755" s="1"/>
      <c r="J1755" s="4" t="s">
        <v>4304</v>
      </c>
      <c r="K1755" s="4" t="s">
        <v>4305</v>
      </c>
      <c r="L1755" s="22" t="str">
        <f t="shared" si="45"/>
        <v>2905</v>
      </c>
      <c r="M1755" s="22"/>
      <c r="AA1755" s="46"/>
      <c r="AG1755"/>
      <c r="AL1755">
        <f>N1802</f>
        <v>0</v>
      </c>
      <c r="AM1755">
        <f>O1850</f>
        <v>0</v>
      </c>
      <c r="AN1755">
        <f>P1850</f>
        <v>0</v>
      </c>
      <c r="AO1755">
        <f>Q1850</f>
        <v>0</v>
      </c>
      <c r="AP1755">
        <f>R1850</f>
        <v>0</v>
      </c>
      <c r="AQ1755">
        <f>S1850</f>
        <v>0</v>
      </c>
      <c r="AR1755">
        <f>T1850</f>
        <v>0</v>
      </c>
      <c r="AT1755">
        <f>SUM(table_2[[#This Row],[First dose, less than 21 days ago]:[Third dose or booster, at least 21 days ago]])</f>
        <v>0</v>
      </c>
      <c r="AU1755">
        <f>SUM(table_2[[#This Row],[Second dose, less than 21 days ago]:[Third dose or booster, at least 21 days ago]])</f>
        <v>0</v>
      </c>
      <c r="AV1755">
        <f>table_2[[#This Row],[Third dose or booster, less than 21 days ago]]+table_2[[#This Row],[Third dose or booster, at least 21 days ago]]</f>
        <v>0</v>
      </c>
    </row>
    <row r="1756" spans="1:48" ht="30" x14ac:dyDescent="0.25">
      <c r="A1756" s="1" t="s">
        <v>740</v>
      </c>
      <c r="B1756" s="4">
        <v>2021</v>
      </c>
      <c r="C1756" s="1" t="s">
        <v>90</v>
      </c>
      <c r="D1756" s="1" t="s">
        <v>1162</v>
      </c>
      <c r="E1756" s="1" t="s">
        <v>66</v>
      </c>
      <c r="F1756" s="4" t="s">
        <v>4306</v>
      </c>
      <c r="G1756" s="4">
        <v>27502</v>
      </c>
      <c r="H1756" s="4" t="s">
        <v>4307</v>
      </c>
      <c r="I1756" s="1"/>
      <c r="J1756" s="4" t="s">
        <v>4308</v>
      </c>
      <c r="K1756" s="4" t="s">
        <v>4309</v>
      </c>
      <c r="L1756" s="22" t="str">
        <f t="shared" si="45"/>
        <v>1808</v>
      </c>
      <c r="M1756" s="22"/>
      <c r="AA1756" s="46"/>
      <c r="AG1756"/>
      <c r="AL1756">
        <f>N1803</f>
        <v>0</v>
      </c>
      <c r="AM1756">
        <f>O1851</f>
        <v>0</v>
      </c>
      <c r="AN1756">
        <f>P1851</f>
        <v>0</v>
      </c>
      <c r="AO1756">
        <f>Q1851</f>
        <v>0</v>
      </c>
      <c r="AP1756">
        <f>R1851</f>
        <v>0</v>
      </c>
      <c r="AQ1756">
        <f>S1851</f>
        <v>0</v>
      </c>
      <c r="AR1756">
        <f>T1851</f>
        <v>0</v>
      </c>
      <c r="AT1756">
        <f>SUM(table_2[[#This Row],[First dose, less than 21 days ago]:[Third dose or booster, at least 21 days ago]])</f>
        <v>0</v>
      </c>
      <c r="AU1756">
        <f>SUM(table_2[[#This Row],[Second dose, less than 21 days ago]:[Third dose or booster, at least 21 days ago]])</f>
        <v>0</v>
      </c>
      <c r="AV1756">
        <f>table_2[[#This Row],[Third dose or booster, less than 21 days ago]]+table_2[[#This Row],[Third dose or booster, at least 21 days ago]]</f>
        <v>0</v>
      </c>
    </row>
    <row r="1757" spans="1:48" ht="30" x14ac:dyDescent="0.25">
      <c r="A1757" s="1" t="s">
        <v>740</v>
      </c>
      <c r="B1757" s="4">
        <v>2021</v>
      </c>
      <c r="C1757" s="1" t="s">
        <v>90</v>
      </c>
      <c r="D1757" s="1" t="s">
        <v>1162</v>
      </c>
      <c r="E1757" s="1" t="s">
        <v>70</v>
      </c>
      <c r="F1757" s="4" t="s">
        <v>4310</v>
      </c>
      <c r="G1757" s="4">
        <v>98774</v>
      </c>
      <c r="H1757" s="4" t="s">
        <v>4311</v>
      </c>
      <c r="I1757" s="1"/>
      <c r="J1757" s="4" t="s">
        <v>4312</v>
      </c>
      <c r="K1757" s="4" t="s">
        <v>4313</v>
      </c>
      <c r="L1757" s="22" t="str">
        <f t="shared" si="45"/>
        <v>5008</v>
      </c>
      <c r="M1757" s="22"/>
      <c r="AA1757" s="46"/>
      <c r="AG1757"/>
      <c r="AL1757">
        <f>N1804</f>
        <v>0</v>
      </c>
      <c r="AM1757">
        <f>O1852</f>
        <v>0</v>
      </c>
      <c r="AN1757">
        <f>P1852</f>
        <v>0</v>
      </c>
      <c r="AO1757">
        <f>Q1852</f>
        <v>0</v>
      </c>
      <c r="AP1757">
        <f>R1852</f>
        <v>0</v>
      </c>
      <c r="AQ1757">
        <f>S1852</f>
        <v>0</v>
      </c>
      <c r="AR1757">
        <f>T1852</f>
        <v>0</v>
      </c>
      <c r="AT1757">
        <f>SUM(table_2[[#This Row],[First dose, less than 21 days ago]:[Third dose or booster, at least 21 days ago]])</f>
        <v>0</v>
      </c>
      <c r="AU1757">
        <f>SUM(table_2[[#This Row],[Second dose, less than 21 days ago]:[Third dose or booster, at least 21 days ago]])</f>
        <v>0</v>
      </c>
      <c r="AV1757">
        <f>table_2[[#This Row],[Third dose or booster, less than 21 days ago]]+table_2[[#This Row],[Third dose or booster, at least 21 days ago]]</f>
        <v>0</v>
      </c>
    </row>
    <row r="1758" spans="1:48" ht="30" x14ac:dyDescent="0.25">
      <c r="A1758" s="1" t="s">
        <v>740</v>
      </c>
      <c r="B1758" s="4">
        <v>2021</v>
      </c>
      <c r="C1758" s="1" t="s">
        <v>90</v>
      </c>
      <c r="D1758" s="1" t="s">
        <v>1162</v>
      </c>
      <c r="E1758" s="1" t="s">
        <v>74</v>
      </c>
      <c r="F1758" s="4" t="s">
        <v>1691</v>
      </c>
      <c r="G1758" s="4">
        <v>397</v>
      </c>
      <c r="H1758" s="4" t="s">
        <v>4314</v>
      </c>
      <c r="I1758" s="1"/>
      <c r="J1758" s="4" t="s">
        <v>4315</v>
      </c>
      <c r="K1758" s="4" t="s">
        <v>4316</v>
      </c>
      <c r="L1758" s="22" t="str">
        <f t="shared" si="45"/>
        <v>22</v>
      </c>
      <c r="M1758" s="22"/>
      <c r="AA1758" s="46"/>
      <c r="AG1758"/>
      <c r="AL1758">
        <f>N1805</f>
        <v>0</v>
      </c>
      <c r="AM1758">
        <f>O1853</f>
        <v>0</v>
      </c>
      <c r="AN1758">
        <f>P1853</f>
        <v>0</v>
      </c>
      <c r="AO1758">
        <f>Q1853</f>
        <v>0</v>
      </c>
      <c r="AP1758">
        <f>R1853</f>
        <v>0</v>
      </c>
      <c r="AQ1758">
        <f>S1853</f>
        <v>0</v>
      </c>
      <c r="AR1758">
        <f>T1853</f>
        <v>0</v>
      </c>
      <c r="AT1758">
        <f>SUM(table_2[[#This Row],[First dose, less than 21 days ago]:[Third dose or booster, at least 21 days ago]])</f>
        <v>0</v>
      </c>
      <c r="AU1758">
        <f>SUM(table_2[[#This Row],[Second dose, less than 21 days ago]:[Third dose or booster, at least 21 days ago]])</f>
        <v>0</v>
      </c>
      <c r="AV1758">
        <f>table_2[[#This Row],[Third dose or booster, less than 21 days ago]]+table_2[[#This Row],[Third dose or booster, at least 21 days ago]]</f>
        <v>0</v>
      </c>
    </row>
    <row r="1759" spans="1:48" ht="30" x14ac:dyDescent="0.25">
      <c r="A1759" s="1" t="s">
        <v>740</v>
      </c>
      <c r="B1759" s="4">
        <v>2021</v>
      </c>
      <c r="C1759" s="1" t="s">
        <v>90</v>
      </c>
      <c r="D1759" s="1" t="s">
        <v>1162</v>
      </c>
      <c r="E1759" s="1" t="s">
        <v>1102</v>
      </c>
      <c r="F1759" s="4" t="s">
        <v>4317</v>
      </c>
      <c r="G1759" s="4">
        <v>20111</v>
      </c>
      <c r="H1759" s="4" t="s">
        <v>4318</v>
      </c>
      <c r="I1759" s="1"/>
      <c r="J1759" s="4" t="s">
        <v>4319</v>
      </c>
      <c r="K1759" s="4" t="s">
        <v>4320</v>
      </c>
      <c r="L1759" s="22" t="str">
        <f t="shared" si="45"/>
        <v>580</v>
      </c>
      <c r="M1759" s="22"/>
      <c r="AA1759" s="46"/>
      <c r="AG1759"/>
      <c r="AL1759">
        <f>N1806</f>
        <v>0</v>
      </c>
      <c r="AM1759">
        <f>O1854</f>
        <v>0</v>
      </c>
      <c r="AN1759">
        <f>P1854</f>
        <v>0</v>
      </c>
      <c r="AO1759">
        <f>Q1854</f>
        <v>0</v>
      </c>
      <c r="AP1759">
        <f>R1854</f>
        <v>0</v>
      </c>
      <c r="AQ1759">
        <f>S1854</f>
        <v>0</v>
      </c>
      <c r="AR1759">
        <f>T1854</f>
        <v>0</v>
      </c>
      <c r="AT1759">
        <f>SUM(table_2[[#This Row],[First dose, less than 21 days ago]:[Third dose or booster, at least 21 days ago]])</f>
        <v>0</v>
      </c>
      <c r="AU1759">
        <f>SUM(table_2[[#This Row],[Second dose, less than 21 days ago]:[Third dose or booster, at least 21 days ago]])</f>
        <v>0</v>
      </c>
      <c r="AV1759">
        <f>table_2[[#This Row],[Third dose or booster, less than 21 days ago]]+table_2[[#This Row],[Third dose or booster, at least 21 days ago]]</f>
        <v>0</v>
      </c>
    </row>
    <row r="1760" spans="1:48" ht="45" x14ac:dyDescent="0.25">
      <c r="A1760" s="1" t="s">
        <v>740</v>
      </c>
      <c r="B1760" s="4">
        <v>2021</v>
      </c>
      <c r="C1760" s="1" t="s">
        <v>90</v>
      </c>
      <c r="D1760" s="1" t="s">
        <v>1162</v>
      </c>
      <c r="E1760" s="1" t="s">
        <v>84</v>
      </c>
      <c r="F1760" s="4" t="s">
        <v>1103</v>
      </c>
      <c r="G1760" s="4">
        <v>0</v>
      </c>
      <c r="H1760" s="4" t="s">
        <v>83</v>
      </c>
      <c r="I1760" s="1"/>
      <c r="J1760" s="4" t="s">
        <v>83</v>
      </c>
      <c r="K1760" s="4" t="s">
        <v>83</v>
      </c>
      <c r="L1760" s="22" t="str">
        <f t="shared" si="45"/>
        <v>0</v>
      </c>
      <c r="M1760" s="22"/>
      <c r="AA1760" s="46"/>
      <c r="AG1760"/>
      <c r="AL1760">
        <f>N1807</f>
        <v>0</v>
      </c>
      <c r="AM1760">
        <f>O1855</f>
        <v>0</v>
      </c>
      <c r="AN1760">
        <f>P1855</f>
        <v>0</v>
      </c>
      <c r="AO1760">
        <f>Q1855</f>
        <v>0</v>
      </c>
      <c r="AP1760">
        <f>R1855</f>
        <v>0</v>
      </c>
      <c r="AQ1760">
        <f>S1855</f>
        <v>0</v>
      </c>
      <c r="AR1760">
        <f>T1855</f>
        <v>0</v>
      </c>
      <c r="AT1760">
        <f>SUM(table_2[[#This Row],[First dose, less than 21 days ago]:[Third dose or booster, at least 21 days ago]])</f>
        <v>0</v>
      </c>
      <c r="AU1760">
        <f>SUM(table_2[[#This Row],[Second dose, less than 21 days ago]:[Third dose or booster, at least 21 days ago]])</f>
        <v>0</v>
      </c>
      <c r="AV1760">
        <f>table_2[[#This Row],[Third dose or booster, less than 21 days ago]]+table_2[[#This Row],[Third dose or booster, at least 21 days ago]]</f>
        <v>0</v>
      </c>
    </row>
    <row r="1761" spans="1:48" ht="45" x14ac:dyDescent="0.25">
      <c r="A1761" s="1" t="s">
        <v>740</v>
      </c>
      <c r="B1761" s="4">
        <v>2021</v>
      </c>
      <c r="C1761" s="1" t="s">
        <v>90</v>
      </c>
      <c r="D1761" s="1" t="s">
        <v>1162</v>
      </c>
      <c r="E1761" s="1" t="s">
        <v>85</v>
      </c>
      <c r="F1761" s="4" t="s">
        <v>1103</v>
      </c>
      <c r="G1761" s="4">
        <v>0</v>
      </c>
      <c r="H1761" s="4" t="s">
        <v>83</v>
      </c>
      <c r="I1761" s="1"/>
      <c r="J1761" s="4" t="s">
        <v>83</v>
      </c>
      <c r="K1761" s="4" t="s">
        <v>83</v>
      </c>
      <c r="L1761" s="22" t="str">
        <f t="shared" si="45"/>
        <v>0</v>
      </c>
      <c r="M1761" s="22"/>
      <c r="AA1761" s="46"/>
      <c r="AG1761"/>
      <c r="AL1761">
        <f>N1808</f>
        <v>0</v>
      </c>
      <c r="AM1761">
        <f>O1856</f>
        <v>0</v>
      </c>
      <c r="AN1761">
        <f>P1856</f>
        <v>0</v>
      </c>
      <c r="AO1761">
        <f>Q1856</f>
        <v>0</v>
      </c>
      <c r="AP1761">
        <f>R1856</f>
        <v>0</v>
      </c>
      <c r="AQ1761">
        <f>S1856</f>
        <v>0</v>
      </c>
      <c r="AR1761">
        <f>T1856</f>
        <v>0</v>
      </c>
      <c r="AT1761">
        <f>SUM(table_2[[#This Row],[First dose, less than 21 days ago]:[Third dose or booster, at least 21 days ago]])</f>
        <v>0</v>
      </c>
      <c r="AU1761">
        <f>SUM(table_2[[#This Row],[Second dose, less than 21 days ago]:[Third dose or booster, at least 21 days ago]])</f>
        <v>0</v>
      </c>
      <c r="AV1761">
        <f>table_2[[#This Row],[Third dose or booster, less than 21 days ago]]+table_2[[#This Row],[Third dose or booster, at least 21 days ago]]</f>
        <v>0</v>
      </c>
    </row>
    <row r="1762" spans="1:48" ht="30" x14ac:dyDescent="0.25">
      <c r="A1762" s="1" t="s">
        <v>740</v>
      </c>
      <c r="B1762" s="4">
        <v>2021</v>
      </c>
      <c r="C1762" s="1" t="s">
        <v>90</v>
      </c>
      <c r="D1762" s="1" t="s">
        <v>1183</v>
      </c>
      <c r="E1762" s="1" t="s">
        <v>62</v>
      </c>
      <c r="F1762" s="4" t="s">
        <v>4321</v>
      </c>
      <c r="G1762" s="4">
        <v>3228</v>
      </c>
      <c r="H1762" s="4" t="s">
        <v>4322</v>
      </c>
      <c r="I1762" s="1"/>
      <c r="J1762" s="4" t="s">
        <v>4323</v>
      </c>
      <c r="K1762" s="4" t="s">
        <v>4324</v>
      </c>
      <c r="L1762" s="22" t="str">
        <f t="shared" si="45"/>
        <v>1700</v>
      </c>
      <c r="M1762" s="22"/>
      <c r="AA1762" s="46"/>
      <c r="AG1762"/>
      <c r="AL1762">
        <f>N1809</f>
        <v>0</v>
      </c>
      <c r="AM1762">
        <f>O1857</f>
        <v>0</v>
      </c>
      <c r="AN1762">
        <f>P1857</f>
        <v>0</v>
      </c>
      <c r="AO1762">
        <f>Q1857</f>
        <v>0</v>
      </c>
      <c r="AP1762">
        <f>R1857</f>
        <v>0</v>
      </c>
      <c r="AQ1762">
        <f>S1857</f>
        <v>0</v>
      </c>
      <c r="AR1762">
        <f>T1857</f>
        <v>0</v>
      </c>
      <c r="AT1762">
        <f>SUM(table_2[[#This Row],[First dose, less than 21 days ago]:[Third dose or booster, at least 21 days ago]])</f>
        <v>0</v>
      </c>
      <c r="AU1762">
        <f>SUM(table_2[[#This Row],[Second dose, less than 21 days ago]:[Third dose or booster, at least 21 days ago]])</f>
        <v>0</v>
      </c>
      <c r="AV1762">
        <f>table_2[[#This Row],[Third dose or booster, less than 21 days ago]]+table_2[[#This Row],[Third dose or booster, at least 21 days ago]]</f>
        <v>0</v>
      </c>
    </row>
    <row r="1763" spans="1:48" ht="30" x14ac:dyDescent="0.25">
      <c r="A1763" s="1" t="s">
        <v>740</v>
      </c>
      <c r="B1763" s="4">
        <v>2021</v>
      </c>
      <c r="C1763" s="1" t="s">
        <v>90</v>
      </c>
      <c r="D1763" s="1" t="s">
        <v>1183</v>
      </c>
      <c r="E1763" s="1" t="s">
        <v>66</v>
      </c>
      <c r="F1763" s="4" t="s">
        <v>4325</v>
      </c>
      <c r="G1763" s="4">
        <v>6965</v>
      </c>
      <c r="H1763" s="4" t="s">
        <v>4326</v>
      </c>
      <c r="I1763" s="1"/>
      <c r="J1763" s="4" t="s">
        <v>4327</v>
      </c>
      <c r="K1763" s="4" t="s">
        <v>4328</v>
      </c>
      <c r="L1763" s="22" t="str">
        <f t="shared" si="45"/>
        <v>1275</v>
      </c>
      <c r="M1763" s="22"/>
      <c r="AA1763" s="46"/>
      <c r="AG1763"/>
      <c r="AL1763">
        <f>N1810</f>
        <v>0</v>
      </c>
      <c r="AM1763">
        <f>O1858</f>
        <v>0</v>
      </c>
      <c r="AN1763">
        <f>P1858</f>
        <v>0</v>
      </c>
      <c r="AO1763">
        <f>Q1858</f>
        <v>0</v>
      </c>
      <c r="AP1763">
        <f>R1858</f>
        <v>0</v>
      </c>
      <c r="AQ1763">
        <f>S1858</f>
        <v>0</v>
      </c>
      <c r="AR1763">
        <f>T1858</f>
        <v>0</v>
      </c>
      <c r="AT1763">
        <f>SUM(table_2[[#This Row],[First dose, less than 21 days ago]:[Third dose or booster, at least 21 days ago]])</f>
        <v>0</v>
      </c>
      <c r="AU1763">
        <f>SUM(table_2[[#This Row],[Second dose, less than 21 days ago]:[Third dose or booster, at least 21 days ago]])</f>
        <v>0</v>
      </c>
      <c r="AV1763">
        <f>table_2[[#This Row],[Third dose or booster, less than 21 days ago]]+table_2[[#This Row],[Third dose or booster, at least 21 days ago]]</f>
        <v>0</v>
      </c>
    </row>
    <row r="1764" spans="1:48" ht="30" x14ac:dyDescent="0.25">
      <c r="A1764" s="1" t="s">
        <v>740</v>
      </c>
      <c r="B1764" s="4">
        <v>2021</v>
      </c>
      <c r="C1764" s="1" t="s">
        <v>90</v>
      </c>
      <c r="D1764" s="1" t="s">
        <v>1183</v>
      </c>
      <c r="E1764" s="1" t="s">
        <v>70</v>
      </c>
      <c r="F1764" s="4" t="s">
        <v>4329</v>
      </c>
      <c r="G1764" s="4">
        <v>20376</v>
      </c>
      <c r="H1764" s="4" t="s">
        <v>4330</v>
      </c>
      <c r="I1764" s="1"/>
      <c r="J1764" s="4" t="s">
        <v>4331</v>
      </c>
      <c r="K1764" s="4" t="s">
        <v>4332</v>
      </c>
      <c r="L1764" s="22" t="str">
        <f t="shared" si="45"/>
        <v>3506</v>
      </c>
      <c r="M1764" s="22"/>
      <c r="AA1764" s="46"/>
      <c r="AG1764"/>
      <c r="AL1764">
        <f>N1811</f>
        <v>0</v>
      </c>
      <c r="AM1764">
        <f>O1859</f>
        <v>0</v>
      </c>
      <c r="AN1764">
        <f>P1859</f>
        <v>0</v>
      </c>
      <c r="AO1764">
        <f>Q1859</f>
        <v>0</v>
      </c>
      <c r="AP1764">
        <f>R1859</f>
        <v>0</v>
      </c>
      <c r="AQ1764">
        <f>S1859</f>
        <v>0</v>
      </c>
      <c r="AR1764">
        <f>T1859</f>
        <v>0</v>
      </c>
      <c r="AT1764">
        <f>SUM(table_2[[#This Row],[First dose, less than 21 days ago]:[Third dose or booster, at least 21 days ago]])</f>
        <v>0</v>
      </c>
      <c r="AU1764">
        <f>SUM(table_2[[#This Row],[Second dose, less than 21 days ago]:[Third dose or booster, at least 21 days ago]])</f>
        <v>0</v>
      </c>
      <c r="AV1764">
        <f>table_2[[#This Row],[Third dose or booster, less than 21 days ago]]+table_2[[#This Row],[Third dose or booster, at least 21 days ago]]</f>
        <v>0</v>
      </c>
    </row>
    <row r="1765" spans="1:48" ht="30" x14ac:dyDescent="0.25">
      <c r="A1765" s="1" t="s">
        <v>740</v>
      </c>
      <c r="B1765" s="4">
        <v>2021</v>
      </c>
      <c r="C1765" s="1" t="s">
        <v>90</v>
      </c>
      <c r="D1765" s="1" t="s">
        <v>1183</v>
      </c>
      <c r="E1765" s="1" t="s">
        <v>74</v>
      </c>
      <c r="F1765" s="4" t="s">
        <v>1981</v>
      </c>
      <c r="G1765" s="4">
        <v>83</v>
      </c>
      <c r="H1765" s="4" t="s">
        <v>4333</v>
      </c>
      <c r="I1765" s="1" t="s">
        <v>234</v>
      </c>
      <c r="J1765" s="4" t="s">
        <v>4334</v>
      </c>
      <c r="K1765" s="4" t="s">
        <v>4335</v>
      </c>
      <c r="L1765" s="22" t="str">
        <f t="shared" si="45"/>
        <v>11</v>
      </c>
      <c r="M1765" s="22"/>
      <c r="AA1765" s="46"/>
      <c r="AG1765"/>
      <c r="AL1765">
        <f>N1812</f>
        <v>0</v>
      </c>
      <c r="AM1765">
        <f>O1860</f>
        <v>0</v>
      </c>
      <c r="AN1765">
        <f>P1860</f>
        <v>0</v>
      </c>
      <c r="AO1765">
        <f>Q1860</f>
        <v>0</v>
      </c>
      <c r="AP1765">
        <f>R1860</f>
        <v>0</v>
      </c>
      <c r="AQ1765">
        <f>S1860</f>
        <v>0</v>
      </c>
      <c r="AR1765">
        <f>T1860</f>
        <v>0</v>
      </c>
      <c r="AT1765">
        <f>SUM(table_2[[#This Row],[First dose, less than 21 days ago]:[Third dose or booster, at least 21 days ago]])</f>
        <v>0</v>
      </c>
      <c r="AU1765">
        <f>SUM(table_2[[#This Row],[Second dose, less than 21 days ago]:[Third dose or booster, at least 21 days ago]])</f>
        <v>0</v>
      </c>
      <c r="AV1765">
        <f>table_2[[#This Row],[Third dose or booster, less than 21 days ago]]+table_2[[#This Row],[Third dose or booster, at least 21 days ago]]</f>
        <v>0</v>
      </c>
    </row>
    <row r="1766" spans="1:48" ht="30" x14ac:dyDescent="0.25">
      <c r="A1766" s="1" t="s">
        <v>740</v>
      </c>
      <c r="B1766" s="4">
        <v>2021</v>
      </c>
      <c r="C1766" s="1" t="s">
        <v>90</v>
      </c>
      <c r="D1766" s="1" t="s">
        <v>1183</v>
      </c>
      <c r="E1766" s="1" t="s">
        <v>1102</v>
      </c>
      <c r="F1766" s="4" t="s">
        <v>4336</v>
      </c>
      <c r="G1766" s="4">
        <v>3382</v>
      </c>
      <c r="H1766" s="4" t="s">
        <v>4337</v>
      </c>
      <c r="I1766" s="1"/>
      <c r="J1766" s="4" t="s">
        <v>4338</v>
      </c>
      <c r="K1766" s="4" t="s">
        <v>4339</v>
      </c>
      <c r="L1766" s="22" t="str">
        <f t="shared" si="45"/>
        <v>242</v>
      </c>
      <c r="M1766" s="22"/>
      <c r="AA1766" s="46"/>
      <c r="AG1766"/>
      <c r="AL1766">
        <f>N1813</f>
        <v>0</v>
      </c>
      <c r="AM1766">
        <f>O1861</f>
        <v>0</v>
      </c>
      <c r="AN1766">
        <f>P1861</f>
        <v>0</v>
      </c>
      <c r="AO1766">
        <f>Q1861</f>
        <v>0</v>
      </c>
      <c r="AP1766">
        <f>R1861</f>
        <v>0</v>
      </c>
      <c r="AQ1766">
        <f>S1861</f>
        <v>0</v>
      </c>
      <c r="AR1766">
        <f>T1861</f>
        <v>0</v>
      </c>
      <c r="AT1766">
        <f>SUM(table_2[[#This Row],[First dose, less than 21 days ago]:[Third dose or booster, at least 21 days ago]])</f>
        <v>0</v>
      </c>
      <c r="AU1766">
        <f>SUM(table_2[[#This Row],[Second dose, less than 21 days ago]:[Third dose or booster, at least 21 days ago]])</f>
        <v>0</v>
      </c>
      <c r="AV1766">
        <f>table_2[[#This Row],[Third dose or booster, less than 21 days ago]]+table_2[[#This Row],[Third dose or booster, at least 21 days ago]]</f>
        <v>0</v>
      </c>
    </row>
    <row r="1767" spans="1:48" ht="45" x14ac:dyDescent="0.25">
      <c r="A1767" s="1" t="s">
        <v>740</v>
      </c>
      <c r="B1767" s="4">
        <v>2021</v>
      </c>
      <c r="C1767" s="1" t="s">
        <v>90</v>
      </c>
      <c r="D1767" s="1" t="s">
        <v>1183</v>
      </c>
      <c r="E1767" s="1" t="s">
        <v>84</v>
      </c>
      <c r="F1767" s="4" t="s">
        <v>1103</v>
      </c>
      <c r="G1767" s="4">
        <v>0</v>
      </c>
      <c r="H1767" s="4" t="s">
        <v>83</v>
      </c>
      <c r="I1767" s="1"/>
      <c r="J1767" s="4" t="s">
        <v>83</v>
      </c>
      <c r="K1767" s="4" t="s">
        <v>83</v>
      </c>
      <c r="L1767" s="22" t="str">
        <f t="shared" si="45"/>
        <v>0</v>
      </c>
      <c r="M1767" s="22"/>
      <c r="AA1767" s="46"/>
      <c r="AG1767"/>
      <c r="AL1767">
        <f>N1814</f>
        <v>0</v>
      </c>
      <c r="AM1767">
        <f>O1862</f>
        <v>0</v>
      </c>
      <c r="AN1767">
        <f>P1862</f>
        <v>0</v>
      </c>
      <c r="AO1767">
        <f>Q1862</f>
        <v>0</v>
      </c>
      <c r="AP1767">
        <f>R1862</f>
        <v>0</v>
      </c>
      <c r="AQ1767">
        <f>S1862</f>
        <v>0</v>
      </c>
      <c r="AR1767">
        <f>T1862</f>
        <v>0</v>
      </c>
      <c r="AT1767">
        <f>SUM(table_2[[#This Row],[First dose, less than 21 days ago]:[Third dose or booster, at least 21 days ago]])</f>
        <v>0</v>
      </c>
      <c r="AU1767">
        <f>SUM(table_2[[#This Row],[Second dose, less than 21 days ago]:[Third dose or booster, at least 21 days ago]])</f>
        <v>0</v>
      </c>
      <c r="AV1767">
        <f>table_2[[#This Row],[Third dose or booster, less than 21 days ago]]+table_2[[#This Row],[Third dose or booster, at least 21 days ago]]</f>
        <v>0</v>
      </c>
    </row>
    <row r="1768" spans="1:48" ht="45" x14ac:dyDescent="0.25">
      <c r="A1768" s="1" t="s">
        <v>740</v>
      </c>
      <c r="B1768" s="4">
        <v>2021</v>
      </c>
      <c r="C1768" s="1" t="s">
        <v>90</v>
      </c>
      <c r="D1768" s="1" t="s">
        <v>1183</v>
      </c>
      <c r="E1768" s="1" t="s">
        <v>85</v>
      </c>
      <c r="F1768" s="4" t="s">
        <v>1103</v>
      </c>
      <c r="G1768" s="4">
        <v>0</v>
      </c>
      <c r="H1768" s="4" t="s">
        <v>83</v>
      </c>
      <c r="I1768" s="1"/>
      <c r="J1768" s="4" t="s">
        <v>83</v>
      </c>
      <c r="K1768" s="4" t="s">
        <v>83</v>
      </c>
      <c r="L1768" s="22" t="str">
        <f t="shared" si="45"/>
        <v>0</v>
      </c>
      <c r="M1768" s="22"/>
      <c r="AA1768" s="46"/>
      <c r="AG1768"/>
      <c r="AL1768">
        <f>N1815</f>
        <v>0</v>
      </c>
      <c r="AM1768">
        <f>O1863</f>
        <v>0</v>
      </c>
      <c r="AN1768">
        <f>P1863</f>
        <v>0</v>
      </c>
      <c r="AO1768">
        <f>Q1863</f>
        <v>0</v>
      </c>
      <c r="AP1768">
        <f>R1863</f>
        <v>0</v>
      </c>
      <c r="AQ1768">
        <f>S1863</f>
        <v>0</v>
      </c>
      <c r="AR1768">
        <f>T1863</f>
        <v>0</v>
      </c>
      <c r="AT1768">
        <f>SUM(table_2[[#This Row],[First dose, less than 21 days ago]:[Third dose or booster, at least 21 days ago]])</f>
        <v>0</v>
      </c>
      <c r="AU1768">
        <f>SUM(table_2[[#This Row],[Second dose, less than 21 days ago]:[Third dose or booster, at least 21 days ago]])</f>
        <v>0</v>
      </c>
      <c r="AV1768">
        <f>table_2[[#This Row],[Third dose or booster, less than 21 days ago]]+table_2[[#This Row],[Third dose or booster, at least 21 days ago]]</f>
        <v>0</v>
      </c>
    </row>
    <row r="1769" spans="1:48" ht="30" x14ac:dyDescent="0.25">
      <c r="A1769" s="1" t="s">
        <v>740</v>
      </c>
      <c r="B1769" s="4">
        <v>2021</v>
      </c>
      <c r="C1769" s="1" t="s">
        <v>109</v>
      </c>
      <c r="D1769" s="1" t="s">
        <v>1089</v>
      </c>
      <c r="E1769" s="1" t="s">
        <v>62</v>
      </c>
      <c r="F1769" s="4" t="s">
        <v>4340</v>
      </c>
      <c r="G1769" s="4">
        <v>771450</v>
      </c>
      <c r="H1769" s="4" t="s">
        <v>3789</v>
      </c>
      <c r="I1769" s="1"/>
      <c r="J1769" s="4" t="s">
        <v>2164</v>
      </c>
      <c r="K1769" s="4" t="s">
        <v>4186</v>
      </c>
      <c r="L1769" s="22" t="str">
        <f t="shared" si="45"/>
        <v>309</v>
      </c>
      <c r="M1769" s="22"/>
      <c r="AA1769" s="46"/>
      <c r="AG1769"/>
      <c r="AL1769">
        <f>N1816</f>
        <v>0</v>
      </c>
      <c r="AM1769">
        <f>O1864</f>
        <v>0</v>
      </c>
      <c r="AN1769">
        <f>P1864</f>
        <v>0</v>
      </c>
      <c r="AO1769">
        <f>Q1864</f>
        <v>0</v>
      </c>
      <c r="AP1769">
        <f>R1864</f>
        <v>0</v>
      </c>
      <c r="AQ1769">
        <f>S1864</f>
        <v>0</v>
      </c>
      <c r="AR1769">
        <f>T1864</f>
        <v>0</v>
      </c>
      <c r="AT1769">
        <f>SUM(table_2[[#This Row],[First dose, less than 21 days ago]:[Third dose or booster, at least 21 days ago]])</f>
        <v>0</v>
      </c>
      <c r="AU1769">
        <f>SUM(table_2[[#This Row],[Second dose, less than 21 days ago]:[Third dose or booster, at least 21 days ago]])</f>
        <v>0</v>
      </c>
      <c r="AV1769">
        <f>table_2[[#This Row],[Third dose or booster, less than 21 days ago]]+table_2[[#This Row],[Third dose or booster, at least 21 days ago]]</f>
        <v>0</v>
      </c>
    </row>
    <row r="1770" spans="1:48" ht="30" x14ac:dyDescent="0.25">
      <c r="A1770" s="1" t="s">
        <v>740</v>
      </c>
      <c r="B1770" s="4">
        <v>2021</v>
      </c>
      <c r="C1770" s="1" t="s">
        <v>109</v>
      </c>
      <c r="D1770" s="1" t="s">
        <v>1089</v>
      </c>
      <c r="E1770" s="1" t="s">
        <v>66</v>
      </c>
      <c r="F1770" s="4" t="s">
        <v>1317</v>
      </c>
      <c r="G1770" s="4">
        <v>64007</v>
      </c>
      <c r="H1770" s="4" t="s">
        <v>1318</v>
      </c>
      <c r="I1770" s="1"/>
      <c r="J1770" s="4" t="s">
        <v>1319</v>
      </c>
      <c r="K1770" s="4" t="s">
        <v>1320</v>
      </c>
      <c r="L1770" s="22" t="str">
        <f t="shared" si="45"/>
        <v>37</v>
      </c>
      <c r="M1770" s="22"/>
      <c r="AA1770" s="46"/>
      <c r="AG1770"/>
      <c r="AL1770">
        <f>N1817</f>
        <v>0</v>
      </c>
      <c r="AM1770">
        <f>O1865</f>
        <v>0</v>
      </c>
      <c r="AN1770">
        <f>P1865</f>
        <v>0</v>
      </c>
      <c r="AO1770">
        <f>Q1865</f>
        <v>0</v>
      </c>
      <c r="AP1770">
        <f>R1865</f>
        <v>0</v>
      </c>
      <c r="AQ1770">
        <f>S1865</f>
        <v>0</v>
      </c>
      <c r="AR1770">
        <f>T1865</f>
        <v>0</v>
      </c>
      <c r="AT1770">
        <f>SUM(table_2[[#This Row],[First dose, less than 21 days ago]:[Third dose or booster, at least 21 days ago]])</f>
        <v>0</v>
      </c>
      <c r="AU1770">
        <f>SUM(table_2[[#This Row],[Second dose, less than 21 days ago]:[Third dose or booster, at least 21 days ago]])</f>
        <v>0</v>
      </c>
      <c r="AV1770">
        <f>table_2[[#This Row],[Third dose or booster, less than 21 days ago]]+table_2[[#This Row],[Third dose or booster, at least 21 days ago]]</f>
        <v>0</v>
      </c>
    </row>
    <row r="1771" spans="1:48" ht="30" x14ac:dyDescent="0.25">
      <c r="A1771" s="1" t="s">
        <v>740</v>
      </c>
      <c r="B1771" s="4">
        <v>2021</v>
      </c>
      <c r="C1771" s="1" t="s">
        <v>109</v>
      </c>
      <c r="D1771" s="1" t="s">
        <v>1089</v>
      </c>
      <c r="E1771" s="1" t="s">
        <v>70</v>
      </c>
      <c r="F1771" s="4" t="s">
        <v>2299</v>
      </c>
      <c r="G1771" s="4">
        <v>101620</v>
      </c>
      <c r="H1771" s="4" t="s">
        <v>4341</v>
      </c>
      <c r="I1771" s="1"/>
      <c r="J1771" s="4" t="s">
        <v>4342</v>
      </c>
      <c r="K1771" s="4" t="s">
        <v>3388</v>
      </c>
      <c r="L1771" s="22" t="str">
        <f t="shared" si="45"/>
        <v>94</v>
      </c>
      <c r="M1771" s="22"/>
      <c r="AA1771" s="46"/>
      <c r="AG1771"/>
      <c r="AL1771">
        <f>N1818</f>
        <v>0</v>
      </c>
      <c r="AM1771">
        <f>O1866</f>
        <v>0</v>
      </c>
      <c r="AN1771">
        <f>P1866</f>
        <v>0</v>
      </c>
      <c r="AO1771">
        <f>Q1866</f>
        <v>0</v>
      </c>
      <c r="AP1771">
        <f>R1866</f>
        <v>0</v>
      </c>
      <c r="AQ1771">
        <f>S1866</f>
        <v>0</v>
      </c>
      <c r="AR1771">
        <f>T1866</f>
        <v>0</v>
      </c>
      <c r="AT1771">
        <f>SUM(table_2[[#This Row],[First dose, less than 21 days ago]:[Third dose or booster, at least 21 days ago]])</f>
        <v>0</v>
      </c>
      <c r="AU1771">
        <f>SUM(table_2[[#This Row],[Second dose, less than 21 days ago]:[Third dose or booster, at least 21 days ago]])</f>
        <v>0</v>
      </c>
      <c r="AV1771">
        <f>table_2[[#This Row],[Third dose or booster, less than 21 days ago]]+table_2[[#This Row],[Third dose or booster, at least 21 days ago]]</f>
        <v>0</v>
      </c>
    </row>
    <row r="1772" spans="1:48" ht="30" x14ac:dyDescent="0.25">
      <c r="A1772" s="1" t="s">
        <v>740</v>
      </c>
      <c r="B1772" s="4">
        <v>2021</v>
      </c>
      <c r="C1772" s="1" t="s">
        <v>109</v>
      </c>
      <c r="D1772" s="1" t="s">
        <v>1089</v>
      </c>
      <c r="E1772" s="1" t="s">
        <v>74</v>
      </c>
      <c r="F1772" s="4" t="s">
        <v>1101</v>
      </c>
      <c r="G1772" s="4">
        <v>10273</v>
      </c>
      <c r="H1772" s="4" t="s">
        <v>83</v>
      </c>
      <c r="I1772" s="1"/>
      <c r="J1772" s="4" t="s">
        <v>83</v>
      </c>
      <c r="K1772" s="4" t="s">
        <v>83</v>
      </c>
      <c r="L1772" s="22">
        <f t="shared" si="45"/>
        <v>1</v>
      </c>
      <c r="M1772" s="22"/>
      <c r="AA1772" s="46"/>
      <c r="AG1772"/>
      <c r="AL1772">
        <f>N1819</f>
        <v>0</v>
      </c>
      <c r="AM1772">
        <f>O1867</f>
        <v>0</v>
      </c>
      <c r="AN1772">
        <f>P1867</f>
        <v>0</v>
      </c>
      <c r="AO1772">
        <f>Q1867</f>
        <v>0</v>
      </c>
      <c r="AP1772">
        <f>R1867</f>
        <v>0</v>
      </c>
      <c r="AQ1772">
        <f>S1867</f>
        <v>0</v>
      </c>
      <c r="AR1772">
        <f>T1867</f>
        <v>0</v>
      </c>
      <c r="AT1772">
        <f>SUM(table_2[[#This Row],[First dose, less than 21 days ago]:[Third dose or booster, at least 21 days ago]])</f>
        <v>0</v>
      </c>
      <c r="AU1772">
        <f>SUM(table_2[[#This Row],[Second dose, less than 21 days ago]:[Third dose or booster, at least 21 days ago]])</f>
        <v>0</v>
      </c>
      <c r="AV1772">
        <f>table_2[[#This Row],[Third dose or booster, less than 21 days ago]]+table_2[[#This Row],[Third dose or booster, at least 21 days ago]]</f>
        <v>0</v>
      </c>
    </row>
    <row r="1773" spans="1:48" ht="30" x14ac:dyDescent="0.25">
      <c r="A1773" s="1" t="s">
        <v>740</v>
      </c>
      <c r="B1773" s="4">
        <v>2021</v>
      </c>
      <c r="C1773" s="1" t="s">
        <v>109</v>
      </c>
      <c r="D1773" s="1" t="s">
        <v>1089</v>
      </c>
      <c r="E1773" s="1" t="s">
        <v>1102</v>
      </c>
      <c r="F1773" s="4" t="s">
        <v>1101</v>
      </c>
      <c r="G1773" s="4">
        <v>3922</v>
      </c>
      <c r="H1773" s="4" t="s">
        <v>83</v>
      </c>
      <c r="I1773" s="1"/>
      <c r="J1773" s="4" t="s">
        <v>83</v>
      </c>
      <c r="K1773" s="4" t="s">
        <v>83</v>
      </c>
      <c r="L1773" s="22">
        <f t="shared" si="45"/>
        <v>1</v>
      </c>
      <c r="M1773" s="22"/>
      <c r="AA1773" s="46"/>
      <c r="AG1773"/>
      <c r="AL1773">
        <f>N1820</f>
        <v>0</v>
      </c>
      <c r="AM1773">
        <f>O1868</f>
        <v>0</v>
      </c>
      <c r="AN1773">
        <f>P1868</f>
        <v>0</v>
      </c>
      <c r="AO1773">
        <f>Q1868</f>
        <v>0</v>
      </c>
      <c r="AP1773">
        <f>R1868</f>
        <v>0</v>
      </c>
      <c r="AQ1773">
        <f>S1868</f>
        <v>0</v>
      </c>
      <c r="AR1773">
        <f>T1868</f>
        <v>0</v>
      </c>
      <c r="AT1773">
        <f>SUM(table_2[[#This Row],[First dose, less than 21 days ago]:[Third dose or booster, at least 21 days ago]])</f>
        <v>0</v>
      </c>
      <c r="AU1773">
        <f>SUM(table_2[[#This Row],[Second dose, less than 21 days ago]:[Third dose or booster, at least 21 days ago]])</f>
        <v>0</v>
      </c>
      <c r="AV1773">
        <f>table_2[[#This Row],[Third dose or booster, less than 21 days ago]]+table_2[[#This Row],[Third dose or booster, at least 21 days ago]]</f>
        <v>0</v>
      </c>
    </row>
    <row r="1774" spans="1:48" ht="45" x14ac:dyDescent="0.25">
      <c r="A1774" s="1" t="s">
        <v>740</v>
      </c>
      <c r="B1774" s="4">
        <v>2021</v>
      </c>
      <c r="C1774" s="1" t="s">
        <v>109</v>
      </c>
      <c r="D1774" s="1" t="s">
        <v>1089</v>
      </c>
      <c r="E1774" s="1" t="s">
        <v>84</v>
      </c>
      <c r="F1774" s="4" t="s">
        <v>1103</v>
      </c>
      <c r="G1774" s="4">
        <v>0</v>
      </c>
      <c r="H1774" s="4" t="s">
        <v>83</v>
      </c>
      <c r="I1774" s="1"/>
      <c r="J1774" s="4" t="s">
        <v>83</v>
      </c>
      <c r="K1774" s="4" t="s">
        <v>83</v>
      </c>
      <c r="L1774" s="22" t="str">
        <f t="shared" si="45"/>
        <v>0</v>
      </c>
      <c r="M1774" s="22"/>
      <c r="AA1774" s="46"/>
      <c r="AG1774"/>
      <c r="AL1774">
        <f>N1821</f>
        <v>0</v>
      </c>
      <c r="AM1774">
        <f>O1869</f>
        <v>0</v>
      </c>
      <c r="AN1774">
        <f>P1869</f>
        <v>0</v>
      </c>
      <c r="AO1774">
        <f>Q1869</f>
        <v>0</v>
      </c>
      <c r="AP1774">
        <f>R1869</f>
        <v>0</v>
      </c>
      <c r="AQ1774">
        <f>S1869</f>
        <v>0</v>
      </c>
      <c r="AR1774">
        <f>T1869</f>
        <v>0</v>
      </c>
      <c r="AT1774">
        <f>SUM(table_2[[#This Row],[First dose, less than 21 days ago]:[Third dose or booster, at least 21 days ago]])</f>
        <v>0</v>
      </c>
      <c r="AU1774">
        <f>SUM(table_2[[#This Row],[Second dose, less than 21 days ago]:[Third dose or booster, at least 21 days ago]])</f>
        <v>0</v>
      </c>
      <c r="AV1774">
        <f>table_2[[#This Row],[Third dose or booster, less than 21 days ago]]+table_2[[#This Row],[Third dose or booster, at least 21 days ago]]</f>
        <v>0</v>
      </c>
    </row>
    <row r="1775" spans="1:48" ht="45" x14ac:dyDescent="0.25">
      <c r="A1775" s="1" t="s">
        <v>740</v>
      </c>
      <c r="B1775" s="4">
        <v>2021</v>
      </c>
      <c r="C1775" s="1" t="s">
        <v>109</v>
      </c>
      <c r="D1775" s="1" t="s">
        <v>1089</v>
      </c>
      <c r="E1775" s="1" t="s">
        <v>85</v>
      </c>
      <c r="F1775" s="4" t="s">
        <v>1103</v>
      </c>
      <c r="G1775" s="4">
        <v>0</v>
      </c>
      <c r="H1775" s="4" t="s">
        <v>83</v>
      </c>
      <c r="I1775" s="1"/>
      <c r="J1775" s="4" t="s">
        <v>83</v>
      </c>
      <c r="K1775" s="4" t="s">
        <v>83</v>
      </c>
      <c r="L1775" s="22" t="str">
        <f t="shared" si="45"/>
        <v>0</v>
      </c>
      <c r="M1775" s="22"/>
      <c r="AA1775" s="46"/>
      <c r="AG1775"/>
      <c r="AL1775">
        <f>N1822</f>
        <v>0</v>
      </c>
      <c r="AM1775">
        <f>O1870</f>
        <v>0</v>
      </c>
      <c r="AN1775">
        <f>P1870</f>
        <v>0</v>
      </c>
      <c r="AO1775">
        <f>Q1870</f>
        <v>0</v>
      </c>
      <c r="AP1775">
        <f>R1870</f>
        <v>0</v>
      </c>
      <c r="AQ1775">
        <f>S1870</f>
        <v>0</v>
      </c>
      <c r="AR1775">
        <f>T1870</f>
        <v>0</v>
      </c>
      <c r="AT1775">
        <f>SUM(table_2[[#This Row],[First dose, less than 21 days ago]:[Third dose or booster, at least 21 days ago]])</f>
        <v>0</v>
      </c>
      <c r="AU1775">
        <f>SUM(table_2[[#This Row],[Second dose, less than 21 days ago]:[Third dose or booster, at least 21 days ago]])</f>
        <v>0</v>
      </c>
      <c r="AV1775">
        <f>table_2[[#This Row],[Third dose or booster, less than 21 days ago]]+table_2[[#This Row],[Third dose or booster, at least 21 days ago]]</f>
        <v>0</v>
      </c>
    </row>
    <row r="1776" spans="1:48" ht="30" x14ac:dyDescent="0.25">
      <c r="A1776" s="1" t="s">
        <v>740</v>
      </c>
      <c r="B1776" s="4">
        <v>2021</v>
      </c>
      <c r="C1776" s="1" t="s">
        <v>109</v>
      </c>
      <c r="D1776" s="1" t="s">
        <v>1104</v>
      </c>
      <c r="E1776" s="1" t="s">
        <v>62</v>
      </c>
      <c r="F1776" s="4" t="s">
        <v>4343</v>
      </c>
      <c r="G1776" s="4">
        <v>322036</v>
      </c>
      <c r="H1776" s="4" t="s">
        <v>4344</v>
      </c>
      <c r="I1776" s="1"/>
      <c r="J1776" s="4" t="s">
        <v>4345</v>
      </c>
      <c r="K1776" s="4" t="s">
        <v>4346</v>
      </c>
      <c r="L1776" s="22" t="str">
        <f t="shared" si="45"/>
        <v>377</v>
      </c>
      <c r="M1776" s="22"/>
      <c r="AA1776" s="46"/>
      <c r="AG1776"/>
      <c r="AL1776">
        <f>N1823</f>
        <v>0</v>
      </c>
      <c r="AM1776">
        <f>O1871</f>
        <v>0</v>
      </c>
      <c r="AN1776">
        <f>P1871</f>
        <v>0</v>
      </c>
      <c r="AO1776">
        <f>Q1871</f>
        <v>0</v>
      </c>
      <c r="AP1776">
        <f>R1871</f>
        <v>0</v>
      </c>
      <c r="AQ1776">
        <f>S1871</f>
        <v>0</v>
      </c>
      <c r="AR1776">
        <f>T1871</f>
        <v>0</v>
      </c>
      <c r="AT1776">
        <f>SUM(table_2[[#This Row],[First dose, less than 21 days ago]:[Third dose or booster, at least 21 days ago]])</f>
        <v>0</v>
      </c>
      <c r="AU1776">
        <f>SUM(table_2[[#This Row],[Second dose, less than 21 days ago]:[Third dose or booster, at least 21 days ago]])</f>
        <v>0</v>
      </c>
      <c r="AV1776">
        <f>table_2[[#This Row],[Third dose or booster, less than 21 days ago]]+table_2[[#This Row],[Third dose or booster, at least 21 days ago]]</f>
        <v>0</v>
      </c>
    </row>
    <row r="1777" spans="1:48" ht="30" x14ac:dyDescent="0.25">
      <c r="A1777" s="1" t="s">
        <v>740</v>
      </c>
      <c r="B1777" s="4">
        <v>2021</v>
      </c>
      <c r="C1777" s="1" t="s">
        <v>109</v>
      </c>
      <c r="D1777" s="1" t="s">
        <v>1104</v>
      </c>
      <c r="E1777" s="1" t="s">
        <v>66</v>
      </c>
      <c r="F1777" s="4" t="s">
        <v>3318</v>
      </c>
      <c r="G1777" s="4">
        <v>58486</v>
      </c>
      <c r="H1777" s="4" t="s">
        <v>2331</v>
      </c>
      <c r="I1777" s="1"/>
      <c r="J1777" s="4" t="s">
        <v>4347</v>
      </c>
      <c r="K1777" s="4" t="s">
        <v>4348</v>
      </c>
      <c r="L1777" s="22" t="str">
        <f t="shared" si="45"/>
        <v>83</v>
      </c>
      <c r="M1777" s="22"/>
      <c r="AA1777" s="46"/>
      <c r="AG1777"/>
      <c r="AL1777">
        <f>N1824</f>
        <v>0</v>
      </c>
      <c r="AM1777">
        <f>O1872</f>
        <v>0</v>
      </c>
      <c r="AN1777">
        <f>P1872</f>
        <v>0</v>
      </c>
      <c r="AO1777">
        <f>Q1872</f>
        <v>0</v>
      </c>
      <c r="AP1777">
        <f>R1872</f>
        <v>0</v>
      </c>
      <c r="AQ1777">
        <f>S1872</f>
        <v>0</v>
      </c>
      <c r="AR1777">
        <f>T1872</f>
        <v>0</v>
      </c>
      <c r="AT1777">
        <f>SUM(table_2[[#This Row],[First dose, less than 21 days ago]:[Third dose or booster, at least 21 days ago]])</f>
        <v>0</v>
      </c>
      <c r="AU1777">
        <f>SUM(table_2[[#This Row],[Second dose, less than 21 days ago]:[Third dose or booster, at least 21 days ago]])</f>
        <v>0</v>
      </c>
      <c r="AV1777">
        <f>table_2[[#This Row],[Third dose or booster, less than 21 days ago]]+table_2[[#This Row],[Third dose or booster, at least 21 days ago]]</f>
        <v>0</v>
      </c>
    </row>
    <row r="1778" spans="1:48" ht="30" x14ac:dyDescent="0.25">
      <c r="A1778" s="1" t="s">
        <v>740</v>
      </c>
      <c r="B1778" s="4">
        <v>2021</v>
      </c>
      <c r="C1778" s="1" t="s">
        <v>109</v>
      </c>
      <c r="D1778" s="1" t="s">
        <v>1104</v>
      </c>
      <c r="E1778" s="1" t="s">
        <v>70</v>
      </c>
      <c r="F1778" s="4" t="s">
        <v>1137</v>
      </c>
      <c r="G1778" s="4">
        <v>77991</v>
      </c>
      <c r="H1778" s="4" t="s">
        <v>4349</v>
      </c>
      <c r="I1778" s="1"/>
      <c r="J1778" s="4" t="s">
        <v>4350</v>
      </c>
      <c r="K1778" s="4" t="s">
        <v>4351</v>
      </c>
      <c r="L1778" s="22" t="str">
        <f t="shared" si="45"/>
        <v>189</v>
      </c>
      <c r="M1778" s="22"/>
      <c r="AA1778" s="46"/>
      <c r="AG1778"/>
      <c r="AL1778">
        <f>N1825</f>
        <v>0</v>
      </c>
      <c r="AM1778">
        <f>O1873</f>
        <v>0</v>
      </c>
      <c r="AN1778">
        <f>P1873</f>
        <v>0</v>
      </c>
      <c r="AO1778">
        <f>Q1873</f>
        <v>0</v>
      </c>
      <c r="AP1778">
        <f>R1873</f>
        <v>0</v>
      </c>
      <c r="AQ1778">
        <f>S1873</f>
        <v>0</v>
      </c>
      <c r="AR1778">
        <f>T1873</f>
        <v>0</v>
      </c>
      <c r="AT1778">
        <f>SUM(table_2[[#This Row],[First dose, less than 21 days ago]:[Third dose or booster, at least 21 days ago]])</f>
        <v>0</v>
      </c>
      <c r="AU1778">
        <f>SUM(table_2[[#This Row],[Second dose, less than 21 days ago]:[Third dose or booster, at least 21 days ago]])</f>
        <v>0</v>
      </c>
      <c r="AV1778">
        <f>table_2[[#This Row],[Third dose or booster, less than 21 days ago]]+table_2[[#This Row],[Third dose or booster, at least 21 days ago]]</f>
        <v>0</v>
      </c>
    </row>
    <row r="1779" spans="1:48" ht="30" x14ac:dyDescent="0.25">
      <c r="A1779" s="1" t="s">
        <v>740</v>
      </c>
      <c r="B1779" s="4">
        <v>2021</v>
      </c>
      <c r="C1779" s="1" t="s">
        <v>109</v>
      </c>
      <c r="D1779" s="1" t="s">
        <v>1104</v>
      </c>
      <c r="E1779" s="1" t="s">
        <v>74</v>
      </c>
      <c r="F1779" s="4" t="s">
        <v>1112</v>
      </c>
      <c r="G1779" s="4">
        <v>7947</v>
      </c>
      <c r="H1779" s="4" t="s">
        <v>529</v>
      </c>
      <c r="I1779" s="1" t="s">
        <v>234</v>
      </c>
      <c r="J1779" s="4" t="s">
        <v>1335</v>
      </c>
      <c r="K1779" s="4" t="s">
        <v>1336</v>
      </c>
      <c r="L1779" s="22" t="str">
        <f t="shared" si="45"/>
        <v>3</v>
      </c>
      <c r="M1779" s="22"/>
      <c r="AA1779" s="46"/>
      <c r="AG1779"/>
      <c r="AL1779">
        <f>N1826</f>
        <v>0</v>
      </c>
      <c r="AM1779">
        <f>O1874</f>
        <v>0</v>
      </c>
      <c r="AN1779">
        <f>P1874</f>
        <v>0</v>
      </c>
      <c r="AO1779">
        <f>Q1874</f>
        <v>0</v>
      </c>
      <c r="AP1779">
        <f>R1874</f>
        <v>0</v>
      </c>
      <c r="AQ1779">
        <f>S1874</f>
        <v>0</v>
      </c>
      <c r="AR1779">
        <f>T1874</f>
        <v>0</v>
      </c>
      <c r="AT1779">
        <f>SUM(table_2[[#This Row],[First dose, less than 21 days ago]:[Third dose or booster, at least 21 days ago]])</f>
        <v>0</v>
      </c>
      <c r="AU1779">
        <f>SUM(table_2[[#This Row],[Second dose, less than 21 days ago]:[Third dose or booster, at least 21 days ago]])</f>
        <v>0</v>
      </c>
      <c r="AV1779">
        <f>table_2[[#This Row],[Third dose or booster, less than 21 days ago]]+table_2[[#This Row],[Third dose or booster, at least 21 days ago]]</f>
        <v>0</v>
      </c>
    </row>
    <row r="1780" spans="1:48" ht="30" x14ac:dyDescent="0.25">
      <c r="A1780" s="1" t="s">
        <v>740</v>
      </c>
      <c r="B1780" s="4">
        <v>2021</v>
      </c>
      <c r="C1780" s="1" t="s">
        <v>109</v>
      </c>
      <c r="D1780" s="1" t="s">
        <v>1104</v>
      </c>
      <c r="E1780" s="1" t="s">
        <v>1102</v>
      </c>
      <c r="F1780" s="4" t="s">
        <v>1112</v>
      </c>
      <c r="G1780" s="4">
        <v>3546</v>
      </c>
      <c r="H1780" s="4" t="s">
        <v>1337</v>
      </c>
      <c r="I1780" s="1" t="s">
        <v>234</v>
      </c>
      <c r="J1780" s="4" t="s">
        <v>471</v>
      </c>
      <c r="K1780" s="4" t="s">
        <v>557</v>
      </c>
      <c r="L1780" s="22" t="str">
        <f t="shared" si="45"/>
        <v>3</v>
      </c>
      <c r="M1780" s="22"/>
      <c r="AA1780" s="46"/>
      <c r="AG1780"/>
      <c r="AL1780">
        <f>N1827</f>
        <v>0</v>
      </c>
      <c r="AM1780">
        <f>O1875</f>
        <v>0</v>
      </c>
      <c r="AN1780">
        <f>P1875</f>
        <v>0</v>
      </c>
      <c r="AO1780">
        <f>Q1875</f>
        <v>0</v>
      </c>
      <c r="AP1780">
        <f>R1875</f>
        <v>0</v>
      </c>
      <c r="AQ1780">
        <f>S1875</f>
        <v>0</v>
      </c>
      <c r="AR1780">
        <f>T1875</f>
        <v>0</v>
      </c>
      <c r="AT1780">
        <f>SUM(table_2[[#This Row],[First dose, less than 21 days ago]:[Third dose or booster, at least 21 days ago]])</f>
        <v>0</v>
      </c>
      <c r="AU1780">
        <f>SUM(table_2[[#This Row],[Second dose, less than 21 days ago]:[Third dose or booster, at least 21 days ago]])</f>
        <v>0</v>
      </c>
      <c r="AV1780">
        <f>table_2[[#This Row],[Third dose or booster, less than 21 days ago]]+table_2[[#This Row],[Third dose or booster, at least 21 days ago]]</f>
        <v>0</v>
      </c>
    </row>
    <row r="1781" spans="1:48" ht="45" x14ac:dyDescent="0.25">
      <c r="A1781" s="1" t="s">
        <v>740</v>
      </c>
      <c r="B1781" s="4">
        <v>2021</v>
      </c>
      <c r="C1781" s="1" t="s">
        <v>109</v>
      </c>
      <c r="D1781" s="1" t="s">
        <v>1104</v>
      </c>
      <c r="E1781" s="1" t="s">
        <v>84</v>
      </c>
      <c r="F1781" s="4" t="s">
        <v>1103</v>
      </c>
      <c r="G1781" s="4">
        <v>0</v>
      </c>
      <c r="H1781" s="4" t="s">
        <v>83</v>
      </c>
      <c r="I1781" s="1"/>
      <c r="J1781" s="4" t="s">
        <v>83</v>
      </c>
      <c r="K1781" s="4" t="s">
        <v>83</v>
      </c>
      <c r="L1781" s="22" t="str">
        <f t="shared" si="45"/>
        <v>0</v>
      </c>
      <c r="M1781" s="22"/>
      <c r="AA1781" s="46"/>
      <c r="AG1781"/>
      <c r="AL1781">
        <f>N1828</f>
        <v>0</v>
      </c>
      <c r="AM1781">
        <f>O1876</f>
        <v>0</v>
      </c>
      <c r="AN1781">
        <f>P1876</f>
        <v>0</v>
      </c>
      <c r="AO1781">
        <f>Q1876</f>
        <v>0</v>
      </c>
      <c r="AP1781">
        <f>R1876</f>
        <v>0</v>
      </c>
      <c r="AQ1781">
        <f>S1876</f>
        <v>0</v>
      </c>
      <c r="AR1781">
        <f>T1876</f>
        <v>0</v>
      </c>
      <c r="AT1781">
        <f>SUM(table_2[[#This Row],[First dose, less than 21 days ago]:[Third dose or booster, at least 21 days ago]])</f>
        <v>0</v>
      </c>
      <c r="AU1781">
        <f>SUM(table_2[[#This Row],[Second dose, less than 21 days ago]:[Third dose or booster, at least 21 days ago]])</f>
        <v>0</v>
      </c>
      <c r="AV1781">
        <f>table_2[[#This Row],[Third dose or booster, less than 21 days ago]]+table_2[[#This Row],[Third dose or booster, at least 21 days ago]]</f>
        <v>0</v>
      </c>
    </row>
    <row r="1782" spans="1:48" ht="45" x14ac:dyDescent="0.25">
      <c r="A1782" s="1" t="s">
        <v>740</v>
      </c>
      <c r="B1782" s="4">
        <v>2021</v>
      </c>
      <c r="C1782" s="1" t="s">
        <v>109</v>
      </c>
      <c r="D1782" s="1" t="s">
        <v>1104</v>
      </c>
      <c r="E1782" s="1" t="s">
        <v>85</v>
      </c>
      <c r="F1782" s="4" t="s">
        <v>1103</v>
      </c>
      <c r="G1782" s="4">
        <v>0</v>
      </c>
      <c r="H1782" s="4" t="s">
        <v>83</v>
      </c>
      <c r="I1782" s="1"/>
      <c r="J1782" s="4" t="s">
        <v>83</v>
      </c>
      <c r="K1782" s="4" t="s">
        <v>83</v>
      </c>
      <c r="L1782" s="22" t="str">
        <f t="shared" si="45"/>
        <v>0</v>
      </c>
      <c r="M1782" s="22"/>
      <c r="AA1782" s="46"/>
      <c r="AG1782"/>
      <c r="AL1782">
        <f>N1829</f>
        <v>0</v>
      </c>
      <c r="AM1782">
        <f>O1877</f>
        <v>0</v>
      </c>
      <c r="AN1782">
        <f>P1877</f>
        <v>0</v>
      </c>
      <c r="AO1782">
        <f>Q1877</f>
        <v>0</v>
      </c>
      <c r="AP1782">
        <f>R1877</f>
        <v>0</v>
      </c>
      <c r="AQ1782">
        <f>S1877</f>
        <v>0</v>
      </c>
      <c r="AR1782">
        <f>T1877</f>
        <v>0</v>
      </c>
      <c r="AT1782">
        <f>SUM(table_2[[#This Row],[First dose, less than 21 days ago]:[Third dose or booster, at least 21 days ago]])</f>
        <v>0</v>
      </c>
      <c r="AU1782">
        <f>SUM(table_2[[#This Row],[Second dose, less than 21 days ago]:[Third dose or booster, at least 21 days ago]])</f>
        <v>0</v>
      </c>
      <c r="AV1782">
        <f>table_2[[#This Row],[Third dose or booster, less than 21 days ago]]+table_2[[#This Row],[Third dose or booster, at least 21 days ago]]</f>
        <v>0</v>
      </c>
    </row>
    <row r="1783" spans="1:48" ht="30" x14ac:dyDescent="0.25">
      <c r="A1783" s="1" t="s">
        <v>740</v>
      </c>
      <c r="B1783" s="4">
        <v>2021</v>
      </c>
      <c r="C1783" s="1" t="s">
        <v>109</v>
      </c>
      <c r="D1783" s="1" t="s">
        <v>1116</v>
      </c>
      <c r="E1783" s="1" t="s">
        <v>62</v>
      </c>
      <c r="F1783" s="4" t="s">
        <v>4145</v>
      </c>
      <c r="G1783" s="4">
        <v>230773</v>
      </c>
      <c r="H1783" s="4" t="s">
        <v>4352</v>
      </c>
      <c r="I1783" s="1"/>
      <c r="J1783" s="4" t="s">
        <v>4353</v>
      </c>
      <c r="K1783" s="4" t="s">
        <v>4354</v>
      </c>
      <c r="L1783" s="22" t="str">
        <f t="shared" si="45"/>
        <v>905</v>
      </c>
      <c r="M1783" s="22"/>
      <c r="AA1783" s="46"/>
      <c r="AG1783"/>
      <c r="AL1783">
        <f>N1830</f>
        <v>0</v>
      </c>
      <c r="AM1783">
        <f>O1878</f>
        <v>0</v>
      </c>
      <c r="AN1783">
        <f>P1878</f>
        <v>0</v>
      </c>
      <c r="AO1783">
        <f>Q1878</f>
        <v>0</v>
      </c>
      <c r="AP1783">
        <f>R1878</f>
        <v>0</v>
      </c>
      <c r="AQ1783">
        <f>S1878</f>
        <v>0</v>
      </c>
      <c r="AR1783">
        <f>T1878</f>
        <v>0</v>
      </c>
      <c r="AT1783">
        <f>SUM(table_2[[#This Row],[First dose, less than 21 days ago]:[Third dose or booster, at least 21 days ago]])</f>
        <v>0</v>
      </c>
      <c r="AU1783">
        <f>SUM(table_2[[#This Row],[Second dose, less than 21 days ago]:[Third dose or booster, at least 21 days ago]])</f>
        <v>0</v>
      </c>
      <c r="AV1783">
        <f>table_2[[#This Row],[Third dose or booster, less than 21 days ago]]+table_2[[#This Row],[Third dose or booster, at least 21 days ago]]</f>
        <v>0</v>
      </c>
    </row>
    <row r="1784" spans="1:48" ht="30" x14ac:dyDescent="0.25">
      <c r="A1784" s="1" t="s">
        <v>740</v>
      </c>
      <c r="B1784" s="4">
        <v>2021</v>
      </c>
      <c r="C1784" s="1" t="s">
        <v>109</v>
      </c>
      <c r="D1784" s="1" t="s">
        <v>1116</v>
      </c>
      <c r="E1784" s="1" t="s">
        <v>66</v>
      </c>
      <c r="F1784" s="4" t="s">
        <v>3853</v>
      </c>
      <c r="G1784" s="4">
        <v>170710</v>
      </c>
      <c r="H1784" s="4" t="s">
        <v>2885</v>
      </c>
      <c r="I1784" s="1"/>
      <c r="J1784" s="4" t="s">
        <v>4355</v>
      </c>
      <c r="K1784" s="4" t="s">
        <v>2768</v>
      </c>
      <c r="L1784" s="22" t="str">
        <f t="shared" si="45"/>
        <v>268</v>
      </c>
      <c r="M1784" s="22"/>
      <c r="AA1784" s="46"/>
      <c r="AG1784"/>
      <c r="AL1784">
        <f>N1831</f>
        <v>0</v>
      </c>
      <c r="AM1784">
        <f>O1879</f>
        <v>0</v>
      </c>
      <c r="AN1784">
        <f>P1879</f>
        <v>0</v>
      </c>
      <c r="AO1784">
        <f>Q1879</f>
        <v>0</v>
      </c>
      <c r="AP1784">
        <f>R1879</f>
        <v>0</v>
      </c>
      <c r="AQ1784">
        <f>S1879</f>
        <v>0</v>
      </c>
      <c r="AR1784">
        <f>T1879</f>
        <v>0</v>
      </c>
      <c r="AT1784">
        <f>SUM(table_2[[#This Row],[First dose, less than 21 days ago]:[Third dose or booster, at least 21 days ago]])</f>
        <v>0</v>
      </c>
      <c r="AU1784">
        <f>SUM(table_2[[#This Row],[Second dose, less than 21 days ago]:[Third dose or booster, at least 21 days ago]])</f>
        <v>0</v>
      </c>
      <c r="AV1784">
        <f>table_2[[#This Row],[Third dose or booster, less than 21 days ago]]+table_2[[#This Row],[Third dose or booster, at least 21 days ago]]</f>
        <v>0</v>
      </c>
    </row>
    <row r="1785" spans="1:48" ht="30" x14ac:dyDescent="0.25">
      <c r="A1785" s="1" t="s">
        <v>740</v>
      </c>
      <c r="B1785" s="4">
        <v>2021</v>
      </c>
      <c r="C1785" s="1" t="s">
        <v>109</v>
      </c>
      <c r="D1785" s="1" t="s">
        <v>1116</v>
      </c>
      <c r="E1785" s="1" t="s">
        <v>70</v>
      </c>
      <c r="F1785" s="4" t="s">
        <v>4356</v>
      </c>
      <c r="G1785" s="4">
        <v>128489</v>
      </c>
      <c r="H1785" s="4" t="s">
        <v>4357</v>
      </c>
      <c r="I1785" s="1"/>
      <c r="J1785" s="4" t="s">
        <v>4358</v>
      </c>
      <c r="K1785" s="4" t="s">
        <v>4359</v>
      </c>
      <c r="L1785" s="22" t="str">
        <f t="shared" si="45"/>
        <v>650</v>
      </c>
      <c r="M1785" s="22"/>
      <c r="AA1785" s="46"/>
      <c r="AG1785"/>
      <c r="AL1785">
        <f>N1832</f>
        <v>0</v>
      </c>
      <c r="AM1785">
        <f>O1880</f>
        <v>0</v>
      </c>
      <c r="AN1785">
        <f>P1880</f>
        <v>0</v>
      </c>
      <c r="AO1785">
        <f>Q1880</f>
        <v>0</v>
      </c>
      <c r="AP1785">
        <f>R1880</f>
        <v>0</v>
      </c>
      <c r="AQ1785">
        <f>S1880</f>
        <v>0</v>
      </c>
      <c r="AR1785">
        <f>T1880</f>
        <v>0</v>
      </c>
      <c r="AT1785">
        <f>SUM(table_2[[#This Row],[First dose, less than 21 days ago]:[Third dose or booster, at least 21 days ago]])</f>
        <v>0</v>
      </c>
      <c r="AU1785">
        <f>SUM(table_2[[#This Row],[Second dose, less than 21 days ago]:[Third dose or booster, at least 21 days ago]])</f>
        <v>0</v>
      </c>
      <c r="AV1785">
        <f>table_2[[#This Row],[Third dose or booster, less than 21 days ago]]+table_2[[#This Row],[Third dose or booster, at least 21 days ago]]</f>
        <v>0</v>
      </c>
    </row>
    <row r="1786" spans="1:48" ht="30" x14ac:dyDescent="0.25">
      <c r="A1786" s="1" t="s">
        <v>740</v>
      </c>
      <c r="B1786" s="4">
        <v>2021</v>
      </c>
      <c r="C1786" s="1" t="s">
        <v>109</v>
      </c>
      <c r="D1786" s="1" t="s">
        <v>1116</v>
      </c>
      <c r="E1786" s="1" t="s">
        <v>74</v>
      </c>
      <c r="F1786" s="4" t="s">
        <v>1371</v>
      </c>
      <c r="G1786" s="4">
        <v>10466</v>
      </c>
      <c r="H1786" s="4" t="s">
        <v>4360</v>
      </c>
      <c r="I1786" s="1" t="s">
        <v>234</v>
      </c>
      <c r="J1786" s="4" t="s">
        <v>4361</v>
      </c>
      <c r="K1786" s="4" t="s">
        <v>4362</v>
      </c>
      <c r="L1786" s="22" t="str">
        <f t="shared" si="45"/>
        <v>9</v>
      </c>
      <c r="M1786" s="22"/>
      <c r="AA1786" s="46"/>
      <c r="AG1786"/>
      <c r="AL1786">
        <f>N1833</f>
        <v>0</v>
      </c>
      <c r="AM1786">
        <f>O1881</f>
        <v>0</v>
      </c>
      <c r="AN1786">
        <f>P1881</f>
        <v>0</v>
      </c>
      <c r="AO1786">
        <f>Q1881</f>
        <v>0</v>
      </c>
      <c r="AP1786">
        <f>R1881</f>
        <v>0</v>
      </c>
      <c r="AQ1786">
        <f>S1881</f>
        <v>0</v>
      </c>
      <c r="AR1786">
        <f>T1881</f>
        <v>0</v>
      </c>
      <c r="AT1786">
        <f>SUM(table_2[[#This Row],[First dose, less than 21 days ago]:[Third dose or booster, at least 21 days ago]])</f>
        <v>0</v>
      </c>
      <c r="AU1786">
        <f>SUM(table_2[[#This Row],[Second dose, less than 21 days ago]:[Third dose or booster, at least 21 days ago]])</f>
        <v>0</v>
      </c>
      <c r="AV1786">
        <f>table_2[[#This Row],[Third dose or booster, less than 21 days ago]]+table_2[[#This Row],[Third dose or booster, at least 21 days ago]]</f>
        <v>0</v>
      </c>
    </row>
    <row r="1787" spans="1:48" ht="30" x14ac:dyDescent="0.25">
      <c r="A1787" s="1" t="s">
        <v>740</v>
      </c>
      <c r="B1787" s="4">
        <v>2021</v>
      </c>
      <c r="C1787" s="1" t="s">
        <v>109</v>
      </c>
      <c r="D1787" s="1" t="s">
        <v>1116</v>
      </c>
      <c r="E1787" s="1" t="s">
        <v>1102</v>
      </c>
      <c r="F1787" s="4" t="s">
        <v>1097</v>
      </c>
      <c r="G1787" s="4">
        <v>4757</v>
      </c>
      <c r="H1787" s="4" t="s">
        <v>1353</v>
      </c>
      <c r="I1787" s="1" t="s">
        <v>234</v>
      </c>
      <c r="J1787" s="4" t="s">
        <v>558</v>
      </c>
      <c r="K1787" s="4" t="s">
        <v>1354</v>
      </c>
      <c r="L1787" s="22" t="str">
        <f t="shared" si="45"/>
        <v>4</v>
      </c>
      <c r="M1787" s="22"/>
      <c r="AA1787" s="46"/>
      <c r="AG1787"/>
      <c r="AL1787">
        <f>N1834</f>
        <v>0</v>
      </c>
      <c r="AM1787">
        <f>O1882</f>
        <v>0</v>
      </c>
      <c r="AN1787">
        <f>P1882</f>
        <v>0</v>
      </c>
      <c r="AO1787">
        <f>Q1882</f>
        <v>0</v>
      </c>
      <c r="AP1787">
        <f>R1882</f>
        <v>0</v>
      </c>
      <c r="AQ1787">
        <f>S1882</f>
        <v>0</v>
      </c>
      <c r="AR1787">
        <f>T1882</f>
        <v>0</v>
      </c>
      <c r="AT1787">
        <f>SUM(table_2[[#This Row],[First dose, less than 21 days ago]:[Third dose or booster, at least 21 days ago]])</f>
        <v>0</v>
      </c>
      <c r="AU1787">
        <f>SUM(table_2[[#This Row],[Second dose, less than 21 days ago]:[Third dose or booster, at least 21 days ago]])</f>
        <v>0</v>
      </c>
      <c r="AV1787">
        <f>table_2[[#This Row],[Third dose or booster, less than 21 days ago]]+table_2[[#This Row],[Third dose or booster, at least 21 days ago]]</f>
        <v>0</v>
      </c>
    </row>
    <row r="1788" spans="1:48" ht="45" x14ac:dyDescent="0.25">
      <c r="A1788" s="1" t="s">
        <v>740</v>
      </c>
      <c r="B1788" s="4">
        <v>2021</v>
      </c>
      <c r="C1788" s="1" t="s">
        <v>109</v>
      </c>
      <c r="D1788" s="1" t="s">
        <v>1116</v>
      </c>
      <c r="E1788" s="1" t="s">
        <v>84</v>
      </c>
      <c r="F1788" s="4" t="s">
        <v>1103</v>
      </c>
      <c r="G1788" s="4">
        <v>0</v>
      </c>
      <c r="H1788" s="4" t="s">
        <v>83</v>
      </c>
      <c r="I1788" s="1"/>
      <c r="J1788" s="4" t="s">
        <v>83</v>
      </c>
      <c r="K1788" s="4" t="s">
        <v>83</v>
      </c>
      <c r="L1788" s="22" t="str">
        <f t="shared" si="45"/>
        <v>0</v>
      </c>
      <c r="M1788" s="22"/>
      <c r="AA1788" s="46"/>
      <c r="AG1788"/>
      <c r="AL1788">
        <f>N1835</f>
        <v>0</v>
      </c>
      <c r="AM1788">
        <f>O1883</f>
        <v>0</v>
      </c>
      <c r="AN1788">
        <f>P1883</f>
        <v>0</v>
      </c>
      <c r="AO1788">
        <f>Q1883</f>
        <v>0</v>
      </c>
      <c r="AP1788">
        <f>R1883</f>
        <v>0</v>
      </c>
      <c r="AQ1788">
        <f>S1883</f>
        <v>0</v>
      </c>
      <c r="AR1788">
        <f>T1883</f>
        <v>0</v>
      </c>
      <c r="AT1788">
        <f>SUM(table_2[[#This Row],[First dose, less than 21 days ago]:[Third dose or booster, at least 21 days ago]])</f>
        <v>0</v>
      </c>
      <c r="AU1788">
        <f>SUM(table_2[[#This Row],[Second dose, less than 21 days ago]:[Third dose or booster, at least 21 days ago]])</f>
        <v>0</v>
      </c>
      <c r="AV1788">
        <f>table_2[[#This Row],[Third dose or booster, less than 21 days ago]]+table_2[[#This Row],[Third dose or booster, at least 21 days ago]]</f>
        <v>0</v>
      </c>
    </row>
    <row r="1789" spans="1:48" ht="45" x14ac:dyDescent="0.25">
      <c r="A1789" s="1" t="s">
        <v>740</v>
      </c>
      <c r="B1789" s="4">
        <v>2021</v>
      </c>
      <c r="C1789" s="1" t="s">
        <v>109</v>
      </c>
      <c r="D1789" s="1" t="s">
        <v>1116</v>
      </c>
      <c r="E1789" s="1" t="s">
        <v>85</v>
      </c>
      <c r="F1789" s="4" t="s">
        <v>1103</v>
      </c>
      <c r="G1789" s="4">
        <v>0</v>
      </c>
      <c r="H1789" s="4" t="s">
        <v>83</v>
      </c>
      <c r="I1789" s="1"/>
      <c r="J1789" s="4" t="s">
        <v>83</v>
      </c>
      <c r="K1789" s="4" t="s">
        <v>83</v>
      </c>
      <c r="L1789" s="22" t="str">
        <f t="shared" si="45"/>
        <v>0</v>
      </c>
      <c r="M1789" s="22"/>
      <c r="AA1789" s="46"/>
      <c r="AG1789"/>
      <c r="AL1789">
        <f>N1836</f>
        <v>0</v>
      </c>
      <c r="AM1789">
        <f>O1884</f>
        <v>0</v>
      </c>
      <c r="AN1789">
        <f>P1884</f>
        <v>0</v>
      </c>
      <c r="AO1789">
        <f>Q1884</f>
        <v>0</v>
      </c>
      <c r="AP1789">
        <f>R1884</f>
        <v>0</v>
      </c>
      <c r="AQ1789">
        <f>S1884</f>
        <v>0</v>
      </c>
      <c r="AR1789">
        <f>T1884</f>
        <v>0</v>
      </c>
      <c r="AT1789">
        <f>SUM(table_2[[#This Row],[First dose, less than 21 days ago]:[Third dose or booster, at least 21 days ago]])</f>
        <v>0</v>
      </c>
      <c r="AU1789">
        <f>SUM(table_2[[#This Row],[Second dose, less than 21 days ago]:[Third dose or booster, at least 21 days ago]])</f>
        <v>0</v>
      </c>
      <c r="AV1789">
        <f>table_2[[#This Row],[Third dose or booster, less than 21 days ago]]+table_2[[#This Row],[Third dose or booster, at least 21 days ago]]</f>
        <v>0</v>
      </c>
    </row>
    <row r="1790" spans="1:48" ht="30" x14ac:dyDescent="0.25">
      <c r="A1790" s="1" t="s">
        <v>740</v>
      </c>
      <c r="B1790" s="4">
        <v>2021</v>
      </c>
      <c r="C1790" s="1" t="s">
        <v>109</v>
      </c>
      <c r="D1790" s="1" t="s">
        <v>1132</v>
      </c>
      <c r="E1790" s="1" t="s">
        <v>62</v>
      </c>
      <c r="F1790" s="4" t="s">
        <v>4363</v>
      </c>
      <c r="G1790" s="4">
        <v>65474</v>
      </c>
      <c r="H1790" s="4" t="s">
        <v>4364</v>
      </c>
      <c r="I1790" s="1"/>
      <c r="J1790" s="4" t="s">
        <v>1038</v>
      </c>
      <c r="K1790" s="4" t="s">
        <v>4365</v>
      </c>
      <c r="L1790" s="22" t="str">
        <f t="shared" si="45"/>
        <v>1235</v>
      </c>
      <c r="M1790" s="22"/>
      <c r="AA1790" s="46"/>
      <c r="AG1790"/>
      <c r="AL1790">
        <f>N1837</f>
        <v>0</v>
      </c>
      <c r="AM1790">
        <f>O1885</f>
        <v>0</v>
      </c>
      <c r="AN1790">
        <f>P1885</f>
        <v>0</v>
      </c>
      <c r="AO1790">
        <f>Q1885</f>
        <v>0</v>
      </c>
      <c r="AP1790">
        <f>R1885</f>
        <v>0</v>
      </c>
      <c r="AQ1790">
        <f>S1885</f>
        <v>0</v>
      </c>
      <c r="AR1790">
        <f>T1885</f>
        <v>0</v>
      </c>
      <c r="AT1790">
        <f>SUM(table_2[[#This Row],[First dose, less than 21 days ago]:[Third dose or booster, at least 21 days ago]])</f>
        <v>0</v>
      </c>
      <c r="AU1790">
        <f>SUM(table_2[[#This Row],[Second dose, less than 21 days ago]:[Third dose or booster, at least 21 days ago]])</f>
        <v>0</v>
      </c>
      <c r="AV1790">
        <f>table_2[[#This Row],[Third dose or booster, less than 21 days ago]]+table_2[[#This Row],[Third dose or booster, at least 21 days ago]]</f>
        <v>0</v>
      </c>
    </row>
    <row r="1791" spans="1:48" ht="30" x14ac:dyDescent="0.25">
      <c r="A1791" s="1" t="s">
        <v>740</v>
      </c>
      <c r="B1791" s="4">
        <v>2021</v>
      </c>
      <c r="C1791" s="1" t="s">
        <v>109</v>
      </c>
      <c r="D1791" s="1" t="s">
        <v>1132</v>
      </c>
      <c r="E1791" s="1" t="s">
        <v>66</v>
      </c>
      <c r="F1791" s="4" t="s">
        <v>4366</v>
      </c>
      <c r="G1791" s="4">
        <v>135647</v>
      </c>
      <c r="H1791" s="4" t="s">
        <v>4367</v>
      </c>
      <c r="I1791" s="1"/>
      <c r="J1791" s="4" t="s">
        <v>4368</v>
      </c>
      <c r="K1791" s="4" t="s">
        <v>4369</v>
      </c>
      <c r="L1791" s="22" t="str">
        <f t="shared" si="45"/>
        <v>451</v>
      </c>
      <c r="M1791" s="22"/>
      <c r="AA1791" s="46"/>
      <c r="AG1791"/>
      <c r="AL1791">
        <f>N1838</f>
        <v>0</v>
      </c>
      <c r="AM1791">
        <f>O1886</f>
        <v>0</v>
      </c>
      <c r="AN1791">
        <f>P1886</f>
        <v>0</v>
      </c>
      <c r="AO1791">
        <f>Q1886</f>
        <v>0</v>
      </c>
      <c r="AP1791">
        <f>R1886</f>
        <v>0</v>
      </c>
      <c r="AQ1791">
        <f>S1886</f>
        <v>0</v>
      </c>
      <c r="AR1791">
        <f>T1886</f>
        <v>0</v>
      </c>
      <c r="AT1791">
        <f>SUM(table_2[[#This Row],[First dose, less than 21 days ago]:[Third dose or booster, at least 21 days ago]])</f>
        <v>0</v>
      </c>
      <c r="AU1791">
        <f>SUM(table_2[[#This Row],[Second dose, less than 21 days ago]:[Third dose or booster, at least 21 days ago]])</f>
        <v>0</v>
      </c>
      <c r="AV1791">
        <f>table_2[[#This Row],[Third dose or booster, less than 21 days ago]]+table_2[[#This Row],[Third dose or booster, at least 21 days ago]]</f>
        <v>0</v>
      </c>
    </row>
    <row r="1792" spans="1:48" ht="30" x14ac:dyDescent="0.25">
      <c r="A1792" s="1" t="s">
        <v>740</v>
      </c>
      <c r="B1792" s="4">
        <v>2021</v>
      </c>
      <c r="C1792" s="1" t="s">
        <v>109</v>
      </c>
      <c r="D1792" s="1" t="s">
        <v>1132</v>
      </c>
      <c r="E1792" s="1" t="s">
        <v>70</v>
      </c>
      <c r="F1792" s="4" t="s">
        <v>4370</v>
      </c>
      <c r="G1792" s="4">
        <v>234304</v>
      </c>
      <c r="H1792" s="4" t="s">
        <v>4371</v>
      </c>
      <c r="I1792" s="1"/>
      <c r="J1792" s="4" t="s">
        <v>4372</v>
      </c>
      <c r="K1792" s="4" t="s">
        <v>4373</v>
      </c>
      <c r="L1792" s="22" t="str">
        <f t="shared" si="45"/>
        <v>1782</v>
      </c>
      <c r="M1792" s="22"/>
      <c r="AA1792" s="46"/>
      <c r="AG1792"/>
      <c r="AL1792">
        <f>N1839</f>
        <v>0</v>
      </c>
      <c r="AM1792">
        <f>O1887</f>
        <v>0</v>
      </c>
      <c r="AN1792">
        <f>P1887</f>
        <v>0</v>
      </c>
      <c r="AO1792">
        <f>Q1887</f>
        <v>0</v>
      </c>
      <c r="AP1792">
        <f>R1887</f>
        <v>0</v>
      </c>
      <c r="AQ1792">
        <f>S1887</f>
        <v>0</v>
      </c>
      <c r="AR1792">
        <f>T1887</f>
        <v>0</v>
      </c>
      <c r="AT1792">
        <f>SUM(table_2[[#This Row],[First dose, less than 21 days ago]:[Third dose or booster, at least 21 days ago]])</f>
        <v>0</v>
      </c>
      <c r="AU1792">
        <f>SUM(table_2[[#This Row],[Second dose, less than 21 days ago]:[Third dose or booster, at least 21 days ago]])</f>
        <v>0</v>
      </c>
      <c r="AV1792">
        <f>table_2[[#This Row],[Third dose or booster, less than 21 days ago]]+table_2[[#This Row],[Third dose or booster, at least 21 days ago]]</f>
        <v>0</v>
      </c>
    </row>
    <row r="1793" spans="1:48" ht="30" x14ac:dyDescent="0.25">
      <c r="A1793" s="1" t="s">
        <v>740</v>
      </c>
      <c r="B1793" s="4">
        <v>2021</v>
      </c>
      <c r="C1793" s="1" t="s">
        <v>109</v>
      </c>
      <c r="D1793" s="1" t="s">
        <v>1132</v>
      </c>
      <c r="E1793" s="1" t="s">
        <v>74</v>
      </c>
      <c r="F1793" s="4" t="s">
        <v>2955</v>
      </c>
      <c r="G1793" s="4">
        <v>6454</v>
      </c>
      <c r="H1793" s="4" t="s">
        <v>4374</v>
      </c>
      <c r="I1793" s="1"/>
      <c r="J1793" s="4" t="s">
        <v>4375</v>
      </c>
      <c r="K1793" s="4" t="s">
        <v>4376</v>
      </c>
      <c r="L1793" s="22" t="str">
        <f t="shared" si="45"/>
        <v>27</v>
      </c>
      <c r="M1793" s="22"/>
      <c r="AA1793" s="46"/>
      <c r="AG1793"/>
      <c r="AL1793">
        <f>N1840</f>
        <v>0</v>
      </c>
      <c r="AM1793">
        <f>O1888</f>
        <v>0</v>
      </c>
      <c r="AN1793">
        <f>P1888</f>
        <v>0</v>
      </c>
      <c r="AO1793">
        <f>Q1888</f>
        <v>0</v>
      </c>
      <c r="AP1793">
        <f>R1888</f>
        <v>0</v>
      </c>
      <c r="AQ1793">
        <f>S1888</f>
        <v>0</v>
      </c>
      <c r="AR1793">
        <f>T1888</f>
        <v>0</v>
      </c>
      <c r="AT1793">
        <f>SUM(table_2[[#This Row],[First dose, less than 21 days ago]:[Third dose or booster, at least 21 days ago]])</f>
        <v>0</v>
      </c>
      <c r="AU1793">
        <f>SUM(table_2[[#This Row],[Second dose, less than 21 days ago]:[Third dose or booster, at least 21 days ago]])</f>
        <v>0</v>
      </c>
      <c r="AV1793">
        <f>table_2[[#This Row],[Third dose or booster, less than 21 days ago]]+table_2[[#This Row],[Third dose or booster, at least 21 days ago]]</f>
        <v>0</v>
      </c>
    </row>
    <row r="1794" spans="1:48" ht="30" x14ac:dyDescent="0.25">
      <c r="A1794" s="1" t="s">
        <v>740</v>
      </c>
      <c r="B1794" s="4">
        <v>2021</v>
      </c>
      <c r="C1794" s="1" t="s">
        <v>109</v>
      </c>
      <c r="D1794" s="1" t="s">
        <v>1132</v>
      </c>
      <c r="E1794" s="1" t="s">
        <v>1102</v>
      </c>
      <c r="F1794" s="4" t="s">
        <v>1371</v>
      </c>
      <c r="G1794" s="4">
        <v>2647</v>
      </c>
      <c r="H1794" s="4" t="s">
        <v>1372</v>
      </c>
      <c r="I1794" s="1" t="s">
        <v>234</v>
      </c>
      <c r="J1794" s="4" t="s">
        <v>1373</v>
      </c>
      <c r="K1794" s="4" t="s">
        <v>1374</v>
      </c>
      <c r="L1794" s="22" t="str">
        <f t="shared" si="45"/>
        <v>9</v>
      </c>
      <c r="M1794" s="22"/>
      <c r="AA1794" s="46"/>
      <c r="AG1794"/>
      <c r="AL1794">
        <f>N1841</f>
        <v>0</v>
      </c>
      <c r="AM1794">
        <f>O1889</f>
        <v>0</v>
      </c>
      <c r="AN1794">
        <f>P1889</f>
        <v>0</v>
      </c>
      <c r="AO1794">
        <f>Q1889</f>
        <v>0</v>
      </c>
      <c r="AP1794">
        <f>R1889</f>
        <v>0</v>
      </c>
      <c r="AQ1794">
        <f>S1889</f>
        <v>0</v>
      </c>
      <c r="AR1794">
        <f>T1889</f>
        <v>0</v>
      </c>
      <c r="AT1794">
        <f>SUM(table_2[[#This Row],[First dose, less than 21 days ago]:[Third dose or booster, at least 21 days ago]])</f>
        <v>0</v>
      </c>
      <c r="AU1794">
        <f>SUM(table_2[[#This Row],[Second dose, less than 21 days ago]:[Third dose or booster, at least 21 days ago]])</f>
        <v>0</v>
      </c>
      <c r="AV1794">
        <f>table_2[[#This Row],[Third dose or booster, less than 21 days ago]]+table_2[[#This Row],[Third dose or booster, at least 21 days ago]]</f>
        <v>0</v>
      </c>
    </row>
    <row r="1795" spans="1:48" ht="45" x14ac:dyDescent="0.25">
      <c r="A1795" s="1" t="s">
        <v>740</v>
      </c>
      <c r="B1795" s="4">
        <v>2021</v>
      </c>
      <c r="C1795" s="1" t="s">
        <v>109</v>
      </c>
      <c r="D1795" s="1" t="s">
        <v>1132</v>
      </c>
      <c r="E1795" s="1" t="s">
        <v>84</v>
      </c>
      <c r="F1795" s="4" t="s">
        <v>1103</v>
      </c>
      <c r="G1795" s="4">
        <v>0</v>
      </c>
      <c r="H1795" s="4" t="s">
        <v>83</v>
      </c>
      <c r="I1795" s="1"/>
      <c r="J1795" s="4" t="s">
        <v>83</v>
      </c>
      <c r="K1795" s="4" t="s">
        <v>83</v>
      </c>
      <c r="L1795" s="22" t="str">
        <f t="shared" si="45"/>
        <v>0</v>
      </c>
      <c r="M1795" s="22"/>
      <c r="AA1795" s="46"/>
      <c r="AG1795"/>
      <c r="AL1795">
        <f>N1842</f>
        <v>0</v>
      </c>
      <c r="AM1795">
        <f>O1890</f>
        <v>0</v>
      </c>
      <c r="AN1795">
        <f>P1890</f>
        <v>0</v>
      </c>
      <c r="AO1795">
        <f>Q1890</f>
        <v>0</v>
      </c>
      <c r="AP1795">
        <f>R1890</f>
        <v>0</v>
      </c>
      <c r="AQ1795">
        <f>S1890</f>
        <v>0</v>
      </c>
      <c r="AR1795">
        <f>T1890</f>
        <v>0</v>
      </c>
      <c r="AT1795">
        <f>SUM(table_2[[#This Row],[First dose, less than 21 days ago]:[Third dose or booster, at least 21 days ago]])</f>
        <v>0</v>
      </c>
      <c r="AU1795">
        <f>SUM(table_2[[#This Row],[Second dose, less than 21 days ago]:[Third dose or booster, at least 21 days ago]])</f>
        <v>0</v>
      </c>
      <c r="AV1795">
        <f>table_2[[#This Row],[Third dose or booster, less than 21 days ago]]+table_2[[#This Row],[Third dose or booster, at least 21 days ago]]</f>
        <v>0</v>
      </c>
    </row>
    <row r="1796" spans="1:48" ht="45" x14ac:dyDescent="0.25">
      <c r="A1796" s="1" t="s">
        <v>740</v>
      </c>
      <c r="B1796" s="4">
        <v>2021</v>
      </c>
      <c r="C1796" s="1" t="s">
        <v>109</v>
      </c>
      <c r="D1796" s="1" t="s">
        <v>1132</v>
      </c>
      <c r="E1796" s="1" t="s">
        <v>85</v>
      </c>
      <c r="F1796" s="4" t="s">
        <v>1103</v>
      </c>
      <c r="G1796" s="4">
        <v>0</v>
      </c>
      <c r="H1796" s="4" t="s">
        <v>83</v>
      </c>
      <c r="I1796" s="1"/>
      <c r="J1796" s="4" t="s">
        <v>83</v>
      </c>
      <c r="K1796" s="4" t="s">
        <v>83</v>
      </c>
      <c r="L1796" s="22" t="str">
        <f t="shared" si="45"/>
        <v>0</v>
      </c>
      <c r="M1796" s="22"/>
      <c r="AA1796" s="46"/>
      <c r="AG1796"/>
      <c r="AL1796">
        <f>N1843</f>
        <v>0</v>
      </c>
      <c r="AM1796">
        <f>O1891</f>
        <v>0</v>
      </c>
      <c r="AN1796">
        <f>P1891</f>
        <v>0</v>
      </c>
      <c r="AO1796">
        <f>Q1891</f>
        <v>0</v>
      </c>
      <c r="AP1796">
        <f>R1891</f>
        <v>0</v>
      </c>
      <c r="AQ1796">
        <f>S1891</f>
        <v>0</v>
      </c>
      <c r="AR1796">
        <f>T1891</f>
        <v>0</v>
      </c>
      <c r="AT1796">
        <f>SUM(table_2[[#This Row],[First dose, less than 21 days ago]:[Third dose or booster, at least 21 days ago]])</f>
        <v>0</v>
      </c>
      <c r="AU1796">
        <f>SUM(table_2[[#This Row],[Second dose, less than 21 days ago]:[Third dose or booster, at least 21 days ago]])</f>
        <v>0</v>
      </c>
      <c r="AV1796">
        <f>table_2[[#This Row],[Third dose or booster, less than 21 days ago]]+table_2[[#This Row],[Third dose or booster, at least 21 days ago]]</f>
        <v>0</v>
      </c>
    </row>
    <row r="1797" spans="1:48" ht="30" x14ac:dyDescent="0.25">
      <c r="A1797" s="1" t="s">
        <v>740</v>
      </c>
      <c r="B1797" s="4">
        <v>2021</v>
      </c>
      <c r="C1797" s="1" t="s">
        <v>109</v>
      </c>
      <c r="D1797" s="1" t="s">
        <v>1147</v>
      </c>
      <c r="E1797" s="1" t="s">
        <v>62</v>
      </c>
      <c r="F1797" s="4" t="s">
        <v>4377</v>
      </c>
      <c r="G1797" s="4">
        <v>14554</v>
      </c>
      <c r="H1797" s="4" t="s">
        <v>4378</v>
      </c>
      <c r="I1797" s="1"/>
      <c r="J1797" s="4" t="s">
        <v>4379</v>
      </c>
      <c r="K1797" s="4" t="s">
        <v>4380</v>
      </c>
      <c r="L1797" s="22" t="str">
        <f t="shared" ref="L1797:L1860" si="46">IF(F1797="&lt;3",1,F1797)</f>
        <v>1335</v>
      </c>
      <c r="M1797" s="22"/>
      <c r="AA1797" s="46"/>
      <c r="AG1797"/>
      <c r="AL1797">
        <f>N1844</f>
        <v>0</v>
      </c>
      <c r="AM1797">
        <f>O1892</f>
        <v>0</v>
      </c>
      <c r="AN1797">
        <f>P1892</f>
        <v>0</v>
      </c>
      <c r="AO1797">
        <f>Q1892</f>
        <v>0</v>
      </c>
      <c r="AP1797">
        <f>R1892</f>
        <v>0</v>
      </c>
      <c r="AQ1797">
        <f>S1892</f>
        <v>0</v>
      </c>
      <c r="AR1797">
        <f>T1892</f>
        <v>0</v>
      </c>
      <c r="AT1797">
        <f>SUM(table_2[[#This Row],[First dose, less than 21 days ago]:[Third dose or booster, at least 21 days ago]])</f>
        <v>0</v>
      </c>
      <c r="AU1797">
        <f>SUM(table_2[[#This Row],[Second dose, less than 21 days ago]:[Third dose or booster, at least 21 days ago]])</f>
        <v>0</v>
      </c>
      <c r="AV1797">
        <f>table_2[[#This Row],[Third dose or booster, less than 21 days ago]]+table_2[[#This Row],[Third dose or booster, at least 21 days ago]]</f>
        <v>0</v>
      </c>
    </row>
    <row r="1798" spans="1:48" ht="30" x14ac:dyDescent="0.25">
      <c r="A1798" s="1" t="s">
        <v>740</v>
      </c>
      <c r="B1798" s="4">
        <v>2021</v>
      </c>
      <c r="C1798" s="1" t="s">
        <v>109</v>
      </c>
      <c r="D1798" s="1" t="s">
        <v>1147</v>
      </c>
      <c r="E1798" s="1" t="s">
        <v>66</v>
      </c>
      <c r="F1798" s="4" t="s">
        <v>4381</v>
      </c>
      <c r="G1798" s="4">
        <v>7899</v>
      </c>
      <c r="H1798" s="4" t="s">
        <v>4382</v>
      </c>
      <c r="I1798" s="1"/>
      <c r="J1798" s="4" t="s">
        <v>4383</v>
      </c>
      <c r="K1798" s="4" t="s">
        <v>4384</v>
      </c>
      <c r="L1798" s="22" t="str">
        <f t="shared" si="46"/>
        <v>345</v>
      </c>
      <c r="M1798" s="22"/>
      <c r="AA1798" s="46"/>
      <c r="AG1798"/>
      <c r="AL1798">
        <f>N1845</f>
        <v>0</v>
      </c>
      <c r="AM1798">
        <f>O1893</f>
        <v>0</v>
      </c>
      <c r="AN1798">
        <f>P1893</f>
        <v>0</v>
      </c>
      <c r="AO1798">
        <f>Q1893</f>
        <v>0</v>
      </c>
      <c r="AP1798">
        <f>R1893</f>
        <v>0</v>
      </c>
      <c r="AQ1798">
        <f>S1893</f>
        <v>0</v>
      </c>
      <c r="AR1798">
        <f>T1893</f>
        <v>0</v>
      </c>
      <c r="AT1798">
        <f>SUM(table_2[[#This Row],[First dose, less than 21 days ago]:[Third dose or booster, at least 21 days ago]])</f>
        <v>0</v>
      </c>
      <c r="AU1798">
        <f>SUM(table_2[[#This Row],[Second dose, less than 21 days ago]:[Third dose or booster, at least 21 days ago]])</f>
        <v>0</v>
      </c>
      <c r="AV1798">
        <f>table_2[[#This Row],[Third dose or booster, less than 21 days ago]]+table_2[[#This Row],[Third dose or booster, at least 21 days ago]]</f>
        <v>0</v>
      </c>
    </row>
    <row r="1799" spans="1:48" ht="30" x14ac:dyDescent="0.25">
      <c r="A1799" s="1" t="s">
        <v>740</v>
      </c>
      <c r="B1799" s="4">
        <v>2021</v>
      </c>
      <c r="C1799" s="1" t="s">
        <v>109</v>
      </c>
      <c r="D1799" s="1" t="s">
        <v>1147</v>
      </c>
      <c r="E1799" s="1" t="s">
        <v>70</v>
      </c>
      <c r="F1799" s="4" t="s">
        <v>4385</v>
      </c>
      <c r="G1799" s="4">
        <v>329094</v>
      </c>
      <c r="H1799" s="4" t="s">
        <v>4386</v>
      </c>
      <c r="I1799" s="1"/>
      <c r="J1799" s="4" t="s">
        <v>4387</v>
      </c>
      <c r="K1799" s="4" t="s">
        <v>4388</v>
      </c>
      <c r="L1799" s="22" t="str">
        <f t="shared" si="46"/>
        <v>5704</v>
      </c>
      <c r="M1799" s="22"/>
      <c r="AA1799" s="46"/>
      <c r="AG1799"/>
      <c r="AL1799">
        <f>N1846</f>
        <v>0</v>
      </c>
      <c r="AM1799">
        <f>O1894</f>
        <v>0</v>
      </c>
      <c r="AN1799">
        <f>P1894</f>
        <v>0</v>
      </c>
      <c r="AO1799">
        <f>Q1894</f>
        <v>0</v>
      </c>
      <c r="AP1799">
        <f>R1894</f>
        <v>0</v>
      </c>
      <c r="AQ1799">
        <f>S1894</f>
        <v>0</v>
      </c>
      <c r="AR1799">
        <f>T1894</f>
        <v>0</v>
      </c>
      <c r="AT1799">
        <f>SUM(table_2[[#This Row],[First dose, less than 21 days ago]:[Third dose or booster, at least 21 days ago]])</f>
        <v>0</v>
      </c>
      <c r="AU1799">
        <f>SUM(table_2[[#This Row],[Second dose, less than 21 days ago]:[Third dose or booster, at least 21 days ago]])</f>
        <v>0</v>
      </c>
      <c r="AV1799">
        <f>table_2[[#This Row],[Third dose or booster, less than 21 days ago]]+table_2[[#This Row],[Third dose or booster, at least 21 days ago]]</f>
        <v>0</v>
      </c>
    </row>
    <row r="1800" spans="1:48" ht="30" x14ac:dyDescent="0.25">
      <c r="A1800" s="1" t="s">
        <v>740</v>
      </c>
      <c r="B1800" s="4">
        <v>2021</v>
      </c>
      <c r="C1800" s="1" t="s">
        <v>109</v>
      </c>
      <c r="D1800" s="1" t="s">
        <v>1147</v>
      </c>
      <c r="E1800" s="1" t="s">
        <v>74</v>
      </c>
      <c r="F1800" s="4" t="s">
        <v>4389</v>
      </c>
      <c r="G1800" s="4">
        <v>8682</v>
      </c>
      <c r="H1800" s="4" t="s">
        <v>4390</v>
      </c>
      <c r="I1800" s="1"/>
      <c r="J1800" s="4" t="s">
        <v>4391</v>
      </c>
      <c r="K1800" s="4" t="s">
        <v>4392</v>
      </c>
      <c r="L1800" s="22" t="str">
        <f t="shared" si="46"/>
        <v>176</v>
      </c>
      <c r="M1800" s="22"/>
      <c r="AA1800" s="46"/>
      <c r="AG1800"/>
      <c r="AL1800">
        <f>N1847</f>
        <v>0</v>
      </c>
      <c r="AM1800">
        <f>O1895</f>
        <v>0</v>
      </c>
      <c r="AN1800">
        <f>P1895</f>
        <v>0</v>
      </c>
      <c r="AO1800">
        <f>Q1895</f>
        <v>0</v>
      </c>
      <c r="AP1800">
        <f>R1895</f>
        <v>0</v>
      </c>
      <c r="AQ1800">
        <f>S1895</f>
        <v>0</v>
      </c>
      <c r="AR1800">
        <f>T1895</f>
        <v>0</v>
      </c>
      <c r="AT1800">
        <f>SUM(table_2[[#This Row],[First dose, less than 21 days ago]:[Third dose or booster, at least 21 days ago]])</f>
        <v>0</v>
      </c>
      <c r="AU1800">
        <f>SUM(table_2[[#This Row],[Second dose, less than 21 days ago]:[Third dose or booster, at least 21 days ago]])</f>
        <v>0</v>
      </c>
      <c r="AV1800">
        <f>table_2[[#This Row],[Third dose or booster, less than 21 days ago]]+table_2[[#This Row],[Third dose or booster, at least 21 days ago]]</f>
        <v>0</v>
      </c>
    </row>
    <row r="1801" spans="1:48" ht="30" x14ac:dyDescent="0.25">
      <c r="A1801" s="1" t="s">
        <v>740</v>
      </c>
      <c r="B1801" s="4">
        <v>2021</v>
      </c>
      <c r="C1801" s="1" t="s">
        <v>109</v>
      </c>
      <c r="D1801" s="1" t="s">
        <v>1147</v>
      </c>
      <c r="E1801" s="1" t="s">
        <v>1102</v>
      </c>
      <c r="F1801" s="4" t="s">
        <v>1855</v>
      </c>
      <c r="G1801" s="4">
        <v>1594</v>
      </c>
      <c r="H1801" s="4" t="s">
        <v>4393</v>
      </c>
      <c r="I1801" s="1"/>
      <c r="J1801" s="4" t="s">
        <v>4394</v>
      </c>
      <c r="K1801" s="4" t="s">
        <v>4395</v>
      </c>
      <c r="L1801" s="22" t="str">
        <f t="shared" si="46"/>
        <v>35</v>
      </c>
      <c r="M1801" s="22"/>
      <c r="AA1801" s="46"/>
      <c r="AG1801"/>
      <c r="AL1801">
        <f>N1848</f>
        <v>0</v>
      </c>
      <c r="AM1801">
        <f>O1896</f>
        <v>0</v>
      </c>
      <c r="AN1801">
        <f>P1896</f>
        <v>0</v>
      </c>
      <c r="AO1801">
        <f>Q1896</f>
        <v>0</v>
      </c>
      <c r="AP1801">
        <f>R1896</f>
        <v>0</v>
      </c>
      <c r="AQ1801">
        <f>S1896</f>
        <v>0</v>
      </c>
      <c r="AR1801">
        <f>T1896</f>
        <v>0</v>
      </c>
      <c r="AT1801">
        <f>SUM(table_2[[#This Row],[First dose, less than 21 days ago]:[Third dose or booster, at least 21 days ago]])</f>
        <v>0</v>
      </c>
      <c r="AU1801">
        <f>SUM(table_2[[#This Row],[Second dose, less than 21 days ago]:[Third dose or booster, at least 21 days ago]])</f>
        <v>0</v>
      </c>
      <c r="AV1801">
        <f>table_2[[#This Row],[Third dose or booster, less than 21 days ago]]+table_2[[#This Row],[Third dose or booster, at least 21 days ago]]</f>
        <v>0</v>
      </c>
    </row>
    <row r="1802" spans="1:48" ht="45" x14ac:dyDescent="0.25">
      <c r="A1802" s="1" t="s">
        <v>740</v>
      </c>
      <c r="B1802" s="4">
        <v>2021</v>
      </c>
      <c r="C1802" s="1" t="s">
        <v>109</v>
      </c>
      <c r="D1802" s="1" t="s">
        <v>1147</v>
      </c>
      <c r="E1802" s="1" t="s">
        <v>84</v>
      </c>
      <c r="F1802" s="4" t="s">
        <v>1103</v>
      </c>
      <c r="G1802" s="4">
        <v>0</v>
      </c>
      <c r="H1802" s="4" t="s">
        <v>83</v>
      </c>
      <c r="I1802" s="1"/>
      <c r="J1802" s="4" t="s">
        <v>83</v>
      </c>
      <c r="K1802" s="4" t="s">
        <v>83</v>
      </c>
      <c r="L1802" s="22" t="str">
        <f t="shared" si="46"/>
        <v>0</v>
      </c>
      <c r="M1802" s="22"/>
      <c r="AA1802" s="46"/>
      <c r="AG1802"/>
      <c r="AL1802">
        <f>N1849</f>
        <v>0</v>
      </c>
      <c r="AM1802">
        <f>O1897</f>
        <v>0</v>
      </c>
      <c r="AN1802">
        <f>P1897</f>
        <v>0</v>
      </c>
      <c r="AO1802">
        <f>Q1897</f>
        <v>0</v>
      </c>
      <c r="AP1802">
        <f>R1897</f>
        <v>0</v>
      </c>
      <c r="AQ1802">
        <f>S1897</f>
        <v>0</v>
      </c>
      <c r="AR1802">
        <f>T1897</f>
        <v>0</v>
      </c>
      <c r="AT1802">
        <f>SUM(table_2[[#This Row],[First dose, less than 21 days ago]:[Third dose or booster, at least 21 days ago]])</f>
        <v>0</v>
      </c>
      <c r="AU1802">
        <f>SUM(table_2[[#This Row],[Second dose, less than 21 days ago]:[Third dose or booster, at least 21 days ago]])</f>
        <v>0</v>
      </c>
      <c r="AV1802">
        <f>table_2[[#This Row],[Third dose or booster, less than 21 days ago]]+table_2[[#This Row],[Third dose or booster, at least 21 days ago]]</f>
        <v>0</v>
      </c>
    </row>
    <row r="1803" spans="1:48" ht="45" x14ac:dyDescent="0.25">
      <c r="A1803" s="1" t="s">
        <v>740</v>
      </c>
      <c r="B1803" s="4">
        <v>2021</v>
      </c>
      <c r="C1803" s="1" t="s">
        <v>109</v>
      </c>
      <c r="D1803" s="1" t="s">
        <v>1147</v>
      </c>
      <c r="E1803" s="1" t="s">
        <v>85</v>
      </c>
      <c r="F1803" s="4" t="s">
        <v>1103</v>
      </c>
      <c r="G1803" s="4">
        <v>0</v>
      </c>
      <c r="H1803" s="4" t="s">
        <v>83</v>
      </c>
      <c r="I1803" s="1"/>
      <c r="J1803" s="4" t="s">
        <v>83</v>
      </c>
      <c r="K1803" s="4" t="s">
        <v>83</v>
      </c>
      <c r="L1803" s="22" t="str">
        <f t="shared" si="46"/>
        <v>0</v>
      </c>
      <c r="M1803" s="22"/>
      <c r="AA1803" s="46"/>
      <c r="AG1803"/>
      <c r="AL1803">
        <f>N1850</f>
        <v>0</v>
      </c>
      <c r="AM1803">
        <f>O1898</f>
        <v>0</v>
      </c>
      <c r="AN1803">
        <f>P1898</f>
        <v>0</v>
      </c>
      <c r="AO1803">
        <f>Q1898</f>
        <v>0</v>
      </c>
      <c r="AP1803">
        <f>R1898</f>
        <v>0</v>
      </c>
      <c r="AQ1803">
        <f>S1898</f>
        <v>0</v>
      </c>
      <c r="AR1803">
        <f>T1898</f>
        <v>0</v>
      </c>
      <c r="AT1803">
        <f>SUM(table_2[[#This Row],[First dose, less than 21 days ago]:[Third dose or booster, at least 21 days ago]])</f>
        <v>0</v>
      </c>
      <c r="AU1803">
        <f>SUM(table_2[[#This Row],[Second dose, less than 21 days ago]:[Third dose or booster, at least 21 days ago]])</f>
        <v>0</v>
      </c>
      <c r="AV1803">
        <f>table_2[[#This Row],[Third dose or booster, less than 21 days ago]]+table_2[[#This Row],[Third dose or booster, at least 21 days ago]]</f>
        <v>0</v>
      </c>
    </row>
    <row r="1804" spans="1:48" ht="30" x14ac:dyDescent="0.25">
      <c r="A1804" s="1" t="s">
        <v>740</v>
      </c>
      <c r="B1804" s="4">
        <v>2021</v>
      </c>
      <c r="C1804" s="1" t="s">
        <v>109</v>
      </c>
      <c r="D1804" s="1" t="s">
        <v>1162</v>
      </c>
      <c r="E1804" s="1" t="s">
        <v>62</v>
      </c>
      <c r="F1804" s="4" t="s">
        <v>4396</v>
      </c>
      <c r="G1804" s="4">
        <v>6511</v>
      </c>
      <c r="H1804" s="4" t="s">
        <v>4397</v>
      </c>
      <c r="I1804" s="1"/>
      <c r="J1804" s="4" t="s">
        <v>4398</v>
      </c>
      <c r="K1804" s="4" t="s">
        <v>4399</v>
      </c>
      <c r="L1804" s="22" t="str">
        <f t="shared" si="46"/>
        <v>1350</v>
      </c>
      <c r="M1804" s="22"/>
      <c r="AA1804" s="46"/>
      <c r="AG1804"/>
      <c r="AL1804">
        <f>N1851</f>
        <v>0</v>
      </c>
      <c r="AM1804">
        <f>O1899</f>
        <v>0</v>
      </c>
      <c r="AN1804">
        <f>P1899</f>
        <v>0</v>
      </c>
      <c r="AO1804">
        <f>Q1899</f>
        <v>0</v>
      </c>
      <c r="AP1804">
        <f>R1899</f>
        <v>0</v>
      </c>
      <c r="AQ1804">
        <f>S1899</f>
        <v>0</v>
      </c>
      <c r="AR1804">
        <f>T1899</f>
        <v>0</v>
      </c>
      <c r="AT1804">
        <f>SUM(table_2[[#This Row],[First dose, less than 21 days ago]:[Third dose or booster, at least 21 days ago]])</f>
        <v>0</v>
      </c>
      <c r="AU1804">
        <f>SUM(table_2[[#This Row],[Second dose, less than 21 days ago]:[Third dose or booster, at least 21 days ago]])</f>
        <v>0</v>
      </c>
      <c r="AV1804">
        <f>table_2[[#This Row],[Third dose or booster, less than 21 days ago]]+table_2[[#This Row],[Third dose or booster, at least 21 days ago]]</f>
        <v>0</v>
      </c>
    </row>
    <row r="1805" spans="1:48" ht="30" x14ac:dyDescent="0.25">
      <c r="A1805" s="1" t="s">
        <v>740</v>
      </c>
      <c r="B1805" s="4">
        <v>2021</v>
      </c>
      <c r="C1805" s="1" t="s">
        <v>109</v>
      </c>
      <c r="D1805" s="1" t="s">
        <v>1162</v>
      </c>
      <c r="E1805" s="1" t="s">
        <v>66</v>
      </c>
      <c r="F1805" s="4" t="s">
        <v>4400</v>
      </c>
      <c r="G1805" s="4">
        <v>1891</v>
      </c>
      <c r="H1805" s="4" t="s">
        <v>4401</v>
      </c>
      <c r="I1805" s="1"/>
      <c r="J1805" s="4" t="s">
        <v>4402</v>
      </c>
      <c r="K1805" s="4" t="s">
        <v>4403</v>
      </c>
      <c r="L1805" s="22" t="str">
        <f t="shared" si="46"/>
        <v>344</v>
      </c>
      <c r="M1805" s="22"/>
      <c r="AA1805" s="46"/>
      <c r="AG1805"/>
      <c r="AL1805">
        <f>N1852</f>
        <v>0</v>
      </c>
      <c r="AM1805">
        <f>O1900</f>
        <v>0</v>
      </c>
      <c r="AN1805">
        <f>P1900</f>
        <v>0</v>
      </c>
      <c r="AO1805">
        <f>Q1900</f>
        <v>0</v>
      </c>
      <c r="AP1805">
        <f>R1900</f>
        <v>0</v>
      </c>
      <c r="AQ1805">
        <f>S1900</f>
        <v>0</v>
      </c>
      <c r="AR1805">
        <f>T1900</f>
        <v>0</v>
      </c>
      <c r="AT1805">
        <f>SUM(table_2[[#This Row],[First dose, less than 21 days ago]:[Third dose or booster, at least 21 days ago]])</f>
        <v>0</v>
      </c>
      <c r="AU1805">
        <f>SUM(table_2[[#This Row],[Second dose, less than 21 days ago]:[Third dose or booster, at least 21 days ago]])</f>
        <v>0</v>
      </c>
      <c r="AV1805">
        <f>table_2[[#This Row],[Third dose or booster, less than 21 days ago]]+table_2[[#This Row],[Third dose or booster, at least 21 days ago]]</f>
        <v>0</v>
      </c>
    </row>
    <row r="1806" spans="1:48" ht="30" x14ac:dyDescent="0.25">
      <c r="A1806" s="1" t="s">
        <v>740</v>
      </c>
      <c r="B1806" s="4">
        <v>2021</v>
      </c>
      <c r="C1806" s="1" t="s">
        <v>109</v>
      </c>
      <c r="D1806" s="1" t="s">
        <v>1162</v>
      </c>
      <c r="E1806" s="1" t="s">
        <v>70</v>
      </c>
      <c r="F1806" s="4" t="s">
        <v>4404</v>
      </c>
      <c r="G1806" s="4">
        <v>119342</v>
      </c>
      <c r="H1806" s="4" t="s">
        <v>4405</v>
      </c>
      <c r="I1806" s="1"/>
      <c r="J1806" s="4" t="s">
        <v>4406</v>
      </c>
      <c r="K1806" s="4" t="s">
        <v>4407</v>
      </c>
      <c r="L1806" s="22" t="str">
        <f t="shared" si="46"/>
        <v>7867</v>
      </c>
      <c r="M1806" s="22"/>
      <c r="AA1806" s="46"/>
      <c r="AG1806"/>
      <c r="AL1806">
        <f>N1853</f>
        <v>0</v>
      </c>
      <c r="AM1806">
        <f>O1901</f>
        <v>0</v>
      </c>
      <c r="AN1806">
        <f>P1901</f>
        <v>0</v>
      </c>
      <c r="AO1806">
        <f>Q1901</f>
        <v>0</v>
      </c>
      <c r="AP1806">
        <f>R1901</f>
        <v>0</v>
      </c>
      <c r="AQ1806">
        <f>S1901</f>
        <v>0</v>
      </c>
      <c r="AR1806">
        <f>T1901</f>
        <v>0</v>
      </c>
      <c r="AT1806">
        <f>SUM(table_2[[#This Row],[First dose, less than 21 days ago]:[Third dose or booster, at least 21 days ago]])</f>
        <v>0</v>
      </c>
      <c r="AU1806">
        <f>SUM(table_2[[#This Row],[Second dose, less than 21 days ago]:[Third dose or booster, at least 21 days ago]])</f>
        <v>0</v>
      </c>
      <c r="AV1806">
        <f>table_2[[#This Row],[Third dose or booster, less than 21 days ago]]+table_2[[#This Row],[Third dose or booster, at least 21 days ago]]</f>
        <v>0</v>
      </c>
    </row>
    <row r="1807" spans="1:48" ht="30" x14ac:dyDescent="0.25">
      <c r="A1807" s="1" t="s">
        <v>740</v>
      </c>
      <c r="B1807" s="4">
        <v>2021</v>
      </c>
      <c r="C1807" s="1" t="s">
        <v>109</v>
      </c>
      <c r="D1807" s="1" t="s">
        <v>1162</v>
      </c>
      <c r="E1807" s="1" t="s">
        <v>74</v>
      </c>
      <c r="F1807" s="4" t="s">
        <v>4408</v>
      </c>
      <c r="G1807" s="4">
        <v>20970</v>
      </c>
      <c r="H1807" s="4" t="s">
        <v>4409</v>
      </c>
      <c r="I1807" s="1"/>
      <c r="J1807" s="4" t="s">
        <v>4410</v>
      </c>
      <c r="K1807" s="4" t="s">
        <v>4411</v>
      </c>
      <c r="L1807" s="22" t="str">
        <f t="shared" si="46"/>
        <v>625</v>
      </c>
      <c r="M1807" s="22"/>
      <c r="AA1807" s="46"/>
      <c r="AG1807"/>
      <c r="AL1807">
        <f>N1854</f>
        <v>0</v>
      </c>
      <c r="AM1807">
        <f>O1902</f>
        <v>0</v>
      </c>
      <c r="AN1807">
        <f>P1902</f>
        <v>0</v>
      </c>
      <c r="AO1807">
        <f>Q1902</f>
        <v>0</v>
      </c>
      <c r="AP1807">
        <f>R1902</f>
        <v>0</v>
      </c>
      <c r="AQ1807">
        <f>S1902</f>
        <v>0</v>
      </c>
      <c r="AR1807">
        <f>T1902</f>
        <v>0</v>
      </c>
      <c r="AT1807">
        <f>SUM(table_2[[#This Row],[First dose, less than 21 days ago]:[Third dose or booster, at least 21 days ago]])</f>
        <v>0</v>
      </c>
      <c r="AU1807">
        <f>SUM(table_2[[#This Row],[Second dose, less than 21 days ago]:[Third dose or booster, at least 21 days ago]])</f>
        <v>0</v>
      </c>
      <c r="AV1807">
        <f>table_2[[#This Row],[Third dose or booster, less than 21 days ago]]+table_2[[#This Row],[Third dose or booster, at least 21 days ago]]</f>
        <v>0</v>
      </c>
    </row>
    <row r="1808" spans="1:48" ht="30" x14ac:dyDescent="0.25">
      <c r="A1808" s="1" t="s">
        <v>740</v>
      </c>
      <c r="B1808" s="4">
        <v>2021</v>
      </c>
      <c r="C1808" s="1" t="s">
        <v>109</v>
      </c>
      <c r="D1808" s="1" t="s">
        <v>1162</v>
      </c>
      <c r="E1808" s="1" t="s">
        <v>1102</v>
      </c>
      <c r="F1808" s="4" t="s">
        <v>4412</v>
      </c>
      <c r="G1808" s="4">
        <v>24438</v>
      </c>
      <c r="H1808" s="4" t="s">
        <v>4413</v>
      </c>
      <c r="I1808" s="1"/>
      <c r="J1808" s="4" t="s">
        <v>4414</v>
      </c>
      <c r="K1808" s="4" t="s">
        <v>4415</v>
      </c>
      <c r="L1808" s="22" t="str">
        <f t="shared" si="46"/>
        <v>835</v>
      </c>
      <c r="M1808" s="22"/>
      <c r="AA1808" s="46"/>
      <c r="AG1808"/>
      <c r="AL1808">
        <f>N1855</f>
        <v>0</v>
      </c>
      <c r="AM1808">
        <f>O1903</f>
        <v>0</v>
      </c>
      <c r="AN1808">
        <f>P1903</f>
        <v>0</v>
      </c>
      <c r="AO1808">
        <f>Q1903</f>
        <v>0</v>
      </c>
      <c r="AP1808">
        <f>R1903</f>
        <v>0</v>
      </c>
      <c r="AQ1808">
        <f>S1903</f>
        <v>0</v>
      </c>
      <c r="AR1808">
        <f>T1903</f>
        <v>0</v>
      </c>
      <c r="AT1808">
        <f>SUM(table_2[[#This Row],[First dose, less than 21 days ago]:[Third dose or booster, at least 21 days ago]])</f>
        <v>0</v>
      </c>
      <c r="AU1808">
        <f>SUM(table_2[[#This Row],[Second dose, less than 21 days ago]:[Third dose or booster, at least 21 days ago]])</f>
        <v>0</v>
      </c>
      <c r="AV1808">
        <f>table_2[[#This Row],[Third dose or booster, less than 21 days ago]]+table_2[[#This Row],[Third dose or booster, at least 21 days ago]]</f>
        <v>0</v>
      </c>
    </row>
    <row r="1809" spans="1:48" ht="45" x14ac:dyDescent="0.25">
      <c r="A1809" s="1" t="s">
        <v>740</v>
      </c>
      <c r="B1809" s="4">
        <v>2021</v>
      </c>
      <c r="C1809" s="1" t="s">
        <v>109</v>
      </c>
      <c r="D1809" s="1" t="s">
        <v>1162</v>
      </c>
      <c r="E1809" s="1" t="s">
        <v>84</v>
      </c>
      <c r="F1809" s="4" t="s">
        <v>1103</v>
      </c>
      <c r="G1809" s="4">
        <v>0</v>
      </c>
      <c r="H1809" s="4" t="s">
        <v>83</v>
      </c>
      <c r="I1809" s="1"/>
      <c r="J1809" s="4" t="s">
        <v>83</v>
      </c>
      <c r="K1809" s="4" t="s">
        <v>83</v>
      </c>
      <c r="L1809" s="22" t="str">
        <f t="shared" si="46"/>
        <v>0</v>
      </c>
      <c r="M1809" s="22"/>
      <c r="AA1809" s="46"/>
      <c r="AG1809"/>
      <c r="AL1809">
        <f>N1856</f>
        <v>0</v>
      </c>
      <c r="AM1809">
        <f>O1904</f>
        <v>0</v>
      </c>
      <c r="AN1809">
        <f>P1904</f>
        <v>0</v>
      </c>
      <c r="AO1809">
        <f>Q1904</f>
        <v>0</v>
      </c>
      <c r="AP1809">
        <f>R1904</f>
        <v>0</v>
      </c>
      <c r="AQ1809">
        <f>S1904</f>
        <v>0</v>
      </c>
      <c r="AR1809">
        <f>T1904</f>
        <v>0</v>
      </c>
      <c r="AT1809">
        <f>SUM(table_2[[#This Row],[First dose, less than 21 days ago]:[Third dose or booster, at least 21 days ago]])</f>
        <v>0</v>
      </c>
      <c r="AU1809">
        <f>SUM(table_2[[#This Row],[Second dose, less than 21 days ago]:[Third dose or booster, at least 21 days ago]])</f>
        <v>0</v>
      </c>
      <c r="AV1809">
        <f>table_2[[#This Row],[Third dose or booster, less than 21 days ago]]+table_2[[#This Row],[Third dose or booster, at least 21 days ago]]</f>
        <v>0</v>
      </c>
    </row>
    <row r="1810" spans="1:48" ht="45" x14ac:dyDescent="0.25">
      <c r="A1810" s="1" t="s">
        <v>740</v>
      </c>
      <c r="B1810" s="4">
        <v>2021</v>
      </c>
      <c r="C1810" s="1" t="s">
        <v>109</v>
      </c>
      <c r="D1810" s="1" t="s">
        <v>1162</v>
      </c>
      <c r="E1810" s="1" t="s">
        <v>85</v>
      </c>
      <c r="F1810" s="4" t="s">
        <v>1103</v>
      </c>
      <c r="G1810" s="4">
        <v>0</v>
      </c>
      <c r="H1810" s="4" t="s">
        <v>83</v>
      </c>
      <c r="I1810" s="1"/>
      <c r="J1810" s="4" t="s">
        <v>83</v>
      </c>
      <c r="K1810" s="4" t="s">
        <v>83</v>
      </c>
      <c r="L1810" s="22" t="str">
        <f t="shared" si="46"/>
        <v>0</v>
      </c>
      <c r="M1810" s="22"/>
      <c r="AA1810" s="46"/>
      <c r="AG1810"/>
      <c r="AL1810">
        <f>N1857</f>
        <v>0</v>
      </c>
      <c r="AM1810">
        <f>O1905</f>
        <v>0</v>
      </c>
      <c r="AN1810">
        <f>P1905</f>
        <v>0</v>
      </c>
      <c r="AO1810">
        <f>Q1905</f>
        <v>0</v>
      </c>
      <c r="AP1810">
        <f>R1905</f>
        <v>0</v>
      </c>
      <c r="AQ1810">
        <f>S1905</f>
        <v>0</v>
      </c>
      <c r="AR1810">
        <f>T1905</f>
        <v>0</v>
      </c>
      <c r="AT1810">
        <f>SUM(table_2[[#This Row],[First dose, less than 21 days ago]:[Third dose or booster, at least 21 days ago]])</f>
        <v>0</v>
      </c>
      <c r="AU1810">
        <f>SUM(table_2[[#This Row],[Second dose, less than 21 days ago]:[Third dose or booster, at least 21 days ago]])</f>
        <v>0</v>
      </c>
      <c r="AV1810">
        <f>table_2[[#This Row],[Third dose or booster, less than 21 days ago]]+table_2[[#This Row],[Third dose or booster, at least 21 days ago]]</f>
        <v>0</v>
      </c>
    </row>
    <row r="1811" spans="1:48" ht="30" x14ac:dyDescent="0.25">
      <c r="A1811" s="1" t="s">
        <v>740</v>
      </c>
      <c r="B1811" s="4">
        <v>2021</v>
      </c>
      <c r="C1811" s="1" t="s">
        <v>109</v>
      </c>
      <c r="D1811" s="1" t="s">
        <v>1183</v>
      </c>
      <c r="E1811" s="1" t="s">
        <v>62</v>
      </c>
      <c r="F1811" s="4" t="s">
        <v>4416</v>
      </c>
      <c r="G1811" s="4">
        <v>1964</v>
      </c>
      <c r="H1811" s="4" t="s">
        <v>4417</v>
      </c>
      <c r="I1811" s="1"/>
      <c r="J1811" s="4" t="s">
        <v>4418</v>
      </c>
      <c r="K1811" s="4" t="s">
        <v>4419</v>
      </c>
      <c r="L1811" s="22" t="str">
        <f t="shared" si="46"/>
        <v>766</v>
      </c>
      <c r="M1811" s="22"/>
      <c r="AA1811" s="46"/>
      <c r="AG1811"/>
      <c r="AL1811">
        <f>N1858</f>
        <v>0</v>
      </c>
      <c r="AM1811">
        <f>O1906</f>
        <v>0</v>
      </c>
      <c r="AN1811">
        <f>P1906</f>
        <v>0</v>
      </c>
      <c r="AO1811">
        <f>Q1906</f>
        <v>0</v>
      </c>
      <c r="AP1811">
        <f>R1906</f>
        <v>0</v>
      </c>
      <c r="AQ1811">
        <f>S1906</f>
        <v>0</v>
      </c>
      <c r="AR1811">
        <f>T1906</f>
        <v>0</v>
      </c>
      <c r="AT1811">
        <f>SUM(table_2[[#This Row],[First dose, less than 21 days ago]:[Third dose or booster, at least 21 days ago]])</f>
        <v>0</v>
      </c>
      <c r="AU1811">
        <f>SUM(table_2[[#This Row],[Second dose, less than 21 days ago]:[Third dose or booster, at least 21 days ago]])</f>
        <v>0</v>
      </c>
      <c r="AV1811">
        <f>table_2[[#This Row],[Third dose or booster, less than 21 days ago]]+table_2[[#This Row],[Third dose or booster, at least 21 days ago]]</f>
        <v>0</v>
      </c>
    </row>
    <row r="1812" spans="1:48" ht="30" x14ac:dyDescent="0.25">
      <c r="A1812" s="1" t="s">
        <v>740</v>
      </c>
      <c r="B1812" s="4">
        <v>2021</v>
      </c>
      <c r="C1812" s="1" t="s">
        <v>109</v>
      </c>
      <c r="D1812" s="1" t="s">
        <v>1183</v>
      </c>
      <c r="E1812" s="1" t="s">
        <v>66</v>
      </c>
      <c r="F1812" s="4" t="s">
        <v>4420</v>
      </c>
      <c r="G1812" s="4">
        <v>698</v>
      </c>
      <c r="H1812" s="4" t="s">
        <v>4421</v>
      </c>
      <c r="I1812" s="1"/>
      <c r="J1812" s="4" t="s">
        <v>4422</v>
      </c>
      <c r="K1812" s="4" t="s">
        <v>4423</v>
      </c>
      <c r="L1812" s="22" t="str">
        <f t="shared" si="46"/>
        <v>207</v>
      </c>
      <c r="M1812" s="22"/>
      <c r="AA1812" s="46"/>
      <c r="AG1812"/>
      <c r="AL1812">
        <f>N1859</f>
        <v>0</v>
      </c>
      <c r="AM1812">
        <f>O1907</f>
        <v>0</v>
      </c>
      <c r="AN1812">
        <f>P1907</f>
        <v>0</v>
      </c>
      <c r="AO1812">
        <f>Q1907</f>
        <v>0</v>
      </c>
      <c r="AP1812">
        <f>R1907</f>
        <v>0</v>
      </c>
      <c r="AQ1812">
        <f>S1907</f>
        <v>0</v>
      </c>
      <c r="AR1812">
        <f>T1907</f>
        <v>0</v>
      </c>
      <c r="AT1812">
        <f>SUM(table_2[[#This Row],[First dose, less than 21 days ago]:[Third dose or booster, at least 21 days ago]])</f>
        <v>0</v>
      </c>
      <c r="AU1812">
        <f>SUM(table_2[[#This Row],[Second dose, less than 21 days ago]:[Third dose or booster, at least 21 days ago]])</f>
        <v>0</v>
      </c>
      <c r="AV1812">
        <f>table_2[[#This Row],[Third dose or booster, less than 21 days ago]]+table_2[[#This Row],[Third dose or booster, at least 21 days ago]]</f>
        <v>0</v>
      </c>
    </row>
    <row r="1813" spans="1:48" ht="30" x14ac:dyDescent="0.25">
      <c r="A1813" s="1" t="s">
        <v>740</v>
      </c>
      <c r="B1813" s="4">
        <v>2021</v>
      </c>
      <c r="C1813" s="1" t="s">
        <v>109</v>
      </c>
      <c r="D1813" s="1" t="s">
        <v>1183</v>
      </c>
      <c r="E1813" s="1" t="s">
        <v>70</v>
      </c>
      <c r="F1813" s="4" t="s">
        <v>4424</v>
      </c>
      <c r="G1813" s="4">
        <v>26122</v>
      </c>
      <c r="H1813" s="4" t="s">
        <v>4425</v>
      </c>
      <c r="I1813" s="1"/>
      <c r="J1813" s="4" t="s">
        <v>4426</v>
      </c>
      <c r="K1813" s="4" t="s">
        <v>4427</v>
      </c>
      <c r="L1813" s="22" t="str">
        <f t="shared" si="46"/>
        <v>5210</v>
      </c>
      <c r="M1813" s="22"/>
      <c r="AA1813" s="46"/>
      <c r="AG1813"/>
      <c r="AL1813">
        <f>N1860</f>
        <v>0</v>
      </c>
      <c r="AM1813">
        <f>O1908</f>
        <v>0</v>
      </c>
      <c r="AN1813">
        <f>P1908</f>
        <v>0</v>
      </c>
      <c r="AO1813">
        <f>Q1908</f>
        <v>0</v>
      </c>
      <c r="AP1813">
        <f>R1908</f>
        <v>0</v>
      </c>
      <c r="AQ1813">
        <f>S1908</f>
        <v>0</v>
      </c>
      <c r="AR1813">
        <f>T1908</f>
        <v>0</v>
      </c>
      <c r="AT1813">
        <f>SUM(table_2[[#This Row],[First dose, less than 21 days ago]:[Third dose or booster, at least 21 days ago]])</f>
        <v>0</v>
      </c>
      <c r="AU1813">
        <f>SUM(table_2[[#This Row],[Second dose, less than 21 days ago]:[Third dose or booster, at least 21 days ago]])</f>
        <v>0</v>
      </c>
      <c r="AV1813">
        <f>table_2[[#This Row],[Third dose or booster, less than 21 days ago]]+table_2[[#This Row],[Third dose or booster, at least 21 days ago]]</f>
        <v>0</v>
      </c>
    </row>
    <row r="1814" spans="1:48" ht="30" x14ac:dyDescent="0.25">
      <c r="A1814" s="1" t="s">
        <v>740</v>
      </c>
      <c r="B1814" s="4">
        <v>2021</v>
      </c>
      <c r="C1814" s="1" t="s">
        <v>109</v>
      </c>
      <c r="D1814" s="1" t="s">
        <v>1183</v>
      </c>
      <c r="E1814" s="1" t="s">
        <v>74</v>
      </c>
      <c r="F1814" s="4" t="s">
        <v>4428</v>
      </c>
      <c r="G1814" s="4">
        <v>4633</v>
      </c>
      <c r="H1814" s="4" t="s">
        <v>4429</v>
      </c>
      <c r="I1814" s="1"/>
      <c r="J1814" s="4" t="s">
        <v>4430</v>
      </c>
      <c r="K1814" s="4" t="s">
        <v>4431</v>
      </c>
      <c r="L1814" s="22" t="str">
        <f t="shared" si="46"/>
        <v>466</v>
      </c>
      <c r="M1814" s="22"/>
      <c r="AA1814" s="46"/>
      <c r="AG1814"/>
      <c r="AL1814">
        <f>N1861</f>
        <v>0</v>
      </c>
      <c r="AM1814">
        <f>O1909</f>
        <v>0</v>
      </c>
      <c r="AN1814">
        <f>P1909</f>
        <v>0</v>
      </c>
      <c r="AO1814">
        <f>Q1909</f>
        <v>0</v>
      </c>
      <c r="AP1814">
        <f>R1909</f>
        <v>0</v>
      </c>
      <c r="AQ1814">
        <f>S1909</f>
        <v>0</v>
      </c>
      <c r="AR1814">
        <f>T1909</f>
        <v>0</v>
      </c>
      <c r="AT1814">
        <f>SUM(table_2[[#This Row],[First dose, less than 21 days ago]:[Third dose or booster, at least 21 days ago]])</f>
        <v>0</v>
      </c>
      <c r="AU1814">
        <f>SUM(table_2[[#This Row],[Second dose, less than 21 days ago]:[Third dose or booster, at least 21 days ago]])</f>
        <v>0</v>
      </c>
      <c r="AV1814">
        <f>table_2[[#This Row],[Third dose or booster, less than 21 days ago]]+table_2[[#This Row],[Third dose or booster, at least 21 days ago]]</f>
        <v>0</v>
      </c>
    </row>
    <row r="1815" spans="1:48" ht="30" x14ac:dyDescent="0.25">
      <c r="A1815" s="1" t="s">
        <v>740</v>
      </c>
      <c r="B1815" s="4">
        <v>2021</v>
      </c>
      <c r="C1815" s="1" t="s">
        <v>109</v>
      </c>
      <c r="D1815" s="1" t="s">
        <v>1183</v>
      </c>
      <c r="E1815" s="1" t="s">
        <v>1102</v>
      </c>
      <c r="F1815" s="4" t="s">
        <v>4432</v>
      </c>
      <c r="G1815" s="4">
        <v>4282</v>
      </c>
      <c r="H1815" s="4" t="s">
        <v>4433</v>
      </c>
      <c r="I1815" s="1"/>
      <c r="J1815" s="4" t="s">
        <v>4434</v>
      </c>
      <c r="K1815" s="4" t="s">
        <v>4435</v>
      </c>
      <c r="L1815" s="22" t="str">
        <f t="shared" si="46"/>
        <v>416</v>
      </c>
      <c r="M1815" s="22"/>
      <c r="AA1815" s="46"/>
      <c r="AG1815"/>
      <c r="AL1815">
        <f>N1862</f>
        <v>0</v>
      </c>
      <c r="AM1815">
        <f>O1910</f>
        <v>0</v>
      </c>
      <c r="AN1815">
        <f>P1910</f>
        <v>0</v>
      </c>
      <c r="AO1815">
        <f>Q1910</f>
        <v>0</v>
      </c>
      <c r="AP1815">
        <f>R1910</f>
        <v>0</v>
      </c>
      <c r="AQ1815">
        <f>S1910</f>
        <v>0</v>
      </c>
      <c r="AR1815">
        <f>T1910</f>
        <v>0</v>
      </c>
      <c r="AT1815">
        <f>SUM(table_2[[#This Row],[First dose, less than 21 days ago]:[Third dose or booster, at least 21 days ago]])</f>
        <v>0</v>
      </c>
      <c r="AU1815">
        <f>SUM(table_2[[#This Row],[Second dose, less than 21 days ago]:[Third dose or booster, at least 21 days ago]])</f>
        <v>0</v>
      </c>
      <c r="AV1815">
        <f>table_2[[#This Row],[Third dose or booster, less than 21 days ago]]+table_2[[#This Row],[Third dose or booster, at least 21 days ago]]</f>
        <v>0</v>
      </c>
    </row>
    <row r="1816" spans="1:48" ht="45" x14ac:dyDescent="0.25">
      <c r="A1816" s="1" t="s">
        <v>740</v>
      </c>
      <c r="B1816" s="4">
        <v>2021</v>
      </c>
      <c r="C1816" s="1" t="s">
        <v>109</v>
      </c>
      <c r="D1816" s="1" t="s">
        <v>1183</v>
      </c>
      <c r="E1816" s="1" t="s">
        <v>84</v>
      </c>
      <c r="F1816" s="4" t="s">
        <v>1103</v>
      </c>
      <c r="G1816" s="4">
        <v>0</v>
      </c>
      <c r="H1816" s="4" t="s">
        <v>83</v>
      </c>
      <c r="I1816" s="1"/>
      <c r="J1816" s="4" t="s">
        <v>83</v>
      </c>
      <c r="K1816" s="4" t="s">
        <v>83</v>
      </c>
      <c r="L1816" s="22" t="str">
        <f t="shared" si="46"/>
        <v>0</v>
      </c>
      <c r="M1816" s="22"/>
      <c r="AA1816" s="46"/>
      <c r="AG1816"/>
      <c r="AL1816">
        <f>N1863</f>
        <v>0</v>
      </c>
      <c r="AM1816">
        <f>O1911</f>
        <v>0</v>
      </c>
      <c r="AN1816">
        <f>P1911</f>
        <v>0</v>
      </c>
      <c r="AO1816">
        <f>Q1911</f>
        <v>0</v>
      </c>
      <c r="AP1816">
        <f>R1911</f>
        <v>0</v>
      </c>
      <c r="AQ1816">
        <f>S1911</f>
        <v>0</v>
      </c>
      <c r="AR1816">
        <f>T1911</f>
        <v>0</v>
      </c>
      <c r="AT1816">
        <f>SUM(table_2[[#This Row],[First dose, less than 21 days ago]:[Third dose or booster, at least 21 days ago]])</f>
        <v>0</v>
      </c>
      <c r="AU1816">
        <f>SUM(table_2[[#This Row],[Second dose, less than 21 days ago]:[Third dose or booster, at least 21 days ago]])</f>
        <v>0</v>
      </c>
      <c r="AV1816">
        <f>table_2[[#This Row],[Third dose or booster, less than 21 days ago]]+table_2[[#This Row],[Third dose or booster, at least 21 days ago]]</f>
        <v>0</v>
      </c>
    </row>
    <row r="1817" spans="1:48" ht="45" x14ac:dyDescent="0.25">
      <c r="A1817" s="1" t="s">
        <v>740</v>
      </c>
      <c r="B1817" s="4">
        <v>2021</v>
      </c>
      <c r="C1817" s="1" t="s">
        <v>109</v>
      </c>
      <c r="D1817" s="1" t="s">
        <v>1183</v>
      </c>
      <c r="E1817" s="1" t="s">
        <v>85</v>
      </c>
      <c r="F1817" s="4" t="s">
        <v>1103</v>
      </c>
      <c r="G1817" s="4">
        <v>0</v>
      </c>
      <c r="H1817" s="4" t="s">
        <v>83</v>
      </c>
      <c r="I1817" s="1"/>
      <c r="J1817" s="4" t="s">
        <v>83</v>
      </c>
      <c r="K1817" s="4" t="s">
        <v>83</v>
      </c>
      <c r="L1817" s="22" t="str">
        <f t="shared" si="46"/>
        <v>0</v>
      </c>
      <c r="M1817" s="22"/>
      <c r="AA1817" s="46"/>
      <c r="AG1817"/>
      <c r="AL1817">
        <f>N1864</f>
        <v>0</v>
      </c>
      <c r="AM1817">
        <f>O1912</f>
        <v>0</v>
      </c>
      <c r="AN1817">
        <f>P1912</f>
        <v>0</v>
      </c>
      <c r="AO1817">
        <f>Q1912</f>
        <v>0</v>
      </c>
      <c r="AP1817">
        <f>R1912</f>
        <v>0</v>
      </c>
      <c r="AQ1817">
        <f>S1912</f>
        <v>0</v>
      </c>
      <c r="AR1817">
        <f>T1912</f>
        <v>0</v>
      </c>
      <c r="AT1817">
        <f>SUM(table_2[[#This Row],[First dose, less than 21 days ago]:[Third dose or booster, at least 21 days ago]])</f>
        <v>0</v>
      </c>
      <c r="AU1817">
        <f>SUM(table_2[[#This Row],[Second dose, less than 21 days ago]:[Third dose or booster, at least 21 days ago]])</f>
        <v>0</v>
      </c>
      <c r="AV1817">
        <f>table_2[[#This Row],[Third dose or booster, less than 21 days ago]]+table_2[[#This Row],[Third dose or booster, at least 21 days ago]]</f>
        <v>0</v>
      </c>
    </row>
    <row r="1818" spans="1:48" ht="30" x14ac:dyDescent="0.25">
      <c r="A1818" s="1" t="s">
        <v>740</v>
      </c>
      <c r="B1818" s="4">
        <v>2021</v>
      </c>
      <c r="C1818" s="1" t="s">
        <v>128</v>
      </c>
      <c r="D1818" s="1" t="s">
        <v>1089</v>
      </c>
      <c r="E1818" s="1" t="s">
        <v>62</v>
      </c>
      <c r="F1818" s="4" t="s">
        <v>2142</v>
      </c>
      <c r="G1818" s="4">
        <v>687619</v>
      </c>
      <c r="H1818" s="4" t="s">
        <v>2301</v>
      </c>
      <c r="I1818" s="1"/>
      <c r="J1818" s="4" t="s">
        <v>4436</v>
      </c>
      <c r="K1818" s="4" t="s">
        <v>572</v>
      </c>
      <c r="L1818" s="22" t="str">
        <f t="shared" si="46"/>
        <v>266</v>
      </c>
      <c r="M1818" s="22"/>
      <c r="AA1818" s="46"/>
      <c r="AG1818"/>
      <c r="AL1818">
        <f>N1865</f>
        <v>0</v>
      </c>
      <c r="AM1818">
        <f>O1913</f>
        <v>0</v>
      </c>
      <c r="AN1818">
        <f>P1913</f>
        <v>0</v>
      </c>
      <c r="AO1818">
        <f>Q1913</f>
        <v>0</v>
      </c>
      <c r="AP1818">
        <f>R1913</f>
        <v>0</v>
      </c>
      <c r="AQ1818">
        <f>S1913</f>
        <v>0</v>
      </c>
      <c r="AR1818">
        <f>T1913</f>
        <v>0</v>
      </c>
      <c r="AT1818">
        <f>SUM(table_2[[#This Row],[First dose, less than 21 days ago]:[Third dose or booster, at least 21 days ago]])</f>
        <v>0</v>
      </c>
      <c r="AU1818">
        <f>SUM(table_2[[#This Row],[Second dose, less than 21 days ago]:[Third dose or booster, at least 21 days ago]])</f>
        <v>0</v>
      </c>
      <c r="AV1818">
        <f>table_2[[#This Row],[Third dose or booster, less than 21 days ago]]+table_2[[#This Row],[Third dose or booster, at least 21 days ago]]</f>
        <v>0</v>
      </c>
    </row>
    <row r="1819" spans="1:48" ht="30" x14ac:dyDescent="0.25">
      <c r="A1819" s="1" t="s">
        <v>740</v>
      </c>
      <c r="B1819" s="4">
        <v>2021</v>
      </c>
      <c r="C1819" s="1" t="s">
        <v>128</v>
      </c>
      <c r="D1819" s="1" t="s">
        <v>1089</v>
      </c>
      <c r="E1819" s="1" t="s">
        <v>66</v>
      </c>
      <c r="F1819" s="4" t="s">
        <v>1435</v>
      </c>
      <c r="G1819" s="4">
        <v>32928</v>
      </c>
      <c r="H1819" s="4" t="s">
        <v>1436</v>
      </c>
      <c r="I1819" s="1" t="s">
        <v>234</v>
      </c>
      <c r="J1819" s="4" t="s">
        <v>1437</v>
      </c>
      <c r="K1819" s="4" t="s">
        <v>1438</v>
      </c>
      <c r="L1819" s="22" t="str">
        <f t="shared" si="46"/>
        <v>18</v>
      </c>
      <c r="M1819" s="22"/>
      <c r="AA1819" s="46"/>
      <c r="AG1819"/>
      <c r="AL1819">
        <f>N1866</f>
        <v>0</v>
      </c>
      <c r="AM1819">
        <f>O1914</f>
        <v>0</v>
      </c>
      <c r="AN1819">
        <f>P1914</f>
        <v>0</v>
      </c>
      <c r="AO1819">
        <f>Q1914</f>
        <v>0</v>
      </c>
      <c r="AP1819">
        <f>R1914</f>
        <v>0</v>
      </c>
      <c r="AQ1819">
        <f>S1914</f>
        <v>0</v>
      </c>
      <c r="AR1819">
        <f>T1914</f>
        <v>0</v>
      </c>
      <c r="AT1819">
        <f>SUM(table_2[[#This Row],[First dose, less than 21 days ago]:[Third dose or booster, at least 21 days ago]])</f>
        <v>0</v>
      </c>
      <c r="AU1819">
        <f>SUM(table_2[[#This Row],[Second dose, less than 21 days ago]:[Third dose or booster, at least 21 days ago]])</f>
        <v>0</v>
      </c>
      <c r="AV1819">
        <f>table_2[[#This Row],[Third dose or booster, less than 21 days ago]]+table_2[[#This Row],[Third dose or booster, at least 21 days ago]]</f>
        <v>0</v>
      </c>
    </row>
    <row r="1820" spans="1:48" ht="30" x14ac:dyDescent="0.25">
      <c r="A1820" s="1" t="s">
        <v>740</v>
      </c>
      <c r="B1820" s="4">
        <v>2021</v>
      </c>
      <c r="C1820" s="1" t="s">
        <v>128</v>
      </c>
      <c r="D1820" s="1" t="s">
        <v>1089</v>
      </c>
      <c r="E1820" s="1" t="s">
        <v>70</v>
      </c>
      <c r="F1820" s="4" t="s">
        <v>4437</v>
      </c>
      <c r="G1820" s="4">
        <v>139900</v>
      </c>
      <c r="H1820" s="4" t="s">
        <v>4438</v>
      </c>
      <c r="I1820" s="1"/>
      <c r="J1820" s="4" t="s">
        <v>4439</v>
      </c>
      <c r="K1820" s="4" t="s">
        <v>605</v>
      </c>
      <c r="L1820" s="22" t="str">
        <f t="shared" si="46"/>
        <v>168</v>
      </c>
      <c r="M1820" s="22"/>
      <c r="AA1820" s="46"/>
      <c r="AG1820"/>
      <c r="AL1820">
        <f>N1867</f>
        <v>0</v>
      </c>
      <c r="AM1820">
        <f>O1915</f>
        <v>0</v>
      </c>
      <c r="AN1820">
        <f>P1915</f>
        <v>0</v>
      </c>
      <c r="AO1820">
        <f>Q1915</f>
        <v>0</v>
      </c>
      <c r="AP1820">
        <f>R1915</f>
        <v>0</v>
      </c>
      <c r="AQ1820">
        <f>S1915</f>
        <v>0</v>
      </c>
      <c r="AR1820">
        <f>T1915</f>
        <v>0</v>
      </c>
      <c r="AT1820">
        <f>SUM(table_2[[#This Row],[First dose, less than 21 days ago]:[Third dose or booster, at least 21 days ago]])</f>
        <v>0</v>
      </c>
      <c r="AU1820">
        <f>SUM(table_2[[#This Row],[Second dose, less than 21 days ago]:[Third dose or booster, at least 21 days ago]])</f>
        <v>0</v>
      </c>
      <c r="AV1820">
        <f>table_2[[#This Row],[Third dose or booster, less than 21 days ago]]+table_2[[#This Row],[Third dose or booster, at least 21 days ago]]</f>
        <v>0</v>
      </c>
    </row>
    <row r="1821" spans="1:48" ht="30" x14ac:dyDescent="0.25">
      <c r="A1821" s="1" t="s">
        <v>740</v>
      </c>
      <c r="B1821" s="4">
        <v>2021</v>
      </c>
      <c r="C1821" s="1" t="s">
        <v>128</v>
      </c>
      <c r="D1821" s="1" t="s">
        <v>1089</v>
      </c>
      <c r="E1821" s="1" t="s">
        <v>74</v>
      </c>
      <c r="F1821" s="4" t="s">
        <v>1141</v>
      </c>
      <c r="G1821" s="4">
        <v>35296</v>
      </c>
      <c r="H1821" s="4" t="s">
        <v>1443</v>
      </c>
      <c r="I1821" s="1"/>
      <c r="J1821" s="4" t="s">
        <v>1444</v>
      </c>
      <c r="K1821" s="4" t="s">
        <v>1445</v>
      </c>
      <c r="L1821" s="22" t="str">
        <f t="shared" si="46"/>
        <v>20</v>
      </c>
      <c r="M1821" s="22"/>
      <c r="AA1821" s="46"/>
      <c r="AG1821"/>
      <c r="AL1821">
        <f>N1868</f>
        <v>0</v>
      </c>
      <c r="AM1821">
        <f>O1916</f>
        <v>0</v>
      </c>
      <c r="AN1821">
        <f>P1916</f>
        <v>0</v>
      </c>
      <c r="AO1821">
        <f>Q1916</f>
        <v>0</v>
      </c>
      <c r="AP1821">
        <f>R1916</f>
        <v>0</v>
      </c>
      <c r="AQ1821">
        <f>S1916</f>
        <v>0</v>
      </c>
      <c r="AR1821">
        <f>T1916</f>
        <v>0</v>
      </c>
      <c r="AT1821">
        <f>SUM(table_2[[#This Row],[First dose, less than 21 days ago]:[Third dose or booster, at least 21 days ago]])</f>
        <v>0</v>
      </c>
      <c r="AU1821">
        <f>SUM(table_2[[#This Row],[Second dose, less than 21 days ago]:[Third dose or booster, at least 21 days ago]])</f>
        <v>0</v>
      </c>
      <c r="AV1821">
        <f>table_2[[#This Row],[Third dose or booster, less than 21 days ago]]+table_2[[#This Row],[Third dose or booster, at least 21 days ago]]</f>
        <v>0</v>
      </c>
    </row>
    <row r="1822" spans="1:48" ht="30" x14ac:dyDescent="0.25">
      <c r="A1822" s="1" t="s">
        <v>740</v>
      </c>
      <c r="B1822" s="4">
        <v>2021</v>
      </c>
      <c r="C1822" s="1" t="s">
        <v>128</v>
      </c>
      <c r="D1822" s="1" t="s">
        <v>1089</v>
      </c>
      <c r="E1822" s="1" t="s">
        <v>1102</v>
      </c>
      <c r="F1822" s="4" t="s">
        <v>1371</v>
      </c>
      <c r="G1822" s="4">
        <v>24267</v>
      </c>
      <c r="H1822" s="4" t="s">
        <v>1446</v>
      </c>
      <c r="I1822" s="1" t="s">
        <v>234</v>
      </c>
      <c r="J1822" s="4" t="s">
        <v>1114</v>
      </c>
      <c r="K1822" s="4" t="s">
        <v>593</v>
      </c>
      <c r="L1822" s="22" t="str">
        <f t="shared" si="46"/>
        <v>9</v>
      </c>
      <c r="M1822" s="22"/>
      <c r="AA1822" s="46"/>
      <c r="AG1822"/>
      <c r="AL1822">
        <f>N1869</f>
        <v>0</v>
      </c>
      <c r="AM1822">
        <f>O1917</f>
        <v>0</v>
      </c>
      <c r="AN1822">
        <f>P1917</f>
        <v>0</v>
      </c>
      <c r="AO1822">
        <f>Q1917</f>
        <v>0</v>
      </c>
      <c r="AP1822">
        <f>R1917</f>
        <v>0</v>
      </c>
      <c r="AQ1822">
        <f>S1917</f>
        <v>0</v>
      </c>
      <c r="AR1822">
        <f>T1917</f>
        <v>0</v>
      </c>
      <c r="AT1822">
        <f>SUM(table_2[[#This Row],[First dose, less than 21 days ago]:[Third dose or booster, at least 21 days ago]])</f>
        <v>0</v>
      </c>
      <c r="AU1822">
        <f>SUM(table_2[[#This Row],[Second dose, less than 21 days ago]:[Third dose or booster, at least 21 days ago]])</f>
        <v>0</v>
      </c>
      <c r="AV1822">
        <f>table_2[[#This Row],[Third dose or booster, less than 21 days ago]]+table_2[[#This Row],[Third dose or booster, at least 21 days ago]]</f>
        <v>0</v>
      </c>
    </row>
    <row r="1823" spans="1:48" ht="45" x14ac:dyDescent="0.25">
      <c r="A1823" s="1" t="s">
        <v>740</v>
      </c>
      <c r="B1823" s="4">
        <v>2021</v>
      </c>
      <c r="C1823" s="1" t="s">
        <v>128</v>
      </c>
      <c r="D1823" s="1" t="s">
        <v>1089</v>
      </c>
      <c r="E1823" s="1" t="s">
        <v>84</v>
      </c>
      <c r="F1823" s="4" t="s">
        <v>1103</v>
      </c>
      <c r="G1823" s="4">
        <v>0</v>
      </c>
      <c r="H1823" s="4" t="s">
        <v>83</v>
      </c>
      <c r="I1823" s="1"/>
      <c r="J1823" s="4" t="s">
        <v>83</v>
      </c>
      <c r="K1823" s="4" t="s">
        <v>83</v>
      </c>
      <c r="L1823" s="22" t="str">
        <f t="shared" si="46"/>
        <v>0</v>
      </c>
      <c r="M1823" s="22"/>
      <c r="AA1823" s="46"/>
      <c r="AG1823"/>
      <c r="AL1823">
        <f>N1870</f>
        <v>0</v>
      </c>
      <c r="AM1823">
        <f>O1918</f>
        <v>0</v>
      </c>
      <c r="AN1823">
        <f>P1918</f>
        <v>0</v>
      </c>
      <c r="AO1823">
        <f>Q1918</f>
        <v>0</v>
      </c>
      <c r="AP1823">
        <f>R1918</f>
        <v>0</v>
      </c>
      <c r="AQ1823">
        <f>S1918</f>
        <v>0</v>
      </c>
      <c r="AR1823">
        <f>T1918</f>
        <v>0</v>
      </c>
      <c r="AT1823">
        <f>SUM(table_2[[#This Row],[First dose, less than 21 days ago]:[Third dose or booster, at least 21 days ago]])</f>
        <v>0</v>
      </c>
      <c r="AU1823">
        <f>SUM(table_2[[#This Row],[Second dose, less than 21 days ago]:[Third dose or booster, at least 21 days ago]])</f>
        <v>0</v>
      </c>
      <c r="AV1823">
        <f>table_2[[#This Row],[Third dose or booster, less than 21 days ago]]+table_2[[#This Row],[Third dose or booster, at least 21 days ago]]</f>
        <v>0</v>
      </c>
    </row>
    <row r="1824" spans="1:48" ht="45" x14ac:dyDescent="0.25">
      <c r="A1824" s="1" t="s">
        <v>740</v>
      </c>
      <c r="B1824" s="4">
        <v>2021</v>
      </c>
      <c r="C1824" s="1" t="s">
        <v>128</v>
      </c>
      <c r="D1824" s="1" t="s">
        <v>1089</v>
      </c>
      <c r="E1824" s="1" t="s">
        <v>85</v>
      </c>
      <c r="F1824" s="4" t="s">
        <v>1103</v>
      </c>
      <c r="G1824" s="4">
        <v>0</v>
      </c>
      <c r="H1824" s="4" t="s">
        <v>83</v>
      </c>
      <c r="I1824" s="1"/>
      <c r="J1824" s="4" t="s">
        <v>83</v>
      </c>
      <c r="K1824" s="4" t="s">
        <v>83</v>
      </c>
      <c r="L1824" s="22" t="str">
        <f t="shared" si="46"/>
        <v>0</v>
      </c>
      <c r="M1824" s="22"/>
      <c r="AA1824" s="46"/>
      <c r="AG1824"/>
      <c r="AL1824">
        <f>N1871</f>
        <v>0</v>
      </c>
      <c r="AM1824">
        <f>O1919</f>
        <v>0</v>
      </c>
      <c r="AN1824">
        <f>P1919</f>
        <v>0</v>
      </c>
      <c r="AO1824">
        <f>Q1919</f>
        <v>0</v>
      </c>
      <c r="AP1824">
        <f>R1919</f>
        <v>0</v>
      </c>
      <c r="AQ1824">
        <f>S1919</f>
        <v>0</v>
      </c>
      <c r="AR1824">
        <f>T1919</f>
        <v>0</v>
      </c>
      <c r="AT1824">
        <f>SUM(table_2[[#This Row],[First dose, less than 21 days ago]:[Third dose or booster, at least 21 days ago]])</f>
        <v>0</v>
      </c>
      <c r="AU1824">
        <f>SUM(table_2[[#This Row],[Second dose, less than 21 days ago]:[Third dose or booster, at least 21 days ago]])</f>
        <v>0</v>
      </c>
      <c r="AV1824">
        <f>table_2[[#This Row],[Third dose or booster, less than 21 days ago]]+table_2[[#This Row],[Third dose or booster, at least 21 days ago]]</f>
        <v>0</v>
      </c>
    </row>
    <row r="1825" spans="1:48" ht="30" x14ac:dyDescent="0.25">
      <c r="A1825" s="1" t="s">
        <v>740</v>
      </c>
      <c r="B1825" s="4">
        <v>2021</v>
      </c>
      <c r="C1825" s="1" t="s">
        <v>128</v>
      </c>
      <c r="D1825" s="1" t="s">
        <v>1104</v>
      </c>
      <c r="E1825" s="1" t="s">
        <v>62</v>
      </c>
      <c r="F1825" s="4" t="s">
        <v>4440</v>
      </c>
      <c r="G1825" s="4">
        <v>222773</v>
      </c>
      <c r="H1825" s="4" t="s">
        <v>4441</v>
      </c>
      <c r="I1825" s="1"/>
      <c r="J1825" s="4" t="s">
        <v>4442</v>
      </c>
      <c r="K1825" s="4" t="s">
        <v>4443</v>
      </c>
      <c r="L1825" s="22" t="str">
        <f t="shared" si="46"/>
        <v>294</v>
      </c>
      <c r="M1825" s="22"/>
      <c r="AA1825" s="46"/>
      <c r="AG1825"/>
      <c r="AL1825">
        <f>N1872</f>
        <v>0</v>
      </c>
      <c r="AM1825">
        <f>O1920</f>
        <v>0</v>
      </c>
      <c r="AN1825">
        <f>P1920</f>
        <v>0</v>
      </c>
      <c r="AO1825">
        <f>Q1920</f>
        <v>0</v>
      </c>
      <c r="AP1825">
        <f>R1920</f>
        <v>0</v>
      </c>
      <c r="AQ1825">
        <f>S1920</f>
        <v>0</v>
      </c>
      <c r="AR1825">
        <f>T1920</f>
        <v>0</v>
      </c>
      <c r="AT1825">
        <f>SUM(table_2[[#This Row],[First dose, less than 21 days ago]:[Third dose or booster, at least 21 days ago]])</f>
        <v>0</v>
      </c>
      <c r="AU1825">
        <f>SUM(table_2[[#This Row],[Second dose, less than 21 days ago]:[Third dose or booster, at least 21 days ago]])</f>
        <v>0</v>
      </c>
      <c r="AV1825">
        <f>table_2[[#This Row],[Third dose or booster, less than 21 days ago]]+table_2[[#This Row],[Third dose or booster, at least 21 days ago]]</f>
        <v>0</v>
      </c>
    </row>
    <row r="1826" spans="1:48" ht="30" x14ac:dyDescent="0.25">
      <c r="A1826" s="1" t="s">
        <v>740</v>
      </c>
      <c r="B1826" s="4">
        <v>2021</v>
      </c>
      <c r="C1826" s="1" t="s">
        <v>128</v>
      </c>
      <c r="D1826" s="1" t="s">
        <v>1104</v>
      </c>
      <c r="E1826" s="1" t="s">
        <v>66</v>
      </c>
      <c r="F1826" s="4" t="s">
        <v>3818</v>
      </c>
      <c r="G1826" s="4">
        <v>61692</v>
      </c>
      <c r="H1826" s="4" t="s">
        <v>3380</v>
      </c>
      <c r="I1826" s="1"/>
      <c r="J1826" s="4" t="s">
        <v>1571</v>
      </c>
      <c r="K1826" s="4" t="s">
        <v>4444</v>
      </c>
      <c r="L1826" s="22" t="str">
        <f t="shared" si="46"/>
        <v>32</v>
      </c>
      <c r="M1826" s="22"/>
      <c r="AA1826" s="46"/>
      <c r="AG1826"/>
      <c r="AL1826">
        <f>N1873</f>
        <v>0</v>
      </c>
      <c r="AM1826">
        <f>O1921</f>
        <v>0</v>
      </c>
      <c r="AN1826">
        <f>P1921</f>
        <v>0</v>
      </c>
      <c r="AO1826">
        <f>Q1921</f>
        <v>0</v>
      </c>
      <c r="AP1826">
        <f>R1921</f>
        <v>0</v>
      </c>
      <c r="AQ1826">
        <f>S1921</f>
        <v>0</v>
      </c>
      <c r="AR1826">
        <f>T1921</f>
        <v>0</v>
      </c>
      <c r="AT1826">
        <f>SUM(table_2[[#This Row],[First dose, less than 21 days ago]:[Third dose or booster, at least 21 days ago]])</f>
        <v>0</v>
      </c>
      <c r="AU1826">
        <f>SUM(table_2[[#This Row],[Second dose, less than 21 days ago]:[Third dose or booster, at least 21 days ago]])</f>
        <v>0</v>
      </c>
      <c r="AV1826">
        <f>table_2[[#This Row],[Third dose or booster, less than 21 days ago]]+table_2[[#This Row],[Third dose or booster, at least 21 days ago]]</f>
        <v>0</v>
      </c>
    </row>
    <row r="1827" spans="1:48" ht="30" x14ac:dyDescent="0.25">
      <c r="A1827" s="1" t="s">
        <v>740</v>
      </c>
      <c r="B1827" s="4">
        <v>2021</v>
      </c>
      <c r="C1827" s="1" t="s">
        <v>128</v>
      </c>
      <c r="D1827" s="1" t="s">
        <v>1104</v>
      </c>
      <c r="E1827" s="1" t="s">
        <v>70</v>
      </c>
      <c r="F1827" s="4" t="s">
        <v>3772</v>
      </c>
      <c r="G1827" s="4">
        <v>124719</v>
      </c>
      <c r="H1827" s="4" t="s">
        <v>4445</v>
      </c>
      <c r="I1827" s="1"/>
      <c r="J1827" s="4" t="s">
        <v>4446</v>
      </c>
      <c r="K1827" s="4" t="s">
        <v>4447</v>
      </c>
      <c r="L1827" s="22" t="str">
        <f t="shared" si="46"/>
        <v>290</v>
      </c>
      <c r="M1827" s="22"/>
      <c r="AA1827" s="46"/>
      <c r="AG1827"/>
      <c r="AL1827">
        <f>N1874</f>
        <v>0</v>
      </c>
      <c r="AM1827">
        <f>O1922</f>
        <v>0</v>
      </c>
      <c r="AN1827">
        <f>P1922</f>
        <v>0</v>
      </c>
      <c r="AO1827">
        <f>Q1922</f>
        <v>0</v>
      </c>
      <c r="AP1827">
        <f>R1922</f>
        <v>0</v>
      </c>
      <c r="AQ1827">
        <f>S1922</f>
        <v>0</v>
      </c>
      <c r="AR1827">
        <f>T1922</f>
        <v>0</v>
      </c>
      <c r="AT1827">
        <f>SUM(table_2[[#This Row],[First dose, less than 21 days ago]:[Third dose or booster, at least 21 days ago]])</f>
        <v>0</v>
      </c>
      <c r="AU1827">
        <f>SUM(table_2[[#This Row],[Second dose, less than 21 days ago]:[Third dose or booster, at least 21 days ago]])</f>
        <v>0</v>
      </c>
      <c r="AV1827">
        <f>table_2[[#This Row],[Third dose or booster, less than 21 days ago]]+table_2[[#This Row],[Third dose or booster, at least 21 days ago]]</f>
        <v>0</v>
      </c>
    </row>
    <row r="1828" spans="1:48" ht="30" x14ac:dyDescent="0.25">
      <c r="A1828" s="1" t="s">
        <v>740</v>
      </c>
      <c r="B1828" s="4">
        <v>2021</v>
      </c>
      <c r="C1828" s="1" t="s">
        <v>128</v>
      </c>
      <c r="D1828" s="1" t="s">
        <v>1104</v>
      </c>
      <c r="E1828" s="1" t="s">
        <v>74</v>
      </c>
      <c r="F1828" s="4" t="s">
        <v>1451</v>
      </c>
      <c r="G1828" s="4">
        <v>25831</v>
      </c>
      <c r="H1828" s="4" t="s">
        <v>729</v>
      </c>
      <c r="I1828" s="1"/>
      <c r="J1828" s="4" t="s">
        <v>1459</v>
      </c>
      <c r="K1828" s="4" t="s">
        <v>1460</v>
      </c>
      <c r="L1828" s="22" t="str">
        <f t="shared" si="46"/>
        <v>33</v>
      </c>
      <c r="M1828" s="22"/>
      <c r="AA1828" s="46"/>
      <c r="AG1828"/>
      <c r="AL1828">
        <f>N1875</f>
        <v>0</v>
      </c>
      <c r="AM1828">
        <f>O1923</f>
        <v>0</v>
      </c>
      <c r="AN1828">
        <f>P1923</f>
        <v>0</v>
      </c>
      <c r="AO1828">
        <f>Q1923</f>
        <v>0</v>
      </c>
      <c r="AP1828">
        <f>R1923</f>
        <v>0</v>
      </c>
      <c r="AQ1828">
        <f>S1923</f>
        <v>0</v>
      </c>
      <c r="AR1828">
        <f>T1923</f>
        <v>0</v>
      </c>
      <c r="AT1828">
        <f>SUM(table_2[[#This Row],[First dose, less than 21 days ago]:[Third dose or booster, at least 21 days ago]])</f>
        <v>0</v>
      </c>
      <c r="AU1828">
        <f>SUM(table_2[[#This Row],[Second dose, less than 21 days ago]:[Third dose or booster, at least 21 days ago]])</f>
        <v>0</v>
      </c>
      <c r="AV1828">
        <f>table_2[[#This Row],[Third dose or booster, less than 21 days ago]]+table_2[[#This Row],[Third dose or booster, at least 21 days ago]]</f>
        <v>0</v>
      </c>
    </row>
    <row r="1829" spans="1:48" ht="30" x14ac:dyDescent="0.25">
      <c r="A1829" s="1" t="s">
        <v>740</v>
      </c>
      <c r="B1829" s="4">
        <v>2021</v>
      </c>
      <c r="C1829" s="1" t="s">
        <v>128</v>
      </c>
      <c r="D1829" s="1" t="s">
        <v>1104</v>
      </c>
      <c r="E1829" s="1" t="s">
        <v>1102</v>
      </c>
      <c r="F1829" s="4" t="s">
        <v>1125</v>
      </c>
      <c r="G1829" s="4">
        <v>18919</v>
      </c>
      <c r="H1829" s="4" t="s">
        <v>1461</v>
      </c>
      <c r="I1829" s="1" t="s">
        <v>234</v>
      </c>
      <c r="J1829" s="4" t="s">
        <v>1462</v>
      </c>
      <c r="K1829" s="4" t="s">
        <v>1463</v>
      </c>
      <c r="L1829" s="22" t="str">
        <f t="shared" si="46"/>
        <v>14</v>
      </c>
      <c r="M1829" s="22"/>
      <c r="AA1829" s="46"/>
      <c r="AG1829"/>
      <c r="AL1829">
        <f>N1876</f>
        <v>0</v>
      </c>
      <c r="AM1829">
        <f>O1924</f>
        <v>0</v>
      </c>
      <c r="AN1829">
        <f>P1924</f>
        <v>0</v>
      </c>
      <c r="AO1829">
        <f>Q1924</f>
        <v>0</v>
      </c>
      <c r="AP1829">
        <f>R1924</f>
        <v>0</v>
      </c>
      <c r="AQ1829">
        <f>S1924</f>
        <v>0</v>
      </c>
      <c r="AR1829">
        <f>T1924</f>
        <v>0</v>
      </c>
      <c r="AT1829">
        <f>SUM(table_2[[#This Row],[First dose, less than 21 days ago]:[Third dose or booster, at least 21 days ago]])</f>
        <v>0</v>
      </c>
      <c r="AU1829">
        <f>SUM(table_2[[#This Row],[Second dose, less than 21 days ago]:[Third dose or booster, at least 21 days ago]])</f>
        <v>0</v>
      </c>
      <c r="AV1829">
        <f>table_2[[#This Row],[Third dose or booster, less than 21 days ago]]+table_2[[#This Row],[Third dose or booster, at least 21 days ago]]</f>
        <v>0</v>
      </c>
    </row>
    <row r="1830" spans="1:48" ht="45" x14ac:dyDescent="0.25">
      <c r="A1830" s="1" t="s">
        <v>740</v>
      </c>
      <c r="B1830" s="4">
        <v>2021</v>
      </c>
      <c r="C1830" s="1" t="s">
        <v>128</v>
      </c>
      <c r="D1830" s="1" t="s">
        <v>1104</v>
      </c>
      <c r="E1830" s="1" t="s">
        <v>84</v>
      </c>
      <c r="F1830" s="4" t="s">
        <v>1103</v>
      </c>
      <c r="G1830" s="4">
        <v>0</v>
      </c>
      <c r="H1830" s="4" t="s">
        <v>83</v>
      </c>
      <c r="I1830" s="1"/>
      <c r="J1830" s="4" t="s">
        <v>83</v>
      </c>
      <c r="K1830" s="4" t="s">
        <v>83</v>
      </c>
      <c r="L1830" s="22" t="str">
        <f t="shared" si="46"/>
        <v>0</v>
      </c>
      <c r="M1830" s="22"/>
      <c r="AA1830" s="46"/>
      <c r="AG1830"/>
      <c r="AL1830">
        <f>N1877</f>
        <v>0</v>
      </c>
      <c r="AM1830">
        <f>O1925</f>
        <v>0</v>
      </c>
      <c r="AN1830">
        <f>P1925</f>
        <v>0</v>
      </c>
      <c r="AO1830">
        <f>Q1925</f>
        <v>0</v>
      </c>
      <c r="AP1830">
        <f>R1925</f>
        <v>0</v>
      </c>
      <c r="AQ1830">
        <f>S1925</f>
        <v>0</v>
      </c>
      <c r="AR1830">
        <f>T1925</f>
        <v>0</v>
      </c>
      <c r="AT1830">
        <f>SUM(table_2[[#This Row],[First dose, less than 21 days ago]:[Third dose or booster, at least 21 days ago]])</f>
        <v>0</v>
      </c>
      <c r="AU1830">
        <f>SUM(table_2[[#This Row],[Second dose, less than 21 days ago]:[Third dose or booster, at least 21 days ago]])</f>
        <v>0</v>
      </c>
      <c r="AV1830">
        <f>table_2[[#This Row],[Third dose or booster, less than 21 days ago]]+table_2[[#This Row],[Third dose or booster, at least 21 days ago]]</f>
        <v>0</v>
      </c>
    </row>
    <row r="1831" spans="1:48" ht="45" x14ac:dyDescent="0.25">
      <c r="A1831" s="1" t="s">
        <v>740</v>
      </c>
      <c r="B1831" s="4">
        <v>2021</v>
      </c>
      <c r="C1831" s="1" t="s">
        <v>128</v>
      </c>
      <c r="D1831" s="1" t="s">
        <v>1104</v>
      </c>
      <c r="E1831" s="1" t="s">
        <v>85</v>
      </c>
      <c r="F1831" s="4" t="s">
        <v>1103</v>
      </c>
      <c r="G1831" s="4">
        <v>0</v>
      </c>
      <c r="H1831" s="4" t="s">
        <v>83</v>
      </c>
      <c r="I1831" s="1"/>
      <c r="J1831" s="4" t="s">
        <v>83</v>
      </c>
      <c r="K1831" s="4" t="s">
        <v>83</v>
      </c>
      <c r="L1831" s="22" t="str">
        <f t="shared" si="46"/>
        <v>0</v>
      </c>
      <c r="M1831" s="22"/>
      <c r="AA1831" s="46"/>
      <c r="AG1831"/>
      <c r="AL1831">
        <f>N1878</f>
        <v>0</v>
      </c>
      <c r="AM1831">
        <f>O1926</f>
        <v>0</v>
      </c>
      <c r="AN1831">
        <f>P1926</f>
        <v>0</v>
      </c>
      <c r="AO1831">
        <f>Q1926</f>
        <v>0</v>
      </c>
      <c r="AP1831">
        <f>R1926</f>
        <v>0</v>
      </c>
      <c r="AQ1831">
        <f>S1926</f>
        <v>0</v>
      </c>
      <c r="AR1831">
        <f>T1926</f>
        <v>0</v>
      </c>
      <c r="AT1831">
        <f>SUM(table_2[[#This Row],[First dose, less than 21 days ago]:[Third dose or booster, at least 21 days ago]])</f>
        <v>0</v>
      </c>
      <c r="AU1831">
        <f>SUM(table_2[[#This Row],[Second dose, less than 21 days ago]:[Third dose or booster, at least 21 days ago]])</f>
        <v>0</v>
      </c>
      <c r="AV1831">
        <f>table_2[[#This Row],[Third dose or booster, less than 21 days ago]]+table_2[[#This Row],[Third dose or booster, at least 21 days ago]]</f>
        <v>0</v>
      </c>
    </row>
    <row r="1832" spans="1:48" ht="30" x14ac:dyDescent="0.25">
      <c r="A1832" s="1" t="s">
        <v>740</v>
      </c>
      <c r="B1832" s="4">
        <v>2021</v>
      </c>
      <c r="C1832" s="1" t="s">
        <v>128</v>
      </c>
      <c r="D1832" s="1" t="s">
        <v>1116</v>
      </c>
      <c r="E1832" s="1" t="s">
        <v>62</v>
      </c>
      <c r="F1832" s="4" t="s">
        <v>4448</v>
      </c>
      <c r="G1832" s="4">
        <v>52913</v>
      </c>
      <c r="H1832" s="4" t="s">
        <v>4449</v>
      </c>
      <c r="I1832" s="1"/>
      <c r="J1832" s="4" t="s">
        <v>4450</v>
      </c>
      <c r="K1832" s="4" t="s">
        <v>4451</v>
      </c>
      <c r="L1832" s="22" t="str">
        <f t="shared" si="46"/>
        <v>436</v>
      </c>
      <c r="M1832" s="22"/>
      <c r="AA1832" s="46"/>
      <c r="AG1832"/>
      <c r="AL1832">
        <f>N1879</f>
        <v>0</v>
      </c>
      <c r="AM1832">
        <f>O1927</f>
        <v>0</v>
      </c>
      <c r="AN1832">
        <f>P1927</f>
        <v>0</v>
      </c>
      <c r="AO1832">
        <f>Q1927</f>
        <v>0</v>
      </c>
      <c r="AP1832">
        <f>R1927</f>
        <v>0</v>
      </c>
      <c r="AQ1832">
        <f>S1927</f>
        <v>0</v>
      </c>
      <c r="AR1832">
        <f>T1927</f>
        <v>0</v>
      </c>
      <c r="AT1832">
        <f>SUM(table_2[[#This Row],[First dose, less than 21 days ago]:[Third dose or booster, at least 21 days ago]])</f>
        <v>0</v>
      </c>
      <c r="AU1832">
        <f>SUM(table_2[[#This Row],[Second dose, less than 21 days ago]:[Third dose or booster, at least 21 days ago]])</f>
        <v>0</v>
      </c>
      <c r="AV1832">
        <f>table_2[[#This Row],[Third dose or booster, less than 21 days ago]]+table_2[[#This Row],[Third dose or booster, at least 21 days ago]]</f>
        <v>0</v>
      </c>
    </row>
    <row r="1833" spans="1:48" ht="30" x14ac:dyDescent="0.25">
      <c r="A1833" s="1" t="s">
        <v>740</v>
      </c>
      <c r="B1833" s="4">
        <v>2021</v>
      </c>
      <c r="C1833" s="1" t="s">
        <v>128</v>
      </c>
      <c r="D1833" s="1" t="s">
        <v>1116</v>
      </c>
      <c r="E1833" s="1" t="s">
        <v>66</v>
      </c>
      <c r="F1833" s="4" t="s">
        <v>2610</v>
      </c>
      <c r="G1833" s="4">
        <v>83307</v>
      </c>
      <c r="H1833" s="4" t="s">
        <v>3480</v>
      </c>
      <c r="I1833" s="1"/>
      <c r="J1833" s="4" t="s">
        <v>4452</v>
      </c>
      <c r="K1833" s="4" t="s">
        <v>4453</v>
      </c>
      <c r="L1833" s="22" t="str">
        <f t="shared" si="46"/>
        <v>93</v>
      </c>
      <c r="M1833" s="22"/>
      <c r="AA1833" s="46"/>
      <c r="AG1833"/>
      <c r="AL1833">
        <f>N1880</f>
        <v>0</v>
      </c>
      <c r="AM1833">
        <f>O1928</f>
        <v>0</v>
      </c>
      <c r="AN1833">
        <f>P1928</f>
        <v>0</v>
      </c>
      <c r="AO1833">
        <f>Q1928</f>
        <v>0</v>
      </c>
      <c r="AP1833">
        <f>R1928</f>
        <v>0</v>
      </c>
      <c r="AQ1833">
        <f>S1928</f>
        <v>0</v>
      </c>
      <c r="AR1833">
        <f>T1928</f>
        <v>0</v>
      </c>
      <c r="AT1833">
        <f>SUM(table_2[[#This Row],[First dose, less than 21 days ago]:[Third dose or booster, at least 21 days ago]])</f>
        <v>0</v>
      </c>
      <c r="AU1833">
        <f>SUM(table_2[[#This Row],[Second dose, less than 21 days ago]:[Third dose or booster, at least 21 days ago]])</f>
        <v>0</v>
      </c>
      <c r="AV1833">
        <f>table_2[[#This Row],[Third dose or booster, less than 21 days ago]]+table_2[[#This Row],[Third dose or booster, at least 21 days ago]]</f>
        <v>0</v>
      </c>
    </row>
    <row r="1834" spans="1:48" ht="30" x14ac:dyDescent="0.25">
      <c r="A1834" s="1" t="s">
        <v>740</v>
      </c>
      <c r="B1834" s="4">
        <v>2021</v>
      </c>
      <c r="C1834" s="1" t="s">
        <v>128</v>
      </c>
      <c r="D1834" s="1" t="s">
        <v>1116</v>
      </c>
      <c r="E1834" s="1" t="s">
        <v>70</v>
      </c>
      <c r="F1834" s="4" t="s">
        <v>4454</v>
      </c>
      <c r="G1834" s="4">
        <v>327517</v>
      </c>
      <c r="H1834" s="4" t="s">
        <v>4455</v>
      </c>
      <c r="I1834" s="1"/>
      <c r="J1834" s="4" t="s">
        <v>4456</v>
      </c>
      <c r="K1834" s="4" t="s">
        <v>4457</v>
      </c>
      <c r="L1834" s="22" t="str">
        <f t="shared" si="46"/>
        <v>1039</v>
      </c>
      <c r="M1834" s="22"/>
      <c r="AA1834" s="46"/>
      <c r="AG1834"/>
      <c r="AL1834">
        <f>N1881</f>
        <v>0</v>
      </c>
      <c r="AM1834">
        <f>O1929</f>
        <v>0</v>
      </c>
      <c r="AN1834">
        <f>P1929</f>
        <v>0</v>
      </c>
      <c r="AO1834">
        <f>Q1929</f>
        <v>0</v>
      </c>
      <c r="AP1834">
        <f>R1929</f>
        <v>0</v>
      </c>
      <c r="AQ1834">
        <f>S1929</f>
        <v>0</v>
      </c>
      <c r="AR1834">
        <f>T1929</f>
        <v>0</v>
      </c>
      <c r="AT1834">
        <f>SUM(table_2[[#This Row],[First dose, less than 21 days ago]:[Third dose or booster, at least 21 days ago]])</f>
        <v>0</v>
      </c>
      <c r="AU1834">
        <f>SUM(table_2[[#This Row],[Second dose, less than 21 days ago]:[Third dose or booster, at least 21 days ago]])</f>
        <v>0</v>
      </c>
      <c r="AV1834">
        <f>table_2[[#This Row],[Third dose or booster, less than 21 days ago]]+table_2[[#This Row],[Third dose or booster, at least 21 days ago]]</f>
        <v>0</v>
      </c>
    </row>
    <row r="1835" spans="1:48" ht="30" x14ac:dyDescent="0.25">
      <c r="A1835" s="1" t="s">
        <v>740</v>
      </c>
      <c r="B1835" s="4">
        <v>2021</v>
      </c>
      <c r="C1835" s="1" t="s">
        <v>128</v>
      </c>
      <c r="D1835" s="1" t="s">
        <v>1116</v>
      </c>
      <c r="E1835" s="1" t="s">
        <v>74</v>
      </c>
      <c r="F1835" s="4" t="s">
        <v>1475</v>
      </c>
      <c r="G1835" s="4">
        <v>38564</v>
      </c>
      <c r="H1835" s="4" t="s">
        <v>1476</v>
      </c>
      <c r="I1835" s="1"/>
      <c r="J1835" s="4" t="s">
        <v>1477</v>
      </c>
      <c r="K1835" s="4" t="s">
        <v>1478</v>
      </c>
      <c r="L1835" s="22" t="str">
        <f t="shared" si="46"/>
        <v>88</v>
      </c>
      <c r="M1835" s="22"/>
      <c r="AA1835" s="46"/>
      <c r="AG1835"/>
      <c r="AL1835">
        <f>N1882</f>
        <v>0</v>
      </c>
      <c r="AM1835">
        <f>O1930</f>
        <v>0</v>
      </c>
      <c r="AN1835">
        <f>P1930</f>
        <v>0</v>
      </c>
      <c r="AO1835">
        <f>Q1930</f>
        <v>0</v>
      </c>
      <c r="AP1835">
        <f>R1930</f>
        <v>0</v>
      </c>
      <c r="AQ1835">
        <f>S1930</f>
        <v>0</v>
      </c>
      <c r="AR1835">
        <f>T1930</f>
        <v>0</v>
      </c>
      <c r="AT1835">
        <f>SUM(table_2[[#This Row],[First dose, less than 21 days ago]:[Third dose or booster, at least 21 days ago]])</f>
        <v>0</v>
      </c>
      <c r="AU1835">
        <f>SUM(table_2[[#This Row],[Second dose, less than 21 days ago]:[Third dose or booster, at least 21 days ago]])</f>
        <v>0</v>
      </c>
      <c r="AV1835">
        <f>table_2[[#This Row],[Third dose or booster, less than 21 days ago]]+table_2[[#This Row],[Third dose or booster, at least 21 days ago]]</f>
        <v>0</v>
      </c>
    </row>
    <row r="1836" spans="1:48" ht="30" x14ac:dyDescent="0.25">
      <c r="A1836" s="1" t="s">
        <v>740</v>
      </c>
      <c r="B1836" s="4">
        <v>2021</v>
      </c>
      <c r="C1836" s="1" t="s">
        <v>128</v>
      </c>
      <c r="D1836" s="1" t="s">
        <v>1116</v>
      </c>
      <c r="E1836" s="1" t="s">
        <v>1102</v>
      </c>
      <c r="F1836" s="4" t="s">
        <v>2909</v>
      </c>
      <c r="G1836" s="4">
        <v>25406</v>
      </c>
      <c r="H1836" s="4" t="s">
        <v>4458</v>
      </c>
      <c r="I1836" s="1"/>
      <c r="J1836" s="4" t="s">
        <v>4459</v>
      </c>
      <c r="K1836" s="4" t="s">
        <v>4460</v>
      </c>
      <c r="L1836" s="22" t="str">
        <f t="shared" si="46"/>
        <v>63</v>
      </c>
      <c r="M1836" s="22"/>
      <c r="AA1836" s="46"/>
      <c r="AG1836"/>
      <c r="AL1836">
        <f>N1883</f>
        <v>0</v>
      </c>
      <c r="AM1836">
        <f>O1931</f>
        <v>0</v>
      </c>
      <c r="AN1836">
        <f>P1931</f>
        <v>0</v>
      </c>
      <c r="AO1836">
        <f>Q1931</f>
        <v>0</v>
      </c>
      <c r="AP1836">
        <f>R1931</f>
        <v>0</v>
      </c>
      <c r="AQ1836">
        <f>S1931</f>
        <v>0</v>
      </c>
      <c r="AR1836">
        <f>T1931</f>
        <v>0</v>
      </c>
      <c r="AT1836">
        <f>SUM(table_2[[#This Row],[First dose, less than 21 days ago]:[Third dose or booster, at least 21 days ago]])</f>
        <v>0</v>
      </c>
      <c r="AU1836">
        <f>SUM(table_2[[#This Row],[Second dose, less than 21 days ago]:[Third dose or booster, at least 21 days ago]])</f>
        <v>0</v>
      </c>
      <c r="AV1836">
        <f>table_2[[#This Row],[Third dose or booster, less than 21 days ago]]+table_2[[#This Row],[Third dose or booster, at least 21 days ago]]</f>
        <v>0</v>
      </c>
    </row>
    <row r="1837" spans="1:48" ht="45" x14ac:dyDescent="0.25">
      <c r="A1837" s="1" t="s">
        <v>740</v>
      </c>
      <c r="B1837" s="4">
        <v>2021</v>
      </c>
      <c r="C1837" s="1" t="s">
        <v>128</v>
      </c>
      <c r="D1837" s="1" t="s">
        <v>1116</v>
      </c>
      <c r="E1837" s="1" t="s">
        <v>84</v>
      </c>
      <c r="F1837" s="4" t="s">
        <v>1103</v>
      </c>
      <c r="G1837" s="4">
        <v>0</v>
      </c>
      <c r="H1837" s="4" t="s">
        <v>83</v>
      </c>
      <c r="I1837" s="1"/>
      <c r="J1837" s="4" t="s">
        <v>83</v>
      </c>
      <c r="K1837" s="4" t="s">
        <v>83</v>
      </c>
      <c r="L1837" s="22" t="str">
        <f t="shared" si="46"/>
        <v>0</v>
      </c>
      <c r="M1837" s="22"/>
      <c r="AA1837" s="46"/>
      <c r="AG1837"/>
      <c r="AL1837">
        <f>N1884</f>
        <v>0</v>
      </c>
      <c r="AM1837">
        <f>O1932</f>
        <v>0</v>
      </c>
      <c r="AN1837">
        <f>P1932</f>
        <v>0</v>
      </c>
      <c r="AO1837">
        <f>Q1932</f>
        <v>0</v>
      </c>
      <c r="AP1837">
        <f>R1932</f>
        <v>0</v>
      </c>
      <c r="AQ1837">
        <f>S1932</f>
        <v>0</v>
      </c>
      <c r="AR1837">
        <f>T1932</f>
        <v>0</v>
      </c>
      <c r="AT1837">
        <f>SUM(table_2[[#This Row],[First dose, less than 21 days ago]:[Third dose or booster, at least 21 days ago]])</f>
        <v>0</v>
      </c>
      <c r="AU1837">
        <f>SUM(table_2[[#This Row],[Second dose, less than 21 days ago]:[Third dose or booster, at least 21 days ago]])</f>
        <v>0</v>
      </c>
      <c r="AV1837">
        <f>table_2[[#This Row],[Third dose or booster, less than 21 days ago]]+table_2[[#This Row],[Third dose or booster, at least 21 days ago]]</f>
        <v>0</v>
      </c>
    </row>
    <row r="1838" spans="1:48" ht="45" x14ac:dyDescent="0.25">
      <c r="A1838" s="1" t="s">
        <v>740</v>
      </c>
      <c r="B1838" s="4">
        <v>2021</v>
      </c>
      <c r="C1838" s="1" t="s">
        <v>128</v>
      </c>
      <c r="D1838" s="1" t="s">
        <v>1116</v>
      </c>
      <c r="E1838" s="1" t="s">
        <v>85</v>
      </c>
      <c r="F1838" s="4" t="s">
        <v>1103</v>
      </c>
      <c r="G1838" s="4">
        <v>0</v>
      </c>
      <c r="H1838" s="4" t="s">
        <v>83</v>
      </c>
      <c r="I1838" s="1"/>
      <c r="J1838" s="4" t="s">
        <v>83</v>
      </c>
      <c r="K1838" s="4" t="s">
        <v>83</v>
      </c>
      <c r="L1838" s="22" t="str">
        <f t="shared" si="46"/>
        <v>0</v>
      </c>
      <c r="M1838" s="22"/>
      <c r="AA1838" s="46"/>
      <c r="AG1838"/>
      <c r="AL1838">
        <f>N1885</f>
        <v>0</v>
      </c>
      <c r="AM1838">
        <f>O1933</f>
        <v>0</v>
      </c>
      <c r="AN1838">
        <f>P1933</f>
        <v>0</v>
      </c>
      <c r="AO1838">
        <f>Q1933</f>
        <v>0</v>
      </c>
      <c r="AP1838">
        <f>R1933</f>
        <v>0</v>
      </c>
      <c r="AQ1838">
        <f>S1933</f>
        <v>0</v>
      </c>
      <c r="AR1838">
        <f>T1933</f>
        <v>0</v>
      </c>
      <c r="AT1838">
        <f>SUM(table_2[[#This Row],[First dose, less than 21 days ago]:[Third dose or booster, at least 21 days ago]])</f>
        <v>0</v>
      </c>
      <c r="AU1838">
        <f>SUM(table_2[[#This Row],[Second dose, less than 21 days ago]:[Third dose or booster, at least 21 days ago]])</f>
        <v>0</v>
      </c>
      <c r="AV1838">
        <f>table_2[[#This Row],[Third dose or booster, less than 21 days ago]]+table_2[[#This Row],[Third dose or booster, at least 21 days ago]]</f>
        <v>0</v>
      </c>
    </row>
    <row r="1839" spans="1:48" ht="30" x14ac:dyDescent="0.25">
      <c r="A1839" s="1" t="s">
        <v>740</v>
      </c>
      <c r="B1839" s="4">
        <v>2021</v>
      </c>
      <c r="C1839" s="1" t="s">
        <v>128</v>
      </c>
      <c r="D1839" s="1" t="s">
        <v>1132</v>
      </c>
      <c r="E1839" s="1" t="s">
        <v>62</v>
      </c>
      <c r="F1839" s="4" t="s">
        <v>1747</v>
      </c>
      <c r="G1839" s="4">
        <v>26218</v>
      </c>
      <c r="H1839" s="4" t="s">
        <v>4461</v>
      </c>
      <c r="I1839" s="1"/>
      <c r="J1839" s="4" t="s">
        <v>4462</v>
      </c>
      <c r="K1839" s="4" t="s">
        <v>4463</v>
      </c>
      <c r="L1839" s="22" t="str">
        <f t="shared" si="46"/>
        <v>666</v>
      </c>
      <c r="M1839" s="22"/>
      <c r="AA1839" s="46"/>
      <c r="AG1839"/>
      <c r="AL1839">
        <f>N1886</f>
        <v>0</v>
      </c>
      <c r="AM1839">
        <f>O1934</f>
        <v>0</v>
      </c>
      <c r="AN1839">
        <f>P1934</f>
        <v>0</v>
      </c>
      <c r="AO1839">
        <f>Q1934</f>
        <v>0</v>
      </c>
      <c r="AP1839">
        <f>R1934</f>
        <v>0</v>
      </c>
      <c r="AQ1839">
        <f>S1934</f>
        <v>0</v>
      </c>
      <c r="AR1839">
        <f>T1934</f>
        <v>0</v>
      </c>
      <c r="AT1839">
        <f>SUM(table_2[[#This Row],[First dose, less than 21 days ago]:[Third dose or booster, at least 21 days ago]])</f>
        <v>0</v>
      </c>
      <c r="AU1839">
        <f>SUM(table_2[[#This Row],[Second dose, less than 21 days ago]:[Third dose or booster, at least 21 days ago]])</f>
        <v>0</v>
      </c>
      <c r="AV1839">
        <f>table_2[[#This Row],[Third dose or booster, less than 21 days ago]]+table_2[[#This Row],[Third dose or booster, at least 21 days ago]]</f>
        <v>0</v>
      </c>
    </row>
    <row r="1840" spans="1:48" ht="30" x14ac:dyDescent="0.25">
      <c r="A1840" s="1" t="s">
        <v>740</v>
      </c>
      <c r="B1840" s="4">
        <v>2021</v>
      </c>
      <c r="C1840" s="1" t="s">
        <v>128</v>
      </c>
      <c r="D1840" s="1" t="s">
        <v>1132</v>
      </c>
      <c r="E1840" s="1" t="s">
        <v>66</v>
      </c>
      <c r="F1840" s="4" t="s">
        <v>4464</v>
      </c>
      <c r="G1840" s="4">
        <v>12216</v>
      </c>
      <c r="H1840" s="4" t="s">
        <v>4465</v>
      </c>
      <c r="I1840" s="1"/>
      <c r="J1840" s="4" t="s">
        <v>4466</v>
      </c>
      <c r="K1840" s="4" t="s">
        <v>4467</v>
      </c>
      <c r="L1840" s="22" t="str">
        <f t="shared" si="46"/>
        <v>79</v>
      </c>
      <c r="M1840" s="22"/>
      <c r="AA1840" s="46"/>
      <c r="AG1840"/>
      <c r="AL1840">
        <f>N1887</f>
        <v>0</v>
      </c>
      <c r="AM1840">
        <f>O1935</f>
        <v>0</v>
      </c>
      <c r="AN1840">
        <f>P1935</f>
        <v>0</v>
      </c>
      <c r="AO1840">
        <f>Q1935</f>
        <v>0</v>
      </c>
      <c r="AP1840">
        <f>R1935</f>
        <v>0</v>
      </c>
      <c r="AQ1840">
        <f>S1935</f>
        <v>0</v>
      </c>
      <c r="AR1840">
        <f>T1935</f>
        <v>0</v>
      </c>
      <c r="AT1840">
        <f>SUM(table_2[[#This Row],[First dose, less than 21 days ago]:[Third dose or booster, at least 21 days ago]])</f>
        <v>0</v>
      </c>
      <c r="AU1840">
        <f>SUM(table_2[[#This Row],[Second dose, less than 21 days ago]:[Third dose or booster, at least 21 days ago]])</f>
        <v>0</v>
      </c>
      <c r="AV1840">
        <f>table_2[[#This Row],[Third dose or booster, less than 21 days ago]]+table_2[[#This Row],[Third dose or booster, at least 21 days ago]]</f>
        <v>0</v>
      </c>
    </row>
    <row r="1841" spans="1:48" ht="30" x14ac:dyDescent="0.25">
      <c r="A1841" s="1" t="s">
        <v>740</v>
      </c>
      <c r="B1841" s="4">
        <v>2021</v>
      </c>
      <c r="C1841" s="1" t="s">
        <v>128</v>
      </c>
      <c r="D1841" s="1" t="s">
        <v>1132</v>
      </c>
      <c r="E1841" s="1" t="s">
        <v>70</v>
      </c>
      <c r="F1841" s="4" t="s">
        <v>4468</v>
      </c>
      <c r="G1841" s="4">
        <v>327316</v>
      </c>
      <c r="H1841" s="4" t="s">
        <v>4469</v>
      </c>
      <c r="I1841" s="1"/>
      <c r="J1841" s="4" t="s">
        <v>4470</v>
      </c>
      <c r="K1841" s="4" t="s">
        <v>4471</v>
      </c>
      <c r="L1841" s="22" t="str">
        <f t="shared" si="46"/>
        <v>2366</v>
      </c>
      <c r="M1841" s="22"/>
      <c r="AA1841" s="46"/>
      <c r="AG1841"/>
      <c r="AL1841">
        <f>N1888</f>
        <v>0</v>
      </c>
      <c r="AM1841">
        <f>O1936</f>
        <v>0</v>
      </c>
      <c r="AN1841">
        <f>P1936</f>
        <v>0</v>
      </c>
      <c r="AO1841">
        <f>Q1936</f>
        <v>0</v>
      </c>
      <c r="AP1841">
        <f>R1936</f>
        <v>0</v>
      </c>
      <c r="AQ1841">
        <f>S1936</f>
        <v>0</v>
      </c>
      <c r="AR1841">
        <f>T1936</f>
        <v>0</v>
      </c>
      <c r="AT1841">
        <f>SUM(table_2[[#This Row],[First dose, less than 21 days ago]:[Third dose or booster, at least 21 days ago]])</f>
        <v>0</v>
      </c>
      <c r="AU1841">
        <f>SUM(table_2[[#This Row],[Second dose, less than 21 days ago]:[Third dose or booster, at least 21 days ago]])</f>
        <v>0</v>
      </c>
      <c r="AV1841">
        <f>table_2[[#This Row],[Third dose or booster, less than 21 days ago]]+table_2[[#This Row],[Third dose or booster, at least 21 days ago]]</f>
        <v>0</v>
      </c>
    </row>
    <row r="1842" spans="1:48" ht="30" x14ac:dyDescent="0.25">
      <c r="A1842" s="1" t="s">
        <v>740</v>
      </c>
      <c r="B1842" s="4">
        <v>2021</v>
      </c>
      <c r="C1842" s="1" t="s">
        <v>128</v>
      </c>
      <c r="D1842" s="1" t="s">
        <v>1132</v>
      </c>
      <c r="E1842" s="1" t="s">
        <v>74</v>
      </c>
      <c r="F1842" s="4" t="s">
        <v>4472</v>
      </c>
      <c r="G1842" s="4">
        <v>48630</v>
      </c>
      <c r="H1842" s="4" t="s">
        <v>4473</v>
      </c>
      <c r="I1842" s="1"/>
      <c r="J1842" s="4" t="s">
        <v>4474</v>
      </c>
      <c r="K1842" s="4" t="s">
        <v>4475</v>
      </c>
      <c r="L1842" s="22" t="str">
        <f t="shared" si="46"/>
        <v>239</v>
      </c>
      <c r="M1842" s="22"/>
      <c r="AA1842" s="46"/>
      <c r="AG1842"/>
      <c r="AL1842">
        <f>N1889</f>
        <v>0</v>
      </c>
      <c r="AM1842">
        <f>O1937</f>
        <v>0</v>
      </c>
      <c r="AN1842">
        <f>P1937</f>
        <v>0</v>
      </c>
      <c r="AO1842">
        <f>Q1937</f>
        <v>0</v>
      </c>
      <c r="AP1842">
        <f>R1937</f>
        <v>0</v>
      </c>
      <c r="AQ1842">
        <f>S1937</f>
        <v>0</v>
      </c>
      <c r="AR1842">
        <f>T1937</f>
        <v>0</v>
      </c>
      <c r="AT1842">
        <f>SUM(table_2[[#This Row],[First dose, less than 21 days ago]:[Third dose or booster, at least 21 days ago]])</f>
        <v>0</v>
      </c>
      <c r="AU1842">
        <f>SUM(table_2[[#This Row],[Second dose, less than 21 days ago]:[Third dose or booster, at least 21 days ago]])</f>
        <v>0</v>
      </c>
      <c r="AV1842">
        <f>table_2[[#This Row],[Third dose or booster, less than 21 days ago]]+table_2[[#This Row],[Third dose or booster, at least 21 days ago]]</f>
        <v>0</v>
      </c>
    </row>
    <row r="1843" spans="1:48" ht="30" x14ac:dyDescent="0.25">
      <c r="A1843" s="1" t="s">
        <v>740</v>
      </c>
      <c r="B1843" s="4">
        <v>2021</v>
      </c>
      <c r="C1843" s="1" t="s">
        <v>128</v>
      </c>
      <c r="D1843" s="1" t="s">
        <v>1132</v>
      </c>
      <c r="E1843" s="1" t="s">
        <v>1102</v>
      </c>
      <c r="F1843" s="4" t="s">
        <v>1196</v>
      </c>
      <c r="G1843" s="4">
        <v>16554</v>
      </c>
      <c r="H1843" s="4" t="s">
        <v>4476</v>
      </c>
      <c r="I1843" s="1"/>
      <c r="J1843" s="4" t="s">
        <v>3145</v>
      </c>
      <c r="K1843" s="4" t="s">
        <v>4477</v>
      </c>
      <c r="L1843" s="22" t="str">
        <f t="shared" si="46"/>
        <v>137</v>
      </c>
      <c r="M1843" s="22"/>
      <c r="AA1843" s="46"/>
      <c r="AG1843"/>
      <c r="AL1843">
        <f>N1890</f>
        <v>0</v>
      </c>
      <c r="AM1843">
        <f>O1938</f>
        <v>0</v>
      </c>
      <c r="AN1843">
        <f>P1938</f>
        <v>0</v>
      </c>
      <c r="AO1843">
        <f>Q1938</f>
        <v>0</v>
      </c>
      <c r="AP1843">
        <f>R1938</f>
        <v>0</v>
      </c>
      <c r="AQ1843">
        <f>S1938</f>
        <v>0</v>
      </c>
      <c r="AR1843">
        <f>T1938</f>
        <v>0</v>
      </c>
      <c r="AT1843">
        <f>SUM(table_2[[#This Row],[First dose, less than 21 days ago]:[Third dose or booster, at least 21 days ago]])</f>
        <v>0</v>
      </c>
      <c r="AU1843">
        <f>SUM(table_2[[#This Row],[Second dose, less than 21 days ago]:[Third dose or booster, at least 21 days ago]])</f>
        <v>0</v>
      </c>
      <c r="AV1843">
        <f>table_2[[#This Row],[Third dose or booster, less than 21 days ago]]+table_2[[#This Row],[Third dose or booster, at least 21 days ago]]</f>
        <v>0</v>
      </c>
    </row>
    <row r="1844" spans="1:48" ht="45" x14ac:dyDescent="0.25">
      <c r="A1844" s="1" t="s">
        <v>740</v>
      </c>
      <c r="B1844" s="4">
        <v>2021</v>
      </c>
      <c r="C1844" s="1" t="s">
        <v>128</v>
      </c>
      <c r="D1844" s="1" t="s">
        <v>1132</v>
      </c>
      <c r="E1844" s="1" t="s">
        <v>84</v>
      </c>
      <c r="F1844" s="4" t="s">
        <v>1103</v>
      </c>
      <c r="G1844" s="4">
        <v>0</v>
      </c>
      <c r="H1844" s="4" t="s">
        <v>83</v>
      </c>
      <c r="I1844" s="1"/>
      <c r="J1844" s="4" t="s">
        <v>83</v>
      </c>
      <c r="K1844" s="4" t="s">
        <v>83</v>
      </c>
      <c r="L1844" s="22" t="str">
        <f t="shared" si="46"/>
        <v>0</v>
      </c>
      <c r="M1844" s="22"/>
      <c r="AA1844" s="46"/>
      <c r="AG1844"/>
      <c r="AL1844">
        <f>N1891</f>
        <v>0</v>
      </c>
      <c r="AM1844">
        <f>O1939</f>
        <v>0</v>
      </c>
      <c r="AN1844">
        <f>P1939</f>
        <v>0</v>
      </c>
      <c r="AO1844">
        <f>Q1939</f>
        <v>0</v>
      </c>
      <c r="AP1844">
        <f>R1939</f>
        <v>0</v>
      </c>
      <c r="AQ1844">
        <f>S1939</f>
        <v>0</v>
      </c>
      <c r="AR1844">
        <f>T1939</f>
        <v>0</v>
      </c>
      <c r="AT1844">
        <f>SUM(table_2[[#This Row],[First dose, less than 21 days ago]:[Third dose or booster, at least 21 days ago]])</f>
        <v>0</v>
      </c>
      <c r="AU1844">
        <f>SUM(table_2[[#This Row],[Second dose, less than 21 days ago]:[Third dose or booster, at least 21 days ago]])</f>
        <v>0</v>
      </c>
      <c r="AV1844">
        <f>table_2[[#This Row],[Third dose or booster, less than 21 days ago]]+table_2[[#This Row],[Third dose or booster, at least 21 days ago]]</f>
        <v>0</v>
      </c>
    </row>
    <row r="1845" spans="1:48" ht="45" x14ac:dyDescent="0.25">
      <c r="A1845" s="1" t="s">
        <v>740</v>
      </c>
      <c r="B1845" s="4">
        <v>2021</v>
      </c>
      <c r="C1845" s="1" t="s">
        <v>128</v>
      </c>
      <c r="D1845" s="1" t="s">
        <v>1132</v>
      </c>
      <c r="E1845" s="1" t="s">
        <v>85</v>
      </c>
      <c r="F1845" s="4" t="s">
        <v>1103</v>
      </c>
      <c r="G1845" s="4">
        <v>0</v>
      </c>
      <c r="H1845" s="4" t="s">
        <v>83</v>
      </c>
      <c r="I1845" s="1"/>
      <c r="J1845" s="4" t="s">
        <v>83</v>
      </c>
      <c r="K1845" s="4" t="s">
        <v>83</v>
      </c>
      <c r="L1845" s="22" t="str">
        <f t="shared" si="46"/>
        <v>0</v>
      </c>
      <c r="M1845" s="22"/>
      <c r="AA1845" s="46"/>
      <c r="AG1845"/>
      <c r="AL1845">
        <f>N1892</f>
        <v>0</v>
      </c>
      <c r="AM1845">
        <f>O1940</f>
        <v>0</v>
      </c>
      <c r="AN1845">
        <f>P1940</f>
        <v>0</v>
      </c>
      <c r="AO1845">
        <f>Q1940</f>
        <v>0</v>
      </c>
      <c r="AP1845">
        <f>R1940</f>
        <v>0</v>
      </c>
      <c r="AQ1845">
        <f>S1940</f>
        <v>0</v>
      </c>
      <c r="AR1845">
        <f>T1940</f>
        <v>0</v>
      </c>
      <c r="AT1845">
        <f>SUM(table_2[[#This Row],[First dose, less than 21 days ago]:[Third dose or booster, at least 21 days ago]])</f>
        <v>0</v>
      </c>
      <c r="AU1845">
        <f>SUM(table_2[[#This Row],[Second dose, less than 21 days ago]:[Third dose or booster, at least 21 days ago]])</f>
        <v>0</v>
      </c>
      <c r="AV1845">
        <f>table_2[[#This Row],[Third dose or booster, less than 21 days ago]]+table_2[[#This Row],[Third dose or booster, at least 21 days ago]]</f>
        <v>0</v>
      </c>
    </row>
    <row r="1846" spans="1:48" ht="30" x14ac:dyDescent="0.25">
      <c r="A1846" s="1" t="s">
        <v>740</v>
      </c>
      <c r="B1846" s="4">
        <v>2021</v>
      </c>
      <c r="C1846" s="1" t="s">
        <v>128</v>
      </c>
      <c r="D1846" s="1" t="s">
        <v>1147</v>
      </c>
      <c r="E1846" s="1" t="s">
        <v>62</v>
      </c>
      <c r="F1846" s="4" t="s">
        <v>4478</v>
      </c>
      <c r="G1846" s="4">
        <v>11747</v>
      </c>
      <c r="H1846" s="4" t="s">
        <v>4479</v>
      </c>
      <c r="I1846" s="1"/>
      <c r="J1846" s="4" t="s">
        <v>4480</v>
      </c>
      <c r="K1846" s="4" t="s">
        <v>4481</v>
      </c>
      <c r="L1846" s="22" t="str">
        <f t="shared" si="46"/>
        <v>735</v>
      </c>
      <c r="M1846" s="22"/>
      <c r="AA1846" s="46"/>
      <c r="AG1846"/>
      <c r="AL1846">
        <f>N1893</f>
        <v>0</v>
      </c>
      <c r="AM1846">
        <f>O1941</f>
        <v>0</v>
      </c>
      <c r="AN1846">
        <f>P1941</f>
        <v>0</v>
      </c>
      <c r="AO1846">
        <f>Q1941</f>
        <v>0</v>
      </c>
      <c r="AP1846">
        <f>R1941</f>
        <v>0</v>
      </c>
      <c r="AQ1846">
        <f>S1941</f>
        <v>0</v>
      </c>
      <c r="AR1846">
        <f>T1941</f>
        <v>0</v>
      </c>
      <c r="AT1846">
        <f>SUM(table_2[[#This Row],[First dose, less than 21 days ago]:[Third dose or booster, at least 21 days ago]])</f>
        <v>0</v>
      </c>
      <c r="AU1846">
        <f>SUM(table_2[[#This Row],[Second dose, less than 21 days ago]:[Third dose or booster, at least 21 days ago]])</f>
        <v>0</v>
      </c>
      <c r="AV1846">
        <f>table_2[[#This Row],[Third dose or booster, less than 21 days ago]]+table_2[[#This Row],[Third dose or booster, at least 21 days ago]]</f>
        <v>0</v>
      </c>
    </row>
    <row r="1847" spans="1:48" ht="30" x14ac:dyDescent="0.25">
      <c r="A1847" s="1" t="s">
        <v>740</v>
      </c>
      <c r="B1847" s="4">
        <v>2021</v>
      </c>
      <c r="C1847" s="1" t="s">
        <v>128</v>
      </c>
      <c r="D1847" s="1" t="s">
        <v>1147</v>
      </c>
      <c r="E1847" s="1" t="s">
        <v>66</v>
      </c>
      <c r="F1847" s="4" t="s">
        <v>2909</v>
      </c>
      <c r="G1847" s="4">
        <v>1048</v>
      </c>
      <c r="H1847" s="4" t="s">
        <v>4482</v>
      </c>
      <c r="I1847" s="1"/>
      <c r="J1847" s="4" t="s">
        <v>4483</v>
      </c>
      <c r="K1847" s="4" t="s">
        <v>4484</v>
      </c>
      <c r="L1847" s="22" t="str">
        <f t="shared" si="46"/>
        <v>63</v>
      </c>
      <c r="M1847" s="22"/>
      <c r="AA1847" s="46"/>
      <c r="AG1847"/>
      <c r="AL1847">
        <f>N1894</f>
        <v>0</v>
      </c>
      <c r="AM1847">
        <f>O1942</f>
        <v>0</v>
      </c>
      <c r="AN1847">
        <f>P1942</f>
        <v>0</v>
      </c>
      <c r="AO1847">
        <f>Q1942</f>
        <v>0</v>
      </c>
      <c r="AP1847">
        <f>R1942</f>
        <v>0</v>
      </c>
      <c r="AQ1847">
        <f>S1942</f>
        <v>0</v>
      </c>
      <c r="AR1847">
        <f>T1942</f>
        <v>0</v>
      </c>
      <c r="AT1847">
        <f>SUM(table_2[[#This Row],[First dose, less than 21 days ago]:[Third dose or booster, at least 21 days ago]])</f>
        <v>0</v>
      </c>
      <c r="AU1847">
        <f>SUM(table_2[[#This Row],[Second dose, less than 21 days ago]:[Third dose or booster, at least 21 days ago]])</f>
        <v>0</v>
      </c>
      <c r="AV1847">
        <f>table_2[[#This Row],[Third dose or booster, less than 21 days ago]]+table_2[[#This Row],[Third dose or booster, at least 21 days ago]]</f>
        <v>0</v>
      </c>
    </row>
    <row r="1848" spans="1:48" ht="30" x14ac:dyDescent="0.25">
      <c r="A1848" s="1" t="s">
        <v>740</v>
      </c>
      <c r="B1848" s="4">
        <v>2021</v>
      </c>
      <c r="C1848" s="1" t="s">
        <v>128</v>
      </c>
      <c r="D1848" s="1" t="s">
        <v>1147</v>
      </c>
      <c r="E1848" s="1" t="s">
        <v>70</v>
      </c>
      <c r="F1848" s="4" t="s">
        <v>4485</v>
      </c>
      <c r="G1848" s="4">
        <v>171610</v>
      </c>
      <c r="H1848" s="4" t="s">
        <v>4486</v>
      </c>
      <c r="I1848" s="1"/>
      <c r="J1848" s="4" t="s">
        <v>4487</v>
      </c>
      <c r="K1848" s="4" t="s">
        <v>4488</v>
      </c>
      <c r="L1848" s="22" t="str">
        <f t="shared" si="46"/>
        <v>4711</v>
      </c>
      <c r="M1848" s="22"/>
      <c r="AA1848" s="46"/>
      <c r="AG1848"/>
      <c r="AL1848">
        <f>N1895</f>
        <v>0</v>
      </c>
      <c r="AM1848">
        <f>O1943</f>
        <v>0</v>
      </c>
      <c r="AN1848">
        <f>P1943</f>
        <v>0</v>
      </c>
      <c r="AO1848">
        <f>Q1943</f>
        <v>0</v>
      </c>
      <c r="AP1848">
        <f>R1943</f>
        <v>0</v>
      </c>
      <c r="AQ1848">
        <f>S1943</f>
        <v>0</v>
      </c>
      <c r="AR1848">
        <f>T1943</f>
        <v>0</v>
      </c>
      <c r="AT1848">
        <f>SUM(table_2[[#This Row],[First dose, less than 21 days ago]:[Third dose or booster, at least 21 days ago]])</f>
        <v>0</v>
      </c>
      <c r="AU1848">
        <f>SUM(table_2[[#This Row],[Second dose, less than 21 days ago]:[Third dose or booster, at least 21 days ago]])</f>
        <v>0</v>
      </c>
      <c r="AV1848">
        <f>table_2[[#This Row],[Third dose or booster, less than 21 days ago]]+table_2[[#This Row],[Third dose or booster, at least 21 days ago]]</f>
        <v>0</v>
      </c>
    </row>
    <row r="1849" spans="1:48" ht="30" x14ac:dyDescent="0.25">
      <c r="A1849" s="1" t="s">
        <v>740</v>
      </c>
      <c r="B1849" s="4">
        <v>2021</v>
      </c>
      <c r="C1849" s="1" t="s">
        <v>128</v>
      </c>
      <c r="D1849" s="1" t="s">
        <v>1147</v>
      </c>
      <c r="E1849" s="1" t="s">
        <v>74</v>
      </c>
      <c r="F1849" s="4" t="s">
        <v>4489</v>
      </c>
      <c r="G1849" s="4">
        <v>137476</v>
      </c>
      <c r="H1849" s="4" t="s">
        <v>4490</v>
      </c>
      <c r="I1849" s="1"/>
      <c r="J1849" s="4" t="s">
        <v>4491</v>
      </c>
      <c r="K1849" s="4" t="s">
        <v>4492</v>
      </c>
      <c r="L1849" s="22" t="str">
        <f t="shared" si="46"/>
        <v>1224</v>
      </c>
      <c r="M1849" s="22"/>
      <c r="AA1849" s="46"/>
      <c r="AG1849"/>
      <c r="AL1849">
        <f>N1896</f>
        <v>0</v>
      </c>
      <c r="AM1849">
        <f>O1944</f>
        <v>0</v>
      </c>
      <c r="AN1849">
        <f>P1944</f>
        <v>0</v>
      </c>
      <c r="AO1849">
        <f>Q1944</f>
        <v>0</v>
      </c>
      <c r="AP1849">
        <f>R1944</f>
        <v>0</v>
      </c>
      <c r="AQ1849">
        <f>S1944</f>
        <v>0</v>
      </c>
      <c r="AR1849">
        <f>T1944</f>
        <v>0</v>
      </c>
      <c r="AT1849">
        <f>SUM(table_2[[#This Row],[First dose, less than 21 days ago]:[Third dose or booster, at least 21 days ago]])</f>
        <v>0</v>
      </c>
      <c r="AU1849">
        <f>SUM(table_2[[#This Row],[Second dose, less than 21 days ago]:[Third dose or booster, at least 21 days ago]])</f>
        <v>0</v>
      </c>
      <c r="AV1849">
        <f>table_2[[#This Row],[Third dose or booster, less than 21 days ago]]+table_2[[#This Row],[Third dose or booster, at least 21 days ago]]</f>
        <v>0</v>
      </c>
    </row>
    <row r="1850" spans="1:48" ht="30" x14ac:dyDescent="0.25">
      <c r="A1850" s="1" t="s">
        <v>740</v>
      </c>
      <c r="B1850" s="4">
        <v>2021</v>
      </c>
      <c r="C1850" s="1" t="s">
        <v>128</v>
      </c>
      <c r="D1850" s="1" t="s">
        <v>1147</v>
      </c>
      <c r="E1850" s="1" t="s">
        <v>1102</v>
      </c>
      <c r="F1850" s="4" t="s">
        <v>4493</v>
      </c>
      <c r="G1850" s="4">
        <v>29208</v>
      </c>
      <c r="H1850" s="4" t="s">
        <v>4494</v>
      </c>
      <c r="I1850" s="1"/>
      <c r="J1850" s="4" t="s">
        <v>4495</v>
      </c>
      <c r="K1850" s="4" t="s">
        <v>4496</v>
      </c>
      <c r="L1850" s="22" t="str">
        <f t="shared" si="46"/>
        <v>631</v>
      </c>
      <c r="M1850" s="22"/>
      <c r="AA1850" s="46"/>
      <c r="AG1850"/>
      <c r="AL1850">
        <f>N1897</f>
        <v>0</v>
      </c>
      <c r="AM1850">
        <f>O1945</f>
        <v>0</v>
      </c>
      <c r="AN1850">
        <f>P1945</f>
        <v>0</v>
      </c>
      <c r="AO1850">
        <f>Q1945</f>
        <v>0</v>
      </c>
      <c r="AP1850">
        <f>R1945</f>
        <v>0</v>
      </c>
      <c r="AQ1850">
        <f>S1945</f>
        <v>0</v>
      </c>
      <c r="AR1850">
        <f>T1945</f>
        <v>0</v>
      </c>
      <c r="AT1850">
        <f>SUM(table_2[[#This Row],[First dose, less than 21 days ago]:[Third dose or booster, at least 21 days ago]])</f>
        <v>0</v>
      </c>
      <c r="AU1850">
        <f>SUM(table_2[[#This Row],[Second dose, less than 21 days ago]:[Third dose or booster, at least 21 days ago]])</f>
        <v>0</v>
      </c>
      <c r="AV1850">
        <f>table_2[[#This Row],[Third dose or booster, less than 21 days ago]]+table_2[[#This Row],[Third dose or booster, at least 21 days ago]]</f>
        <v>0</v>
      </c>
    </row>
    <row r="1851" spans="1:48" ht="45" x14ac:dyDescent="0.25">
      <c r="A1851" s="1" t="s">
        <v>740</v>
      </c>
      <c r="B1851" s="4">
        <v>2021</v>
      </c>
      <c r="C1851" s="1" t="s">
        <v>128</v>
      </c>
      <c r="D1851" s="1" t="s">
        <v>1147</v>
      </c>
      <c r="E1851" s="1" t="s">
        <v>84</v>
      </c>
      <c r="F1851" s="4" t="s">
        <v>1103</v>
      </c>
      <c r="G1851" s="4">
        <v>0</v>
      </c>
      <c r="H1851" s="4" t="s">
        <v>83</v>
      </c>
      <c r="I1851" s="1"/>
      <c r="J1851" s="4" t="s">
        <v>83</v>
      </c>
      <c r="K1851" s="4" t="s">
        <v>83</v>
      </c>
      <c r="L1851" s="22" t="str">
        <f t="shared" si="46"/>
        <v>0</v>
      </c>
      <c r="M1851" s="22"/>
      <c r="AA1851" s="46"/>
      <c r="AG1851"/>
      <c r="AL1851">
        <f>N1898</f>
        <v>0</v>
      </c>
      <c r="AM1851">
        <f>O1946</f>
        <v>0</v>
      </c>
      <c r="AN1851">
        <f>P1946</f>
        <v>0</v>
      </c>
      <c r="AO1851">
        <f>Q1946</f>
        <v>0</v>
      </c>
      <c r="AP1851">
        <f>R1946</f>
        <v>0</v>
      </c>
      <c r="AQ1851">
        <f>S1946</f>
        <v>0</v>
      </c>
      <c r="AR1851">
        <f>T1946</f>
        <v>0</v>
      </c>
      <c r="AT1851">
        <f>SUM(table_2[[#This Row],[First dose, less than 21 days ago]:[Third dose or booster, at least 21 days ago]])</f>
        <v>0</v>
      </c>
      <c r="AU1851">
        <f>SUM(table_2[[#This Row],[Second dose, less than 21 days ago]:[Third dose or booster, at least 21 days ago]])</f>
        <v>0</v>
      </c>
      <c r="AV1851">
        <f>table_2[[#This Row],[Third dose or booster, less than 21 days ago]]+table_2[[#This Row],[Third dose or booster, at least 21 days ago]]</f>
        <v>0</v>
      </c>
    </row>
    <row r="1852" spans="1:48" ht="45" x14ac:dyDescent="0.25">
      <c r="A1852" s="1" t="s">
        <v>740</v>
      </c>
      <c r="B1852" s="4">
        <v>2021</v>
      </c>
      <c r="C1852" s="1" t="s">
        <v>128</v>
      </c>
      <c r="D1852" s="1" t="s">
        <v>1147</v>
      </c>
      <c r="E1852" s="1" t="s">
        <v>85</v>
      </c>
      <c r="F1852" s="4" t="s">
        <v>1103</v>
      </c>
      <c r="G1852" s="4">
        <v>0</v>
      </c>
      <c r="H1852" s="4" t="s">
        <v>83</v>
      </c>
      <c r="I1852" s="1"/>
      <c r="J1852" s="4" t="s">
        <v>83</v>
      </c>
      <c r="K1852" s="4" t="s">
        <v>83</v>
      </c>
      <c r="L1852" s="22" t="str">
        <f t="shared" si="46"/>
        <v>0</v>
      </c>
      <c r="M1852" s="22"/>
      <c r="AA1852" s="46"/>
      <c r="AG1852"/>
      <c r="AL1852">
        <f>N1899</f>
        <v>0</v>
      </c>
      <c r="AM1852">
        <f>O1947</f>
        <v>0</v>
      </c>
      <c r="AN1852">
        <f>P1947</f>
        <v>0</v>
      </c>
      <c r="AO1852">
        <f>Q1947</f>
        <v>0</v>
      </c>
      <c r="AP1852">
        <f>R1947</f>
        <v>0</v>
      </c>
      <c r="AQ1852">
        <f>S1947</f>
        <v>0</v>
      </c>
      <c r="AR1852">
        <f>T1947</f>
        <v>0</v>
      </c>
      <c r="AT1852">
        <f>SUM(table_2[[#This Row],[First dose, less than 21 days ago]:[Third dose or booster, at least 21 days ago]])</f>
        <v>0</v>
      </c>
      <c r="AU1852">
        <f>SUM(table_2[[#This Row],[Second dose, less than 21 days ago]:[Third dose or booster, at least 21 days ago]])</f>
        <v>0</v>
      </c>
      <c r="AV1852">
        <f>table_2[[#This Row],[Third dose or booster, less than 21 days ago]]+table_2[[#This Row],[Third dose or booster, at least 21 days ago]]</f>
        <v>0</v>
      </c>
    </row>
    <row r="1853" spans="1:48" ht="30" x14ac:dyDescent="0.25">
      <c r="A1853" s="1" t="s">
        <v>740</v>
      </c>
      <c r="B1853" s="4">
        <v>2021</v>
      </c>
      <c r="C1853" s="1" t="s">
        <v>128</v>
      </c>
      <c r="D1853" s="1" t="s">
        <v>1162</v>
      </c>
      <c r="E1853" s="1" t="s">
        <v>62</v>
      </c>
      <c r="F1853" s="4" t="s">
        <v>4497</v>
      </c>
      <c r="G1853" s="4">
        <v>5032</v>
      </c>
      <c r="H1853" s="4" t="s">
        <v>4498</v>
      </c>
      <c r="I1853" s="1"/>
      <c r="J1853" s="4" t="s">
        <v>4499</v>
      </c>
      <c r="K1853" s="4" t="s">
        <v>4500</v>
      </c>
      <c r="L1853" s="22" t="str">
        <f t="shared" si="46"/>
        <v>773</v>
      </c>
      <c r="M1853" s="22"/>
      <c r="AA1853" s="46"/>
      <c r="AG1853"/>
      <c r="AL1853">
        <f>N1900</f>
        <v>0</v>
      </c>
      <c r="AM1853">
        <f>O1948</f>
        <v>0</v>
      </c>
      <c r="AN1853">
        <f>P1948</f>
        <v>0</v>
      </c>
      <c r="AO1853">
        <f>Q1948</f>
        <v>0</v>
      </c>
      <c r="AP1853">
        <f>R1948</f>
        <v>0</v>
      </c>
      <c r="AQ1853">
        <f>S1948</f>
        <v>0</v>
      </c>
      <c r="AR1853">
        <f>T1948</f>
        <v>0</v>
      </c>
      <c r="AT1853">
        <f>SUM(table_2[[#This Row],[First dose, less than 21 days ago]:[Third dose or booster, at least 21 days ago]])</f>
        <v>0</v>
      </c>
      <c r="AU1853">
        <f>SUM(table_2[[#This Row],[Second dose, less than 21 days ago]:[Third dose or booster, at least 21 days ago]])</f>
        <v>0</v>
      </c>
      <c r="AV1853">
        <f>table_2[[#This Row],[Third dose or booster, less than 21 days ago]]+table_2[[#This Row],[Third dose or booster, at least 21 days ago]]</f>
        <v>0</v>
      </c>
    </row>
    <row r="1854" spans="1:48" ht="30" x14ac:dyDescent="0.25">
      <c r="A1854" s="1" t="s">
        <v>740</v>
      </c>
      <c r="B1854" s="4">
        <v>2021</v>
      </c>
      <c r="C1854" s="1" t="s">
        <v>128</v>
      </c>
      <c r="D1854" s="1" t="s">
        <v>1162</v>
      </c>
      <c r="E1854" s="1" t="s">
        <v>66</v>
      </c>
      <c r="F1854" s="4" t="s">
        <v>3290</v>
      </c>
      <c r="G1854" s="4">
        <v>451</v>
      </c>
      <c r="H1854" s="4" t="s">
        <v>4501</v>
      </c>
      <c r="I1854" s="1"/>
      <c r="J1854" s="4" t="s">
        <v>4502</v>
      </c>
      <c r="K1854" s="4" t="s">
        <v>4503</v>
      </c>
      <c r="L1854" s="22" t="str">
        <f t="shared" si="46"/>
        <v>82</v>
      </c>
      <c r="M1854" s="22"/>
      <c r="AA1854" s="46"/>
      <c r="AG1854"/>
      <c r="AL1854">
        <f>N1901</f>
        <v>0</v>
      </c>
      <c r="AM1854">
        <f>O1949</f>
        <v>0</v>
      </c>
      <c r="AN1854">
        <f>P1949</f>
        <v>0</v>
      </c>
      <c r="AO1854">
        <f>Q1949</f>
        <v>0</v>
      </c>
      <c r="AP1854">
        <f>R1949</f>
        <v>0</v>
      </c>
      <c r="AQ1854">
        <f>S1949</f>
        <v>0</v>
      </c>
      <c r="AR1854">
        <f>T1949</f>
        <v>0</v>
      </c>
      <c r="AT1854">
        <f>SUM(table_2[[#This Row],[First dose, less than 21 days ago]:[Third dose or booster, at least 21 days ago]])</f>
        <v>0</v>
      </c>
      <c r="AU1854">
        <f>SUM(table_2[[#This Row],[Second dose, less than 21 days ago]:[Third dose or booster, at least 21 days ago]])</f>
        <v>0</v>
      </c>
      <c r="AV1854">
        <f>table_2[[#This Row],[Third dose or booster, less than 21 days ago]]+table_2[[#This Row],[Third dose or booster, at least 21 days ago]]</f>
        <v>0</v>
      </c>
    </row>
    <row r="1855" spans="1:48" ht="30" x14ac:dyDescent="0.25">
      <c r="A1855" s="1" t="s">
        <v>740</v>
      </c>
      <c r="B1855" s="4">
        <v>2021</v>
      </c>
      <c r="C1855" s="1" t="s">
        <v>128</v>
      </c>
      <c r="D1855" s="1" t="s">
        <v>1162</v>
      </c>
      <c r="E1855" s="1" t="s">
        <v>70</v>
      </c>
      <c r="F1855" s="4" t="s">
        <v>4504</v>
      </c>
      <c r="G1855" s="4">
        <v>27843</v>
      </c>
      <c r="H1855" s="4" t="s">
        <v>4505</v>
      </c>
      <c r="I1855" s="1"/>
      <c r="J1855" s="4" t="s">
        <v>4506</v>
      </c>
      <c r="K1855" s="4" t="s">
        <v>4507</v>
      </c>
      <c r="L1855" s="22" t="str">
        <f t="shared" si="46"/>
        <v>4647</v>
      </c>
      <c r="M1855" s="22"/>
      <c r="AA1855" s="46"/>
      <c r="AG1855"/>
      <c r="AL1855">
        <f>N1902</f>
        <v>0</v>
      </c>
      <c r="AM1855">
        <f>O1950</f>
        <v>0</v>
      </c>
      <c r="AN1855">
        <f>P1950</f>
        <v>0</v>
      </c>
      <c r="AO1855">
        <f>Q1950</f>
        <v>0</v>
      </c>
      <c r="AP1855">
        <f>R1950</f>
        <v>0</v>
      </c>
      <c r="AQ1855">
        <f>S1950</f>
        <v>0</v>
      </c>
      <c r="AR1855">
        <f>T1950</f>
        <v>0</v>
      </c>
      <c r="AT1855">
        <f>SUM(table_2[[#This Row],[First dose, less than 21 days ago]:[Third dose or booster, at least 21 days ago]])</f>
        <v>0</v>
      </c>
      <c r="AU1855">
        <f>SUM(table_2[[#This Row],[Second dose, less than 21 days ago]:[Third dose or booster, at least 21 days ago]])</f>
        <v>0</v>
      </c>
      <c r="AV1855">
        <f>table_2[[#This Row],[Third dose or booster, less than 21 days ago]]+table_2[[#This Row],[Third dose or booster, at least 21 days ago]]</f>
        <v>0</v>
      </c>
    </row>
    <row r="1856" spans="1:48" ht="30" x14ac:dyDescent="0.25">
      <c r="A1856" s="1" t="s">
        <v>740</v>
      </c>
      <c r="B1856" s="4">
        <v>2021</v>
      </c>
      <c r="C1856" s="1" t="s">
        <v>128</v>
      </c>
      <c r="D1856" s="1" t="s">
        <v>1162</v>
      </c>
      <c r="E1856" s="1" t="s">
        <v>74</v>
      </c>
      <c r="F1856" s="4" t="s">
        <v>4508</v>
      </c>
      <c r="G1856" s="4">
        <v>65986</v>
      </c>
      <c r="H1856" s="4" t="s">
        <v>4509</v>
      </c>
      <c r="I1856" s="1"/>
      <c r="J1856" s="4" t="s">
        <v>4510</v>
      </c>
      <c r="K1856" s="4" t="s">
        <v>4511</v>
      </c>
      <c r="L1856" s="22" t="str">
        <f t="shared" si="46"/>
        <v>2175</v>
      </c>
      <c r="M1856" s="22"/>
      <c r="AA1856" s="46"/>
      <c r="AG1856"/>
      <c r="AL1856">
        <f>N1903</f>
        <v>0</v>
      </c>
      <c r="AM1856">
        <f>O1951</f>
        <v>0</v>
      </c>
      <c r="AN1856">
        <f>P1951</f>
        <v>0</v>
      </c>
      <c r="AO1856">
        <f>Q1951</f>
        <v>0</v>
      </c>
      <c r="AP1856">
        <f>R1951</f>
        <v>0</v>
      </c>
      <c r="AQ1856">
        <f>S1951</f>
        <v>0</v>
      </c>
      <c r="AR1856">
        <f>T1951</f>
        <v>0</v>
      </c>
      <c r="AT1856">
        <f>SUM(table_2[[#This Row],[First dose, less than 21 days ago]:[Third dose or booster, at least 21 days ago]])</f>
        <v>0</v>
      </c>
      <c r="AU1856">
        <f>SUM(table_2[[#This Row],[Second dose, less than 21 days ago]:[Third dose or booster, at least 21 days ago]])</f>
        <v>0</v>
      </c>
      <c r="AV1856">
        <f>table_2[[#This Row],[Third dose or booster, less than 21 days ago]]+table_2[[#This Row],[Third dose or booster, at least 21 days ago]]</f>
        <v>0</v>
      </c>
    </row>
    <row r="1857" spans="1:48" ht="30" x14ac:dyDescent="0.25">
      <c r="A1857" s="1" t="s">
        <v>740</v>
      </c>
      <c r="B1857" s="4">
        <v>2021</v>
      </c>
      <c r="C1857" s="1" t="s">
        <v>128</v>
      </c>
      <c r="D1857" s="1" t="s">
        <v>1162</v>
      </c>
      <c r="E1857" s="1" t="s">
        <v>1102</v>
      </c>
      <c r="F1857" s="4" t="s">
        <v>2920</v>
      </c>
      <c r="G1857" s="4">
        <v>68381</v>
      </c>
      <c r="H1857" s="4" t="s">
        <v>4512</v>
      </c>
      <c r="I1857" s="1"/>
      <c r="J1857" s="4" t="s">
        <v>4513</v>
      </c>
      <c r="K1857" s="4" t="s">
        <v>4514</v>
      </c>
      <c r="L1857" s="22" t="str">
        <f t="shared" si="46"/>
        <v>2942</v>
      </c>
      <c r="M1857" s="22"/>
      <c r="AA1857" s="46"/>
      <c r="AG1857"/>
      <c r="AL1857">
        <f>N1904</f>
        <v>0</v>
      </c>
      <c r="AM1857">
        <f>O1952</f>
        <v>0</v>
      </c>
      <c r="AN1857">
        <f>P1952</f>
        <v>0</v>
      </c>
      <c r="AO1857">
        <f>Q1952</f>
        <v>0</v>
      </c>
      <c r="AP1857">
        <f>R1952</f>
        <v>0</v>
      </c>
      <c r="AQ1857">
        <f>S1952</f>
        <v>0</v>
      </c>
      <c r="AR1857">
        <f>T1952</f>
        <v>0</v>
      </c>
      <c r="AT1857">
        <f>SUM(table_2[[#This Row],[First dose, less than 21 days ago]:[Third dose or booster, at least 21 days ago]])</f>
        <v>0</v>
      </c>
      <c r="AU1857">
        <f>SUM(table_2[[#This Row],[Second dose, less than 21 days ago]:[Third dose or booster, at least 21 days ago]])</f>
        <v>0</v>
      </c>
      <c r="AV1857">
        <f>table_2[[#This Row],[Third dose or booster, less than 21 days ago]]+table_2[[#This Row],[Third dose or booster, at least 21 days ago]]</f>
        <v>0</v>
      </c>
    </row>
    <row r="1858" spans="1:48" ht="45" x14ac:dyDescent="0.25">
      <c r="A1858" s="1" t="s">
        <v>740</v>
      </c>
      <c r="B1858" s="4">
        <v>2021</v>
      </c>
      <c r="C1858" s="1" t="s">
        <v>128</v>
      </c>
      <c r="D1858" s="1" t="s">
        <v>1162</v>
      </c>
      <c r="E1858" s="1" t="s">
        <v>84</v>
      </c>
      <c r="F1858" s="4" t="s">
        <v>1103</v>
      </c>
      <c r="G1858" s="4">
        <v>0</v>
      </c>
      <c r="H1858" s="4" t="s">
        <v>83</v>
      </c>
      <c r="I1858" s="1"/>
      <c r="J1858" s="4" t="s">
        <v>83</v>
      </c>
      <c r="K1858" s="4" t="s">
        <v>83</v>
      </c>
      <c r="L1858" s="22" t="str">
        <f t="shared" si="46"/>
        <v>0</v>
      </c>
      <c r="M1858" s="22"/>
      <c r="AA1858" s="46"/>
      <c r="AG1858"/>
      <c r="AL1858">
        <f>N1905</f>
        <v>0</v>
      </c>
      <c r="AM1858">
        <f>O1953</f>
        <v>0</v>
      </c>
      <c r="AN1858">
        <f>P1953</f>
        <v>0</v>
      </c>
      <c r="AO1858">
        <f>Q1953</f>
        <v>0</v>
      </c>
      <c r="AP1858">
        <f>R1953</f>
        <v>0</v>
      </c>
      <c r="AQ1858">
        <f>S1953</f>
        <v>0</v>
      </c>
      <c r="AR1858">
        <f>T1953</f>
        <v>0</v>
      </c>
      <c r="AT1858">
        <f>SUM(table_2[[#This Row],[First dose, less than 21 days ago]:[Third dose or booster, at least 21 days ago]])</f>
        <v>0</v>
      </c>
      <c r="AU1858">
        <f>SUM(table_2[[#This Row],[Second dose, less than 21 days ago]:[Third dose or booster, at least 21 days ago]])</f>
        <v>0</v>
      </c>
      <c r="AV1858">
        <f>table_2[[#This Row],[Third dose or booster, less than 21 days ago]]+table_2[[#This Row],[Third dose or booster, at least 21 days ago]]</f>
        <v>0</v>
      </c>
    </row>
    <row r="1859" spans="1:48" ht="45" x14ac:dyDescent="0.25">
      <c r="A1859" s="1" t="s">
        <v>740</v>
      </c>
      <c r="B1859" s="4">
        <v>2021</v>
      </c>
      <c r="C1859" s="1" t="s">
        <v>128</v>
      </c>
      <c r="D1859" s="1" t="s">
        <v>1162</v>
      </c>
      <c r="E1859" s="1" t="s">
        <v>85</v>
      </c>
      <c r="F1859" s="4" t="s">
        <v>1103</v>
      </c>
      <c r="G1859" s="4">
        <v>0</v>
      </c>
      <c r="H1859" s="4" t="s">
        <v>83</v>
      </c>
      <c r="I1859" s="1"/>
      <c r="J1859" s="4" t="s">
        <v>83</v>
      </c>
      <c r="K1859" s="4" t="s">
        <v>83</v>
      </c>
      <c r="L1859" s="22" t="str">
        <f t="shared" si="46"/>
        <v>0</v>
      </c>
      <c r="M1859" s="22"/>
      <c r="AA1859" s="46"/>
      <c r="AG1859"/>
      <c r="AL1859">
        <f>N1906</f>
        <v>0</v>
      </c>
      <c r="AM1859">
        <f>O1954</f>
        <v>0</v>
      </c>
      <c r="AN1859">
        <f>P1954</f>
        <v>0</v>
      </c>
      <c r="AO1859">
        <f>Q1954</f>
        <v>0</v>
      </c>
      <c r="AP1859">
        <f>R1954</f>
        <v>0</v>
      </c>
      <c r="AQ1859">
        <f>S1954</f>
        <v>0</v>
      </c>
      <c r="AR1859">
        <f>T1954</f>
        <v>0</v>
      </c>
      <c r="AT1859">
        <f>SUM(table_2[[#This Row],[First dose, less than 21 days ago]:[Third dose or booster, at least 21 days ago]])</f>
        <v>0</v>
      </c>
      <c r="AU1859">
        <f>SUM(table_2[[#This Row],[Second dose, less than 21 days ago]:[Third dose or booster, at least 21 days ago]])</f>
        <v>0</v>
      </c>
      <c r="AV1859">
        <f>table_2[[#This Row],[Third dose or booster, less than 21 days ago]]+table_2[[#This Row],[Third dose or booster, at least 21 days ago]]</f>
        <v>0</v>
      </c>
    </row>
    <row r="1860" spans="1:48" ht="30" x14ac:dyDescent="0.25">
      <c r="A1860" s="1" t="s">
        <v>740</v>
      </c>
      <c r="B1860" s="4">
        <v>2021</v>
      </c>
      <c r="C1860" s="1" t="s">
        <v>128</v>
      </c>
      <c r="D1860" s="1" t="s">
        <v>1183</v>
      </c>
      <c r="E1860" s="1" t="s">
        <v>62</v>
      </c>
      <c r="F1860" s="4" t="s">
        <v>3411</v>
      </c>
      <c r="G1860" s="4">
        <v>1497</v>
      </c>
      <c r="H1860" s="4" t="s">
        <v>4515</v>
      </c>
      <c r="I1860" s="1"/>
      <c r="J1860" s="4" t="s">
        <v>4516</v>
      </c>
      <c r="K1860" s="4" t="s">
        <v>4517</v>
      </c>
      <c r="L1860" s="22" t="str">
        <f t="shared" si="46"/>
        <v>422</v>
      </c>
      <c r="M1860" s="22"/>
      <c r="AA1860" s="46"/>
      <c r="AG1860"/>
      <c r="AL1860">
        <f>N1907</f>
        <v>0</v>
      </c>
      <c r="AM1860">
        <f>O1955</f>
        <v>0</v>
      </c>
      <c r="AN1860">
        <f>P1955</f>
        <v>0</v>
      </c>
      <c r="AO1860">
        <f>Q1955</f>
        <v>0</v>
      </c>
      <c r="AP1860">
        <f>R1955</f>
        <v>0</v>
      </c>
      <c r="AQ1860">
        <f>S1955</f>
        <v>0</v>
      </c>
      <c r="AR1860">
        <f>T1955</f>
        <v>0</v>
      </c>
      <c r="AT1860">
        <f>SUM(table_2[[#This Row],[First dose, less than 21 days ago]:[Third dose or booster, at least 21 days ago]])</f>
        <v>0</v>
      </c>
      <c r="AU1860">
        <f>SUM(table_2[[#This Row],[Second dose, less than 21 days ago]:[Third dose or booster, at least 21 days ago]])</f>
        <v>0</v>
      </c>
      <c r="AV1860">
        <f>table_2[[#This Row],[Third dose or booster, less than 21 days ago]]+table_2[[#This Row],[Third dose or booster, at least 21 days ago]]</f>
        <v>0</v>
      </c>
    </row>
    <row r="1861" spans="1:48" ht="30" x14ac:dyDescent="0.25">
      <c r="A1861" s="1" t="s">
        <v>740</v>
      </c>
      <c r="B1861" s="4">
        <v>2021</v>
      </c>
      <c r="C1861" s="1" t="s">
        <v>128</v>
      </c>
      <c r="D1861" s="1" t="s">
        <v>1183</v>
      </c>
      <c r="E1861" s="1" t="s">
        <v>66</v>
      </c>
      <c r="F1861" s="4" t="s">
        <v>2046</v>
      </c>
      <c r="G1861" s="4">
        <v>161</v>
      </c>
      <c r="H1861" s="4" t="s">
        <v>4518</v>
      </c>
      <c r="I1861" s="1"/>
      <c r="J1861" s="4" t="s">
        <v>4519</v>
      </c>
      <c r="K1861" s="4" t="s">
        <v>4520</v>
      </c>
      <c r="L1861" s="22" t="str">
        <f t="shared" ref="L1861:L1924" si="47">IF(F1861="&lt;3",1,F1861)</f>
        <v>49</v>
      </c>
      <c r="M1861" s="22"/>
      <c r="AA1861" s="46"/>
      <c r="AG1861"/>
      <c r="AL1861">
        <f>N1908</f>
        <v>0</v>
      </c>
      <c r="AM1861">
        <f>O1956</f>
        <v>0</v>
      </c>
      <c r="AN1861">
        <f>P1956</f>
        <v>0</v>
      </c>
      <c r="AO1861">
        <f>Q1956</f>
        <v>0</v>
      </c>
      <c r="AP1861">
        <f>R1956</f>
        <v>0</v>
      </c>
      <c r="AQ1861">
        <f>S1956</f>
        <v>0</v>
      </c>
      <c r="AR1861">
        <f>T1956</f>
        <v>0</v>
      </c>
      <c r="AT1861">
        <f>SUM(table_2[[#This Row],[First dose, less than 21 days ago]:[Third dose or booster, at least 21 days ago]])</f>
        <v>0</v>
      </c>
      <c r="AU1861">
        <f>SUM(table_2[[#This Row],[Second dose, less than 21 days ago]:[Third dose or booster, at least 21 days ago]])</f>
        <v>0</v>
      </c>
      <c r="AV1861">
        <f>table_2[[#This Row],[Third dose or booster, less than 21 days ago]]+table_2[[#This Row],[Third dose or booster, at least 21 days ago]]</f>
        <v>0</v>
      </c>
    </row>
    <row r="1862" spans="1:48" ht="30" x14ac:dyDescent="0.25">
      <c r="A1862" s="1" t="s">
        <v>740</v>
      </c>
      <c r="B1862" s="4">
        <v>2021</v>
      </c>
      <c r="C1862" s="1" t="s">
        <v>128</v>
      </c>
      <c r="D1862" s="1" t="s">
        <v>1183</v>
      </c>
      <c r="E1862" s="1" t="s">
        <v>70</v>
      </c>
      <c r="F1862" s="4" t="s">
        <v>4521</v>
      </c>
      <c r="G1862" s="4">
        <v>7453</v>
      </c>
      <c r="H1862" s="4" t="s">
        <v>4522</v>
      </c>
      <c r="I1862" s="1"/>
      <c r="J1862" s="4" t="s">
        <v>4523</v>
      </c>
      <c r="K1862" s="4" t="s">
        <v>4524</v>
      </c>
      <c r="L1862" s="22" t="str">
        <f t="shared" si="47"/>
        <v>2727</v>
      </c>
      <c r="M1862" s="22"/>
      <c r="AA1862" s="46"/>
      <c r="AG1862"/>
      <c r="AL1862">
        <f>N1909</f>
        <v>0</v>
      </c>
      <c r="AM1862">
        <f>O1957</f>
        <v>0</v>
      </c>
      <c r="AN1862">
        <f>P1957</f>
        <v>0</v>
      </c>
      <c r="AO1862">
        <f>Q1957</f>
        <v>0</v>
      </c>
      <c r="AP1862">
        <f>R1957</f>
        <v>0</v>
      </c>
      <c r="AQ1862">
        <f>S1957</f>
        <v>0</v>
      </c>
      <c r="AR1862">
        <f>T1957</f>
        <v>0</v>
      </c>
      <c r="AT1862">
        <f>SUM(table_2[[#This Row],[First dose, less than 21 days ago]:[Third dose or booster, at least 21 days ago]])</f>
        <v>0</v>
      </c>
      <c r="AU1862">
        <f>SUM(table_2[[#This Row],[Second dose, less than 21 days ago]:[Third dose or booster, at least 21 days ago]])</f>
        <v>0</v>
      </c>
      <c r="AV1862">
        <f>table_2[[#This Row],[Third dose or booster, less than 21 days ago]]+table_2[[#This Row],[Third dose or booster, at least 21 days ago]]</f>
        <v>0</v>
      </c>
    </row>
    <row r="1863" spans="1:48" ht="30" x14ac:dyDescent="0.25">
      <c r="A1863" s="1" t="s">
        <v>740</v>
      </c>
      <c r="B1863" s="4">
        <v>2021</v>
      </c>
      <c r="C1863" s="1" t="s">
        <v>128</v>
      </c>
      <c r="D1863" s="1" t="s">
        <v>1183</v>
      </c>
      <c r="E1863" s="1" t="s">
        <v>74</v>
      </c>
      <c r="F1863" s="4" t="s">
        <v>4525</v>
      </c>
      <c r="G1863" s="4">
        <v>13617</v>
      </c>
      <c r="H1863" s="4" t="s">
        <v>4526</v>
      </c>
      <c r="I1863" s="1"/>
      <c r="J1863" s="4" t="s">
        <v>4527</v>
      </c>
      <c r="K1863" s="4" t="s">
        <v>4528</v>
      </c>
      <c r="L1863" s="22" t="str">
        <f t="shared" si="47"/>
        <v>1572</v>
      </c>
      <c r="M1863" s="22"/>
      <c r="AA1863" s="46"/>
      <c r="AG1863"/>
      <c r="AL1863">
        <f>N1910</f>
        <v>0</v>
      </c>
      <c r="AM1863">
        <f>O1958</f>
        <v>0</v>
      </c>
      <c r="AN1863">
        <f>P1958</f>
        <v>0</v>
      </c>
      <c r="AO1863">
        <f>Q1958</f>
        <v>0</v>
      </c>
      <c r="AP1863">
        <f>R1958</f>
        <v>0</v>
      </c>
      <c r="AQ1863">
        <f>S1958</f>
        <v>0</v>
      </c>
      <c r="AR1863">
        <f>T1958</f>
        <v>0</v>
      </c>
      <c r="AT1863">
        <f>SUM(table_2[[#This Row],[First dose, less than 21 days ago]:[Third dose or booster, at least 21 days ago]])</f>
        <v>0</v>
      </c>
      <c r="AU1863">
        <f>SUM(table_2[[#This Row],[Second dose, less than 21 days ago]:[Third dose or booster, at least 21 days ago]])</f>
        <v>0</v>
      </c>
      <c r="AV1863">
        <f>table_2[[#This Row],[Third dose or booster, less than 21 days ago]]+table_2[[#This Row],[Third dose or booster, at least 21 days ago]]</f>
        <v>0</v>
      </c>
    </row>
    <row r="1864" spans="1:48" ht="30" x14ac:dyDescent="0.25">
      <c r="A1864" s="1" t="s">
        <v>740</v>
      </c>
      <c r="B1864" s="4">
        <v>2021</v>
      </c>
      <c r="C1864" s="1" t="s">
        <v>128</v>
      </c>
      <c r="D1864" s="1" t="s">
        <v>1183</v>
      </c>
      <c r="E1864" s="1" t="s">
        <v>1102</v>
      </c>
      <c r="F1864" s="4" t="s">
        <v>4529</v>
      </c>
      <c r="G1864" s="4">
        <v>13981</v>
      </c>
      <c r="H1864" s="4" t="s">
        <v>4530</v>
      </c>
      <c r="I1864" s="1"/>
      <c r="J1864" s="4" t="s">
        <v>4531</v>
      </c>
      <c r="K1864" s="4" t="s">
        <v>4532</v>
      </c>
      <c r="L1864" s="22" t="str">
        <f t="shared" si="47"/>
        <v>1968</v>
      </c>
      <c r="M1864" s="22"/>
      <c r="AA1864" s="46"/>
      <c r="AG1864"/>
      <c r="AL1864">
        <f>N1911</f>
        <v>0</v>
      </c>
      <c r="AM1864">
        <f>O1959</f>
        <v>0</v>
      </c>
      <c r="AN1864">
        <f>P1959</f>
        <v>0</v>
      </c>
      <c r="AO1864">
        <f>Q1959</f>
        <v>0</v>
      </c>
      <c r="AP1864">
        <f>R1959</f>
        <v>0</v>
      </c>
      <c r="AQ1864">
        <f>S1959</f>
        <v>0</v>
      </c>
      <c r="AR1864">
        <f>T1959</f>
        <v>0</v>
      </c>
      <c r="AT1864">
        <f>SUM(table_2[[#This Row],[First dose, less than 21 days ago]:[Third dose or booster, at least 21 days ago]])</f>
        <v>0</v>
      </c>
      <c r="AU1864">
        <f>SUM(table_2[[#This Row],[Second dose, less than 21 days ago]:[Third dose or booster, at least 21 days ago]])</f>
        <v>0</v>
      </c>
      <c r="AV1864">
        <f>table_2[[#This Row],[Third dose or booster, less than 21 days ago]]+table_2[[#This Row],[Third dose or booster, at least 21 days ago]]</f>
        <v>0</v>
      </c>
    </row>
    <row r="1865" spans="1:48" ht="45" x14ac:dyDescent="0.25">
      <c r="A1865" s="1" t="s">
        <v>740</v>
      </c>
      <c r="B1865" s="4">
        <v>2021</v>
      </c>
      <c r="C1865" s="1" t="s">
        <v>128</v>
      </c>
      <c r="D1865" s="1" t="s">
        <v>1183</v>
      </c>
      <c r="E1865" s="1" t="s">
        <v>84</v>
      </c>
      <c r="F1865" s="4" t="s">
        <v>1103</v>
      </c>
      <c r="G1865" s="4">
        <v>0</v>
      </c>
      <c r="H1865" s="4" t="s">
        <v>83</v>
      </c>
      <c r="I1865" s="1"/>
      <c r="J1865" s="4" t="s">
        <v>83</v>
      </c>
      <c r="K1865" s="4" t="s">
        <v>83</v>
      </c>
      <c r="L1865" s="22" t="str">
        <f t="shared" si="47"/>
        <v>0</v>
      </c>
      <c r="M1865" s="22"/>
      <c r="AA1865" s="46"/>
      <c r="AG1865"/>
      <c r="AL1865">
        <f>N1912</f>
        <v>0</v>
      </c>
      <c r="AM1865">
        <f>O1960</f>
        <v>0</v>
      </c>
      <c r="AN1865">
        <f>P1960</f>
        <v>0</v>
      </c>
      <c r="AO1865">
        <f>Q1960</f>
        <v>0</v>
      </c>
      <c r="AP1865">
        <f>R1960</f>
        <v>0</v>
      </c>
      <c r="AQ1865">
        <f>S1960</f>
        <v>0</v>
      </c>
      <c r="AR1865">
        <f>T1960</f>
        <v>0</v>
      </c>
      <c r="AT1865">
        <f>SUM(table_2[[#This Row],[First dose, less than 21 days ago]:[Third dose or booster, at least 21 days ago]])</f>
        <v>0</v>
      </c>
      <c r="AU1865">
        <f>SUM(table_2[[#This Row],[Second dose, less than 21 days ago]:[Third dose or booster, at least 21 days ago]])</f>
        <v>0</v>
      </c>
      <c r="AV1865">
        <f>table_2[[#This Row],[Third dose or booster, less than 21 days ago]]+table_2[[#This Row],[Third dose or booster, at least 21 days ago]]</f>
        <v>0</v>
      </c>
    </row>
    <row r="1866" spans="1:48" ht="45" x14ac:dyDescent="0.25">
      <c r="A1866" s="1" t="s">
        <v>740</v>
      </c>
      <c r="B1866" s="4">
        <v>2021</v>
      </c>
      <c r="C1866" s="1" t="s">
        <v>128</v>
      </c>
      <c r="D1866" s="1" t="s">
        <v>1183</v>
      </c>
      <c r="E1866" s="1" t="s">
        <v>85</v>
      </c>
      <c r="F1866" s="4" t="s">
        <v>1103</v>
      </c>
      <c r="G1866" s="4">
        <v>0</v>
      </c>
      <c r="H1866" s="4" t="s">
        <v>83</v>
      </c>
      <c r="I1866" s="1"/>
      <c r="J1866" s="4" t="s">
        <v>83</v>
      </c>
      <c r="K1866" s="4" t="s">
        <v>83</v>
      </c>
      <c r="L1866" s="22" t="str">
        <f t="shared" si="47"/>
        <v>0</v>
      </c>
      <c r="M1866" s="22"/>
      <c r="AA1866" s="46"/>
      <c r="AG1866"/>
      <c r="AL1866">
        <f>N1913</f>
        <v>0</v>
      </c>
      <c r="AM1866">
        <f>O1961</f>
        <v>0</v>
      </c>
      <c r="AN1866">
        <f>P1961</f>
        <v>0</v>
      </c>
      <c r="AO1866">
        <f>Q1961</f>
        <v>0</v>
      </c>
      <c r="AP1866">
        <f>R1961</f>
        <v>0</v>
      </c>
      <c r="AQ1866">
        <f>S1961</f>
        <v>0</v>
      </c>
      <c r="AR1866">
        <f>T1961</f>
        <v>0</v>
      </c>
      <c r="AT1866">
        <f>SUM(table_2[[#This Row],[First dose, less than 21 days ago]:[Third dose or booster, at least 21 days ago]])</f>
        <v>0</v>
      </c>
      <c r="AU1866">
        <f>SUM(table_2[[#This Row],[Second dose, less than 21 days ago]:[Third dose or booster, at least 21 days ago]])</f>
        <v>0</v>
      </c>
      <c r="AV1866">
        <f>table_2[[#This Row],[Third dose or booster, less than 21 days ago]]+table_2[[#This Row],[Third dose or booster, at least 21 days ago]]</f>
        <v>0</v>
      </c>
    </row>
    <row r="1867" spans="1:48" ht="30" x14ac:dyDescent="0.25">
      <c r="A1867" s="1" t="s">
        <v>740</v>
      </c>
      <c r="B1867" s="4">
        <v>2021</v>
      </c>
      <c r="C1867" s="1" t="s">
        <v>147</v>
      </c>
      <c r="D1867" s="1" t="s">
        <v>1089</v>
      </c>
      <c r="E1867" s="1" t="s">
        <v>62</v>
      </c>
      <c r="F1867" s="4" t="s">
        <v>4533</v>
      </c>
      <c r="G1867" s="4">
        <v>650333</v>
      </c>
      <c r="H1867" s="4" t="s">
        <v>2612</v>
      </c>
      <c r="I1867" s="1"/>
      <c r="J1867" s="4" t="s">
        <v>4534</v>
      </c>
      <c r="K1867" s="4" t="s">
        <v>517</v>
      </c>
      <c r="L1867" s="22" t="str">
        <f t="shared" si="47"/>
        <v>226</v>
      </c>
      <c r="M1867" s="22"/>
      <c r="AA1867" s="46"/>
      <c r="AG1867"/>
      <c r="AL1867">
        <f>N1914</f>
        <v>0</v>
      </c>
      <c r="AM1867">
        <f>O1962</f>
        <v>0</v>
      </c>
      <c r="AN1867">
        <f>P1962</f>
        <v>0</v>
      </c>
      <c r="AO1867">
        <f>Q1962</f>
        <v>0</v>
      </c>
      <c r="AP1867">
        <f>R1962</f>
        <v>0</v>
      </c>
      <c r="AQ1867">
        <f>S1962</f>
        <v>0</v>
      </c>
      <c r="AR1867">
        <f>T1962</f>
        <v>0</v>
      </c>
      <c r="AT1867">
        <f>SUM(table_2[[#This Row],[First dose, less than 21 days ago]:[Third dose or booster, at least 21 days ago]])</f>
        <v>0</v>
      </c>
      <c r="AU1867">
        <f>SUM(table_2[[#This Row],[Second dose, less than 21 days ago]:[Third dose or booster, at least 21 days ago]])</f>
        <v>0</v>
      </c>
      <c r="AV1867">
        <f>table_2[[#This Row],[Third dose or booster, less than 21 days ago]]+table_2[[#This Row],[Third dose or booster, at least 21 days ago]]</f>
        <v>0</v>
      </c>
    </row>
    <row r="1868" spans="1:48" ht="30" x14ac:dyDescent="0.25">
      <c r="A1868" s="1" t="s">
        <v>740</v>
      </c>
      <c r="B1868" s="4">
        <v>2021</v>
      </c>
      <c r="C1868" s="1" t="s">
        <v>147</v>
      </c>
      <c r="D1868" s="1" t="s">
        <v>1089</v>
      </c>
      <c r="E1868" s="1" t="s">
        <v>66</v>
      </c>
      <c r="F1868" s="4" t="s">
        <v>1371</v>
      </c>
      <c r="G1868" s="4">
        <v>54421</v>
      </c>
      <c r="H1868" s="4" t="s">
        <v>1563</v>
      </c>
      <c r="I1868" s="1" t="s">
        <v>234</v>
      </c>
      <c r="J1868" s="4" t="s">
        <v>1564</v>
      </c>
      <c r="K1868" s="4" t="s">
        <v>1565</v>
      </c>
      <c r="L1868" s="22" t="str">
        <f t="shared" si="47"/>
        <v>9</v>
      </c>
      <c r="M1868" s="22"/>
      <c r="AA1868" s="46"/>
      <c r="AG1868"/>
      <c r="AL1868">
        <f>N1915</f>
        <v>0</v>
      </c>
      <c r="AM1868">
        <f>O1963</f>
        <v>0</v>
      </c>
      <c r="AN1868">
        <f>P1963</f>
        <v>0</v>
      </c>
      <c r="AO1868">
        <f>Q1963</f>
        <v>0</v>
      </c>
      <c r="AP1868">
        <f>R1963</f>
        <v>0</v>
      </c>
      <c r="AQ1868">
        <f>S1963</f>
        <v>0</v>
      </c>
      <c r="AR1868">
        <f>T1963</f>
        <v>0</v>
      </c>
      <c r="AT1868">
        <f>SUM(table_2[[#This Row],[First dose, less than 21 days ago]:[Third dose or booster, at least 21 days ago]])</f>
        <v>0</v>
      </c>
      <c r="AU1868">
        <f>SUM(table_2[[#This Row],[Second dose, less than 21 days ago]:[Third dose or booster, at least 21 days ago]])</f>
        <v>0</v>
      </c>
      <c r="AV1868">
        <f>table_2[[#This Row],[Third dose or booster, less than 21 days ago]]+table_2[[#This Row],[Third dose or booster, at least 21 days ago]]</f>
        <v>0</v>
      </c>
    </row>
    <row r="1869" spans="1:48" ht="30" x14ac:dyDescent="0.25">
      <c r="A1869" s="1" t="s">
        <v>740</v>
      </c>
      <c r="B1869" s="4">
        <v>2021</v>
      </c>
      <c r="C1869" s="1" t="s">
        <v>147</v>
      </c>
      <c r="D1869" s="1" t="s">
        <v>1089</v>
      </c>
      <c r="E1869" s="1" t="s">
        <v>70</v>
      </c>
      <c r="F1869" s="4" t="s">
        <v>1321</v>
      </c>
      <c r="G1869" s="4">
        <v>113844</v>
      </c>
      <c r="H1869" s="4" t="s">
        <v>4535</v>
      </c>
      <c r="I1869" s="1"/>
      <c r="J1869" s="4" t="s">
        <v>593</v>
      </c>
      <c r="K1869" s="4" t="s">
        <v>1569</v>
      </c>
      <c r="L1869" s="22" t="str">
        <f t="shared" si="47"/>
        <v>98</v>
      </c>
      <c r="M1869" s="22"/>
      <c r="AA1869" s="46"/>
      <c r="AG1869"/>
      <c r="AL1869">
        <f>N1916</f>
        <v>0</v>
      </c>
      <c r="AM1869">
        <f>O1964</f>
        <v>0</v>
      </c>
      <c r="AN1869">
        <f>P1964</f>
        <v>0</v>
      </c>
      <c r="AO1869">
        <f>Q1964</f>
        <v>0</v>
      </c>
      <c r="AP1869">
        <f>R1964</f>
        <v>0</v>
      </c>
      <c r="AQ1869">
        <f>S1964</f>
        <v>0</v>
      </c>
      <c r="AR1869">
        <f>T1964</f>
        <v>0</v>
      </c>
      <c r="AT1869">
        <f>SUM(table_2[[#This Row],[First dose, less than 21 days ago]:[Third dose or booster, at least 21 days ago]])</f>
        <v>0</v>
      </c>
      <c r="AU1869">
        <f>SUM(table_2[[#This Row],[Second dose, less than 21 days ago]:[Third dose or booster, at least 21 days ago]])</f>
        <v>0</v>
      </c>
      <c r="AV1869">
        <f>table_2[[#This Row],[Third dose or booster, less than 21 days ago]]+table_2[[#This Row],[Third dose or booster, at least 21 days ago]]</f>
        <v>0</v>
      </c>
    </row>
    <row r="1870" spans="1:48" ht="30" x14ac:dyDescent="0.25">
      <c r="A1870" s="1" t="s">
        <v>740</v>
      </c>
      <c r="B1870" s="4">
        <v>2021</v>
      </c>
      <c r="C1870" s="1" t="s">
        <v>147</v>
      </c>
      <c r="D1870" s="1" t="s">
        <v>1089</v>
      </c>
      <c r="E1870" s="1" t="s">
        <v>74</v>
      </c>
      <c r="F1870" s="4" t="s">
        <v>1200</v>
      </c>
      <c r="G1870" s="4">
        <v>52120</v>
      </c>
      <c r="H1870" s="4" t="s">
        <v>1570</v>
      </c>
      <c r="I1870" s="1"/>
      <c r="J1870" s="4" t="s">
        <v>1571</v>
      </c>
      <c r="K1870" s="4" t="s">
        <v>1572</v>
      </c>
      <c r="L1870" s="22" t="str">
        <f t="shared" si="47"/>
        <v>29</v>
      </c>
      <c r="M1870" s="22"/>
      <c r="AA1870" s="46"/>
      <c r="AG1870"/>
      <c r="AL1870">
        <f>N1917</f>
        <v>0</v>
      </c>
      <c r="AM1870">
        <f>O1965</f>
        <v>0</v>
      </c>
      <c r="AN1870">
        <f>P1965</f>
        <v>0</v>
      </c>
      <c r="AO1870">
        <f>Q1965</f>
        <v>0</v>
      </c>
      <c r="AP1870">
        <f>R1965</f>
        <v>0</v>
      </c>
      <c r="AQ1870">
        <f>S1965</f>
        <v>0</v>
      </c>
      <c r="AR1870">
        <f>T1965</f>
        <v>0</v>
      </c>
      <c r="AT1870">
        <f>SUM(table_2[[#This Row],[First dose, less than 21 days ago]:[Third dose or booster, at least 21 days ago]])</f>
        <v>0</v>
      </c>
      <c r="AU1870">
        <f>SUM(table_2[[#This Row],[Second dose, less than 21 days ago]:[Third dose or booster, at least 21 days ago]])</f>
        <v>0</v>
      </c>
      <c r="AV1870">
        <f>table_2[[#This Row],[Third dose or booster, less than 21 days ago]]+table_2[[#This Row],[Third dose or booster, at least 21 days ago]]</f>
        <v>0</v>
      </c>
    </row>
    <row r="1871" spans="1:48" ht="30" x14ac:dyDescent="0.25">
      <c r="A1871" s="1" t="s">
        <v>740</v>
      </c>
      <c r="B1871" s="4">
        <v>2021</v>
      </c>
      <c r="C1871" s="1" t="s">
        <v>147</v>
      </c>
      <c r="D1871" s="1" t="s">
        <v>1089</v>
      </c>
      <c r="E1871" s="1" t="s">
        <v>1102</v>
      </c>
      <c r="F1871" s="4" t="s">
        <v>1573</v>
      </c>
      <c r="G1871" s="4">
        <v>79363</v>
      </c>
      <c r="H1871" s="4" t="s">
        <v>591</v>
      </c>
      <c r="I1871" s="1"/>
      <c r="J1871" s="4" t="s">
        <v>1574</v>
      </c>
      <c r="K1871" s="4" t="s">
        <v>533</v>
      </c>
      <c r="L1871" s="22" t="str">
        <f t="shared" si="47"/>
        <v>54</v>
      </c>
      <c r="M1871" s="22"/>
      <c r="AA1871" s="46"/>
      <c r="AG1871"/>
      <c r="AL1871">
        <f>N1918</f>
        <v>0</v>
      </c>
      <c r="AM1871">
        <f>O1966</f>
        <v>0</v>
      </c>
      <c r="AN1871">
        <f>P1966</f>
        <v>0</v>
      </c>
      <c r="AO1871">
        <f>Q1966</f>
        <v>0</v>
      </c>
      <c r="AP1871">
        <f>R1966</f>
        <v>0</v>
      </c>
      <c r="AQ1871">
        <f>S1966</f>
        <v>0</v>
      </c>
      <c r="AR1871">
        <f>T1966</f>
        <v>0</v>
      </c>
      <c r="AT1871">
        <f>SUM(table_2[[#This Row],[First dose, less than 21 days ago]:[Third dose or booster, at least 21 days ago]])</f>
        <v>0</v>
      </c>
      <c r="AU1871">
        <f>SUM(table_2[[#This Row],[Second dose, less than 21 days ago]:[Third dose or booster, at least 21 days ago]])</f>
        <v>0</v>
      </c>
      <c r="AV1871">
        <f>table_2[[#This Row],[Third dose or booster, less than 21 days ago]]+table_2[[#This Row],[Third dose or booster, at least 21 days ago]]</f>
        <v>0</v>
      </c>
    </row>
    <row r="1872" spans="1:48" ht="45" x14ac:dyDescent="0.25">
      <c r="A1872" s="1" t="s">
        <v>740</v>
      </c>
      <c r="B1872" s="4">
        <v>2021</v>
      </c>
      <c r="C1872" s="1" t="s">
        <v>147</v>
      </c>
      <c r="D1872" s="1" t="s">
        <v>1089</v>
      </c>
      <c r="E1872" s="1" t="s">
        <v>84</v>
      </c>
      <c r="F1872" s="4" t="s">
        <v>1103</v>
      </c>
      <c r="G1872" s="4">
        <v>0</v>
      </c>
      <c r="H1872" s="4" t="s">
        <v>83</v>
      </c>
      <c r="I1872" s="1"/>
      <c r="J1872" s="4" t="s">
        <v>83</v>
      </c>
      <c r="K1872" s="4" t="s">
        <v>83</v>
      </c>
      <c r="L1872" s="22" t="str">
        <f t="shared" si="47"/>
        <v>0</v>
      </c>
      <c r="M1872" s="22"/>
      <c r="AA1872" s="46"/>
      <c r="AG1872"/>
      <c r="AL1872">
        <f>N1919</f>
        <v>0</v>
      </c>
      <c r="AM1872">
        <f>O1967</f>
        <v>0</v>
      </c>
      <c r="AN1872">
        <f>P1967</f>
        <v>0</v>
      </c>
      <c r="AO1872">
        <f>Q1967</f>
        <v>0</v>
      </c>
      <c r="AP1872">
        <f>R1967</f>
        <v>0</v>
      </c>
      <c r="AQ1872">
        <f>S1967</f>
        <v>0</v>
      </c>
      <c r="AR1872">
        <f>T1967</f>
        <v>0</v>
      </c>
      <c r="AT1872">
        <f>SUM(table_2[[#This Row],[First dose, less than 21 days ago]:[Third dose or booster, at least 21 days ago]])</f>
        <v>0</v>
      </c>
      <c r="AU1872">
        <f>SUM(table_2[[#This Row],[Second dose, less than 21 days ago]:[Third dose or booster, at least 21 days ago]])</f>
        <v>0</v>
      </c>
      <c r="AV1872">
        <f>table_2[[#This Row],[Third dose or booster, less than 21 days ago]]+table_2[[#This Row],[Third dose or booster, at least 21 days ago]]</f>
        <v>0</v>
      </c>
    </row>
    <row r="1873" spans="1:48" ht="45" x14ac:dyDescent="0.25">
      <c r="A1873" s="1" t="s">
        <v>740</v>
      </c>
      <c r="B1873" s="4">
        <v>2021</v>
      </c>
      <c r="C1873" s="1" t="s">
        <v>147</v>
      </c>
      <c r="D1873" s="1" t="s">
        <v>1089</v>
      </c>
      <c r="E1873" s="1" t="s">
        <v>85</v>
      </c>
      <c r="F1873" s="4" t="s">
        <v>1103</v>
      </c>
      <c r="G1873" s="4">
        <v>0</v>
      </c>
      <c r="H1873" s="4" t="s">
        <v>83</v>
      </c>
      <c r="I1873" s="1"/>
      <c r="J1873" s="4" t="s">
        <v>83</v>
      </c>
      <c r="K1873" s="4" t="s">
        <v>83</v>
      </c>
      <c r="L1873" s="22" t="str">
        <f t="shared" si="47"/>
        <v>0</v>
      </c>
      <c r="M1873" s="22"/>
      <c r="AA1873" s="46"/>
      <c r="AG1873"/>
      <c r="AL1873">
        <f>N1920</f>
        <v>0</v>
      </c>
      <c r="AM1873">
        <f>O1968</f>
        <v>0</v>
      </c>
      <c r="AN1873">
        <f>P1968</f>
        <v>0</v>
      </c>
      <c r="AO1873">
        <f>Q1968</f>
        <v>0</v>
      </c>
      <c r="AP1873">
        <f>R1968</f>
        <v>0</v>
      </c>
      <c r="AQ1873">
        <f>S1968</f>
        <v>0</v>
      </c>
      <c r="AR1873">
        <f>T1968</f>
        <v>0</v>
      </c>
      <c r="AT1873">
        <f>SUM(table_2[[#This Row],[First dose, less than 21 days ago]:[Third dose or booster, at least 21 days ago]])</f>
        <v>0</v>
      </c>
      <c r="AU1873">
        <f>SUM(table_2[[#This Row],[Second dose, less than 21 days ago]:[Third dose or booster, at least 21 days ago]])</f>
        <v>0</v>
      </c>
      <c r="AV1873">
        <f>table_2[[#This Row],[Third dose or booster, less than 21 days ago]]+table_2[[#This Row],[Third dose or booster, at least 21 days ago]]</f>
        <v>0</v>
      </c>
    </row>
    <row r="1874" spans="1:48" ht="30" x14ac:dyDescent="0.25">
      <c r="A1874" s="1" t="s">
        <v>740</v>
      </c>
      <c r="B1874" s="4">
        <v>2021</v>
      </c>
      <c r="C1874" s="1" t="s">
        <v>147</v>
      </c>
      <c r="D1874" s="1" t="s">
        <v>1104</v>
      </c>
      <c r="E1874" s="1" t="s">
        <v>62</v>
      </c>
      <c r="F1874" s="4" t="s">
        <v>2694</v>
      </c>
      <c r="G1874" s="4">
        <v>109036</v>
      </c>
      <c r="H1874" s="4" t="s">
        <v>4536</v>
      </c>
      <c r="I1874" s="1"/>
      <c r="J1874" s="4" t="s">
        <v>4537</v>
      </c>
      <c r="K1874" s="4" t="s">
        <v>4538</v>
      </c>
      <c r="L1874" s="22" t="str">
        <f t="shared" si="47"/>
        <v>245</v>
      </c>
      <c r="M1874" s="22"/>
      <c r="AA1874" s="46"/>
      <c r="AG1874"/>
      <c r="AL1874">
        <f>N1921</f>
        <v>0</v>
      </c>
      <c r="AM1874">
        <f>O1969</f>
        <v>0</v>
      </c>
      <c r="AN1874">
        <f>P1969</f>
        <v>0</v>
      </c>
      <c r="AO1874">
        <f>Q1969</f>
        <v>0</v>
      </c>
      <c r="AP1874">
        <f>R1969</f>
        <v>0</v>
      </c>
      <c r="AQ1874">
        <f>S1969</f>
        <v>0</v>
      </c>
      <c r="AR1874">
        <f>T1969</f>
        <v>0</v>
      </c>
      <c r="AT1874">
        <f>SUM(table_2[[#This Row],[First dose, less than 21 days ago]:[Third dose or booster, at least 21 days ago]])</f>
        <v>0</v>
      </c>
      <c r="AU1874">
        <f>SUM(table_2[[#This Row],[Second dose, less than 21 days ago]:[Third dose or booster, at least 21 days ago]])</f>
        <v>0</v>
      </c>
      <c r="AV1874">
        <f>table_2[[#This Row],[Third dose or booster, less than 21 days ago]]+table_2[[#This Row],[Third dose or booster, at least 21 days ago]]</f>
        <v>0</v>
      </c>
    </row>
    <row r="1875" spans="1:48" ht="30" x14ac:dyDescent="0.25">
      <c r="A1875" s="1" t="s">
        <v>740</v>
      </c>
      <c r="B1875" s="4">
        <v>2021</v>
      </c>
      <c r="C1875" s="1" t="s">
        <v>147</v>
      </c>
      <c r="D1875" s="1" t="s">
        <v>1104</v>
      </c>
      <c r="E1875" s="1" t="s">
        <v>66</v>
      </c>
      <c r="F1875" s="4" t="s">
        <v>3009</v>
      </c>
      <c r="G1875" s="4">
        <v>84736</v>
      </c>
      <c r="H1875" s="4" t="s">
        <v>3545</v>
      </c>
      <c r="I1875" s="1"/>
      <c r="J1875" s="4" t="s">
        <v>4539</v>
      </c>
      <c r="K1875" s="4" t="s">
        <v>3541</v>
      </c>
      <c r="L1875" s="22" t="str">
        <f t="shared" si="47"/>
        <v>38</v>
      </c>
      <c r="M1875" s="22"/>
      <c r="AA1875" s="46"/>
      <c r="AG1875"/>
      <c r="AL1875">
        <f>N1922</f>
        <v>0</v>
      </c>
      <c r="AM1875">
        <f>O1970</f>
        <v>0</v>
      </c>
      <c r="AN1875">
        <f>P1970</f>
        <v>0</v>
      </c>
      <c r="AO1875">
        <f>Q1970</f>
        <v>0</v>
      </c>
      <c r="AP1875">
        <f>R1970</f>
        <v>0</v>
      </c>
      <c r="AQ1875">
        <f>S1970</f>
        <v>0</v>
      </c>
      <c r="AR1875">
        <f>T1970</f>
        <v>0</v>
      </c>
      <c r="AT1875">
        <f>SUM(table_2[[#This Row],[First dose, less than 21 days ago]:[Third dose or booster, at least 21 days ago]])</f>
        <v>0</v>
      </c>
      <c r="AU1875">
        <f>SUM(table_2[[#This Row],[Second dose, less than 21 days ago]:[Third dose or booster, at least 21 days ago]])</f>
        <v>0</v>
      </c>
      <c r="AV1875">
        <f>table_2[[#This Row],[Third dose or booster, less than 21 days ago]]+table_2[[#This Row],[Third dose or booster, at least 21 days ago]]</f>
        <v>0</v>
      </c>
    </row>
    <row r="1876" spans="1:48" ht="30" x14ac:dyDescent="0.25">
      <c r="A1876" s="1" t="s">
        <v>740</v>
      </c>
      <c r="B1876" s="4">
        <v>2021</v>
      </c>
      <c r="C1876" s="1" t="s">
        <v>147</v>
      </c>
      <c r="D1876" s="1" t="s">
        <v>1104</v>
      </c>
      <c r="E1876" s="1" t="s">
        <v>70</v>
      </c>
      <c r="F1876" s="4" t="s">
        <v>1580</v>
      </c>
      <c r="G1876" s="4">
        <v>166759</v>
      </c>
      <c r="H1876" s="4" t="s">
        <v>1581</v>
      </c>
      <c r="I1876" s="1"/>
      <c r="J1876" s="4" t="s">
        <v>1582</v>
      </c>
      <c r="K1876" s="4" t="s">
        <v>1583</v>
      </c>
      <c r="L1876" s="22" t="str">
        <f t="shared" si="47"/>
        <v>285</v>
      </c>
      <c r="M1876" s="22"/>
      <c r="AA1876" s="46"/>
      <c r="AG1876"/>
      <c r="AL1876">
        <f>N1923</f>
        <v>0</v>
      </c>
      <c r="AM1876">
        <f>O1971</f>
        <v>0</v>
      </c>
      <c r="AN1876">
        <f>P1971</f>
        <v>0</v>
      </c>
      <c r="AO1876">
        <f>Q1971</f>
        <v>0</v>
      </c>
      <c r="AP1876">
        <f>R1971</f>
        <v>0</v>
      </c>
      <c r="AQ1876">
        <f>S1971</f>
        <v>0</v>
      </c>
      <c r="AR1876">
        <f>T1971</f>
        <v>0</v>
      </c>
      <c r="AT1876">
        <f>SUM(table_2[[#This Row],[First dose, less than 21 days ago]:[Third dose or booster, at least 21 days ago]])</f>
        <v>0</v>
      </c>
      <c r="AU1876">
        <f>SUM(table_2[[#This Row],[Second dose, less than 21 days ago]:[Third dose or booster, at least 21 days ago]])</f>
        <v>0</v>
      </c>
      <c r="AV1876">
        <f>table_2[[#This Row],[Third dose or booster, less than 21 days ago]]+table_2[[#This Row],[Third dose or booster, at least 21 days ago]]</f>
        <v>0</v>
      </c>
    </row>
    <row r="1877" spans="1:48" ht="30" x14ac:dyDescent="0.25">
      <c r="A1877" s="1" t="s">
        <v>740</v>
      </c>
      <c r="B1877" s="4">
        <v>2021</v>
      </c>
      <c r="C1877" s="1" t="s">
        <v>147</v>
      </c>
      <c r="D1877" s="1" t="s">
        <v>1104</v>
      </c>
      <c r="E1877" s="1" t="s">
        <v>74</v>
      </c>
      <c r="F1877" s="4" t="s">
        <v>1479</v>
      </c>
      <c r="G1877" s="4">
        <v>47279</v>
      </c>
      <c r="H1877" s="4" t="s">
        <v>1584</v>
      </c>
      <c r="I1877" s="1"/>
      <c r="J1877" s="4" t="s">
        <v>1585</v>
      </c>
      <c r="K1877" s="4" t="s">
        <v>1586</v>
      </c>
      <c r="L1877" s="22" t="str">
        <f t="shared" si="47"/>
        <v>64</v>
      </c>
      <c r="M1877" s="22"/>
      <c r="AA1877" s="46"/>
      <c r="AG1877"/>
      <c r="AL1877">
        <f>N1924</f>
        <v>0</v>
      </c>
      <c r="AM1877">
        <f>O1972</f>
        <v>0</v>
      </c>
      <c r="AN1877">
        <f>P1972</f>
        <v>0</v>
      </c>
      <c r="AO1877">
        <f>Q1972</f>
        <v>0</v>
      </c>
      <c r="AP1877">
        <f>R1972</f>
        <v>0</v>
      </c>
      <c r="AQ1877">
        <f>S1972</f>
        <v>0</v>
      </c>
      <c r="AR1877">
        <f>T1972</f>
        <v>0</v>
      </c>
      <c r="AT1877">
        <f>SUM(table_2[[#This Row],[First dose, less than 21 days ago]:[Third dose or booster, at least 21 days ago]])</f>
        <v>0</v>
      </c>
      <c r="AU1877">
        <f>SUM(table_2[[#This Row],[Second dose, less than 21 days ago]:[Third dose or booster, at least 21 days ago]])</f>
        <v>0</v>
      </c>
      <c r="AV1877">
        <f>table_2[[#This Row],[Third dose or booster, less than 21 days ago]]+table_2[[#This Row],[Third dose or booster, at least 21 days ago]]</f>
        <v>0</v>
      </c>
    </row>
    <row r="1878" spans="1:48" ht="30" x14ac:dyDescent="0.25">
      <c r="A1878" s="1" t="s">
        <v>740</v>
      </c>
      <c r="B1878" s="4">
        <v>2021</v>
      </c>
      <c r="C1878" s="1" t="s">
        <v>147</v>
      </c>
      <c r="D1878" s="1" t="s">
        <v>1104</v>
      </c>
      <c r="E1878" s="1" t="s">
        <v>1102</v>
      </c>
      <c r="F1878" s="4" t="s">
        <v>1587</v>
      </c>
      <c r="G1878" s="4">
        <v>60510</v>
      </c>
      <c r="H1878" s="4" t="s">
        <v>1588</v>
      </c>
      <c r="I1878" s="1"/>
      <c r="J1878" s="4" t="s">
        <v>1589</v>
      </c>
      <c r="K1878" s="4" t="s">
        <v>1590</v>
      </c>
      <c r="L1878" s="22" t="str">
        <f t="shared" si="47"/>
        <v>109</v>
      </c>
      <c r="M1878" s="22"/>
      <c r="AA1878" s="46"/>
      <c r="AG1878"/>
      <c r="AL1878">
        <f>N1925</f>
        <v>0</v>
      </c>
      <c r="AM1878">
        <f>O1973</f>
        <v>0</v>
      </c>
      <c r="AN1878">
        <f>P1973</f>
        <v>0</v>
      </c>
      <c r="AO1878">
        <f>Q1973</f>
        <v>0</v>
      </c>
      <c r="AP1878">
        <f>R1973</f>
        <v>0</v>
      </c>
      <c r="AQ1878">
        <f>S1973</f>
        <v>0</v>
      </c>
      <c r="AR1878">
        <f>T1973</f>
        <v>0</v>
      </c>
      <c r="AT1878">
        <f>SUM(table_2[[#This Row],[First dose, less than 21 days ago]:[Third dose or booster, at least 21 days ago]])</f>
        <v>0</v>
      </c>
      <c r="AU1878">
        <f>SUM(table_2[[#This Row],[Second dose, less than 21 days ago]:[Third dose or booster, at least 21 days ago]])</f>
        <v>0</v>
      </c>
      <c r="AV1878">
        <f>table_2[[#This Row],[Third dose or booster, less than 21 days ago]]+table_2[[#This Row],[Third dose or booster, at least 21 days ago]]</f>
        <v>0</v>
      </c>
    </row>
    <row r="1879" spans="1:48" ht="45" x14ac:dyDescent="0.25">
      <c r="A1879" s="1" t="s">
        <v>740</v>
      </c>
      <c r="B1879" s="4">
        <v>2021</v>
      </c>
      <c r="C1879" s="1" t="s">
        <v>147</v>
      </c>
      <c r="D1879" s="1" t="s">
        <v>1104</v>
      </c>
      <c r="E1879" s="1" t="s">
        <v>84</v>
      </c>
      <c r="F1879" s="4" t="s">
        <v>1103</v>
      </c>
      <c r="G1879" s="4">
        <v>0</v>
      </c>
      <c r="H1879" s="4" t="s">
        <v>83</v>
      </c>
      <c r="I1879" s="1"/>
      <c r="J1879" s="4" t="s">
        <v>83</v>
      </c>
      <c r="K1879" s="4" t="s">
        <v>83</v>
      </c>
      <c r="L1879" s="22" t="str">
        <f t="shared" si="47"/>
        <v>0</v>
      </c>
      <c r="M1879" s="22"/>
      <c r="AA1879" s="46"/>
      <c r="AG1879"/>
      <c r="AL1879">
        <f>N1926</f>
        <v>0</v>
      </c>
      <c r="AM1879">
        <f>O1974</f>
        <v>0</v>
      </c>
      <c r="AN1879">
        <f>P1974</f>
        <v>0</v>
      </c>
      <c r="AO1879">
        <f>Q1974</f>
        <v>0</v>
      </c>
      <c r="AP1879">
        <f>R1974</f>
        <v>0</v>
      </c>
      <c r="AQ1879">
        <f>S1974</f>
        <v>0</v>
      </c>
      <c r="AR1879">
        <f>T1974</f>
        <v>0</v>
      </c>
      <c r="AT1879">
        <f>SUM(table_2[[#This Row],[First dose, less than 21 days ago]:[Third dose or booster, at least 21 days ago]])</f>
        <v>0</v>
      </c>
      <c r="AU1879">
        <f>SUM(table_2[[#This Row],[Second dose, less than 21 days ago]:[Third dose or booster, at least 21 days ago]])</f>
        <v>0</v>
      </c>
      <c r="AV1879">
        <f>table_2[[#This Row],[Third dose or booster, less than 21 days ago]]+table_2[[#This Row],[Third dose or booster, at least 21 days ago]]</f>
        <v>0</v>
      </c>
    </row>
    <row r="1880" spans="1:48" ht="45" x14ac:dyDescent="0.25">
      <c r="A1880" s="1" t="s">
        <v>740</v>
      </c>
      <c r="B1880" s="4">
        <v>2021</v>
      </c>
      <c r="C1880" s="1" t="s">
        <v>147</v>
      </c>
      <c r="D1880" s="1" t="s">
        <v>1104</v>
      </c>
      <c r="E1880" s="1" t="s">
        <v>85</v>
      </c>
      <c r="F1880" s="4" t="s">
        <v>1103</v>
      </c>
      <c r="G1880" s="4">
        <v>0</v>
      </c>
      <c r="H1880" s="4" t="s">
        <v>83</v>
      </c>
      <c r="I1880" s="1"/>
      <c r="J1880" s="4" t="s">
        <v>83</v>
      </c>
      <c r="K1880" s="4" t="s">
        <v>83</v>
      </c>
      <c r="L1880" s="22" t="str">
        <f t="shared" si="47"/>
        <v>0</v>
      </c>
      <c r="M1880" s="22"/>
      <c r="AA1880" s="46"/>
      <c r="AG1880"/>
      <c r="AL1880">
        <f>N1927</f>
        <v>0</v>
      </c>
      <c r="AM1880">
        <f>O1975</f>
        <v>0</v>
      </c>
      <c r="AN1880">
        <f>P1975</f>
        <v>0</v>
      </c>
      <c r="AO1880">
        <f>Q1975</f>
        <v>0</v>
      </c>
      <c r="AP1880">
        <f>R1975</f>
        <v>0</v>
      </c>
      <c r="AQ1880">
        <f>S1975</f>
        <v>0</v>
      </c>
      <c r="AR1880">
        <f>T1975</f>
        <v>0</v>
      </c>
      <c r="AT1880">
        <f>SUM(table_2[[#This Row],[First dose, less than 21 days ago]:[Third dose or booster, at least 21 days ago]])</f>
        <v>0</v>
      </c>
      <c r="AU1880">
        <f>SUM(table_2[[#This Row],[Second dose, less than 21 days ago]:[Third dose or booster, at least 21 days ago]])</f>
        <v>0</v>
      </c>
      <c r="AV1880">
        <f>table_2[[#This Row],[Third dose or booster, less than 21 days ago]]+table_2[[#This Row],[Third dose or booster, at least 21 days ago]]</f>
        <v>0</v>
      </c>
    </row>
    <row r="1881" spans="1:48" ht="30" x14ac:dyDescent="0.25">
      <c r="A1881" s="1" t="s">
        <v>740</v>
      </c>
      <c r="B1881" s="4">
        <v>2021</v>
      </c>
      <c r="C1881" s="1" t="s">
        <v>147</v>
      </c>
      <c r="D1881" s="1" t="s">
        <v>1116</v>
      </c>
      <c r="E1881" s="1" t="s">
        <v>62</v>
      </c>
      <c r="F1881" s="4" t="s">
        <v>4540</v>
      </c>
      <c r="G1881" s="4">
        <v>48573</v>
      </c>
      <c r="H1881" s="4" t="s">
        <v>223</v>
      </c>
      <c r="I1881" s="1"/>
      <c r="J1881" s="4" t="s">
        <v>4541</v>
      </c>
      <c r="K1881" s="4" t="s">
        <v>4542</v>
      </c>
      <c r="L1881" s="22" t="str">
        <f t="shared" si="47"/>
        <v>354</v>
      </c>
      <c r="M1881" s="22"/>
      <c r="AA1881" s="46"/>
      <c r="AG1881"/>
      <c r="AL1881">
        <f>N1928</f>
        <v>0</v>
      </c>
      <c r="AM1881">
        <f>O1976</f>
        <v>0</v>
      </c>
      <c r="AN1881">
        <f>P1976</f>
        <v>0</v>
      </c>
      <c r="AO1881">
        <f>Q1976</f>
        <v>0</v>
      </c>
      <c r="AP1881">
        <f>R1976</f>
        <v>0</v>
      </c>
      <c r="AQ1881">
        <f>S1976</f>
        <v>0</v>
      </c>
      <c r="AR1881">
        <f>T1976</f>
        <v>0</v>
      </c>
      <c r="AT1881">
        <f>SUM(table_2[[#This Row],[First dose, less than 21 days ago]:[Third dose or booster, at least 21 days ago]])</f>
        <v>0</v>
      </c>
      <c r="AU1881">
        <f>SUM(table_2[[#This Row],[Second dose, less than 21 days ago]:[Third dose or booster, at least 21 days ago]])</f>
        <v>0</v>
      </c>
      <c r="AV1881">
        <f>table_2[[#This Row],[Third dose or booster, less than 21 days ago]]+table_2[[#This Row],[Third dose or booster, at least 21 days ago]]</f>
        <v>0</v>
      </c>
    </row>
    <row r="1882" spans="1:48" ht="30" x14ac:dyDescent="0.25">
      <c r="A1882" s="1" t="s">
        <v>740</v>
      </c>
      <c r="B1882" s="4">
        <v>2021</v>
      </c>
      <c r="C1882" s="1" t="s">
        <v>147</v>
      </c>
      <c r="D1882" s="1" t="s">
        <v>1116</v>
      </c>
      <c r="E1882" s="1" t="s">
        <v>66</v>
      </c>
      <c r="F1882" s="4" t="s">
        <v>1270</v>
      </c>
      <c r="G1882" s="4">
        <v>4102</v>
      </c>
      <c r="H1882" s="4" t="s">
        <v>1595</v>
      </c>
      <c r="I1882" s="1" t="s">
        <v>234</v>
      </c>
      <c r="J1882" s="4" t="s">
        <v>1596</v>
      </c>
      <c r="K1882" s="4" t="s">
        <v>1597</v>
      </c>
      <c r="L1882" s="22" t="str">
        <f t="shared" si="47"/>
        <v>12</v>
      </c>
      <c r="M1882" s="22"/>
      <c r="AA1882" s="46"/>
      <c r="AG1882"/>
      <c r="AL1882">
        <f>N1929</f>
        <v>0</v>
      </c>
      <c r="AM1882">
        <f>O1977</f>
        <v>0</v>
      </c>
      <c r="AN1882">
        <f>P1977</f>
        <v>0</v>
      </c>
      <c r="AO1882">
        <f>Q1977</f>
        <v>0</v>
      </c>
      <c r="AP1882">
        <f>R1977</f>
        <v>0</v>
      </c>
      <c r="AQ1882">
        <f>S1977</f>
        <v>0</v>
      </c>
      <c r="AR1882">
        <f>T1977</f>
        <v>0</v>
      </c>
      <c r="AT1882">
        <f>SUM(table_2[[#This Row],[First dose, less than 21 days ago]:[Third dose or booster, at least 21 days ago]])</f>
        <v>0</v>
      </c>
      <c r="AU1882">
        <f>SUM(table_2[[#This Row],[Second dose, less than 21 days ago]:[Third dose or booster, at least 21 days ago]])</f>
        <v>0</v>
      </c>
      <c r="AV1882">
        <f>table_2[[#This Row],[Third dose or booster, less than 21 days ago]]+table_2[[#This Row],[Third dose or booster, at least 21 days ago]]</f>
        <v>0</v>
      </c>
    </row>
    <row r="1883" spans="1:48" ht="30" x14ac:dyDescent="0.25">
      <c r="A1883" s="1" t="s">
        <v>740</v>
      </c>
      <c r="B1883" s="4">
        <v>2021</v>
      </c>
      <c r="C1883" s="1" t="s">
        <v>147</v>
      </c>
      <c r="D1883" s="1" t="s">
        <v>1116</v>
      </c>
      <c r="E1883" s="1" t="s">
        <v>70</v>
      </c>
      <c r="F1883" s="4" t="s">
        <v>4543</v>
      </c>
      <c r="G1883" s="4">
        <v>294508</v>
      </c>
      <c r="H1883" s="4" t="s">
        <v>4544</v>
      </c>
      <c r="I1883" s="1"/>
      <c r="J1883" s="4" t="s">
        <v>4158</v>
      </c>
      <c r="K1883" s="4" t="s">
        <v>4545</v>
      </c>
      <c r="L1883" s="22" t="str">
        <f t="shared" si="47"/>
        <v>861</v>
      </c>
      <c r="M1883" s="22"/>
      <c r="AA1883" s="46"/>
      <c r="AG1883"/>
      <c r="AL1883">
        <f>N1930</f>
        <v>0</v>
      </c>
      <c r="AM1883">
        <f>O1978</f>
        <v>0</v>
      </c>
      <c r="AN1883">
        <f>P1978</f>
        <v>0</v>
      </c>
      <c r="AO1883">
        <f>Q1978</f>
        <v>0</v>
      </c>
      <c r="AP1883">
        <f>R1978</f>
        <v>0</v>
      </c>
      <c r="AQ1883">
        <f>S1978</f>
        <v>0</v>
      </c>
      <c r="AR1883">
        <f>T1978</f>
        <v>0</v>
      </c>
      <c r="AT1883">
        <f>SUM(table_2[[#This Row],[First dose, less than 21 days ago]:[Third dose or booster, at least 21 days ago]])</f>
        <v>0</v>
      </c>
      <c r="AU1883">
        <f>SUM(table_2[[#This Row],[Second dose, less than 21 days ago]:[Third dose or booster, at least 21 days ago]])</f>
        <v>0</v>
      </c>
      <c r="AV1883">
        <f>table_2[[#This Row],[Third dose or booster, less than 21 days ago]]+table_2[[#This Row],[Third dose or booster, at least 21 days ago]]</f>
        <v>0</v>
      </c>
    </row>
    <row r="1884" spans="1:48" ht="30" x14ac:dyDescent="0.25">
      <c r="A1884" s="1" t="s">
        <v>740</v>
      </c>
      <c r="B1884" s="4">
        <v>2021</v>
      </c>
      <c r="C1884" s="1" t="s">
        <v>147</v>
      </c>
      <c r="D1884" s="1" t="s">
        <v>1116</v>
      </c>
      <c r="E1884" s="1" t="s">
        <v>74</v>
      </c>
      <c r="F1884" s="4" t="s">
        <v>1602</v>
      </c>
      <c r="G1884" s="4">
        <v>106317</v>
      </c>
      <c r="H1884" s="4" t="s">
        <v>1603</v>
      </c>
      <c r="I1884" s="1"/>
      <c r="J1884" s="4" t="s">
        <v>1604</v>
      </c>
      <c r="K1884" s="4" t="s">
        <v>1605</v>
      </c>
      <c r="L1884" s="22" t="str">
        <f t="shared" si="47"/>
        <v>221</v>
      </c>
      <c r="M1884" s="22"/>
      <c r="AA1884" s="46"/>
      <c r="AG1884"/>
      <c r="AL1884">
        <f>N1931</f>
        <v>0</v>
      </c>
      <c r="AM1884">
        <f>O1979</f>
        <v>0</v>
      </c>
      <c r="AN1884">
        <f>P1979</f>
        <v>0</v>
      </c>
      <c r="AO1884">
        <f>Q1979</f>
        <v>0</v>
      </c>
      <c r="AP1884">
        <f>R1979</f>
        <v>0</v>
      </c>
      <c r="AQ1884">
        <f>S1979</f>
        <v>0</v>
      </c>
      <c r="AR1884">
        <f>T1979</f>
        <v>0</v>
      </c>
      <c r="AT1884">
        <f>SUM(table_2[[#This Row],[First dose, less than 21 days ago]:[Third dose or booster, at least 21 days ago]])</f>
        <v>0</v>
      </c>
      <c r="AU1884">
        <f>SUM(table_2[[#This Row],[Second dose, less than 21 days ago]:[Third dose or booster, at least 21 days ago]])</f>
        <v>0</v>
      </c>
      <c r="AV1884">
        <f>table_2[[#This Row],[Third dose or booster, less than 21 days ago]]+table_2[[#This Row],[Third dose or booster, at least 21 days ago]]</f>
        <v>0</v>
      </c>
    </row>
    <row r="1885" spans="1:48" ht="30" x14ac:dyDescent="0.25">
      <c r="A1885" s="1" t="s">
        <v>740</v>
      </c>
      <c r="B1885" s="4">
        <v>2021</v>
      </c>
      <c r="C1885" s="1" t="s">
        <v>147</v>
      </c>
      <c r="D1885" s="1" t="s">
        <v>1116</v>
      </c>
      <c r="E1885" s="1" t="s">
        <v>1102</v>
      </c>
      <c r="F1885" s="4" t="s">
        <v>1397</v>
      </c>
      <c r="G1885" s="4">
        <v>91791</v>
      </c>
      <c r="H1885" s="4" t="s">
        <v>4546</v>
      </c>
      <c r="I1885" s="1"/>
      <c r="J1885" s="4" t="s">
        <v>3285</v>
      </c>
      <c r="K1885" s="4" t="s">
        <v>4547</v>
      </c>
      <c r="L1885" s="22" t="str">
        <f t="shared" si="47"/>
        <v>384</v>
      </c>
      <c r="M1885" s="22"/>
      <c r="AA1885" s="46"/>
      <c r="AG1885"/>
      <c r="AL1885">
        <f>N1932</f>
        <v>0</v>
      </c>
      <c r="AM1885">
        <f>O1980</f>
        <v>0</v>
      </c>
      <c r="AN1885">
        <f>P1980</f>
        <v>0</v>
      </c>
      <c r="AO1885">
        <f>Q1980</f>
        <v>0</v>
      </c>
      <c r="AP1885">
        <f>R1980</f>
        <v>0</v>
      </c>
      <c r="AQ1885">
        <f>S1980</f>
        <v>0</v>
      </c>
      <c r="AR1885">
        <f>T1980</f>
        <v>0</v>
      </c>
      <c r="AT1885">
        <f>SUM(table_2[[#This Row],[First dose, less than 21 days ago]:[Third dose or booster, at least 21 days ago]])</f>
        <v>0</v>
      </c>
      <c r="AU1885">
        <f>SUM(table_2[[#This Row],[Second dose, less than 21 days ago]:[Third dose or booster, at least 21 days ago]])</f>
        <v>0</v>
      </c>
      <c r="AV1885">
        <f>table_2[[#This Row],[Third dose or booster, less than 21 days ago]]+table_2[[#This Row],[Third dose or booster, at least 21 days ago]]</f>
        <v>0</v>
      </c>
    </row>
    <row r="1886" spans="1:48" ht="45" x14ac:dyDescent="0.25">
      <c r="A1886" s="1" t="s">
        <v>740</v>
      </c>
      <c r="B1886" s="4">
        <v>2021</v>
      </c>
      <c r="C1886" s="1" t="s">
        <v>147</v>
      </c>
      <c r="D1886" s="1" t="s">
        <v>1116</v>
      </c>
      <c r="E1886" s="1" t="s">
        <v>84</v>
      </c>
      <c r="F1886" s="4" t="s">
        <v>1103</v>
      </c>
      <c r="G1886" s="4">
        <v>0</v>
      </c>
      <c r="H1886" s="4" t="s">
        <v>83</v>
      </c>
      <c r="I1886" s="1"/>
      <c r="J1886" s="4" t="s">
        <v>83</v>
      </c>
      <c r="K1886" s="4" t="s">
        <v>83</v>
      </c>
      <c r="L1886" s="22" t="str">
        <f t="shared" si="47"/>
        <v>0</v>
      </c>
      <c r="M1886" s="22"/>
      <c r="AA1886" s="46"/>
      <c r="AG1886"/>
      <c r="AL1886">
        <f>N1933</f>
        <v>0</v>
      </c>
      <c r="AM1886">
        <f>O1981</f>
        <v>0</v>
      </c>
      <c r="AN1886">
        <f>P1981</f>
        <v>0</v>
      </c>
      <c r="AO1886">
        <f>Q1981</f>
        <v>0</v>
      </c>
      <c r="AP1886">
        <f>R1981</f>
        <v>0</v>
      </c>
      <c r="AQ1886">
        <f>S1981</f>
        <v>0</v>
      </c>
      <c r="AR1886">
        <f>T1981</f>
        <v>0</v>
      </c>
      <c r="AT1886">
        <f>SUM(table_2[[#This Row],[First dose, less than 21 days ago]:[Third dose or booster, at least 21 days ago]])</f>
        <v>0</v>
      </c>
      <c r="AU1886">
        <f>SUM(table_2[[#This Row],[Second dose, less than 21 days ago]:[Third dose or booster, at least 21 days ago]])</f>
        <v>0</v>
      </c>
      <c r="AV1886">
        <f>table_2[[#This Row],[Third dose or booster, less than 21 days ago]]+table_2[[#This Row],[Third dose or booster, at least 21 days ago]]</f>
        <v>0</v>
      </c>
    </row>
    <row r="1887" spans="1:48" ht="45" x14ac:dyDescent="0.25">
      <c r="A1887" s="1" t="s">
        <v>740</v>
      </c>
      <c r="B1887" s="4">
        <v>2021</v>
      </c>
      <c r="C1887" s="1" t="s">
        <v>147</v>
      </c>
      <c r="D1887" s="1" t="s">
        <v>1116</v>
      </c>
      <c r="E1887" s="1" t="s">
        <v>85</v>
      </c>
      <c r="F1887" s="4" t="s">
        <v>1103</v>
      </c>
      <c r="G1887" s="4">
        <v>0</v>
      </c>
      <c r="H1887" s="4" t="s">
        <v>83</v>
      </c>
      <c r="I1887" s="1"/>
      <c r="J1887" s="4" t="s">
        <v>83</v>
      </c>
      <c r="K1887" s="4" t="s">
        <v>83</v>
      </c>
      <c r="L1887" s="22" t="str">
        <f t="shared" si="47"/>
        <v>0</v>
      </c>
      <c r="M1887" s="22"/>
      <c r="AA1887" s="46"/>
      <c r="AG1887"/>
      <c r="AL1887">
        <f>N1934</f>
        <v>0</v>
      </c>
      <c r="AM1887">
        <f>O1982</f>
        <v>0</v>
      </c>
      <c r="AN1887">
        <f>P1982</f>
        <v>0</v>
      </c>
      <c r="AO1887">
        <f>Q1982</f>
        <v>0</v>
      </c>
      <c r="AP1887">
        <f>R1982</f>
        <v>0</v>
      </c>
      <c r="AQ1887">
        <f>S1982</f>
        <v>0</v>
      </c>
      <c r="AR1887">
        <f>T1982</f>
        <v>0</v>
      </c>
      <c r="AT1887">
        <f>SUM(table_2[[#This Row],[First dose, less than 21 days ago]:[Third dose or booster, at least 21 days ago]])</f>
        <v>0</v>
      </c>
      <c r="AU1887">
        <f>SUM(table_2[[#This Row],[Second dose, less than 21 days ago]:[Third dose or booster, at least 21 days ago]])</f>
        <v>0</v>
      </c>
      <c r="AV1887">
        <f>table_2[[#This Row],[Third dose or booster, less than 21 days ago]]+table_2[[#This Row],[Third dose or booster, at least 21 days ago]]</f>
        <v>0</v>
      </c>
    </row>
    <row r="1888" spans="1:48" ht="30" x14ac:dyDescent="0.25">
      <c r="A1888" s="1" t="s">
        <v>740</v>
      </c>
      <c r="B1888" s="4">
        <v>2021</v>
      </c>
      <c r="C1888" s="1" t="s">
        <v>147</v>
      </c>
      <c r="D1888" s="1" t="s">
        <v>1132</v>
      </c>
      <c r="E1888" s="1" t="s">
        <v>62</v>
      </c>
      <c r="F1888" s="4" t="s">
        <v>4548</v>
      </c>
      <c r="G1888" s="4">
        <v>25056</v>
      </c>
      <c r="H1888" s="4" t="s">
        <v>4549</v>
      </c>
      <c r="I1888" s="1"/>
      <c r="J1888" s="4" t="s">
        <v>4550</v>
      </c>
      <c r="K1888" s="4" t="s">
        <v>4551</v>
      </c>
      <c r="L1888" s="22" t="str">
        <f t="shared" si="47"/>
        <v>473</v>
      </c>
      <c r="M1888" s="22"/>
      <c r="AA1888" s="46"/>
      <c r="AG1888"/>
      <c r="AL1888">
        <f>N1935</f>
        <v>0</v>
      </c>
      <c r="AM1888">
        <f>O1983</f>
        <v>0</v>
      </c>
      <c r="AN1888">
        <f>P1983</f>
        <v>0</v>
      </c>
      <c r="AO1888">
        <f>Q1983</f>
        <v>0</v>
      </c>
      <c r="AP1888">
        <f>R1983</f>
        <v>0</v>
      </c>
      <c r="AQ1888">
        <f>S1983</f>
        <v>0</v>
      </c>
      <c r="AR1888">
        <f>T1983</f>
        <v>0</v>
      </c>
      <c r="AT1888">
        <f>SUM(table_2[[#This Row],[First dose, less than 21 days ago]:[Third dose or booster, at least 21 days ago]])</f>
        <v>0</v>
      </c>
      <c r="AU1888">
        <f>SUM(table_2[[#This Row],[Second dose, less than 21 days ago]:[Third dose or booster, at least 21 days ago]])</f>
        <v>0</v>
      </c>
      <c r="AV1888">
        <f>table_2[[#This Row],[Third dose or booster, less than 21 days ago]]+table_2[[#This Row],[Third dose or booster, at least 21 days ago]]</f>
        <v>0</v>
      </c>
    </row>
    <row r="1889" spans="1:48" ht="30" x14ac:dyDescent="0.25">
      <c r="A1889" s="1" t="s">
        <v>740</v>
      </c>
      <c r="B1889" s="4">
        <v>2021</v>
      </c>
      <c r="C1889" s="1" t="s">
        <v>147</v>
      </c>
      <c r="D1889" s="1" t="s">
        <v>1132</v>
      </c>
      <c r="E1889" s="1" t="s">
        <v>66</v>
      </c>
      <c r="F1889" s="4" t="s">
        <v>1613</v>
      </c>
      <c r="G1889" s="4">
        <v>1274</v>
      </c>
      <c r="H1889" s="4" t="s">
        <v>1614</v>
      </c>
      <c r="I1889" s="1" t="s">
        <v>234</v>
      </c>
      <c r="J1889" s="4" t="s">
        <v>1615</v>
      </c>
      <c r="K1889" s="4" t="s">
        <v>1616</v>
      </c>
      <c r="L1889" s="22" t="str">
        <f t="shared" si="47"/>
        <v>19</v>
      </c>
      <c r="M1889" s="22"/>
      <c r="AA1889" s="46"/>
      <c r="AG1889"/>
      <c r="AL1889">
        <f>N1936</f>
        <v>0</v>
      </c>
      <c r="AM1889">
        <f>O1984</f>
        <v>0</v>
      </c>
      <c r="AN1889">
        <f>P1984</f>
        <v>0</v>
      </c>
      <c r="AO1889">
        <f>Q1984</f>
        <v>0</v>
      </c>
      <c r="AP1889">
        <f>R1984</f>
        <v>0</v>
      </c>
      <c r="AQ1889">
        <f>S1984</f>
        <v>0</v>
      </c>
      <c r="AR1889">
        <f>T1984</f>
        <v>0</v>
      </c>
      <c r="AT1889">
        <f>SUM(table_2[[#This Row],[First dose, less than 21 days ago]:[Third dose or booster, at least 21 days ago]])</f>
        <v>0</v>
      </c>
      <c r="AU1889">
        <f>SUM(table_2[[#This Row],[Second dose, less than 21 days ago]:[Third dose or booster, at least 21 days ago]])</f>
        <v>0</v>
      </c>
      <c r="AV1889">
        <f>table_2[[#This Row],[Third dose or booster, less than 21 days ago]]+table_2[[#This Row],[Third dose or booster, at least 21 days ago]]</f>
        <v>0</v>
      </c>
    </row>
    <row r="1890" spans="1:48" ht="30" x14ac:dyDescent="0.25">
      <c r="A1890" s="1" t="s">
        <v>740</v>
      </c>
      <c r="B1890" s="4">
        <v>2021</v>
      </c>
      <c r="C1890" s="1" t="s">
        <v>147</v>
      </c>
      <c r="D1890" s="1" t="s">
        <v>1132</v>
      </c>
      <c r="E1890" s="1" t="s">
        <v>70</v>
      </c>
      <c r="F1890" s="4" t="s">
        <v>4552</v>
      </c>
      <c r="G1890" s="4">
        <v>136397</v>
      </c>
      <c r="H1890" s="4" t="s">
        <v>4553</v>
      </c>
      <c r="I1890" s="1"/>
      <c r="J1890" s="4" t="s">
        <v>4554</v>
      </c>
      <c r="K1890" s="4" t="s">
        <v>4555</v>
      </c>
      <c r="L1890" s="22" t="str">
        <f t="shared" si="47"/>
        <v>1459</v>
      </c>
      <c r="M1890" s="22"/>
      <c r="AA1890" s="46"/>
      <c r="AG1890"/>
      <c r="AL1890">
        <f>N1937</f>
        <v>0</v>
      </c>
      <c r="AM1890">
        <f>O1985</f>
        <v>0</v>
      </c>
      <c r="AN1890">
        <f>P1985</f>
        <v>0</v>
      </c>
      <c r="AO1890">
        <f>Q1985</f>
        <v>0</v>
      </c>
      <c r="AP1890">
        <f>R1985</f>
        <v>0</v>
      </c>
      <c r="AQ1890">
        <f>S1985</f>
        <v>0</v>
      </c>
      <c r="AR1890">
        <f>T1985</f>
        <v>0</v>
      </c>
      <c r="AT1890">
        <f>SUM(table_2[[#This Row],[First dose, less than 21 days ago]:[Third dose or booster, at least 21 days ago]])</f>
        <v>0</v>
      </c>
      <c r="AU1890">
        <f>SUM(table_2[[#This Row],[Second dose, less than 21 days ago]:[Third dose or booster, at least 21 days ago]])</f>
        <v>0</v>
      </c>
      <c r="AV1890">
        <f>table_2[[#This Row],[Third dose or booster, less than 21 days ago]]+table_2[[#This Row],[Third dose or booster, at least 21 days ago]]</f>
        <v>0</v>
      </c>
    </row>
    <row r="1891" spans="1:48" ht="30" x14ac:dyDescent="0.25">
      <c r="A1891" s="1" t="s">
        <v>740</v>
      </c>
      <c r="B1891" s="4">
        <v>2021</v>
      </c>
      <c r="C1891" s="1" t="s">
        <v>147</v>
      </c>
      <c r="D1891" s="1" t="s">
        <v>1132</v>
      </c>
      <c r="E1891" s="1" t="s">
        <v>74</v>
      </c>
      <c r="F1891" s="4" t="s">
        <v>4556</v>
      </c>
      <c r="G1891" s="4">
        <v>162847</v>
      </c>
      <c r="H1891" s="4" t="s">
        <v>4557</v>
      </c>
      <c r="I1891" s="1"/>
      <c r="J1891" s="4" t="s">
        <v>3629</v>
      </c>
      <c r="K1891" s="4" t="s">
        <v>4558</v>
      </c>
      <c r="L1891" s="22" t="str">
        <f t="shared" si="47"/>
        <v>595</v>
      </c>
      <c r="M1891" s="22"/>
      <c r="AA1891" s="46"/>
      <c r="AG1891"/>
      <c r="AL1891">
        <f>N1938</f>
        <v>0</v>
      </c>
      <c r="AM1891">
        <f>O1986</f>
        <v>0</v>
      </c>
      <c r="AN1891">
        <f>P1986</f>
        <v>0</v>
      </c>
      <c r="AO1891">
        <f>Q1986</f>
        <v>0</v>
      </c>
      <c r="AP1891">
        <f>R1986</f>
        <v>0</v>
      </c>
      <c r="AQ1891">
        <f>S1986</f>
        <v>0</v>
      </c>
      <c r="AR1891">
        <f>T1986</f>
        <v>0</v>
      </c>
      <c r="AT1891">
        <f>SUM(table_2[[#This Row],[First dose, less than 21 days ago]:[Third dose or booster, at least 21 days ago]])</f>
        <v>0</v>
      </c>
      <c r="AU1891">
        <f>SUM(table_2[[#This Row],[Second dose, less than 21 days ago]:[Third dose or booster, at least 21 days ago]])</f>
        <v>0</v>
      </c>
      <c r="AV1891">
        <f>table_2[[#This Row],[Third dose or booster, less than 21 days ago]]+table_2[[#This Row],[Third dose or booster, at least 21 days ago]]</f>
        <v>0</v>
      </c>
    </row>
    <row r="1892" spans="1:48" ht="30" x14ac:dyDescent="0.25">
      <c r="A1892" s="1" t="s">
        <v>740</v>
      </c>
      <c r="B1892" s="4">
        <v>2021</v>
      </c>
      <c r="C1892" s="1" t="s">
        <v>147</v>
      </c>
      <c r="D1892" s="1" t="s">
        <v>1132</v>
      </c>
      <c r="E1892" s="1" t="s">
        <v>1102</v>
      </c>
      <c r="F1892" s="4" t="s">
        <v>2497</v>
      </c>
      <c r="G1892" s="4">
        <v>120402</v>
      </c>
      <c r="H1892" s="4" t="s">
        <v>126</v>
      </c>
      <c r="I1892" s="1"/>
      <c r="J1892" s="4" t="s">
        <v>4559</v>
      </c>
      <c r="K1892" s="4" t="s">
        <v>4560</v>
      </c>
      <c r="L1892" s="22" t="str">
        <f t="shared" si="47"/>
        <v>1019</v>
      </c>
      <c r="M1892" s="22"/>
      <c r="AA1892" s="46"/>
      <c r="AG1892"/>
      <c r="AL1892">
        <f>N1939</f>
        <v>0</v>
      </c>
      <c r="AM1892">
        <f>O1987</f>
        <v>0</v>
      </c>
      <c r="AN1892">
        <f>P1987</f>
        <v>0</v>
      </c>
      <c r="AO1892">
        <f>Q1987</f>
        <v>0</v>
      </c>
      <c r="AP1892">
        <f>R1987</f>
        <v>0</v>
      </c>
      <c r="AQ1892">
        <f>S1987</f>
        <v>0</v>
      </c>
      <c r="AR1892">
        <f>T1987</f>
        <v>0</v>
      </c>
      <c r="AT1892">
        <f>SUM(table_2[[#This Row],[First dose, less than 21 days ago]:[Third dose or booster, at least 21 days ago]])</f>
        <v>0</v>
      </c>
      <c r="AU1892">
        <f>SUM(table_2[[#This Row],[Second dose, less than 21 days ago]:[Third dose or booster, at least 21 days ago]])</f>
        <v>0</v>
      </c>
      <c r="AV1892">
        <f>table_2[[#This Row],[Third dose or booster, less than 21 days ago]]+table_2[[#This Row],[Third dose or booster, at least 21 days ago]]</f>
        <v>0</v>
      </c>
    </row>
    <row r="1893" spans="1:48" ht="45" x14ac:dyDescent="0.25">
      <c r="A1893" s="1" t="s">
        <v>740</v>
      </c>
      <c r="B1893" s="4">
        <v>2021</v>
      </c>
      <c r="C1893" s="1" t="s">
        <v>147</v>
      </c>
      <c r="D1893" s="1" t="s">
        <v>1132</v>
      </c>
      <c r="E1893" s="1" t="s">
        <v>84</v>
      </c>
      <c r="F1893" s="4" t="s">
        <v>1103</v>
      </c>
      <c r="G1893" s="4">
        <v>0</v>
      </c>
      <c r="H1893" s="4" t="s">
        <v>83</v>
      </c>
      <c r="I1893" s="1"/>
      <c r="J1893" s="4" t="s">
        <v>83</v>
      </c>
      <c r="K1893" s="4" t="s">
        <v>83</v>
      </c>
      <c r="L1893" s="22" t="str">
        <f t="shared" si="47"/>
        <v>0</v>
      </c>
      <c r="M1893" s="22"/>
      <c r="AA1893" s="46"/>
      <c r="AG1893"/>
      <c r="AL1893">
        <f>N1940</f>
        <v>0</v>
      </c>
      <c r="AM1893">
        <f>O1988</f>
        <v>0</v>
      </c>
      <c r="AN1893">
        <f>P1988</f>
        <v>0</v>
      </c>
      <c r="AO1893">
        <f>Q1988</f>
        <v>0</v>
      </c>
      <c r="AP1893">
        <f>R1988</f>
        <v>0</v>
      </c>
      <c r="AQ1893">
        <f>S1988</f>
        <v>0</v>
      </c>
      <c r="AR1893">
        <f>T1988</f>
        <v>0</v>
      </c>
      <c r="AT1893">
        <f>SUM(table_2[[#This Row],[First dose, less than 21 days ago]:[Third dose or booster, at least 21 days ago]])</f>
        <v>0</v>
      </c>
      <c r="AU1893">
        <f>SUM(table_2[[#This Row],[Second dose, less than 21 days ago]:[Third dose or booster, at least 21 days ago]])</f>
        <v>0</v>
      </c>
      <c r="AV1893">
        <f>table_2[[#This Row],[Third dose or booster, less than 21 days ago]]+table_2[[#This Row],[Third dose or booster, at least 21 days ago]]</f>
        <v>0</v>
      </c>
    </row>
    <row r="1894" spans="1:48" ht="45" x14ac:dyDescent="0.25">
      <c r="A1894" s="1" t="s">
        <v>740</v>
      </c>
      <c r="B1894" s="4">
        <v>2021</v>
      </c>
      <c r="C1894" s="1" t="s">
        <v>147</v>
      </c>
      <c r="D1894" s="1" t="s">
        <v>1132</v>
      </c>
      <c r="E1894" s="1" t="s">
        <v>85</v>
      </c>
      <c r="F1894" s="4" t="s">
        <v>1103</v>
      </c>
      <c r="G1894" s="4">
        <v>0</v>
      </c>
      <c r="H1894" s="4" t="s">
        <v>83</v>
      </c>
      <c r="I1894" s="1"/>
      <c r="J1894" s="4" t="s">
        <v>83</v>
      </c>
      <c r="K1894" s="4" t="s">
        <v>83</v>
      </c>
      <c r="L1894" s="22" t="str">
        <f t="shared" si="47"/>
        <v>0</v>
      </c>
      <c r="M1894" s="22"/>
      <c r="AA1894" s="46"/>
      <c r="AG1894"/>
      <c r="AL1894">
        <f>N1941</f>
        <v>0</v>
      </c>
      <c r="AM1894">
        <f>O1989</f>
        <v>0</v>
      </c>
      <c r="AN1894">
        <f>P1989</f>
        <v>0</v>
      </c>
      <c r="AO1894">
        <f>Q1989</f>
        <v>0</v>
      </c>
      <c r="AP1894">
        <f>R1989</f>
        <v>0</v>
      </c>
      <c r="AQ1894">
        <f>S1989</f>
        <v>0</v>
      </c>
      <c r="AR1894">
        <f>T1989</f>
        <v>0</v>
      </c>
      <c r="AT1894">
        <f>SUM(table_2[[#This Row],[First dose, less than 21 days ago]:[Third dose or booster, at least 21 days ago]])</f>
        <v>0</v>
      </c>
      <c r="AU1894">
        <f>SUM(table_2[[#This Row],[Second dose, less than 21 days ago]:[Third dose or booster, at least 21 days ago]])</f>
        <v>0</v>
      </c>
      <c r="AV1894">
        <f>table_2[[#This Row],[Third dose or booster, less than 21 days ago]]+table_2[[#This Row],[Third dose or booster, at least 21 days ago]]</f>
        <v>0</v>
      </c>
    </row>
    <row r="1895" spans="1:48" ht="30" x14ac:dyDescent="0.25">
      <c r="A1895" s="1" t="s">
        <v>740</v>
      </c>
      <c r="B1895" s="4">
        <v>2021</v>
      </c>
      <c r="C1895" s="1" t="s">
        <v>147</v>
      </c>
      <c r="D1895" s="1" t="s">
        <v>1147</v>
      </c>
      <c r="E1895" s="1" t="s">
        <v>62</v>
      </c>
      <c r="F1895" s="4" t="s">
        <v>4317</v>
      </c>
      <c r="G1895" s="4">
        <v>11371</v>
      </c>
      <c r="H1895" s="4" t="s">
        <v>4561</v>
      </c>
      <c r="I1895" s="1"/>
      <c r="J1895" s="4" t="s">
        <v>4562</v>
      </c>
      <c r="K1895" s="4" t="s">
        <v>4563</v>
      </c>
      <c r="L1895" s="22" t="str">
        <f t="shared" si="47"/>
        <v>580</v>
      </c>
      <c r="M1895" s="22"/>
      <c r="AA1895" s="46"/>
      <c r="AG1895"/>
      <c r="AL1895">
        <f>N1942</f>
        <v>0</v>
      </c>
      <c r="AM1895">
        <f>O1990</f>
        <v>0</v>
      </c>
      <c r="AN1895">
        <f>P1990</f>
        <v>0</v>
      </c>
      <c r="AO1895">
        <f>Q1990</f>
        <v>0</v>
      </c>
      <c r="AP1895">
        <f>R1990</f>
        <v>0</v>
      </c>
      <c r="AQ1895">
        <f>S1990</f>
        <v>0</v>
      </c>
      <c r="AR1895">
        <f>T1990</f>
        <v>0</v>
      </c>
      <c r="AT1895">
        <f>SUM(table_2[[#This Row],[First dose, less than 21 days ago]:[Third dose or booster, at least 21 days ago]])</f>
        <v>0</v>
      </c>
      <c r="AU1895">
        <f>SUM(table_2[[#This Row],[Second dose, less than 21 days ago]:[Third dose or booster, at least 21 days ago]])</f>
        <v>0</v>
      </c>
      <c r="AV1895">
        <f>table_2[[#This Row],[Third dose or booster, less than 21 days ago]]+table_2[[#This Row],[Third dose or booster, at least 21 days ago]]</f>
        <v>0</v>
      </c>
    </row>
    <row r="1896" spans="1:48" ht="30" x14ac:dyDescent="0.25">
      <c r="A1896" s="1" t="s">
        <v>740</v>
      </c>
      <c r="B1896" s="4">
        <v>2021</v>
      </c>
      <c r="C1896" s="1" t="s">
        <v>147</v>
      </c>
      <c r="D1896" s="1" t="s">
        <v>1147</v>
      </c>
      <c r="E1896" s="1" t="s">
        <v>66</v>
      </c>
      <c r="F1896" s="4" t="s">
        <v>2955</v>
      </c>
      <c r="G1896" s="4">
        <v>416</v>
      </c>
      <c r="H1896" s="4" t="s">
        <v>4564</v>
      </c>
      <c r="I1896" s="1"/>
      <c r="J1896" s="4" t="s">
        <v>4565</v>
      </c>
      <c r="K1896" s="4" t="s">
        <v>4566</v>
      </c>
      <c r="L1896" s="22" t="str">
        <f t="shared" si="47"/>
        <v>27</v>
      </c>
      <c r="M1896" s="22"/>
      <c r="AA1896" s="46"/>
      <c r="AG1896"/>
      <c r="AL1896">
        <f>N1943</f>
        <v>0</v>
      </c>
      <c r="AM1896">
        <f>O1991</f>
        <v>0</v>
      </c>
      <c r="AN1896">
        <f>P1991</f>
        <v>0</v>
      </c>
      <c r="AO1896">
        <f>Q1991</f>
        <v>0</v>
      </c>
      <c r="AP1896">
        <f>R1991</f>
        <v>0</v>
      </c>
      <c r="AQ1896">
        <f>S1991</f>
        <v>0</v>
      </c>
      <c r="AR1896">
        <f>T1991</f>
        <v>0</v>
      </c>
      <c r="AT1896">
        <f>SUM(table_2[[#This Row],[First dose, less than 21 days ago]:[Third dose or booster, at least 21 days ago]])</f>
        <v>0</v>
      </c>
      <c r="AU1896">
        <f>SUM(table_2[[#This Row],[Second dose, less than 21 days ago]:[Third dose or booster, at least 21 days ago]])</f>
        <v>0</v>
      </c>
      <c r="AV1896">
        <f>table_2[[#This Row],[Third dose or booster, less than 21 days ago]]+table_2[[#This Row],[Third dose or booster, at least 21 days ago]]</f>
        <v>0</v>
      </c>
    </row>
    <row r="1897" spans="1:48" ht="30" x14ac:dyDescent="0.25">
      <c r="A1897" s="1" t="s">
        <v>740</v>
      </c>
      <c r="B1897" s="4">
        <v>2021</v>
      </c>
      <c r="C1897" s="1" t="s">
        <v>147</v>
      </c>
      <c r="D1897" s="1" t="s">
        <v>1147</v>
      </c>
      <c r="E1897" s="1" t="s">
        <v>70</v>
      </c>
      <c r="F1897" s="4" t="s">
        <v>4567</v>
      </c>
      <c r="G1897" s="4">
        <v>11851</v>
      </c>
      <c r="H1897" s="4" t="s">
        <v>4568</v>
      </c>
      <c r="I1897" s="1"/>
      <c r="J1897" s="4" t="s">
        <v>4569</v>
      </c>
      <c r="K1897" s="4" t="s">
        <v>4570</v>
      </c>
      <c r="L1897" s="22" t="str">
        <f t="shared" si="47"/>
        <v>2022</v>
      </c>
      <c r="M1897" s="22"/>
      <c r="AA1897" s="46"/>
      <c r="AG1897"/>
      <c r="AL1897">
        <f>N1944</f>
        <v>0</v>
      </c>
      <c r="AM1897">
        <f>O1992</f>
        <v>0</v>
      </c>
      <c r="AN1897">
        <f>P1992</f>
        <v>0</v>
      </c>
      <c r="AO1897">
        <f>Q1992</f>
        <v>0</v>
      </c>
      <c r="AP1897">
        <f>R1992</f>
        <v>0</v>
      </c>
      <c r="AQ1897">
        <f>S1992</f>
        <v>0</v>
      </c>
      <c r="AR1897">
        <f>T1992</f>
        <v>0</v>
      </c>
      <c r="AT1897">
        <f>SUM(table_2[[#This Row],[First dose, less than 21 days ago]:[Third dose or booster, at least 21 days ago]])</f>
        <v>0</v>
      </c>
      <c r="AU1897">
        <f>SUM(table_2[[#This Row],[Second dose, less than 21 days ago]:[Third dose or booster, at least 21 days ago]])</f>
        <v>0</v>
      </c>
      <c r="AV1897">
        <f>table_2[[#This Row],[Third dose or booster, less than 21 days ago]]+table_2[[#This Row],[Third dose or booster, at least 21 days ago]]</f>
        <v>0</v>
      </c>
    </row>
    <row r="1898" spans="1:48" ht="30" x14ac:dyDescent="0.25">
      <c r="A1898" s="1" t="s">
        <v>740</v>
      </c>
      <c r="B1898" s="4">
        <v>2021</v>
      </c>
      <c r="C1898" s="1" t="s">
        <v>147</v>
      </c>
      <c r="D1898" s="1" t="s">
        <v>1147</v>
      </c>
      <c r="E1898" s="1" t="s">
        <v>74</v>
      </c>
      <c r="F1898" s="4" t="s">
        <v>281</v>
      </c>
      <c r="G1898" s="4">
        <v>86880</v>
      </c>
      <c r="H1898" s="4" t="s">
        <v>4571</v>
      </c>
      <c r="I1898" s="1"/>
      <c r="J1898" s="4" t="s">
        <v>4572</v>
      </c>
      <c r="K1898" s="4" t="s">
        <v>4573</v>
      </c>
      <c r="L1898" s="22" t="str">
        <f t="shared" si="47"/>
        <v>1036</v>
      </c>
      <c r="M1898" s="22"/>
      <c r="AA1898" s="46"/>
      <c r="AG1898"/>
      <c r="AL1898">
        <f>N1945</f>
        <v>0</v>
      </c>
      <c r="AM1898">
        <f>O1993</f>
        <v>0</v>
      </c>
      <c r="AN1898">
        <f>P1993</f>
        <v>0</v>
      </c>
      <c r="AO1898">
        <f>Q1993</f>
        <v>0</v>
      </c>
      <c r="AP1898">
        <f>R1993</f>
        <v>0</v>
      </c>
      <c r="AQ1898">
        <f>S1993</f>
        <v>0</v>
      </c>
      <c r="AR1898">
        <f>T1993</f>
        <v>0</v>
      </c>
      <c r="AT1898">
        <f>SUM(table_2[[#This Row],[First dose, less than 21 days ago]:[Third dose or booster, at least 21 days ago]])</f>
        <v>0</v>
      </c>
      <c r="AU1898">
        <f>SUM(table_2[[#This Row],[Second dose, less than 21 days ago]:[Third dose or booster, at least 21 days ago]])</f>
        <v>0</v>
      </c>
      <c r="AV1898">
        <f>table_2[[#This Row],[Third dose or booster, less than 21 days ago]]+table_2[[#This Row],[Third dose or booster, at least 21 days ago]]</f>
        <v>0</v>
      </c>
    </row>
    <row r="1899" spans="1:48" ht="30" x14ac:dyDescent="0.25">
      <c r="A1899" s="1" t="s">
        <v>740</v>
      </c>
      <c r="B1899" s="4">
        <v>2021</v>
      </c>
      <c r="C1899" s="1" t="s">
        <v>147</v>
      </c>
      <c r="D1899" s="1" t="s">
        <v>1147</v>
      </c>
      <c r="E1899" s="1" t="s">
        <v>1102</v>
      </c>
      <c r="F1899" s="4" t="s">
        <v>4574</v>
      </c>
      <c r="G1899" s="4">
        <v>253109</v>
      </c>
      <c r="H1899" s="4" t="s">
        <v>4575</v>
      </c>
      <c r="I1899" s="1"/>
      <c r="J1899" s="4" t="s">
        <v>4576</v>
      </c>
      <c r="K1899" s="4" t="s">
        <v>4577</v>
      </c>
      <c r="L1899" s="22" t="str">
        <f t="shared" si="47"/>
        <v>3977</v>
      </c>
      <c r="M1899" s="22"/>
      <c r="AA1899" s="46"/>
      <c r="AG1899"/>
      <c r="AL1899">
        <f>N1946</f>
        <v>0</v>
      </c>
      <c r="AM1899">
        <f>O1994</f>
        <v>0</v>
      </c>
      <c r="AN1899">
        <f>P1994</f>
        <v>0</v>
      </c>
      <c r="AO1899">
        <f>Q1994</f>
        <v>0</v>
      </c>
      <c r="AP1899">
        <f>R1994</f>
        <v>0</v>
      </c>
      <c r="AQ1899">
        <f>S1994</f>
        <v>0</v>
      </c>
      <c r="AR1899">
        <f>T1994</f>
        <v>0</v>
      </c>
      <c r="AT1899">
        <f>SUM(table_2[[#This Row],[First dose, less than 21 days ago]:[Third dose or booster, at least 21 days ago]])</f>
        <v>0</v>
      </c>
      <c r="AU1899">
        <f>SUM(table_2[[#This Row],[Second dose, less than 21 days ago]:[Third dose or booster, at least 21 days ago]])</f>
        <v>0</v>
      </c>
      <c r="AV1899">
        <f>table_2[[#This Row],[Third dose or booster, less than 21 days ago]]+table_2[[#This Row],[Third dose or booster, at least 21 days ago]]</f>
        <v>0</v>
      </c>
    </row>
    <row r="1900" spans="1:48" ht="45" x14ac:dyDescent="0.25">
      <c r="A1900" s="1" t="s">
        <v>740</v>
      </c>
      <c r="B1900" s="4">
        <v>2021</v>
      </c>
      <c r="C1900" s="1" t="s">
        <v>147</v>
      </c>
      <c r="D1900" s="1" t="s">
        <v>1147</v>
      </c>
      <c r="E1900" s="1" t="s">
        <v>84</v>
      </c>
      <c r="F1900" s="4" t="s">
        <v>1103</v>
      </c>
      <c r="G1900" s="4">
        <v>0</v>
      </c>
      <c r="H1900" s="4" t="s">
        <v>83</v>
      </c>
      <c r="I1900" s="1"/>
      <c r="J1900" s="4" t="s">
        <v>83</v>
      </c>
      <c r="K1900" s="4" t="s">
        <v>83</v>
      </c>
      <c r="L1900" s="22" t="str">
        <f t="shared" si="47"/>
        <v>0</v>
      </c>
      <c r="M1900" s="22"/>
      <c r="AA1900" s="46"/>
      <c r="AG1900"/>
      <c r="AL1900">
        <f>N1947</f>
        <v>0</v>
      </c>
      <c r="AM1900">
        <f>O1995</f>
        <v>0</v>
      </c>
      <c r="AN1900">
        <f>P1995</f>
        <v>0</v>
      </c>
      <c r="AO1900">
        <f>Q1995</f>
        <v>0</v>
      </c>
      <c r="AP1900">
        <f>R1995</f>
        <v>0</v>
      </c>
      <c r="AQ1900">
        <f>S1995</f>
        <v>0</v>
      </c>
      <c r="AR1900">
        <f>T1995</f>
        <v>0</v>
      </c>
      <c r="AT1900">
        <f>SUM(table_2[[#This Row],[First dose, less than 21 days ago]:[Third dose or booster, at least 21 days ago]])</f>
        <v>0</v>
      </c>
      <c r="AU1900">
        <f>SUM(table_2[[#This Row],[Second dose, less than 21 days ago]:[Third dose or booster, at least 21 days ago]])</f>
        <v>0</v>
      </c>
      <c r="AV1900">
        <f>table_2[[#This Row],[Third dose or booster, less than 21 days ago]]+table_2[[#This Row],[Third dose or booster, at least 21 days ago]]</f>
        <v>0</v>
      </c>
    </row>
    <row r="1901" spans="1:48" ht="45" x14ac:dyDescent="0.25">
      <c r="A1901" s="1" t="s">
        <v>740</v>
      </c>
      <c r="B1901" s="4">
        <v>2021</v>
      </c>
      <c r="C1901" s="1" t="s">
        <v>147</v>
      </c>
      <c r="D1901" s="1" t="s">
        <v>1147</v>
      </c>
      <c r="E1901" s="1" t="s">
        <v>85</v>
      </c>
      <c r="F1901" s="4" t="s">
        <v>1103</v>
      </c>
      <c r="G1901" s="4">
        <v>0</v>
      </c>
      <c r="H1901" s="4" t="s">
        <v>83</v>
      </c>
      <c r="I1901" s="1"/>
      <c r="J1901" s="4" t="s">
        <v>83</v>
      </c>
      <c r="K1901" s="4" t="s">
        <v>83</v>
      </c>
      <c r="L1901" s="22" t="str">
        <f t="shared" si="47"/>
        <v>0</v>
      </c>
      <c r="M1901" s="22"/>
      <c r="AA1901" s="46"/>
      <c r="AG1901"/>
      <c r="AL1901">
        <f>N1948</f>
        <v>0</v>
      </c>
      <c r="AM1901">
        <f>O1996</f>
        <v>0</v>
      </c>
      <c r="AN1901">
        <f>P1996</f>
        <v>0</v>
      </c>
      <c r="AO1901">
        <f>Q1996</f>
        <v>0</v>
      </c>
      <c r="AP1901">
        <f>R1996</f>
        <v>0</v>
      </c>
      <c r="AQ1901">
        <f>S1996</f>
        <v>0</v>
      </c>
      <c r="AR1901">
        <f>T1996</f>
        <v>0</v>
      </c>
      <c r="AT1901">
        <f>SUM(table_2[[#This Row],[First dose, less than 21 days ago]:[Third dose or booster, at least 21 days ago]])</f>
        <v>0</v>
      </c>
      <c r="AU1901">
        <f>SUM(table_2[[#This Row],[Second dose, less than 21 days ago]:[Third dose or booster, at least 21 days ago]])</f>
        <v>0</v>
      </c>
      <c r="AV1901">
        <f>table_2[[#This Row],[Third dose or booster, less than 21 days ago]]+table_2[[#This Row],[Third dose or booster, at least 21 days ago]]</f>
        <v>0</v>
      </c>
    </row>
    <row r="1902" spans="1:48" ht="30" x14ac:dyDescent="0.25">
      <c r="A1902" s="1" t="s">
        <v>740</v>
      </c>
      <c r="B1902" s="4">
        <v>2021</v>
      </c>
      <c r="C1902" s="1" t="s">
        <v>147</v>
      </c>
      <c r="D1902" s="1" t="s">
        <v>1162</v>
      </c>
      <c r="E1902" s="1" t="s">
        <v>62</v>
      </c>
      <c r="F1902" s="4" t="s">
        <v>4578</v>
      </c>
      <c r="G1902" s="4">
        <v>4802</v>
      </c>
      <c r="H1902" s="4" t="s">
        <v>4579</v>
      </c>
      <c r="I1902" s="1"/>
      <c r="J1902" s="4" t="s">
        <v>4580</v>
      </c>
      <c r="K1902" s="4" t="s">
        <v>4581</v>
      </c>
      <c r="L1902" s="22" t="str">
        <f t="shared" si="47"/>
        <v>507</v>
      </c>
      <c r="M1902" s="22"/>
      <c r="AA1902" s="46"/>
      <c r="AG1902"/>
      <c r="AL1902">
        <f>N1949</f>
        <v>0</v>
      </c>
      <c r="AM1902">
        <f>O1997</f>
        <v>0</v>
      </c>
      <c r="AN1902">
        <f>P1997</f>
        <v>0</v>
      </c>
      <c r="AO1902">
        <f>Q1997</f>
        <v>0</v>
      </c>
      <c r="AP1902">
        <f>R1997</f>
        <v>0</v>
      </c>
      <c r="AQ1902">
        <f>S1997</f>
        <v>0</v>
      </c>
      <c r="AR1902">
        <f>T1997</f>
        <v>0</v>
      </c>
      <c r="AT1902">
        <f>SUM(table_2[[#This Row],[First dose, less than 21 days ago]:[Third dose or booster, at least 21 days ago]])</f>
        <v>0</v>
      </c>
      <c r="AU1902">
        <f>SUM(table_2[[#This Row],[Second dose, less than 21 days ago]:[Third dose or booster, at least 21 days ago]])</f>
        <v>0</v>
      </c>
      <c r="AV1902">
        <f>table_2[[#This Row],[Third dose or booster, less than 21 days ago]]+table_2[[#This Row],[Third dose or booster, at least 21 days ago]]</f>
        <v>0</v>
      </c>
    </row>
    <row r="1903" spans="1:48" ht="30" x14ac:dyDescent="0.25">
      <c r="A1903" s="1" t="s">
        <v>740</v>
      </c>
      <c r="B1903" s="4">
        <v>2021</v>
      </c>
      <c r="C1903" s="1" t="s">
        <v>147</v>
      </c>
      <c r="D1903" s="1" t="s">
        <v>1162</v>
      </c>
      <c r="E1903" s="1" t="s">
        <v>66</v>
      </c>
      <c r="F1903" s="4" t="s">
        <v>1367</v>
      </c>
      <c r="G1903" s="4">
        <v>179</v>
      </c>
      <c r="H1903" s="4" t="s">
        <v>4582</v>
      </c>
      <c r="I1903" s="1"/>
      <c r="J1903" s="4" t="s">
        <v>4583</v>
      </c>
      <c r="K1903" s="4" t="s">
        <v>4584</v>
      </c>
      <c r="L1903" s="22" t="str">
        <f t="shared" si="47"/>
        <v>28</v>
      </c>
      <c r="M1903" s="22"/>
      <c r="AA1903" s="46"/>
      <c r="AG1903"/>
      <c r="AL1903">
        <f>N1950</f>
        <v>0</v>
      </c>
      <c r="AM1903">
        <f>O1998</f>
        <v>0</v>
      </c>
      <c r="AN1903">
        <f>P1998</f>
        <v>0</v>
      </c>
      <c r="AO1903">
        <f>Q1998</f>
        <v>0</v>
      </c>
      <c r="AP1903">
        <f>R1998</f>
        <v>0</v>
      </c>
      <c r="AQ1903">
        <f>S1998</f>
        <v>0</v>
      </c>
      <c r="AR1903">
        <f>T1998</f>
        <v>0</v>
      </c>
      <c r="AT1903">
        <f>SUM(table_2[[#This Row],[First dose, less than 21 days ago]:[Third dose or booster, at least 21 days ago]])</f>
        <v>0</v>
      </c>
      <c r="AU1903">
        <f>SUM(table_2[[#This Row],[Second dose, less than 21 days ago]:[Third dose or booster, at least 21 days ago]])</f>
        <v>0</v>
      </c>
      <c r="AV1903">
        <f>table_2[[#This Row],[Third dose or booster, less than 21 days ago]]+table_2[[#This Row],[Third dose or booster, at least 21 days ago]]</f>
        <v>0</v>
      </c>
    </row>
    <row r="1904" spans="1:48" ht="30" x14ac:dyDescent="0.25">
      <c r="A1904" s="1" t="s">
        <v>740</v>
      </c>
      <c r="B1904" s="4">
        <v>2021</v>
      </c>
      <c r="C1904" s="1" t="s">
        <v>147</v>
      </c>
      <c r="D1904" s="1" t="s">
        <v>1162</v>
      </c>
      <c r="E1904" s="1" t="s">
        <v>70</v>
      </c>
      <c r="F1904" s="4" t="s">
        <v>4585</v>
      </c>
      <c r="G1904" s="4">
        <v>4154</v>
      </c>
      <c r="H1904" s="4" t="s">
        <v>4586</v>
      </c>
      <c r="I1904" s="1"/>
      <c r="J1904" s="4" t="s">
        <v>4587</v>
      </c>
      <c r="K1904" s="4" t="s">
        <v>4588</v>
      </c>
      <c r="L1904" s="22" t="str">
        <f t="shared" si="47"/>
        <v>1975</v>
      </c>
      <c r="M1904" s="22"/>
      <c r="AA1904" s="46"/>
      <c r="AG1904"/>
      <c r="AL1904">
        <f>N1951</f>
        <v>0</v>
      </c>
      <c r="AM1904">
        <f>O1999</f>
        <v>0</v>
      </c>
      <c r="AN1904">
        <f>P1999</f>
        <v>0</v>
      </c>
      <c r="AO1904">
        <f>Q1999</f>
        <v>0</v>
      </c>
      <c r="AP1904">
        <f>R1999</f>
        <v>0</v>
      </c>
      <c r="AQ1904">
        <f>S1999</f>
        <v>0</v>
      </c>
      <c r="AR1904">
        <f>T1999</f>
        <v>0</v>
      </c>
      <c r="AT1904">
        <f>SUM(table_2[[#This Row],[First dose, less than 21 days ago]:[Third dose or booster, at least 21 days ago]])</f>
        <v>0</v>
      </c>
      <c r="AU1904">
        <f>SUM(table_2[[#This Row],[Second dose, less than 21 days ago]:[Third dose or booster, at least 21 days ago]])</f>
        <v>0</v>
      </c>
      <c r="AV1904">
        <f>table_2[[#This Row],[Third dose or booster, less than 21 days ago]]+table_2[[#This Row],[Third dose or booster, at least 21 days ago]]</f>
        <v>0</v>
      </c>
    </row>
    <row r="1905" spans="1:48" ht="30" x14ac:dyDescent="0.25">
      <c r="A1905" s="1" t="s">
        <v>740</v>
      </c>
      <c r="B1905" s="4">
        <v>2021</v>
      </c>
      <c r="C1905" s="1" t="s">
        <v>147</v>
      </c>
      <c r="D1905" s="1" t="s">
        <v>1162</v>
      </c>
      <c r="E1905" s="1" t="s">
        <v>74</v>
      </c>
      <c r="F1905" s="4" t="s">
        <v>4589</v>
      </c>
      <c r="G1905" s="4">
        <v>9648</v>
      </c>
      <c r="H1905" s="4" t="s">
        <v>4590</v>
      </c>
      <c r="I1905" s="1"/>
      <c r="J1905" s="4" t="s">
        <v>4591</v>
      </c>
      <c r="K1905" s="4" t="s">
        <v>4592</v>
      </c>
      <c r="L1905" s="22" t="str">
        <f t="shared" si="47"/>
        <v>754</v>
      </c>
      <c r="M1905" s="22"/>
      <c r="AA1905" s="46"/>
      <c r="AG1905"/>
      <c r="AL1905">
        <f>N1952</f>
        <v>0</v>
      </c>
      <c r="AM1905">
        <f>O2000</f>
        <v>0</v>
      </c>
      <c r="AN1905">
        <f>P2000</f>
        <v>0</v>
      </c>
      <c r="AO1905">
        <f>Q2000</f>
        <v>0</v>
      </c>
      <c r="AP1905">
        <f>R2000</f>
        <v>0</v>
      </c>
      <c r="AQ1905">
        <f>S2000</f>
        <v>0</v>
      </c>
      <c r="AR1905">
        <f>T2000</f>
        <v>0</v>
      </c>
      <c r="AT1905">
        <f>SUM(table_2[[#This Row],[First dose, less than 21 days ago]:[Third dose or booster, at least 21 days ago]])</f>
        <v>0</v>
      </c>
      <c r="AU1905">
        <f>SUM(table_2[[#This Row],[Second dose, less than 21 days ago]:[Third dose or booster, at least 21 days ago]])</f>
        <v>0</v>
      </c>
      <c r="AV1905">
        <f>table_2[[#This Row],[Third dose or booster, less than 21 days ago]]+table_2[[#This Row],[Third dose or booster, at least 21 days ago]]</f>
        <v>0</v>
      </c>
    </row>
    <row r="1906" spans="1:48" ht="30" x14ac:dyDescent="0.25">
      <c r="A1906" s="1" t="s">
        <v>740</v>
      </c>
      <c r="B1906" s="4">
        <v>2021</v>
      </c>
      <c r="C1906" s="1" t="s">
        <v>147</v>
      </c>
      <c r="D1906" s="1" t="s">
        <v>1162</v>
      </c>
      <c r="E1906" s="1" t="s">
        <v>1102</v>
      </c>
      <c r="F1906" s="4" t="s">
        <v>4593</v>
      </c>
      <c r="G1906" s="4">
        <v>154715</v>
      </c>
      <c r="H1906" s="4" t="s">
        <v>4594</v>
      </c>
      <c r="I1906" s="1"/>
      <c r="J1906" s="4" t="s">
        <v>4595</v>
      </c>
      <c r="K1906" s="4" t="s">
        <v>4596</v>
      </c>
      <c r="L1906" s="22" t="str">
        <f t="shared" si="47"/>
        <v>8034</v>
      </c>
      <c r="M1906" s="22"/>
      <c r="AA1906" s="46"/>
      <c r="AG1906"/>
      <c r="AL1906">
        <f>N1953</f>
        <v>0</v>
      </c>
      <c r="AM1906">
        <f>O2001</f>
        <v>0</v>
      </c>
      <c r="AN1906">
        <f>P2001</f>
        <v>0</v>
      </c>
      <c r="AO1906">
        <f>Q2001</f>
        <v>0</v>
      </c>
      <c r="AP1906">
        <f>R2001</f>
        <v>0</v>
      </c>
      <c r="AQ1906">
        <f>S2001</f>
        <v>0</v>
      </c>
      <c r="AR1906">
        <f>T2001</f>
        <v>0</v>
      </c>
      <c r="AT1906">
        <f>SUM(table_2[[#This Row],[First dose, less than 21 days ago]:[Third dose or booster, at least 21 days ago]])</f>
        <v>0</v>
      </c>
      <c r="AU1906">
        <f>SUM(table_2[[#This Row],[Second dose, less than 21 days ago]:[Third dose or booster, at least 21 days ago]])</f>
        <v>0</v>
      </c>
      <c r="AV1906">
        <f>table_2[[#This Row],[Third dose or booster, less than 21 days ago]]+table_2[[#This Row],[Third dose or booster, at least 21 days ago]]</f>
        <v>0</v>
      </c>
    </row>
    <row r="1907" spans="1:48" ht="45" x14ac:dyDescent="0.25">
      <c r="A1907" s="1" t="s">
        <v>740</v>
      </c>
      <c r="B1907" s="4">
        <v>2021</v>
      </c>
      <c r="C1907" s="1" t="s">
        <v>147</v>
      </c>
      <c r="D1907" s="1" t="s">
        <v>1162</v>
      </c>
      <c r="E1907" s="1" t="s">
        <v>84</v>
      </c>
      <c r="F1907" s="4" t="s">
        <v>1103</v>
      </c>
      <c r="G1907" s="4">
        <v>0</v>
      </c>
      <c r="H1907" s="4" t="s">
        <v>83</v>
      </c>
      <c r="I1907" s="1"/>
      <c r="J1907" s="4" t="s">
        <v>83</v>
      </c>
      <c r="K1907" s="4" t="s">
        <v>83</v>
      </c>
      <c r="L1907" s="22" t="str">
        <f t="shared" si="47"/>
        <v>0</v>
      </c>
      <c r="M1907" s="22"/>
      <c r="AA1907" s="46"/>
      <c r="AG1907"/>
      <c r="AL1907">
        <f>N1954</f>
        <v>0</v>
      </c>
      <c r="AM1907">
        <f>O2002</f>
        <v>0</v>
      </c>
      <c r="AN1907">
        <f>P2002</f>
        <v>0</v>
      </c>
      <c r="AO1907">
        <f>Q2002</f>
        <v>0</v>
      </c>
      <c r="AP1907">
        <f>R2002</f>
        <v>0</v>
      </c>
      <c r="AQ1907">
        <f>S2002</f>
        <v>0</v>
      </c>
      <c r="AR1907">
        <f>T2002</f>
        <v>0</v>
      </c>
      <c r="AT1907">
        <f>SUM(table_2[[#This Row],[First dose, less than 21 days ago]:[Third dose or booster, at least 21 days ago]])</f>
        <v>0</v>
      </c>
      <c r="AU1907">
        <f>SUM(table_2[[#This Row],[Second dose, less than 21 days ago]:[Third dose or booster, at least 21 days ago]])</f>
        <v>0</v>
      </c>
      <c r="AV1907">
        <f>table_2[[#This Row],[Third dose or booster, less than 21 days ago]]+table_2[[#This Row],[Third dose or booster, at least 21 days ago]]</f>
        <v>0</v>
      </c>
    </row>
    <row r="1908" spans="1:48" ht="45" x14ac:dyDescent="0.25">
      <c r="A1908" s="1" t="s">
        <v>740</v>
      </c>
      <c r="B1908" s="4">
        <v>2021</v>
      </c>
      <c r="C1908" s="1" t="s">
        <v>147</v>
      </c>
      <c r="D1908" s="1" t="s">
        <v>1162</v>
      </c>
      <c r="E1908" s="1" t="s">
        <v>85</v>
      </c>
      <c r="F1908" s="4" t="s">
        <v>1103</v>
      </c>
      <c r="G1908" s="4">
        <v>0</v>
      </c>
      <c r="H1908" s="4" t="s">
        <v>83</v>
      </c>
      <c r="I1908" s="1"/>
      <c r="J1908" s="4" t="s">
        <v>83</v>
      </c>
      <c r="K1908" s="4" t="s">
        <v>83</v>
      </c>
      <c r="L1908" s="22" t="str">
        <f t="shared" si="47"/>
        <v>0</v>
      </c>
      <c r="M1908" s="22"/>
      <c r="AA1908" s="46"/>
      <c r="AG1908"/>
      <c r="AL1908">
        <f>N1955</f>
        <v>0</v>
      </c>
      <c r="AM1908">
        <f>O2003</f>
        <v>0</v>
      </c>
      <c r="AN1908">
        <f>P2003</f>
        <v>0</v>
      </c>
      <c r="AO1908">
        <f>Q2003</f>
        <v>0</v>
      </c>
      <c r="AP1908">
        <f>R2003</f>
        <v>0</v>
      </c>
      <c r="AQ1908">
        <f>S2003</f>
        <v>0</v>
      </c>
      <c r="AR1908">
        <f>T2003</f>
        <v>0</v>
      </c>
      <c r="AT1908">
        <f>SUM(table_2[[#This Row],[First dose, less than 21 days ago]:[Third dose or booster, at least 21 days ago]])</f>
        <v>0</v>
      </c>
      <c r="AU1908">
        <f>SUM(table_2[[#This Row],[Second dose, less than 21 days ago]:[Third dose or booster, at least 21 days ago]])</f>
        <v>0</v>
      </c>
      <c r="AV1908">
        <f>table_2[[#This Row],[Third dose or booster, less than 21 days ago]]+table_2[[#This Row],[Third dose or booster, at least 21 days ago]]</f>
        <v>0</v>
      </c>
    </row>
    <row r="1909" spans="1:48" ht="30" x14ac:dyDescent="0.25">
      <c r="A1909" s="1" t="s">
        <v>740</v>
      </c>
      <c r="B1909" s="4">
        <v>2021</v>
      </c>
      <c r="C1909" s="1" t="s">
        <v>147</v>
      </c>
      <c r="D1909" s="1" t="s">
        <v>1183</v>
      </c>
      <c r="E1909" s="1" t="s">
        <v>62</v>
      </c>
      <c r="F1909" s="4" t="s">
        <v>4597</v>
      </c>
      <c r="G1909" s="4">
        <v>1402</v>
      </c>
      <c r="H1909" s="4" t="s">
        <v>4598</v>
      </c>
      <c r="I1909" s="1"/>
      <c r="J1909" s="4" t="s">
        <v>4599</v>
      </c>
      <c r="K1909" s="4" t="s">
        <v>4600</v>
      </c>
      <c r="L1909" s="22" t="str">
        <f t="shared" si="47"/>
        <v>320</v>
      </c>
      <c r="M1909" s="22"/>
      <c r="AA1909" s="46"/>
      <c r="AG1909"/>
      <c r="AL1909">
        <f>N1956</f>
        <v>0</v>
      </c>
      <c r="AM1909">
        <f>O2004</f>
        <v>0</v>
      </c>
      <c r="AN1909">
        <f>P2004</f>
        <v>0</v>
      </c>
      <c r="AO1909">
        <f>Q2004</f>
        <v>0</v>
      </c>
      <c r="AP1909">
        <f>R2004</f>
        <v>0</v>
      </c>
      <c r="AQ1909">
        <f>S2004</f>
        <v>0</v>
      </c>
      <c r="AR1909">
        <f>T2004</f>
        <v>0</v>
      </c>
      <c r="AT1909">
        <f>SUM(table_2[[#This Row],[First dose, less than 21 days ago]:[Third dose or booster, at least 21 days ago]])</f>
        <v>0</v>
      </c>
      <c r="AU1909">
        <f>SUM(table_2[[#This Row],[Second dose, less than 21 days ago]:[Third dose or booster, at least 21 days ago]])</f>
        <v>0</v>
      </c>
      <c r="AV1909">
        <f>table_2[[#This Row],[Third dose or booster, less than 21 days ago]]+table_2[[#This Row],[Third dose or booster, at least 21 days ago]]</f>
        <v>0</v>
      </c>
    </row>
    <row r="1910" spans="1:48" ht="30" x14ac:dyDescent="0.25">
      <c r="A1910" s="1" t="s">
        <v>740</v>
      </c>
      <c r="B1910" s="4">
        <v>2021</v>
      </c>
      <c r="C1910" s="1" t="s">
        <v>147</v>
      </c>
      <c r="D1910" s="1" t="s">
        <v>1183</v>
      </c>
      <c r="E1910" s="1" t="s">
        <v>66</v>
      </c>
      <c r="F1910" s="4" t="s">
        <v>1671</v>
      </c>
      <c r="G1910" s="4">
        <v>71</v>
      </c>
      <c r="H1910" s="4" t="s">
        <v>1672</v>
      </c>
      <c r="I1910" s="1" t="s">
        <v>234</v>
      </c>
      <c r="J1910" s="4" t="s">
        <v>1673</v>
      </c>
      <c r="K1910" s="4" t="s">
        <v>1674</v>
      </c>
      <c r="L1910" s="22" t="str">
        <f t="shared" si="47"/>
        <v>5</v>
      </c>
      <c r="M1910" s="22"/>
      <c r="AA1910" s="46"/>
      <c r="AG1910"/>
      <c r="AL1910">
        <f>N1957</f>
        <v>0</v>
      </c>
      <c r="AM1910">
        <f>O2005</f>
        <v>0</v>
      </c>
      <c r="AN1910">
        <f>P2005</f>
        <v>0</v>
      </c>
      <c r="AO1910">
        <f>Q2005</f>
        <v>0</v>
      </c>
      <c r="AP1910">
        <f>R2005</f>
        <v>0</v>
      </c>
      <c r="AQ1910">
        <f>S2005</f>
        <v>0</v>
      </c>
      <c r="AR1910">
        <f>T2005</f>
        <v>0</v>
      </c>
      <c r="AT1910">
        <f>SUM(table_2[[#This Row],[First dose, less than 21 days ago]:[Third dose or booster, at least 21 days ago]])</f>
        <v>0</v>
      </c>
      <c r="AU1910">
        <f>SUM(table_2[[#This Row],[Second dose, less than 21 days ago]:[Third dose or booster, at least 21 days ago]])</f>
        <v>0</v>
      </c>
      <c r="AV1910">
        <f>table_2[[#This Row],[Third dose or booster, less than 21 days ago]]+table_2[[#This Row],[Third dose or booster, at least 21 days ago]]</f>
        <v>0</v>
      </c>
    </row>
    <row r="1911" spans="1:48" ht="30" x14ac:dyDescent="0.25">
      <c r="A1911" s="1" t="s">
        <v>740</v>
      </c>
      <c r="B1911" s="4">
        <v>2021</v>
      </c>
      <c r="C1911" s="1" t="s">
        <v>147</v>
      </c>
      <c r="D1911" s="1" t="s">
        <v>1183</v>
      </c>
      <c r="E1911" s="1" t="s">
        <v>70</v>
      </c>
      <c r="F1911" s="4" t="s">
        <v>4601</v>
      </c>
      <c r="G1911" s="4">
        <v>1446</v>
      </c>
      <c r="H1911" s="4" t="s">
        <v>4602</v>
      </c>
      <c r="I1911" s="1"/>
      <c r="J1911" s="4" t="s">
        <v>4603</v>
      </c>
      <c r="K1911" s="4" t="s">
        <v>4604</v>
      </c>
      <c r="L1911" s="22" t="str">
        <f t="shared" si="47"/>
        <v>1057</v>
      </c>
      <c r="M1911" s="22"/>
      <c r="AA1911" s="46"/>
      <c r="AG1911"/>
      <c r="AL1911">
        <f>N1958</f>
        <v>0</v>
      </c>
      <c r="AM1911">
        <f>O2006</f>
        <v>0</v>
      </c>
      <c r="AN1911">
        <f>P2006</f>
        <v>0</v>
      </c>
      <c r="AO1911">
        <f>Q2006</f>
        <v>0</v>
      </c>
      <c r="AP1911">
        <f>R2006</f>
        <v>0</v>
      </c>
      <c r="AQ1911">
        <f>S2006</f>
        <v>0</v>
      </c>
      <c r="AR1911">
        <f>T2006</f>
        <v>0</v>
      </c>
      <c r="AT1911">
        <f>SUM(table_2[[#This Row],[First dose, less than 21 days ago]:[Third dose or booster, at least 21 days ago]])</f>
        <v>0</v>
      </c>
      <c r="AU1911">
        <f>SUM(table_2[[#This Row],[Second dose, less than 21 days ago]:[Third dose or booster, at least 21 days ago]])</f>
        <v>0</v>
      </c>
      <c r="AV1911">
        <f>table_2[[#This Row],[Third dose or booster, less than 21 days ago]]+table_2[[#This Row],[Third dose or booster, at least 21 days ago]]</f>
        <v>0</v>
      </c>
    </row>
    <row r="1912" spans="1:48" ht="30" x14ac:dyDescent="0.25">
      <c r="A1912" s="1" t="s">
        <v>740</v>
      </c>
      <c r="B1912" s="4">
        <v>2021</v>
      </c>
      <c r="C1912" s="1" t="s">
        <v>147</v>
      </c>
      <c r="D1912" s="1" t="s">
        <v>1183</v>
      </c>
      <c r="E1912" s="1" t="s">
        <v>74</v>
      </c>
      <c r="F1912" s="4" t="s">
        <v>2913</v>
      </c>
      <c r="G1912" s="4">
        <v>2854</v>
      </c>
      <c r="H1912" s="4" t="s">
        <v>4605</v>
      </c>
      <c r="I1912" s="1"/>
      <c r="J1912" s="4" t="s">
        <v>4606</v>
      </c>
      <c r="K1912" s="4" t="s">
        <v>4607</v>
      </c>
      <c r="L1912" s="22" t="str">
        <f t="shared" si="47"/>
        <v>496</v>
      </c>
      <c r="M1912" s="22"/>
      <c r="AA1912" s="46"/>
      <c r="AG1912"/>
      <c r="AL1912">
        <f>N1959</f>
        <v>0</v>
      </c>
      <c r="AM1912">
        <f>O2007</f>
        <v>0</v>
      </c>
      <c r="AN1912">
        <f>P2007</f>
        <v>0</v>
      </c>
      <c r="AO1912">
        <f>Q2007</f>
        <v>0</v>
      </c>
      <c r="AP1912">
        <f>R2007</f>
        <v>0</v>
      </c>
      <c r="AQ1912">
        <f>S2007</f>
        <v>0</v>
      </c>
      <c r="AR1912">
        <f>T2007</f>
        <v>0</v>
      </c>
      <c r="AT1912">
        <f>SUM(table_2[[#This Row],[First dose, less than 21 days ago]:[Third dose or booster, at least 21 days ago]])</f>
        <v>0</v>
      </c>
      <c r="AU1912">
        <f>SUM(table_2[[#This Row],[Second dose, less than 21 days ago]:[Third dose or booster, at least 21 days ago]])</f>
        <v>0</v>
      </c>
      <c r="AV1912">
        <f>table_2[[#This Row],[Third dose or booster, less than 21 days ago]]+table_2[[#This Row],[Third dose or booster, at least 21 days ago]]</f>
        <v>0</v>
      </c>
    </row>
    <row r="1913" spans="1:48" ht="30" x14ac:dyDescent="0.25">
      <c r="A1913" s="1" t="s">
        <v>740</v>
      </c>
      <c r="B1913" s="4">
        <v>2021</v>
      </c>
      <c r="C1913" s="1" t="s">
        <v>147</v>
      </c>
      <c r="D1913" s="1" t="s">
        <v>1183</v>
      </c>
      <c r="E1913" s="1" t="s">
        <v>1102</v>
      </c>
      <c r="F1913" s="4" t="s">
        <v>4608</v>
      </c>
      <c r="G1913" s="4">
        <v>32342</v>
      </c>
      <c r="H1913" s="4" t="s">
        <v>4609</v>
      </c>
      <c r="I1913" s="1"/>
      <c r="J1913" s="4" t="s">
        <v>4610</v>
      </c>
      <c r="K1913" s="4" t="s">
        <v>4611</v>
      </c>
      <c r="L1913" s="22" t="str">
        <f t="shared" si="47"/>
        <v>5203</v>
      </c>
      <c r="M1913" s="22"/>
      <c r="AA1913" s="46"/>
      <c r="AG1913"/>
      <c r="AL1913">
        <f>N1960</f>
        <v>0</v>
      </c>
      <c r="AM1913">
        <f>O2008</f>
        <v>0</v>
      </c>
      <c r="AN1913">
        <f>P2008</f>
        <v>0</v>
      </c>
      <c r="AO1913">
        <f>Q2008</f>
        <v>0</v>
      </c>
      <c r="AP1913">
        <f>R2008</f>
        <v>0</v>
      </c>
      <c r="AQ1913">
        <f>S2008</f>
        <v>0</v>
      </c>
      <c r="AR1913">
        <f>T2008</f>
        <v>0</v>
      </c>
      <c r="AT1913">
        <f>SUM(table_2[[#This Row],[First dose, less than 21 days ago]:[Third dose or booster, at least 21 days ago]])</f>
        <v>0</v>
      </c>
      <c r="AU1913">
        <f>SUM(table_2[[#This Row],[Second dose, less than 21 days ago]:[Third dose or booster, at least 21 days ago]])</f>
        <v>0</v>
      </c>
      <c r="AV1913">
        <f>table_2[[#This Row],[Third dose or booster, less than 21 days ago]]+table_2[[#This Row],[Third dose or booster, at least 21 days ago]]</f>
        <v>0</v>
      </c>
    </row>
    <row r="1914" spans="1:48" ht="45" x14ac:dyDescent="0.25">
      <c r="A1914" s="1" t="s">
        <v>740</v>
      </c>
      <c r="B1914" s="4">
        <v>2021</v>
      </c>
      <c r="C1914" s="1" t="s">
        <v>147</v>
      </c>
      <c r="D1914" s="1" t="s">
        <v>1183</v>
      </c>
      <c r="E1914" s="1" t="s">
        <v>84</v>
      </c>
      <c r="F1914" s="4" t="s">
        <v>1103</v>
      </c>
      <c r="G1914" s="4">
        <v>0</v>
      </c>
      <c r="H1914" s="4" t="s">
        <v>83</v>
      </c>
      <c r="I1914" s="1"/>
      <c r="J1914" s="4" t="s">
        <v>83</v>
      </c>
      <c r="K1914" s="4" t="s">
        <v>83</v>
      </c>
      <c r="L1914" s="22" t="str">
        <f t="shared" si="47"/>
        <v>0</v>
      </c>
      <c r="M1914" s="22"/>
      <c r="AA1914" s="46"/>
      <c r="AG1914"/>
      <c r="AL1914">
        <f>N1961</f>
        <v>0</v>
      </c>
      <c r="AM1914">
        <f>O2009</f>
        <v>0</v>
      </c>
      <c r="AN1914">
        <f>P2009</f>
        <v>0</v>
      </c>
      <c r="AO1914">
        <f>Q2009</f>
        <v>0</v>
      </c>
      <c r="AP1914">
        <f>R2009</f>
        <v>0</v>
      </c>
      <c r="AQ1914">
        <f>S2009</f>
        <v>0</v>
      </c>
      <c r="AR1914">
        <f>T2009</f>
        <v>0</v>
      </c>
      <c r="AT1914">
        <f>SUM(table_2[[#This Row],[First dose, less than 21 days ago]:[Third dose or booster, at least 21 days ago]])</f>
        <v>0</v>
      </c>
      <c r="AU1914">
        <f>SUM(table_2[[#This Row],[Second dose, less than 21 days ago]:[Third dose or booster, at least 21 days ago]])</f>
        <v>0</v>
      </c>
      <c r="AV1914">
        <f>table_2[[#This Row],[Third dose or booster, less than 21 days ago]]+table_2[[#This Row],[Third dose or booster, at least 21 days ago]]</f>
        <v>0</v>
      </c>
    </row>
    <row r="1915" spans="1:48" ht="45" x14ac:dyDescent="0.25">
      <c r="A1915" s="1" t="s">
        <v>740</v>
      </c>
      <c r="B1915" s="4">
        <v>2021</v>
      </c>
      <c r="C1915" s="1" t="s">
        <v>147</v>
      </c>
      <c r="D1915" s="1" t="s">
        <v>1183</v>
      </c>
      <c r="E1915" s="1" t="s">
        <v>85</v>
      </c>
      <c r="F1915" s="4" t="s">
        <v>1103</v>
      </c>
      <c r="G1915" s="4">
        <v>0</v>
      </c>
      <c r="H1915" s="4" t="s">
        <v>83</v>
      </c>
      <c r="I1915" s="1"/>
      <c r="J1915" s="4" t="s">
        <v>83</v>
      </c>
      <c r="K1915" s="4" t="s">
        <v>83</v>
      </c>
      <c r="L1915" s="22" t="str">
        <f t="shared" si="47"/>
        <v>0</v>
      </c>
      <c r="M1915" s="22"/>
      <c r="AA1915" s="46"/>
      <c r="AG1915"/>
      <c r="AL1915">
        <f>N1962</f>
        <v>0</v>
      </c>
      <c r="AM1915">
        <f>O2010</f>
        <v>0</v>
      </c>
      <c r="AN1915">
        <f>P2010</f>
        <v>0</v>
      </c>
      <c r="AO1915">
        <f>Q2010</f>
        <v>0</v>
      </c>
      <c r="AP1915">
        <f>R2010</f>
        <v>0</v>
      </c>
      <c r="AQ1915">
        <f>S2010</f>
        <v>0</v>
      </c>
      <c r="AR1915">
        <f>T2010</f>
        <v>0</v>
      </c>
      <c r="AT1915">
        <f>SUM(table_2[[#This Row],[First dose, less than 21 days ago]:[Third dose or booster, at least 21 days ago]])</f>
        <v>0</v>
      </c>
      <c r="AU1915">
        <f>SUM(table_2[[#This Row],[Second dose, less than 21 days ago]:[Third dose or booster, at least 21 days ago]])</f>
        <v>0</v>
      </c>
      <c r="AV1915">
        <f>table_2[[#This Row],[Third dose or booster, less than 21 days ago]]+table_2[[#This Row],[Third dose or booster, at least 21 days ago]]</f>
        <v>0</v>
      </c>
    </row>
    <row r="1916" spans="1:48" ht="30" x14ac:dyDescent="0.25">
      <c r="A1916" s="1" t="s">
        <v>740</v>
      </c>
      <c r="B1916" s="4">
        <v>2021</v>
      </c>
      <c r="C1916" s="1" t="s">
        <v>166</v>
      </c>
      <c r="D1916" s="1" t="s">
        <v>1089</v>
      </c>
      <c r="E1916" s="1" t="s">
        <v>62</v>
      </c>
      <c r="F1916" s="4" t="s">
        <v>4389</v>
      </c>
      <c r="G1916" s="4">
        <v>433417</v>
      </c>
      <c r="H1916" s="4" t="s">
        <v>4612</v>
      </c>
      <c r="I1916" s="1"/>
      <c r="J1916" s="4" t="s">
        <v>1697</v>
      </c>
      <c r="K1916" s="4" t="s">
        <v>4613</v>
      </c>
      <c r="L1916" s="22" t="str">
        <f t="shared" si="47"/>
        <v>176</v>
      </c>
      <c r="M1916" s="22"/>
      <c r="AA1916" s="46"/>
      <c r="AG1916"/>
      <c r="AL1916">
        <f>N1963</f>
        <v>0</v>
      </c>
      <c r="AM1916">
        <f>O2011</f>
        <v>0</v>
      </c>
      <c r="AN1916">
        <f>P2011</f>
        <v>0</v>
      </c>
      <c r="AO1916">
        <f>Q2011</f>
        <v>0</v>
      </c>
      <c r="AP1916">
        <f>R2011</f>
        <v>0</v>
      </c>
      <c r="AQ1916">
        <f>S2011</f>
        <v>0</v>
      </c>
      <c r="AR1916">
        <f>T2011</f>
        <v>0</v>
      </c>
      <c r="AT1916">
        <f>SUM(table_2[[#This Row],[First dose, less than 21 days ago]:[Third dose or booster, at least 21 days ago]])</f>
        <v>0</v>
      </c>
      <c r="AU1916">
        <f>SUM(table_2[[#This Row],[Second dose, less than 21 days ago]:[Third dose or booster, at least 21 days ago]])</f>
        <v>0</v>
      </c>
      <c r="AV1916">
        <f>table_2[[#This Row],[Third dose or booster, less than 21 days ago]]+table_2[[#This Row],[Third dose or booster, at least 21 days ago]]</f>
        <v>0</v>
      </c>
    </row>
    <row r="1917" spans="1:48" ht="30" x14ac:dyDescent="0.25">
      <c r="A1917" s="1" t="s">
        <v>740</v>
      </c>
      <c r="B1917" s="4">
        <v>2021</v>
      </c>
      <c r="C1917" s="1" t="s">
        <v>166</v>
      </c>
      <c r="D1917" s="1" t="s">
        <v>1089</v>
      </c>
      <c r="E1917" s="1" t="s">
        <v>66</v>
      </c>
      <c r="F1917" s="4" t="s">
        <v>1691</v>
      </c>
      <c r="G1917" s="4">
        <v>148043</v>
      </c>
      <c r="H1917" s="4" t="s">
        <v>1692</v>
      </c>
      <c r="I1917" s="1"/>
      <c r="J1917" s="4" t="s">
        <v>1693</v>
      </c>
      <c r="K1917" s="4" t="s">
        <v>559</v>
      </c>
      <c r="L1917" s="22" t="str">
        <f t="shared" si="47"/>
        <v>22</v>
      </c>
      <c r="M1917" s="22"/>
      <c r="AA1917" s="46"/>
      <c r="AG1917"/>
      <c r="AL1917">
        <f>N1964</f>
        <v>0</v>
      </c>
      <c r="AM1917">
        <f>O2012</f>
        <v>0</v>
      </c>
      <c r="AN1917">
        <f>P2012</f>
        <v>0</v>
      </c>
      <c r="AO1917">
        <f>Q2012</f>
        <v>0</v>
      </c>
      <c r="AP1917">
        <f>R2012</f>
        <v>0</v>
      </c>
      <c r="AQ1917">
        <f>S2012</f>
        <v>0</v>
      </c>
      <c r="AR1917">
        <f>T2012</f>
        <v>0</v>
      </c>
      <c r="AT1917">
        <f>SUM(table_2[[#This Row],[First dose, less than 21 days ago]:[Third dose or booster, at least 21 days ago]])</f>
        <v>0</v>
      </c>
      <c r="AU1917">
        <f>SUM(table_2[[#This Row],[Second dose, less than 21 days ago]:[Third dose or booster, at least 21 days ago]])</f>
        <v>0</v>
      </c>
      <c r="AV1917">
        <f>table_2[[#This Row],[Third dose or booster, less than 21 days ago]]+table_2[[#This Row],[Third dose or booster, at least 21 days ago]]</f>
        <v>0</v>
      </c>
    </row>
    <row r="1918" spans="1:48" ht="30" x14ac:dyDescent="0.25">
      <c r="A1918" s="1" t="s">
        <v>740</v>
      </c>
      <c r="B1918" s="4">
        <v>2021</v>
      </c>
      <c r="C1918" s="1" t="s">
        <v>166</v>
      </c>
      <c r="D1918" s="1" t="s">
        <v>1089</v>
      </c>
      <c r="E1918" s="1" t="s">
        <v>70</v>
      </c>
      <c r="F1918" s="4" t="s">
        <v>3999</v>
      </c>
      <c r="G1918" s="4">
        <v>130744</v>
      </c>
      <c r="H1918" s="4" t="s">
        <v>2755</v>
      </c>
      <c r="I1918" s="1"/>
      <c r="J1918" s="4" t="s">
        <v>4614</v>
      </c>
      <c r="K1918" s="4" t="s">
        <v>4615</v>
      </c>
      <c r="L1918" s="22" t="str">
        <f t="shared" si="47"/>
        <v>89</v>
      </c>
      <c r="M1918" s="22"/>
      <c r="AA1918" s="46"/>
      <c r="AG1918"/>
      <c r="AL1918">
        <f>N1965</f>
        <v>0</v>
      </c>
      <c r="AM1918">
        <f>O2013</f>
        <v>0</v>
      </c>
      <c r="AN1918">
        <f>P2013</f>
        <v>0</v>
      </c>
      <c r="AO1918">
        <f>Q2013</f>
        <v>0</v>
      </c>
      <c r="AP1918">
        <f>R2013</f>
        <v>0</v>
      </c>
      <c r="AQ1918">
        <f>S2013</f>
        <v>0</v>
      </c>
      <c r="AR1918">
        <f>T2013</f>
        <v>0</v>
      </c>
      <c r="AT1918">
        <f>SUM(table_2[[#This Row],[First dose, less than 21 days ago]:[Third dose or booster, at least 21 days ago]])</f>
        <v>0</v>
      </c>
      <c r="AU1918">
        <f>SUM(table_2[[#This Row],[Second dose, less than 21 days ago]:[Third dose or booster, at least 21 days ago]])</f>
        <v>0</v>
      </c>
      <c r="AV1918">
        <f>table_2[[#This Row],[Third dose or booster, less than 21 days ago]]+table_2[[#This Row],[Third dose or booster, at least 21 days ago]]</f>
        <v>0</v>
      </c>
    </row>
    <row r="1919" spans="1:48" ht="30" x14ac:dyDescent="0.25">
      <c r="A1919" s="1" t="s">
        <v>740</v>
      </c>
      <c r="B1919" s="4">
        <v>2021</v>
      </c>
      <c r="C1919" s="1" t="s">
        <v>166</v>
      </c>
      <c r="D1919" s="1" t="s">
        <v>1089</v>
      </c>
      <c r="E1919" s="1" t="s">
        <v>74</v>
      </c>
      <c r="F1919" s="4" t="s">
        <v>1125</v>
      </c>
      <c r="G1919" s="4">
        <v>53452</v>
      </c>
      <c r="H1919" s="4" t="s">
        <v>1695</v>
      </c>
      <c r="I1919" s="1" t="s">
        <v>234</v>
      </c>
      <c r="J1919" s="4" t="s">
        <v>1696</v>
      </c>
      <c r="K1919" s="4" t="s">
        <v>1697</v>
      </c>
      <c r="L1919" s="22" t="str">
        <f t="shared" si="47"/>
        <v>14</v>
      </c>
      <c r="M1919" s="22"/>
      <c r="AA1919" s="46"/>
      <c r="AG1919"/>
      <c r="AL1919">
        <f>N1966</f>
        <v>0</v>
      </c>
      <c r="AM1919">
        <f>O2014</f>
        <v>0</v>
      </c>
      <c r="AN1919">
        <f>P2014</f>
        <v>0</v>
      </c>
      <c r="AO1919">
        <f>Q2014</f>
        <v>0</v>
      </c>
      <c r="AP1919">
        <f>R2014</f>
        <v>0</v>
      </c>
      <c r="AQ1919">
        <f>S2014</f>
        <v>0</v>
      </c>
      <c r="AR1919">
        <f>T2014</f>
        <v>0</v>
      </c>
      <c r="AT1919">
        <f>SUM(table_2[[#This Row],[First dose, less than 21 days ago]:[Third dose or booster, at least 21 days ago]])</f>
        <v>0</v>
      </c>
      <c r="AU1919">
        <f>SUM(table_2[[#This Row],[Second dose, less than 21 days ago]:[Third dose or booster, at least 21 days ago]])</f>
        <v>0</v>
      </c>
      <c r="AV1919">
        <f>table_2[[#This Row],[Third dose or booster, less than 21 days ago]]+table_2[[#This Row],[Third dose or booster, at least 21 days ago]]</f>
        <v>0</v>
      </c>
    </row>
    <row r="1920" spans="1:48" ht="30" x14ac:dyDescent="0.25">
      <c r="A1920" s="1" t="s">
        <v>740</v>
      </c>
      <c r="B1920" s="4">
        <v>2021</v>
      </c>
      <c r="C1920" s="1" t="s">
        <v>166</v>
      </c>
      <c r="D1920" s="1" t="s">
        <v>1089</v>
      </c>
      <c r="E1920" s="1" t="s">
        <v>1102</v>
      </c>
      <c r="F1920" s="4" t="s">
        <v>2222</v>
      </c>
      <c r="G1920" s="4">
        <v>153194</v>
      </c>
      <c r="H1920" s="4" t="s">
        <v>4616</v>
      </c>
      <c r="I1920" s="1"/>
      <c r="J1920" s="4" t="s">
        <v>3508</v>
      </c>
      <c r="K1920" s="4" t="s">
        <v>3230</v>
      </c>
      <c r="L1920" s="22" t="str">
        <f t="shared" si="47"/>
        <v>114</v>
      </c>
      <c r="M1920" s="22"/>
      <c r="AA1920" s="46"/>
      <c r="AG1920"/>
      <c r="AL1920">
        <f>N1967</f>
        <v>0</v>
      </c>
      <c r="AM1920">
        <f>O2015</f>
        <v>0</v>
      </c>
      <c r="AN1920">
        <f>P2015</f>
        <v>0</v>
      </c>
      <c r="AO1920">
        <f>Q2015</f>
        <v>0</v>
      </c>
      <c r="AP1920">
        <f>R2015</f>
        <v>0</v>
      </c>
      <c r="AQ1920">
        <f>S2015</f>
        <v>0</v>
      </c>
      <c r="AR1920">
        <f>T2015</f>
        <v>0</v>
      </c>
      <c r="AT1920">
        <f>SUM(table_2[[#This Row],[First dose, less than 21 days ago]:[Third dose or booster, at least 21 days ago]])</f>
        <v>0</v>
      </c>
      <c r="AU1920">
        <f>SUM(table_2[[#This Row],[Second dose, less than 21 days ago]:[Third dose or booster, at least 21 days ago]])</f>
        <v>0</v>
      </c>
      <c r="AV1920">
        <f>table_2[[#This Row],[Third dose or booster, less than 21 days ago]]+table_2[[#This Row],[Third dose or booster, at least 21 days ago]]</f>
        <v>0</v>
      </c>
    </row>
    <row r="1921" spans="1:48" ht="45" x14ac:dyDescent="0.25">
      <c r="A1921" s="1" t="s">
        <v>740</v>
      </c>
      <c r="B1921" s="4">
        <v>2021</v>
      </c>
      <c r="C1921" s="1" t="s">
        <v>166</v>
      </c>
      <c r="D1921" s="1" t="s">
        <v>1089</v>
      </c>
      <c r="E1921" s="1" t="s">
        <v>84</v>
      </c>
      <c r="F1921" s="4" t="s">
        <v>1103</v>
      </c>
      <c r="G1921" s="4">
        <v>0</v>
      </c>
      <c r="H1921" s="4" t="s">
        <v>83</v>
      </c>
      <c r="I1921" s="1"/>
      <c r="J1921" s="4" t="s">
        <v>83</v>
      </c>
      <c r="K1921" s="4" t="s">
        <v>83</v>
      </c>
      <c r="L1921" s="22" t="str">
        <f t="shared" si="47"/>
        <v>0</v>
      </c>
      <c r="M1921" s="22"/>
      <c r="AA1921" s="46"/>
      <c r="AG1921"/>
      <c r="AL1921">
        <f>N1968</f>
        <v>0</v>
      </c>
      <c r="AM1921">
        <f>O2016</f>
        <v>0</v>
      </c>
      <c r="AN1921">
        <f>P2016</f>
        <v>0</v>
      </c>
      <c r="AO1921">
        <f>Q2016</f>
        <v>0</v>
      </c>
      <c r="AP1921">
        <f>R2016</f>
        <v>0</v>
      </c>
      <c r="AQ1921">
        <f>S2016</f>
        <v>0</v>
      </c>
      <c r="AR1921">
        <f>T2016</f>
        <v>0</v>
      </c>
      <c r="AT1921">
        <f>SUM(table_2[[#This Row],[First dose, less than 21 days ago]:[Third dose or booster, at least 21 days ago]])</f>
        <v>0</v>
      </c>
      <c r="AU1921">
        <f>SUM(table_2[[#This Row],[Second dose, less than 21 days ago]:[Third dose or booster, at least 21 days ago]])</f>
        <v>0</v>
      </c>
      <c r="AV1921">
        <f>table_2[[#This Row],[Third dose or booster, less than 21 days ago]]+table_2[[#This Row],[Third dose or booster, at least 21 days ago]]</f>
        <v>0</v>
      </c>
    </row>
    <row r="1922" spans="1:48" ht="45" x14ac:dyDescent="0.25">
      <c r="A1922" s="1" t="s">
        <v>740</v>
      </c>
      <c r="B1922" s="4">
        <v>2021</v>
      </c>
      <c r="C1922" s="1" t="s">
        <v>166</v>
      </c>
      <c r="D1922" s="1" t="s">
        <v>1089</v>
      </c>
      <c r="E1922" s="1" t="s">
        <v>85</v>
      </c>
      <c r="F1922" s="4" t="s">
        <v>1103</v>
      </c>
      <c r="G1922" s="4">
        <v>0</v>
      </c>
      <c r="H1922" s="4" t="s">
        <v>83</v>
      </c>
      <c r="I1922" s="1"/>
      <c r="J1922" s="4" t="s">
        <v>83</v>
      </c>
      <c r="K1922" s="4" t="s">
        <v>83</v>
      </c>
      <c r="L1922" s="22" t="str">
        <f t="shared" si="47"/>
        <v>0</v>
      </c>
      <c r="M1922" s="22"/>
      <c r="AA1922" s="46"/>
      <c r="AG1922"/>
      <c r="AL1922">
        <f>N1969</f>
        <v>0</v>
      </c>
      <c r="AM1922">
        <f>O2017</f>
        <v>0</v>
      </c>
      <c r="AN1922">
        <f>P2017</f>
        <v>0</v>
      </c>
      <c r="AO1922">
        <f>Q2017</f>
        <v>0</v>
      </c>
      <c r="AP1922">
        <f>R2017</f>
        <v>0</v>
      </c>
      <c r="AQ1922">
        <f>S2017</f>
        <v>0</v>
      </c>
      <c r="AR1922">
        <f>T2017</f>
        <v>0</v>
      </c>
      <c r="AT1922">
        <f>SUM(table_2[[#This Row],[First dose, less than 21 days ago]:[Third dose or booster, at least 21 days ago]])</f>
        <v>0</v>
      </c>
      <c r="AU1922">
        <f>SUM(table_2[[#This Row],[Second dose, less than 21 days ago]:[Third dose or booster, at least 21 days ago]])</f>
        <v>0</v>
      </c>
      <c r="AV1922">
        <f>table_2[[#This Row],[Third dose or booster, less than 21 days ago]]+table_2[[#This Row],[Third dose or booster, at least 21 days ago]]</f>
        <v>0</v>
      </c>
    </row>
    <row r="1923" spans="1:48" ht="30" x14ac:dyDescent="0.25">
      <c r="A1923" s="1" t="s">
        <v>740</v>
      </c>
      <c r="B1923" s="4">
        <v>2021</v>
      </c>
      <c r="C1923" s="1" t="s">
        <v>166</v>
      </c>
      <c r="D1923" s="1" t="s">
        <v>1104</v>
      </c>
      <c r="E1923" s="1" t="s">
        <v>62</v>
      </c>
      <c r="F1923" s="4" t="s">
        <v>1731</v>
      </c>
      <c r="G1923" s="4">
        <v>71044</v>
      </c>
      <c r="H1923" s="4" t="s">
        <v>4617</v>
      </c>
      <c r="I1923" s="1"/>
      <c r="J1923" s="4" t="s">
        <v>4618</v>
      </c>
      <c r="K1923" s="4" t="s">
        <v>4619</v>
      </c>
      <c r="L1923" s="22" t="str">
        <f t="shared" si="47"/>
        <v>174</v>
      </c>
      <c r="M1923" s="22"/>
      <c r="AA1923" s="46"/>
      <c r="AG1923"/>
      <c r="AL1923">
        <f>N1970</f>
        <v>0</v>
      </c>
      <c r="AM1923">
        <f>O2018</f>
        <v>0</v>
      </c>
      <c r="AN1923">
        <f>P2018</f>
        <v>0</v>
      </c>
      <c r="AO1923">
        <f>Q2018</f>
        <v>0</v>
      </c>
      <c r="AP1923">
        <f>R2018</f>
        <v>0</v>
      </c>
      <c r="AQ1923">
        <f>S2018</f>
        <v>0</v>
      </c>
      <c r="AR1923">
        <f>T2018</f>
        <v>0</v>
      </c>
      <c r="AT1923">
        <f>SUM(table_2[[#This Row],[First dose, less than 21 days ago]:[Third dose or booster, at least 21 days ago]])</f>
        <v>0</v>
      </c>
      <c r="AU1923">
        <f>SUM(table_2[[#This Row],[Second dose, less than 21 days ago]:[Third dose or booster, at least 21 days ago]])</f>
        <v>0</v>
      </c>
      <c r="AV1923">
        <f>table_2[[#This Row],[Third dose or booster, less than 21 days ago]]+table_2[[#This Row],[Third dose or booster, at least 21 days ago]]</f>
        <v>0</v>
      </c>
    </row>
    <row r="1924" spans="1:48" ht="30" x14ac:dyDescent="0.25">
      <c r="A1924" s="1" t="s">
        <v>740</v>
      </c>
      <c r="B1924" s="4">
        <v>2021</v>
      </c>
      <c r="C1924" s="1" t="s">
        <v>166</v>
      </c>
      <c r="D1924" s="1" t="s">
        <v>1104</v>
      </c>
      <c r="E1924" s="1" t="s">
        <v>66</v>
      </c>
      <c r="F1924" s="4" t="s">
        <v>1093</v>
      </c>
      <c r="G1924" s="4">
        <v>14538</v>
      </c>
      <c r="H1924" s="4" t="s">
        <v>1706</v>
      </c>
      <c r="I1924" s="1" t="s">
        <v>234</v>
      </c>
      <c r="J1924" s="4" t="s">
        <v>1707</v>
      </c>
      <c r="K1924" s="4" t="s">
        <v>641</v>
      </c>
      <c r="L1924" s="22" t="str">
        <f t="shared" si="47"/>
        <v>13</v>
      </c>
      <c r="M1924" s="22"/>
      <c r="AA1924" s="46"/>
      <c r="AG1924"/>
      <c r="AL1924">
        <f>N1971</f>
        <v>0</v>
      </c>
      <c r="AM1924">
        <f>O2019</f>
        <v>0</v>
      </c>
      <c r="AN1924">
        <f>P2019</f>
        <v>0</v>
      </c>
      <c r="AO1924">
        <f>Q2019</f>
        <v>0</v>
      </c>
      <c r="AP1924">
        <f>R2019</f>
        <v>0</v>
      </c>
      <c r="AQ1924">
        <f>S2019</f>
        <v>0</v>
      </c>
      <c r="AR1924">
        <f>T2019</f>
        <v>0</v>
      </c>
      <c r="AT1924">
        <f>SUM(table_2[[#This Row],[First dose, less than 21 days ago]:[Third dose or booster, at least 21 days ago]])</f>
        <v>0</v>
      </c>
      <c r="AU1924">
        <f>SUM(table_2[[#This Row],[Second dose, less than 21 days ago]:[Third dose or booster, at least 21 days ago]])</f>
        <v>0</v>
      </c>
      <c r="AV1924">
        <f>table_2[[#This Row],[Third dose or booster, less than 21 days ago]]+table_2[[#This Row],[Third dose or booster, at least 21 days ago]]</f>
        <v>0</v>
      </c>
    </row>
    <row r="1925" spans="1:48" ht="30" x14ac:dyDescent="0.25">
      <c r="A1925" s="1" t="s">
        <v>740</v>
      </c>
      <c r="B1925" s="4">
        <v>2021</v>
      </c>
      <c r="C1925" s="1" t="s">
        <v>166</v>
      </c>
      <c r="D1925" s="1" t="s">
        <v>1104</v>
      </c>
      <c r="E1925" s="1" t="s">
        <v>70</v>
      </c>
      <c r="F1925" s="4" t="s">
        <v>1942</v>
      </c>
      <c r="G1925" s="4">
        <v>164914</v>
      </c>
      <c r="H1925" s="4" t="s">
        <v>4620</v>
      </c>
      <c r="I1925" s="1"/>
      <c r="J1925" s="4" t="s">
        <v>1819</v>
      </c>
      <c r="K1925" s="4" t="s">
        <v>4621</v>
      </c>
      <c r="L1925" s="22" t="str">
        <f t="shared" ref="L1925:L1988" si="48">IF(F1925="&lt;3",1,F1925)</f>
        <v>172</v>
      </c>
      <c r="M1925" s="22"/>
      <c r="AA1925" s="46"/>
      <c r="AG1925"/>
      <c r="AL1925">
        <f>N1972</f>
        <v>0</v>
      </c>
      <c r="AM1925">
        <f>O2020</f>
        <v>0</v>
      </c>
      <c r="AN1925">
        <f>P2020</f>
        <v>0</v>
      </c>
      <c r="AO1925">
        <f>Q2020</f>
        <v>0</v>
      </c>
      <c r="AP1925">
        <f>R2020</f>
        <v>0</v>
      </c>
      <c r="AQ1925">
        <f>S2020</f>
        <v>0</v>
      </c>
      <c r="AR1925">
        <f>T2020</f>
        <v>0</v>
      </c>
      <c r="AT1925">
        <f>SUM(table_2[[#This Row],[First dose, less than 21 days ago]:[Third dose or booster, at least 21 days ago]])</f>
        <v>0</v>
      </c>
      <c r="AU1925">
        <f>SUM(table_2[[#This Row],[Second dose, less than 21 days ago]:[Third dose or booster, at least 21 days ago]])</f>
        <v>0</v>
      </c>
      <c r="AV1925">
        <f>table_2[[#This Row],[Third dose or booster, less than 21 days ago]]+table_2[[#This Row],[Third dose or booster, at least 21 days ago]]</f>
        <v>0</v>
      </c>
    </row>
    <row r="1926" spans="1:48" ht="30" x14ac:dyDescent="0.25">
      <c r="A1926" s="1" t="s">
        <v>740</v>
      </c>
      <c r="B1926" s="4">
        <v>2021</v>
      </c>
      <c r="C1926" s="1" t="s">
        <v>166</v>
      </c>
      <c r="D1926" s="1" t="s">
        <v>1104</v>
      </c>
      <c r="E1926" s="1" t="s">
        <v>74</v>
      </c>
      <c r="F1926" s="4" t="s">
        <v>1712</v>
      </c>
      <c r="G1926" s="4">
        <v>70956</v>
      </c>
      <c r="H1926" s="4" t="s">
        <v>1713</v>
      </c>
      <c r="I1926" s="1"/>
      <c r="J1926" s="4" t="s">
        <v>1714</v>
      </c>
      <c r="K1926" s="4" t="s">
        <v>1715</v>
      </c>
      <c r="L1926" s="22" t="str">
        <f t="shared" si="48"/>
        <v>48</v>
      </c>
      <c r="M1926" s="22"/>
      <c r="AA1926" s="46"/>
      <c r="AG1926"/>
      <c r="AL1926">
        <f>N1973</f>
        <v>0</v>
      </c>
      <c r="AM1926">
        <f>O2021</f>
        <v>0</v>
      </c>
      <c r="AN1926">
        <f>P2021</f>
        <v>0</v>
      </c>
      <c r="AO1926">
        <f>Q2021</f>
        <v>0</v>
      </c>
      <c r="AP1926">
        <f>R2021</f>
        <v>0</v>
      </c>
      <c r="AQ1926">
        <f>S2021</f>
        <v>0</v>
      </c>
      <c r="AR1926">
        <f>T2021</f>
        <v>0</v>
      </c>
      <c r="AT1926">
        <f>SUM(table_2[[#This Row],[First dose, less than 21 days ago]:[Third dose or booster, at least 21 days ago]])</f>
        <v>0</v>
      </c>
      <c r="AU1926">
        <f>SUM(table_2[[#This Row],[Second dose, less than 21 days ago]:[Third dose or booster, at least 21 days ago]])</f>
        <v>0</v>
      </c>
      <c r="AV1926">
        <f>table_2[[#This Row],[Third dose or booster, less than 21 days ago]]+table_2[[#This Row],[Third dose or booster, at least 21 days ago]]</f>
        <v>0</v>
      </c>
    </row>
    <row r="1927" spans="1:48" ht="30" x14ac:dyDescent="0.25">
      <c r="A1927" s="1" t="s">
        <v>740</v>
      </c>
      <c r="B1927" s="4">
        <v>2021</v>
      </c>
      <c r="C1927" s="1" t="s">
        <v>166</v>
      </c>
      <c r="D1927" s="1" t="s">
        <v>1104</v>
      </c>
      <c r="E1927" s="1" t="s">
        <v>1102</v>
      </c>
      <c r="F1927" s="4" t="s">
        <v>3661</v>
      </c>
      <c r="G1927" s="4">
        <v>130983</v>
      </c>
      <c r="H1927" s="4" t="s">
        <v>1214</v>
      </c>
      <c r="I1927" s="1"/>
      <c r="J1927" s="4" t="s">
        <v>4622</v>
      </c>
      <c r="K1927" s="4" t="s">
        <v>4623</v>
      </c>
      <c r="L1927" s="22" t="str">
        <f t="shared" si="48"/>
        <v>251</v>
      </c>
      <c r="M1927" s="22"/>
      <c r="AA1927" s="46"/>
      <c r="AG1927"/>
      <c r="AL1927">
        <f>N1974</f>
        <v>0</v>
      </c>
      <c r="AM1927">
        <f>O2022</f>
        <v>0</v>
      </c>
      <c r="AN1927">
        <f>P2022</f>
        <v>0</v>
      </c>
      <c r="AO1927">
        <f>Q2022</f>
        <v>0</v>
      </c>
      <c r="AP1927">
        <f>R2022</f>
        <v>0</v>
      </c>
      <c r="AQ1927">
        <f>S2022</f>
        <v>0</v>
      </c>
      <c r="AR1927">
        <f>T2022</f>
        <v>0</v>
      </c>
      <c r="AT1927">
        <f>SUM(table_2[[#This Row],[First dose, less than 21 days ago]:[Third dose or booster, at least 21 days ago]])</f>
        <v>0</v>
      </c>
      <c r="AU1927">
        <f>SUM(table_2[[#This Row],[Second dose, less than 21 days ago]:[Third dose or booster, at least 21 days ago]])</f>
        <v>0</v>
      </c>
      <c r="AV1927">
        <f>table_2[[#This Row],[Third dose or booster, less than 21 days ago]]+table_2[[#This Row],[Third dose or booster, at least 21 days ago]]</f>
        <v>0</v>
      </c>
    </row>
    <row r="1928" spans="1:48" ht="45" x14ac:dyDescent="0.25">
      <c r="A1928" s="1" t="s">
        <v>740</v>
      </c>
      <c r="B1928" s="4">
        <v>2021</v>
      </c>
      <c r="C1928" s="1" t="s">
        <v>166</v>
      </c>
      <c r="D1928" s="1" t="s">
        <v>1104</v>
      </c>
      <c r="E1928" s="1" t="s">
        <v>84</v>
      </c>
      <c r="F1928" s="4" t="s">
        <v>1103</v>
      </c>
      <c r="G1928" s="4">
        <v>0</v>
      </c>
      <c r="H1928" s="4" t="s">
        <v>83</v>
      </c>
      <c r="I1928" s="1"/>
      <c r="J1928" s="4" t="s">
        <v>83</v>
      </c>
      <c r="K1928" s="4" t="s">
        <v>83</v>
      </c>
      <c r="L1928" s="22" t="str">
        <f t="shared" si="48"/>
        <v>0</v>
      </c>
      <c r="M1928" s="22"/>
      <c r="AA1928" s="46"/>
      <c r="AG1928"/>
      <c r="AL1928">
        <f>N1975</f>
        <v>0</v>
      </c>
      <c r="AM1928">
        <f>O2023</f>
        <v>0</v>
      </c>
      <c r="AN1928">
        <f>P2023</f>
        <v>0</v>
      </c>
      <c r="AO1928">
        <f>Q2023</f>
        <v>0</v>
      </c>
      <c r="AP1928">
        <f>R2023</f>
        <v>0</v>
      </c>
      <c r="AQ1928">
        <f>S2023</f>
        <v>0</v>
      </c>
      <c r="AR1928">
        <f>T2023</f>
        <v>0</v>
      </c>
      <c r="AT1928">
        <f>SUM(table_2[[#This Row],[First dose, less than 21 days ago]:[Third dose or booster, at least 21 days ago]])</f>
        <v>0</v>
      </c>
      <c r="AU1928">
        <f>SUM(table_2[[#This Row],[Second dose, less than 21 days ago]:[Third dose or booster, at least 21 days ago]])</f>
        <v>0</v>
      </c>
      <c r="AV1928">
        <f>table_2[[#This Row],[Third dose or booster, less than 21 days ago]]+table_2[[#This Row],[Third dose or booster, at least 21 days ago]]</f>
        <v>0</v>
      </c>
    </row>
    <row r="1929" spans="1:48" ht="45" x14ac:dyDescent="0.25">
      <c r="A1929" s="1" t="s">
        <v>740</v>
      </c>
      <c r="B1929" s="4">
        <v>2021</v>
      </c>
      <c r="C1929" s="1" t="s">
        <v>166</v>
      </c>
      <c r="D1929" s="1" t="s">
        <v>1104</v>
      </c>
      <c r="E1929" s="1" t="s">
        <v>85</v>
      </c>
      <c r="F1929" s="4" t="s">
        <v>1103</v>
      </c>
      <c r="G1929" s="4">
        <v>0</v>
      </c>
      <c r="H1929" s="4" t="s">
        <v>83</v>
      </c>
      <c r="I1929" s="1"/>
      <c r="J1929" s="4" t="s">
        <v>83</v>
      </c>
      <c r="K1929" s="4" t="s">
        <v>83</v>
      </c>
      <c r="L1929" s="22" t="str">
        <f t="shared" si="48"/>
        <v>0</v>
      </c>
      <c r="M1929" s="22"/>
      <c r="AA1929" s="46"/>
      <c r="AG1929"/>
      <c r="AL1929">
        <f>N1976</f>
        <v>0</v>
      </c>
      <c r="AM1929">
        <f>O2024</f>
        <v>0</v>
      </c>
      <c r="AN1929">
        <f>P2024</f>
        <v>0</v>
      </c>
      <c r="AO1929">
        <f>Q2024</f>
        <v>0</v>
      </c>
      <c r="AP1929">
        <f>R2024</f>
        <v>0</v>
      </c>
      <c r="AQ1929">
        <f>S2024</f>
        <v>0</v>
      </c>
      <c r="AR1929">
        <f>T2024</f>
        <v>0</v>
      </c>
      <c r="AT1929">
        <f>SUM(table_2[[#This Row],[First dose, less than 21 days ago]:[Third dose or booster, at least 21 days ago]])</f>
        <v>0</v>
      </c>
      <c r="AU1929">
        <f>SUM(table_2[[#This Row],[Second dose, less than 21 days ago]:[Third dose or booster, at least 21 days ago]])</f>
        <v>0</v>
      </c>
      <c r="AV1929">
        <f>table_2[[#This Row],[Third dose or booster, less than 21 days ago]]+table_2[[#This Row],[Third dose or booster, at least 21 days ago]]</f>
        <v>0</v>
      </c>
    </row>
    <row r="1930" spans="1:48" ht="30" x14ac:dyDescent="0.25">
      <c r="A1930" s="1" t="s">
        <v>740</v>
      </c>
      <c r="B1930" s="4">
        <v>2021</v>
      </c>
      <c r="C1930" s="1" t="s">
        <v>166</v>
      </c>
      <c r="D1930" s="1" t="s">
        <v>1116</v>
      </c>
      <c r="E1930" s="1" t="s">
        <v>62</v>
      </c>
      <c r="F1930" s="4" t="s">
        <v>1447</v>
      </c>
      <c r="G1930" s="4">
        <v>43139</v>
      </c>
      <c r="H1930" s="4" t="s">
        <v>4624</v>
      </c>
      <c r="I1930" s="1"/>
      <c r="J1930" s="4" t="s">
        <v>4625</v>
      </c>
      <c r="K1930" s="4" t="s">
        <v>4626</v>
      </c>
      <c r="L1930" s="22" t="str">
        <f t="shared" si="48"/>
        <v>304</v>
      </c>
      <c r="M1930" s="22"/>
      <c r="AA1930" s="46"/>
      <c r="AG1930"/>
      <c r="AL1930">
        <f>N1977</f>
        <v>0</v>
      </c>
      <c r="AM1930">
        <f>O2025</f>
        <v>0</v>
      </c>
      <c r="AN1930">
        <f>P2025</f>
        <v>0</v>
      </c>
      <c r="AO1930">
        <f>Q2025</f>
        <v>0</v>
      </c>
      <c r="AP1930">
        <f>R2025</f>
        <v>0</v>
      </c>
      <c r="AQ1930">
        <f>S2025</f>
        <v>0</v>
      </c>
      <c r="AR1930">
        <f>T2025</f>
        <v>0</v>
      </c>
      <c r="AT1930">
        <f>SUM(table_2[[#This Row],[First dose, less than 21 days ago]:[Third dose or booster, at least 21 days ago]])</f>
        <v>0</v>
      </c>
      <c r="AU1930">
        <f>SUM(table_2[[#This Row],[Second dose, less than 21 days ago]:[Third dose or booster, at least 21 days ago]])</f>
        <v>0</v>
      </c>
      <c r="AV1930">
        <f>table_2[[#This Row],[Third dose or booster, less than 21 days ago]]+table_2[[#This Row],[Third dose or booster, at least 21 days ago]]</f>
        <v>0</v>
      </c>
    </row>
    <row r="1931" spans="1:48" ht="30" x14ac:dyDescent="0.25">
      <c r="A1931" s="1" t="s">
        <v>740</v>
      </c>
      <c r="B1931" s="4">
        <v>2021</v>
      </c>
      <c r="C1931" s="1" t="s">
        <v>166</v>
      </c>
      <c r="D1931" s="1" t="s">
        <v>1116</v>
      </c>
      <c r="E1931" s="1" t="s">
        <v>66</v>
      </c>
      <c r="F1931" s="4" t="s">
        <v>1270</v>
      </c>
      <c r="G1931" s="4">
        <v>2501</v>
      </c>
      <c r="H1931" s="4" t="s">
        <v>1724</v>
      </c>
      <c r="I1931" s="1" t="s">
        <v>234</v>
      </c>
      <c r="J1931" s="4" t="s">
        <v>1725</v>
      </c>
      <c r="K1931" s="4" t="s">
        <v>1726</v>
      </c>
      <c r="L1931" s="22" t="str">
        <f t="shared" si="48"/>
        <v>12</v>
      </c>
      <c r="M1931" s="22"/>
      <c r="AA1931" s="46"/>
      <c r="AG1931"/>
      <c r="AL1931">
        <f>N1978</f>
        <v>0</v>
      </c>
      <c r="AM1931">
        <f>O2026</f>
        <v>0</v>
      </c>
      <c r="AN1931">
        <f>P2026</f>
        <v>0</v>
      </c>
      <c r="AO1931">
        <f>Q2026</f>
        <v>0</v>
      </c>
      <c r="AP1931">
        <f>R2026</f>
        <v>0</v>
      </c>
      <c r="AQ1931">
        <f>S2026</f>
        <v>0</v>
      </c>
      <c r="AR1931">
        <f>T2026</f>
        <v>0</v>
      </c>
      <c r="AT1931">
        <f>SUM(table_2[[#This Row],[First dose, less than 21 days ago]:[Third dose or booster, at least 21 days ago]])</f>
        <v>0</v>
      </c>
      <c r="AU1931">
        <f>SUM(table_2[[#This Row],[Second dose, less than 21 days ago]:[Third dose or booster, at least 21 days ago]])</f>
        <v>0</v>
      </c>
      <c r="AV1931">
        <f>table_2[[#This Row],[Third dose or booster, less than 21 days ago]]+table_2[[#This Row],[Third dose or booster, at least 21 days ago]]</f>
        <v>0</v>
      </c>
    </row>
    <row r="1932" spans="1:48" ht="30" x14ac:dyDescent="0.25">
      <c r="A1932" s="1" t="s">
        <v>740</v>
      </c>
      <c r="B1932" s="4">
        <v>2021</v>
      </c>
      <c r="C1932" s="1" t="s">
        <v>166</v>
      </c>
      <c r="D1932" s="1" t="s">
        <v>1116</v>
      </c>
      <c r="E1932" s="1" t="s">
        <v>70</v>
      </c>
      <c r="F1932" s="4" t="s">
        <v>4627</v>
      </c>
      <c r="G1932" s="4">
        <v>55130</v>
      </c>
      <c r="H1932" s="4" t="s">
        <v>464</v>
      </c>
      <c r="I1932" s="1"/>
      <c r="J1932" s="4" t="s">
        <v>4628</v>
      </c>
      <c r="K1932" s="4" t="s">
        <v>240</v>
      </c>
      <c r="L1932" s="22" t="str">
        <f t="shared" si="48"/>
        <v>390</v>
      </c>
      <c r="M1932" s="22"/>
      <c r="AA1932" s="46"/>
      <c r="AG1932"/>
      <c r="AL1932">
        <f>N1979</f>
        <v>0</v>
      </c>
      <c r="AM1932">
        <f>O2027</f>
        <v>0</v>
      </c>
      <c r="AN1932">
        <f>P2027</f>
        <v>0</v>
      </c>
      <c r="AO1932">
        <f>Q2027</f>
        <v>0</v>
      </c>
      <c r="AP1932">
        <f>R2027</f>
        <v>0</v>
      </c>
      <c r="AQ1932">
        <f>S2027</f>
        <v>0</v>
      </c>
      <c r="AR1932">
        <f>T2027</f>
        <v>0</v>
      </c>
      <c r="AT1932">
        <f>SUM(table_2[[#This Row],[First dose, less than 21 days ago]:[Third dose or booster, at least 21 days ago]])</f>
        <v>0</v>
      </c>
      <c r="AU1932">
        <f>SUM(table_2[[#This Row],[Second dose, less than 21 days ago]:[Third dose or booster, at least 21 days ago]])</f>
        <v>0</v>
      </c>
      <c r="AV1932">
        <f>table_2[[#This Row],[Third dose or booster, less than 21 days ago]]+table_2[[#This Row],[Third dose or booster, at least 21 days ago]]</f>
        <v>0</v>
      </c>
    </row>
    <row r="1933" spans="1:48" ht="30" x14ac:dyDescent="0.25">
      <c r="A1933" s="1" t="s">
        <v>740</v>
      </c>
      <c r="B1933" s="4">
        <v>2021</v>
      </c>
      <c r="C1933" s="1" t="s">
        <v>166</v>
      </c>
      <c r="D1933" s="1" t="s">
        <v>1116</v>
      </c>
      <c r="E1933" s="1" t="s">
        <v>74</v>
      </c>
      <c r="F1933" s="4" t="s">
        <v>2211</v>
      </c>
      <c r="G1933" s="4">
        <v>159050</v>
      </c>
      <c r="H1933" s="4" t="s">
        <v>4629</v>
      </c>
      <c r="I1933" s="1"/>
      <c r="J1933" s="4" t="s">
        <v>4630</v>
      </c>
      <c r="K1933" s="4" t="s">
        <v>1711</v>
      </c>
      <c r="L1933" s="22" t="str">
        <f t="shared" si="48"/>
        <v>173</v>
      </c>
      <c r="M1933" s="22"/>
      <c r="AA1933" s="46"/>
      <c r="AG1933"/>
      <c r="AL1933">
        <f>N1980</f>
        <v>0</v>
      </c>
      <c r="AM1933">
        <f>O2028</f>
        <v>0</v>
      </c>
      <c r="AN1933">
        <f>P2028</f>
        <v>0</v>
      </c>
      <c r="AO1933">
        <f>Q2028</f>
        <v>0</v>
      </c>
      <c r="AP1933">
        <f>R2028</f>
        <v>0</v>
      </c>
      <c r="AQ1933">
        <f>S2028</f>
        <v>0</v>
      </c>
      <c r="AR1933">
        <f>T2028</f>
        <v>0</v>
      </c>
      <c r="AT1933">
        <f>SUM(table_2[[#This Row],[First dose, less than 21 days ago]:[Third dose or booster, at least 21 days ago]])</f>
        <v>0</v>
      </c>
      <c r="AU1933">
        <f>SUM(table_2[[#This Row],[Second dose, less than 21 days ago]:[Third dose or booster, at least 21 days ago]])</f>
        <v>0</v>
      </c>
      <c r="AV1933">
        <f>table_2[[#This Row],[Third dose or booster, less than 21 days ago]]+table_2[[#This Row],[Third dose or booster, at least 21 days ago]]</f>
        <v>0</v>
      </c>
    </row>
    <row r="1934" spans="1:48" ht="30" x14ac:dyDescent="0.25">
      <c r="A1934" s="1" t="s">
        <v>740</v>
      </c>
      <c r="B1934" s="4">
        <v>2021</v>
      </c>
      <c r="C1934" s="1" t="s">
        <v>166</v>
      </c>
      <c r="D1934" s="1" t="s">
        <v>1116</v>
      </c>
      <c r="E1934" s="1" t="s">
        <v>1102</v>
      </c>
      <c r="F1934" s="4" t="s">
        <v>4631</v>
      </c>
      <c r="G1934" s="4">
        <v>267955</v>
      </c>
      <c r="H1934" s="4" t="s">
        <v>4632</v>
      </c>
      <c r="I1934" s="1"/>
      <c r="J1934" s="4" t="s">
        <v>4633</v>
      </c>
      <c r="K1934" s="4" t="s">
        <v>4634</v>
      </c>
      <c r="L1934" s="22" t="str">
        <f t="shared" si="48"/>
        <v>882</v>
      </c>
      <c r="M1934" s="22"/>
      <c r="AA1934" s="46"/>
      <c r="AG1934"/>
      <c r="AL1934">
        <f>N1981</f>
        <v>0</v>
      </c>
      <c r="AM1934">
        <f>O2029</f>
        <v>0</v>
      </c>
      <c r="AN1934">
        <f>P2029</f>
        <v>0</v>
      </c>
      <c r="AO1934">
        <f>Q2029</f>
        <v>0</v>
      </c>
      <c r="AP1934">
        <f>R2029</f>
        <v>0</v>
      </c>
      <c r="AQ1934">
        <f>S2029</f>
        <v>0</v>
      </c>
      <c r="AR1934">
        <f>T2029</f>
        <v>0</v>
      </c>
      <c r="AT1934">
        <f>SUM(table_2[[#This Row],[First dose, less than 21 days ago]:[Third dose or booster, at least 21 days ago]])</f>
        <v>0</v>
      </c>
      <c r="AU1934">
        <f>SUM(table_2[[#This Row],[Second dose, less than 21 days ago]:[Third dose or booster, at least 21 days ago]])</f>
        <v>0</v>
      </c>
      <c r="AV1934">
        <f>table_2[[#This Row],[Third dose or booster, less than 21 days ago]]+table_2[[#This Row],[Third dose or booster, at least 21 days ago]]</f>
        <v>0</v>
      </c>
    </row>
    <row r="1935" spans="1:48" ht="45" x14ac:dyDescent="0.25">
      <c r="A1935" s="1" t="s">
        <v>740</v>
      </c>
      <c r="B1935" s="4">
        <v>2021</v>
      </c>
      <c r="C1935" s="1" t="s">
        <v>166</v>
      </c>
      <c r="D1935" s="1" t="s">
        <v>1116</v>
      </c>
      <c r="E1935" s="1" t="s">
        <v>84</v>
      </c>
      <c r="F1935" s="4" t="s">
        <v>1103</v>
      </c>
      <c r="G1935" s="4">
        <v>0</v>
      </c>
      <c r="H1935" s="4" t="s">
        <v>83</v>
      </c>
      <c r="I1935" s="1"/>
      <c r="J1935" s="4" t="s">
        <v>83</v>
      </c>
      <c r="K1935" s="4" t="s">
        <v>83</v>
      </c>
      <c r="L1935" s="22" t="str">
        <f t="shared" si="48"/>
        <v>0</v>
      </c>
      <c r="M1935" s="22"/>
      <c r="AA1935" s="46"/>
      <c r="AG1935"/>
      <c r="AL1935">
        <f>N1982</f>
        <v>0</v>
      </c>
      <c r="AM1935">
        <f>O2030</f>
        <v>0</v>
      </c>
      <c r="AN1935">
        <f>P2030</f>
        <v>0</v>
      </c>
      <c r="AO1935">
        <f>Q2030</f>
        <v>0</v>
      </c>
      <c r="AP1935">
        <f>R2030</f>
        <v>0</v>
      </c>
      <c r="AQ1935">
        <f>S2030</f>
        <v>0</v>
      </c>
      <c r="AR1935">
        <f>T2030</f>
        <v>0</v>
      </c>
      <c r="AT1935">
        <f>SUM(table_2[[#This Row],[First dose, less than 21 days ago]:[Third dose or booster, at least 21 days ago]])</f>
        <v>0</v>
      </c>
      <c r="AU1935">
        <f>SUM(table_2[[#This Row],[Second dose, less than 21 days ago]:[Third dose or booster, at least 21 days ago]])</f>
        <v>0</v>
      </c>
      <c r="AV1935">
        <f>table_2[[#This Row],[Third dose or booster, less than 21 days ago]]+table_2[[#This Row],[Third dose or booster, at least 21 days ago]]</f>
        <v>0</v>
      </c>
    </row>
    <row r="1936" spans="1:48" ht="45" x14ac:dyDescent="0.25">
      <c r="A1936" s="1" t="s">
        <v>740</v>
      </c>
      <c r="B1936" s="4">
        <v>2021</v>
      </c>
      <c r="C1936" s="1" t="s">
        <v>166</v>
      </c>
      <c r="D1936" s="1" t="s">
        <v>1116</v>
      </c>
      <c r="E1936" s="1" t="s">
        <v>85</v>
      </c>
      <c r="F1936" s="4" t="s">
        <v>1103</v>
      </c>
      <c r="G1936" s="4">
        <v>0</v>
      </c>
      <c r="H1936" s="4" t="s">
        <v>83</v>
      </c>
      <c r="I1936" s="1"/>
      <c r="J1936" s="4" t="s">
        <v>83</v>
      </c>
      <c r="K1936" s="4" t="s">
        <v>83</v>
      </c>
      <c r="L1936" s="22" t="str">
        <f t="shared" si="48"/>
        <v>0</v>
      </c>
      <c r="M1936" s="22"/>
      <c r="AA1936" s="46"/>
      <c r="AG1936"/>
      <c r="AL1936">
        <f>N1983</f>
        <v>0</v>
      </c>
      <c r="AM1936">
        <f>O2031</f>
        <v>0</v>
      </c>
      <c r="AN1936">
        <f>P2031</f>
        <v>0</v>
      </c>
      <c r="AO1936">
        <f>Q2031</f>
        <v>0</v>
      </c>
      <c r="AP1936">
        <f>R2031</f>
        <v>0</v>
      </c>
      <c r="AQ1936">
        <f>S2031</f>
        <v>0</v>
      </c>
      <c r="AR1936">
        <f>T2031</f>
        <v>0</v>
      </c>
      <c r="AT1936">
        <f>SUM(table_2[[#This Row],[First dose, less than 21 days ago]:[Third dose or booster, at least 21 days ago]])</f>
        <v>0</v>
      </c>
      <c r="AU1936">
        <f>SUM(table_2[[#This Row],[Second dose, less than 21 days ago]:[Third dose or booster, at least 21 days ago]])</f>
        <v>0</v>
      </c>
      <c r="AV1936">
        <f>table_2[[#This Row],[Third dose or booster, less than 21 days ago]]+table_2[[#This Row],[Third dose or booster, at least 21 days ago]]</f>
        <v>0</v>
      </c>
    </row>
    <row r="1937" spans="1:48" ht="30" x14ac:dyDescent="0.25">
      <c r="A1937" s="1" t="s">
        <v>740</v>
      </c>
      <c r="B1937" s="4">
        <v>2021</v>
      </c>
      <c r="C1937" s="1" t="s">
        <v>166</v>
      </c>
      <c r="D1937" s="1" t="s">
        <v>1132</v>
      </c>
      <c r="E1937" s="1" t="s">
        <v>62</v>
      </c>
      <c r="F1937" s="4" t="s">
        <v>3387</v>
      </c>
      <c r="G1937" s="4">
        <v>22861</v>
      </c>
      <c r="H1937" s="4" t="s">
        <v>4635</v>
      </c>
      <c r="I1937" s="1"/>
      <c r="J1937" s="4" t="s">
        <v>4636</v>
      </c>
      <c r="K1937" s="4" t="s">
        <v>1076</v>
      </c>
      <c r="L1937" s="22" t="str">
        <f t="shared" si="48"/>
        <v>352</v>
      </c>
      <c r="M1937" s="22"/>
      <c r="AA1937" s="46"/>
      <c r="AG1937"/>
      <c r="AL1937">
        <f>N1984</f>
        <v>0</v>
      </c>
      <c r="AM1937">
        <f>O2032</f>
        <v>0</v>
      </c>
      <c r="AN1937">
        <f>P2032</f>
        <v>0</v>
      </c>
      <c r="AO1937">
        <f>Q2032</f>
        <v>0</v>
      </c>
      <c r="AP1937">
        <f>R2032</f>
        <v>0</v>
      </c>
      <c r="AQ1937">
        <f>S2032</f>
        <v>0</v>
      </c>
      <c r="AR1937">
        <f>T2032</f>
        <v>0</v>
      </c>
      <c r="AT1937">
        <f>SUM(table_2[[#This Row],[First dose, less than 21 days ago]:[Third dose or booster, at least 21 days ago]])</f>
        <v>0</v>
      </c>
      <c r="AU1937">
        <f>SUM(table_2[[#This Row],[Second dose, less than 21 days ago]:[Third dose or booster, at least 21 days ago]])</f>
        <v>0</v>
      </c>
      <c r="AV1937">
        <f>table_2[[#This Row],[Third dose or booster, less than 21 days ago]]+table_2[[#This Row],[Third dose or booster, at least 21 days ago]]</f>
        <v>0</v>
      </c>
    </row>
    <row r="1938" spans="1:48" ht="30" x14ac:dyDescent="0.25">
      <c r="A1938" s="1" t="s">
        <v>740</v>
      </c>
      <c r="B1938" s="4">
        <v>2021</v>
      </c>
      <c r="C1938" s="1" t="s">
        <v>166</v>
      </c>
      <c r="D1938" s="1" t="s">
        <v>1132</v>
      </c>
      <c r="E1938" s="1" t="s">
        <v>66</v>
      </c>
      <c r="F1938" s="4" t="s">
        <v>1743</v>
      </c>
      <c r="G1938" s="4">
        <v>899</v>
      </c>
      <c r="H1938" s="4" t="s">
        <v>1744</v>
      </c>
      <c r="I1938" s="1" t="s">
        <v>234</v>
      </c>
      <c r="J1938" s="4" t="s">
        <v>1745</v>
      </c>
      <c r="K1938" s="4" t="s">
        <v>1746</v>
      </c>
      <c r="L1938" s="22" t="str">
        <f t="shared" si="48"/>
        <v>8</v>
      </c>
      <c r="M1938" s="22"/>
      <c r="AA1938" s="46"/>
      <c r="AG1938"/>
      <c r="AL1938">
        <f>N1985</f>
        <v>0</v>
      </c>
      <c r="AM1938">
        <f>O2033</f>
        <v>0</v>
      </c>
      <c r="AN1938">
        <f>P2033</f>
        <v>0</v>
      </c>
      <c r="AO1938">
        <f>Q2033</f>
        <v>0</v>
      </c>
      <c r="AP1938">
        <f>R2033</f>
        <v>0</v>
      </c>
      <c r="AQ1938">
        <f>S2033</f>
        <v>0</v>
      </c>
      <c r="AR1938">
        <f>T2033</f>
        <v>0</v>
      </c>
      <c r="AT1938">
        <f>SUM(table_2[[#This Row],[First dose, less than 21 days ago]:[Third dose or booster, at least 21 days ago]])</f>
        <v>0</v>
      </c>
      <c r="AU1938">
        <f>SUM(table_2[[#This Row],[Second dose, less than 21 days ago]:[Third dose or booster, at least 21 days ago]])</f>
        <v>0</v>
      </c>
      <c r="AV1938">
        <f>table_2[[#This Row],[Third dose or booster, less than 21 days ago]]+table_2[[#This Row],[Third dose or booster, at least 21 days ago]]</f>
        <v>0</v>
      </c>
    </row>
    <row r="1939" spans="1:48" ht="30" x14ac:dyDescent="0.25">
      <c r="A1939" s="1" t="s">
        <v>740</v>
      </c>
      <c r="B1939" s="4">
        <v>2021</v>
      </c>
      <c r="C1939" s="1" t="s">
        <v>166</v>
      </c>
      <c r="D1939" s="1" t="s">
        <v>1132</v>
      </c>
      <c r="E1939" s="1" t="s">
        <v>70</v>
      </c>
      <c r="F1939" s="4" t="s">
        <v>4637</v>
      </c>
      <c r="G1939" s="4">
        <v>13467</v>
      </c>
      <c r="H1939" s="4" t="s">
        <v>4638</v>
      </c>
      <c r="I1939" s="1"/>
      <c r="J1939" s="4" t="s">
        <v>4639</v>
      </c>
      <c r="K1939" s="4" t="s">
        <v>4640</v>
      </c>
      <c r="L1939" s="22" t="str">
        <f t="shared" si="48"/>
        <v>659</v>
      </c>
      <c r="M1939" s="22"/>
      <c r="AA1939" s="46"/>
      <c r="AG1939"/>
      <c r="AL1939">
        <f>N1986</f>
        <v>0</v>
      </c>
      <c r="AM1939">
        <f>O2034</f>
        <v>0</v>
      </c>
      <c r="AN1939">
        <f>P2034</f>
        <v>0</v>
      </c>
      <c r="AO1939">
        <f>Q2034</f>
        <v>0</v>
      </c>
      <c r="AP1939">
        <f>R2034</f>
        <v>0</v>
      </c>
      <c r="AQ1939">
        <f>S2034</f>
        <v>0</v>
      </c>
      <c r="AR1939">
        <f>T2034</f>
        <v>0</v>
      </c>
      <c r="AT1939">
        <f>SUM(table_2[[#This Row],[First dose, less than 21 days ago]:[Third dose or booster, at least 21 days ago]])</f>
        <v>0</v>
      </c>
      <c r="AU1939">
        <f>SUM(table_2[[#This Row],[Second dose, less than 21 days ago]:[Third dose or booster, at least 21 days ago]])</f>
        <v>0</v>
      </c>
      <c r="AV1939">
        <f>table_2[[#This Row],[Third dose or booster, less than 21 days ago]]+table_2[[#This Row],[Third dose or booster, at least 21 days ago]]</f>
        <v>0</v>
      </c>
    </row>
    <row r="1940" spans="1:48" ht="30" x14ac:dyDescent="0.25">
      <c r="A1940" s="1" t="s">
        <v>740</v>
      </c>
      <c r="B1940" s="4">
        <v>2021</v>
      </c>
      <c r="C1940" s="1" t="s">
        <v>166</v>
      </c>
      <c r="D1940" s="1" t="s">
        <v>1132</v>
      </c>
      <c r="E1940" s="1" t="s">
        <v>74</v>
      </c>
      <c r="F1940" s="4" t="s">
        <v>4641</v>
      </c>
      <c r="G1940" s="4">
        <v>61371</v>
      </c>
      <c r="H1940" s="4" t="s">
        <v>4642</v>
      </c>
      <c r="I1940" s="1"/>
      <c r="J1940" s="4" t="s">
        <v>4643</v>
      </c>
      <c r="K1940" s="4" t="s">
        <v>2631</v>
      </c>
      <c r="L1940" s="22" t="str">
        <f t="shared" si="48"/>
        <v>230</v>
      </c>
      <c r="M1940" s="22"/>
      <c r="AA1940" s="46"/>
      <c r="AG1940"/>
      <c r="AL1940">
        <f>N1987</f>
        <v>0</v>
      </c>
      <c r="AM1940">
        <f>O2035</f>
        <v>0</v>
      </c>
      <c r="AN1940">
        <f>P2035</f>
        <v>0</v>
      </c>
      <c r="AO1940">
        <f>Q2035</f>
        <v>0</v>
      </c>
      <c r="AP1940">
        <f>R2035</f>
        <v>0</v>
      </c>
      <c r="AQ1940">
        <f>S2035</f>
        <v>0</v>
      </c>
      <c r="AR1940">
        <f>T2035</f>
        <v>0</v>
      </c>
      <c r="AT1940">
        <f>SUM(table_2[[#This Row],[First dose, less than 21 days ago]:[Third dose or booster, at least 21 days ago]])</f>
        <v>0</v>
      </c>
      <c r="AU1940">
        <f>SUM(table_2[[#This Row],[Second dose, less than 21 days ago]:[Third dose or booster, at least 21 days ago]])</f>
        <v>0</v>
      </c>
      <c r="AV1940">
        <f>table_2[[#This Row],[Third dose or booster, less than 21 days ago]]+table_2[[#This Row],[Third dose or booster, at least 21 days ago]]</f>
        <v>0</v>
      </c>
    </row>
    <row r="1941" spans="1:48" ht="30" x14ac:dyDescent="0.25">
      <c r="A1941" s="1" t="s">
        <v>740</v>
      </c>
      <c r="B1941" s="4">
        <v>2021</v>
      </c>
      <c r="C1941" s="1" t="s">
        <v>166</v>
      </c>
      <c r="D1941" s="1" t="s">
        <v>1132</v>
      </c>
      <c r="E1941" s="1" t="s">
        <v>1102</v>
      </c>
      <c r="F1941" s="4" t="s">
        <v>4644</v>
      </c>
      <c r="G1941" s="4">
        <v>333623</v>
      </c>
      <c r="H1941" s="4" t="s">
        <v>4645</v>
      </c>
      <c r="I1941" s="1"/>
      <c r="J1941" s="4" t="s">
        <v>4646</v>
      </c>
      <c r="K1941" s="4" t="s">
        <v>4647</v>
      </c>
      <c r="L1941" s="22" t="str">
        <f t="shared" si="48"/>
        <v>2249</v>
      </c>
      <c r="M1941" s="22"/>
      <c r="AA1941" s="46"/>
      <c r="AG1941"/>
      <c r="AL1941">
        <f>N1988</f>
        <v>0</v>
      </c>
      <c r="AM1941">
        <f>O2036</f>
        <v>0</v>
      </c>
      <c r="AN1941">
        <f>P2036</f>
        <v>0</v>
      </c>
      <c r="AO1941">
        <f>Q2036</f>
        <v>0</v>
      </c>
      <c r="AP1941">
        <f>R2036</f>
        <v>0</v>
      </c>
      <c r="AQ1941">
        <f>S2036</f>
        <v>0</v>
      </c>
      <c r="AR1941">
        <f>T2036</f>
        <v>0</v>
      </c>
      <c r="AT1941">
        <f>SUM(table_2[[#This Row],[First dose, less than 21 days ago]:[Third dose or booster, at least 21 days ago]])</f>
        <v>0</v>
      </c>
      <c r="AU1941">
        <f>SUM(table_2[[#This Row],[Second dose, less than 21 days ago]:[Third dose or booster, at least 21 days ago]])</f>
        <v>0</v>
      </c>
      <c r="AV1941">
        <f>table_2[[#This Row],[Third dose or booster, less than 21 days ago]]+table_2[[#This Row],[Third dose or booster, at least 21 days ago]]</f>
        <v>0</v>
      </c>
    </row>
    <row r="1942" spans="1:48" ht="45" x14ac:dyDescent="0.25">
      <c r="A1942" s="1" t="s">
        <v>740</v>
      </c>
      <c r="B1942" s="4">
        <v>2021</v>
      </c>
      <c r="C1942" s="1" t="s">
        <v>166</v>
      </c>
      <c r="D1942" s="1" t="s">
        <v>1132</v>
      </c>
      <c r="E1942" s="1" t="s">
        <v>84</v>
      </c>
      <c r="F1942" s="4" t="s">
        <v>1103</v>
      </c>
      <c r="G1942" s="4">
        <v>0</v>
      </c>
      <c r="H1942" s="4" t="s">
        <v>83</v>
      </c>
      <c r="I1942" s="1"/>
      <c r="J1942" s="4" t="s">
        <v>83</v>
      </c>
      <c r="K1942" s="4" t="s">
        <v>83</v>
      </c>
      <c r="L1942" s="22" t="str">
        <f t="shared" si="48"/>
        <v>0</v>
      </c>
      <c r="M1942" s="22"/>
      <c r="AA1942" s="46"/>
      <c r="AG1942"/>
      <c r="AL1942">
        <f>N1989</f>
        <v>0</v>
      </c>
      <c r="AM1942">
        <f>O2037</f>
        <v>0</v>
      </c>
      <c r="AN1942">
        <f>P2037</f>
        <v>0</v>
      </c>
      <c r="AO1942">
        <f>Q2037</f>
        <v>0</v>
      </c>
      <c r="AP1942">
        <f>R2037</f>
        <v>0</v>
      </c>
      <c r="AQ1942">
        <f>S2037</f>
        <v>0</v>
      </c>
      <c r="AR1942">
        <f>T2037</f>
        <v>0</v>
      </c>
      <c r="AT1942">
        <f>SUM(table_2[[#This Row],[First dose, less than 21 days ago]:[Third dose or booster, at least 21 days ago]])</f>
        <v>0</v>
      </c>
      <c r="AU1942">
        <f>SUM(table_2[[#This Row],[Second dose, less than 21 days ago]:[Third dose or booster, at least 21 days ago]])</f>
        <v>0</v>
      </c>
      <c r="AV1942">
        <f>table_2[[#This Row],[Third dose or booster, less than 21 days ago]]+table_2[[#This Row],[Third dose or booster, at least 21 days ago]]</f>
        <v>0</v>
      </c>
    </row>
    <row r="1943" spans="1:48" ht="45" x14ac:dyDescent="0.25">
      <c r="A1943" s="1" t="s">
        <v>740</v>
      </c>
      <c r="B1943" s="4">
        <v>2021</v>
      </c>
      <c r="C1943" s="1" t="s">
        <v>166</v>
      </c>
      <c r="D1943" s="1" t="s">
        <v>1132</v>
      </c>
      <c r="E1943" s="1" t="s">
        <v>85</v>
      </c>
      <c r="F1943" s="4" t="s">
        <v>1103</v>
      </c>
      <c r="G1943" s="4">
        <v>0</v>
      </c>
      <c r="H1943" s="4" t="s">
        <v>83</v>
      </c>
      <c r="I1943" s="1"/>
      <c r="J1943" s="4" t="s">
        <v>83</v>
      </c>
      <c r="K1943" s="4" t="s">
        <v>83</v>
      </c>
      <c r="L1943" s="22" t="str">
        <f t="shared" si="48"/>
        <v>0</v>
      </c>
      <c r="M1943" s="22"/>
      <c r="AA1943" s="46"/>
      <c r="AG1943"/>
      <c r="AL1943">
        <f>N1990</f>
        <v>0</v>
      </c>
      <c r="AM1943">
        <f>O2038</f>
        <v>0</v>
      </c>
      <c r="AN1943">
        <f>P2038</f>
        <v>0</v>
      </c>
      <c r="AO1943">
        <f>Q2038</f>
        <v>0</v>
      </c>
      <c r="AP1943">
        <f>R2038</f>
        <v>0</v>
      </c>
      <c r="AQ1943">
        <f>S2038</f>
        <v>0</v>
      </c>
      <c r="AR1943">
        <f>T2038</f>
        <v>0</v>
      </c>
      <c r="AT1943">
        <f>SUM(table_2[[#This Row],[First dose, less than 21 days ago]:[Third dose or booster, at least 21 days ago]])</f>
        <v>0</v>
      </c>
      <c r="AU1943">
        <f>SUM(table_2[[#This Row],[Second dose, less than 21 days ago]:[Third dose or booster, at least 21 days ago]])</f>
        <v>0</v>
      </c>
      <c r="AV1943">
        <f>table_2[[#This Row],[Third dose or booster, less than 21 days ago]]+table_2[[#This Row],[Third dose or booster, at least 21 days ago]]</f>
        <v>0</v>
      </c>
    </row>
    <row r="1944" spans="1:48" ht="30" x14ac:dyDescent="0.25">
      <c r="A1944" s="1" t="s">
        <v>740</v>
      </c>
      <c r="B1944" s="4">
        <v>2021</v>
      </c>
      <c r="C1944" s="1" t="s">
        <v>166</v>
      </c>
      <c r="D1944" s="1" t="s">
        <v>1147</v>
      </c>
      <c r="E1944" s="1" t="s">
        <v>62</v>
      </c>
      <c r="F1944" s="4" t="s">
        <v>4184</v>
      </c>
      <c r="G1944" s="4">
        <v>10565</v>
      </c>
      <c r="H1944" s="4" t="s">
        <v>4648</v>
      </c>
      <c r="I1944" s="1"/>
      <c r="J1944" s="4" t="s">
        <v>4649</v>
      </c>
      <c r="K1944" s="4" t="s">
        <v>4650</v>
      </c>
      <c r="L1944" s="22" t="str">
        <f t="shared" si="48"/>
        <v>453</v>
      </c>
      <c r="M1944" s="22"/>
      <c r="AA1944" s="46"/>
      <c r="AG1944"/>
      <c r="AL1944">
        <f>N1991</f>
        <v>0</v>
      </c>
      <c r="AM1944">
        <f>O2039</f>
        <v>0</v>
      </c>
      <c r="AN1944">
        <f>P2039</f>
        <v>0</v>
      </c>
      <c r="AO1944">
        <f>Q2039</f>
        <v>0</v>
      </c>
      <c r="AP1944">
        <f>R2039</f>
        <v>0</v>
      </c>
      <c r="AQ1944">
        <f>S2039</f>
        <v>0</v>
      </c>
      <c r="AR1944">
        <f>T2039</f>
        <v>0</v>
      </c>
      <c r="AT1944">
        <f>SUM(table_2[[#This Row],[First dose, less than 21 days ago]:[Third dose or booster, at least 21 days ago]])</f>
        <v>0</v>
      </c>
      <c r="AU1944">
        <f>SUM(table_2[[#This Row],[Second dose, less than 21 days ago]:[Third dose or booster, at least 21 days ago]])</f>
        <v>0</v>
      </c>
      <c r="AV1944">
        <f>table_2[[#This Row],[Third dose or booster, less than 21 days ago]]+table_2[[#This Row],[Third dose or booster, at least 21 days ago]]</f>
        <v>0</v>
      </c>
    </row>
    <row r="1945" spans="1:48" ht="30" x14ac:dyDescent="0.25">
      <c r="A1945" s="1" t="s">
        <v>740</v>
      </c>
      <c r="B1945" s="4">
        <v>2021</v>
      </c>
      <c r="C1945" s="1" t="s">
        <v>166</v>
      </c>
      <c r="D1945" s="1" t="s">
        <v>1147</v>
      </c>
      <c r="E1945" s="1" t="s">
        <v>66</v>
      </c>
      <c r="F1945" s="4" t="s">
        <v>1109</v>
      </c>
      <c r="G1945" s="4">
        <v>299</v>
      </c>
      <c r="H1945" s="4" t="s">
        <v>1762</v>
      </c>
      <c r="I1945" s="1" t="s">
        <v>234</v>
      </c>
      <c r="J1945" s="4" t="s">
        <v>1763</v>
      </c>
      <c r="K1945" s="4" t="s">
        <v>1764</v>
      </c>
      <c r="L1945" s="22" t="str">
        <f t="shared" si="48"/>
        <v>15</v>
      </c>
      <c r="M1945" s="22"/>
      <c r="AA1945" s="46"/>
      <c r="AG1945"/>
      <c r="AL1945">
        <f>N1992</f>
        <v>0</v>
      </c>
      <c r="AM1945">
        <f>O2040</f>
        <v>0</v>
      </c>
      <c r="AN1945">
        <f>P2040</f>
        <v>0</v>
      </c>
      <c r="AO1945">
        <f>Q2040</f>
        <v>0</v>
      </c>
      <c r="AP1945">
        <f>R2040</f>
        <v>0</v>
      </c>
      <c r="AQ1945">
        <f>S2040</f>
        <v>0</v>
      </c>
      <c r="AR1945">
        <f>T2040</f>
        <v>0</v>
      </c>
      <c r="AT1945">
        <f>SUM(table_2[[#This Row],[First dose, less than 21 days ago]:[Third dose or booster, at least 21 days ago]])</f>
        <v>0</v>
      </c>
      <c r="AU1945">
        <f>SUM(table_2[[#This Row],[Second dose, less than 21 days ago]:[Third dose or booster, at least 21 days ago]])</f>
        <v>0</v>
      </c>
      <c r="AV1945">
        <f>table_2[[#This Row],[Third dose or booster, less than 21 days ago]]+table_2[[#This Row],[Third dose or booster, at least 21 days ago]]</f>
        <v>0</v>
      </c>
    </row>
    <row r="1946" spans="1:48" ht="30" x14ac:dyDescent="0.25">
      <c r="A1946" s="1" t="s">
        <v>740</v>
      </c>
      <c r="B1946" s="4">
        <v>2021</v>
      </c>
      <c r="C1946" s="1" t="s">
        <v>166</v>
      </c>
      <c r="D1946" s="1" t="s">
        <v>1147</v>
      </c>
      <c r="E1946" s="1" t="s">
        <v>70</v>
      </c>
      <c r="F1946" s="4" t="s">
        <v>4651</v>
      </c>
      <c r="G1946" s="4">
        <v>3423</v>
      </c>
      <c r="H1946" s="4" t="s">
        <v>4652</v>
      </c>
      <c r="I1946" s="1"/>
      <c r="J1946" s="4" t="s">
        <v>4653</v>
      </c>
      <c r="K1946" s="4" t="s">
        <v>4654</v>
      </c>
      <c r="L1946" s="22" t="str">
        <f t="shared" si="48"/>
        <v>874</v>
      </c>
      <c r="M1946" s="22"/>
      <c r="AA1946" s="46"/>
      <c r="AG1946"/>
      <c r="AL1946">
        <f>N1993</f>
        <v>0</v>
      </c>
      <c r="AM1946">
        <f>O2041</f>
        <v>0</v>
      </c>
      <c r="AN1946">
        <f>P2041</f>
        <v>0</v>
      </c>
      <c r="AO1946">
        <f>Q2041</f>
        <v>0</v>
      </c>
      <c r="AP1946">
        <f>R2041</f>
        <v>0</v>
      </c>
      <c r="AQ1946">
        <f>S2041</f>
        <v>0</v>
      </c>
      <c r="AR1946">
        <f>T2041</f>
        <v>0</v>
      </c>
      <c r="AT1946">
        <f>SUM(table_2[[#This Row],[First dose, less than 21 days ago]:[Third dose or booster, at least 21 days ago]])</f>
        <v>0</v>
      </c>
      <c r="AU1946">
        <f>SUM(table_2[[#This Row],[Second dose, less than 21 days ago]:[Third dose or booster, at least 21 days ago]])</f>
        <v>0</v>
      </c>
      <c r="AV1946">
        <f>table_2[[#This Row],[Third dose or booster, less than 21 days ago]]+table_2[[#This Row],[Third dose or booster, at least 21 days ago]]</f>
        <v>0</v>
      </c>
    </row>
    <row r="1947" spans="1:48" ht="30" x14ac:dyDescent="0.25">
      <c r="A1947" s="1" t="s">
        <v>740</v>
      </c>
      <c r="B1947" s="4">
        <v>2021</v>
      </c>
      <c r="C1947" s="1" t="s">
        <v>166</v>
      </c>
      <c r="D1947" s="1" t="s">
        <v>1147</v>
      </c>
      <c r="E1947" s="1" t="s">
        <v>74</v>
      </c>
      <c r="F1947" s="4" t="s">
        <v>4655</v>
      </c>
      <c r="G1947" s="4">
        <v>3507</v>
      </c>
      <c r="H1947" s="4" t="s">
        <v>4656</v>
      </c>
      <c r="I1947" s="1"/>
      <c r="J1947" s="4" t="s">
        <v>4657</v>
      </c>
      <c r="K1947" s="4" t="s">
        <v>4658</v>
      </c>
      <c r="L1947" s="22" t="str">
        <f t="shared" si="48"/>
        <v>184</v>
      </c>
      <c r="M1947" s="22"/>
      <c r="AA1947" s="46"/>
      <c r="AG1947"/>
      <c r="AL1947">
        <f>N1994</f>
        <v>0</v>
      </c>
      <c r="AM1947">
        <f>O2042</f>
        <v>0</v>
      </c>
      <c r="AN1947">
        <f>P2042</f>
        <v>0</v>
      </c>
      <c r="AO1947">
        <f>Q2042</f>
        <v>0</v>
      </c>
      <c r="AP1947">
        <f>R2042</f>
        <v>0</v>
      </c>
      <c r="AQ1947">
        <f>S2042</f>
        <v>0</v>
      </c>
      <c r="AR1947">
        <f>T2042</f>
        <v>0</v>
      </c>
      <c r="AT1947">
        <f>SUM(table_2[[#This Row],[First dose, less than 21 days ago]:[Third dose or booster, at least 21 days ago]])</f>
        <v>0</v>
      </c>
      <c r="AU1947">
        <f>SUM(table_2[[#This Row],[Second dose, less than 21 days ago]:[Third dose or booster, at least 21 days ago]])</f>
        <v>0</v>
      </c>
      <c r="AV1947">
        <f>table_2[[#This Row],[Third dose or booster, less than 21 days ago]]+table_2[[#This Row],[Third dose or booster, at least 21 days ago]]</f>
        <v>0</v>
      </c>
    </row>
    <row r="1948" spans="1:48" ht="30" x14ac:dyDescent="0.25">
      <c r="A1948" s="1" t="s">
        <v>740</v>
      </c>
      <c r="B1948" s="4">
        <v>2021</v>
      </c>
      <c r="C1948" s="1" t="s">
        <v>166</v>
      </c>
      <c r="D1948" s="1" t="s">
        <v>1147</v>
      </c>
      <c r="E1948" s="1" t="s">
        <v>1102</v>
      </c>
      <c r="F1948" s="4" t="s">
        <v>4659</v>
      </c>
      <c r="G1948" s="4">
        <v>335020</v>
      </c>
      <c r="H1948" s="4" t="s">
        <v>4660</v>
      </c>
      <c r="I1948" s="1"/>
      <c r="J1948" s="4" t="s">
        <v>4661</v>
      </c>
      <c r="K1948" s="4" t="s">
        <v>4662</v>
      </c>
      <c r="L1948" s="22" t="str">
        <f t="shared" si="48"/>
        <v>5976</v>
      </c>
      <c r="M1948" s="22"/>
      <c r="AA1948" s="46"/>
      <c r="AG1948"/>
      <c r="AL1948">
        <f>N1995</f>
        <v>0</v>
      </c>
      <c r="AM1948">
        <f>O2043</f>
        <v>0</v>
      </c>
      <c r="AN1948">
        <f>P2043</f>
        <v>0</v>
      </c>
      <c r="AO1948">
        <f>Q2043</f>
        <v>0</v>
      </c>
      <c r="AP1948">
        <f>R2043</f>
        <v>0</v>
      </c>
      <c r="AQ1948">
        <f>S2043</f>
        <v>0</v>
      </c>
      <c r="AR1948">
        <f>T2043</f>
        <v>0</v>
      </c>
      <c r="AT1948">
        <f>SUM(table_2[[#This Row],[First dose, less than 21 days ago]:[Third dose or booster, at least 21 days ago]])</f>
        <v>0</v>
      </c>
      <c r="AU1948">
        <f>SUM(table_2[[#This Row],[Second dose, less than 21 days ago]:[Third dose or booster, at least 21 days ago]])</f>
        <v>0</v>
      </c>
      <c r="AV1948">
        <f>table_2[[#This Row],[Third dose or booster, less than 21 days ago]]+table_2[[#This Row],[Third dose or booster, at least 21 days ago]]</f>
        <v>0</v>
      </c>
    </row>
    <row r="1949" spans="1:48" ht="45" x14ac:dyDescent="0.25">
      <c r="A1949" s="1" t="s">
        <v>740</v>
      </c>
      <c r="B1949" s="4">
        <v>2021</v>
      </c>
      <c r="C1949" s="1" t="s">
        <v>166</v>
      </c>
      <c r="D1949" s="1" t="s">
        <v>1147</v>
      </c>
      <c r="E1949" s="1" t="s">
        <v>84</v>
      </c>
      <c r="F1949" s="4" t="s">
        <v>1103</v>
      </c>
      <c r="G1949" s="4">
        <v>0</v>
      </c>
      <c r="H1949" s="4" t="s">
        <v>83</v>
      </c>
      <c r="I1949" s="1"/>
      <c r="J1949" s="4" t="s">
        <v>83</v>
      </c>
      <c r="K1949" s="4" t="s">
        <v>83</v>
      </c>
      <c r="L1949" s="22" t="str">
        <f t="shared" si="48"/>
        <v>0</v>
      </c>
      <c r="M1949" s="22"/>
      <c r="AA1949" s="46"/>
      <c r="AG1949"/>
      <c r="AL1949">
        <f>N1996</f>
        <v>0</v>
      </c>
      <c r="AM1949">
        <f>O2044</f>
        <v>0</v>
      </c>
      <c r="AN1949">
        <f>P2044</f>
        <v>0</v>
      </c>
      <c r="AO1949">
        <f>Q2044</f>
        <v>0</v>
      </c>
      <c r="AP1949">
        <f>R2044</f>
        <v>0</v>
      </c>
      <c r="AQ1949">
        <f>S2044</f>
        <v>0</v>
      </c>
      <c r="AR1949">
        <f>T2044</f>
        <v>0</v>
      </c>
      <c r="AT1949">
        <f>SUM(table_2[[#This Row],[First dose, less than 21 days ago]:[Third dose or booster, at least 21 days ago]])</f>
        <v>0</v>
      </c>
      <c r="AU1949">
        <f>SUM(table_2[[#This Row],[Second dose, less than 21 days ago]:[Third dose or booster, at least 21 days ago]])</f>
        <v>0</v>
      </c>
      <c r="AV1949">
        <f>table_2[[#This Row],[Third dose or booster, less than 21 days ago]]+table_2[[#This Row],[Third dose or booster, at least 21 days ago]]</f>
        <v>0</v>
      </c>
    </row>
    <row r="1950" spans="1:48" ht="45" x14ac:dyDescent="0.25">
      <c r="A1950" s="1" t="s">
        <v>740</v>
      </c>
      <c r="B1950" s="4">
        <v>2021</v>
      </c>
      <c r="C1950" s="1" t="s">
        <v>166</v>
      </c>
      <c r="D1950" s="1" t="s">
        <v>1147</v>
      </c>
      <c r="E1950" s="1" t="s">
        <v>85</v>
      </c>
      <c r="F1950" s="4" t="s">
        <v>1103</v>
      </c>
      <c r="G1950" s="4">
        <v>0</v>
      </c>
      <c r="H1950" s="4" t="s">
        <v>83</v>
      </c>
      <c r="I1950" s="1"/>
      <c r="J1950" s="4" t="s">
        <v>83</v>
      </c>
      <c r="K1950" s="4" t="s">
        <v>83</v>
      </c>
      <c r="L1950" s="22" t="str">
        <f t="shared" si="48"/>
        <v>0</v>
      </c>
      <c r="M1950" s="22"/>
      <c r="AA1950" s="46"/>
      <c r="AG1950"/>
      <c r="AL1950">
        <f>N1997</f>
        <v>0</v>
      </c>
      <c r="AM1950">
        <f>O2045</f>
        <v>0</v>
      </c>
      <c r="AN1950">
        <f>P2045</f>
        <v>0</v>
      </c>
      <c r="AO1950">
        <f>Q2045</f>
        <v>0</v>
      </c>
      <c r="AP1950">
        <f>R2045</f>
        <v>0</v>
      </c>
      <c r="AQ1950">
        <f>S2045</f>
        <v>0</v>
      </c>
      <c r="AR1950">
        <f>T2045</f>
        <v>0</v>
      </c>
      <c r="AT1950">
        <f>SUM(table_2[[#This Row],[First dose, less than 21 days ago]:[Third dose or booster, at least 21 days ago]])</f>
        <v>0</v>
      </c>
      <c r="AU1950">
        <f>SUM(table_2[[#This Row],[Second dose, less than 21 days ago]:[Third dose or booster, at least 21 days ago]])</f>
        <v>0</v>
      </c>
      <c r="AV1950">
        <f>table_2[[#This Row],[Third dose or booster, less than 21 days ago]]+table_2[[#This Row],[Third dose or booster, at least 21 days ago]]</f>
        <v>0</v>
      </c>
    </row>
    <row r="1951" spans="1:48" ht="30" x14ac:dyDescent="0.25">
      <c r="A1951" s="1" t="s">
        <v>740</v>
      </c>
      <c r="B1951" s="4">
        <v>2021</v>
      </c>
      <c r="C1951" s="1" t="s">
        <v>166</v>
      </c>
      <c r="D1951" s="1" t="s">
        <v>1162</v>
      </c>
      <c r="E1951" s="1" t="s">
        <v>62</v>
      </c>
      <c r="F1951" s="4" t="s">
        <v>4663</v>
      </c>
      <c r="G1951" s="4">
        <v>4423</v>
      </c>
      <c r="H1951" s="4" t="s">
        <v>4664</v>
      </c>
      <c r="I1951" s="1"/>
      <c r="J1951" s="4" t="s">
        <v>4665</v>
      </c>
      <c r="K1951" s="4" t="s">
        <v>4666</v>
      </c>
      <c r="L1951" s="22" t="str">
        <f t="shared" si="48"/>
        <v>474</v>
      </c>
      <c r="M1951" s="22"/>
      <c r="AA1951" s="46"/>
      <c r="AG1951"/>
      <c r="AL1951">
        <f>N1998</f>
        <v>0</v>
      </c>
      <c r="AM1951">
        <f>O2046</f>
        <v>0</v>
      </c>
      <c r="AN1951">
        <f>P2046</f>
        <v>0</v>
      </c>
      <c r="AO1951">
        <f>Q2046</f>
        <v>0</v>
      </c>
      <c r="AP1951">
        <f>R2046</f>
        <v>0</v>
      </c>
      <c r="AQ1951">
        <f>S2046</f>
        <v>0</v>
      </c>
      <c r="AR1951">
        <f>T2046</f>
        <v>0</v>
      </c>
      <c r="AT1951">
        <f>SUM(table_2[[#This Row],[First dose, less than 21 days ago]:[Third dose or booster, at least 21 days ago]])</f>
        <v>0</v>
      </c>
      <c r="AU1951">
        <f>SUM(table_2[[#This Row],[Second dose, less than 21 days ago]:[Third dose or booster, at least 21 days ago]])</f>
        <v>0</v>
      </c>
      <c r="AV1951">
        <f>table_2[[#This Row],[Third dose or booster, less than 21 days ago]]+table_2[[#This Row],[Third dose or booster, at least 21 days ago]]</f>
        <v>0</v>
      </c>
    </row>
    <row r="1952" spans="1:48" ht="30" x14ac:dyDescent="0.25">
      <c r="A1952" s="1" t="s">
        <v>740</v>
      </c>
      <c r="B1952" s="4">
        <v>2021</v>
      </c>
      <c r="C1952" s="1" t="s">
        <v>166</v>
      </c>
      <c r="D1952" s="1" t="s">
        <v>1162</v>
      </c>
      <c r="E1952" s="1" t="s">
        <v>66</v>
      </c>
      <c r="F1952" s="4" t="s">
        <v>1743</v>
      </c>
      <c r="G1952" s="4">
        <v>128</v>
      </c>
      <c r="H1952" s="4" t="s">
        <v>4667</v>
      </c>
      <c r="I1952" s="1" t="s">
        <v>234</v>
      </c>
      <c r="J1952" s="4" t="s">
        <v>4668</v>
      </c>
      <c r="K1952" s="4" t="s">
        <v>4669</v>
      </c>
      <c r="L1952" s="22" t="str">
        <f t="shared" si="48"/>
        <v>8</v>
      </c>
      <c r="M1952" s="22"/>
      <c r="AA1952" s="46"/>
      <c r="AG1952"/>
      <c r="AL1952">
        <f>N1999</f>
        <v>0</v>
      </c>
      <c r="AM1952">
        <f>O2047</f>
        <v>0</v>
      </c>
      <c r="AN1952">
        <f>P2047</f>
        <v>0</v>
      </c>
      <c r="AO1952">
        <f>Q2047</f>
        <v>0</v>
      </c>
      <c r="AP1952">
        <f>R2047</f>
        <v>0</v>
      </c>
      <c r="AQ1952">
        <f>S2047</f>
        <v>0</v>
      </c>
      <c r="AR1952">
        <f>T2047</f>
        <v>0</v>
      </c>
      <c r="AT1952">
        <f>SUM(table_2[[#This Row],[First dose, less than 21 days ago]:[Third dose or booster, at least 21 days ago]])</f>
        <v>0</v>
      </c>
      <c r="AU1952">
        <f>SUM(table_2[[#This Row],[Second dose, less than 21 days ago]:[Third dose or booster, at least 21 days ago]])</f>
        <v>0</v>
      </c>
      <c r="AV1952">
        <f>table_2[[#This Row],[Third dose or booster, less than 21 days ago]]+table_2[[#This Row],[Third dose or booster, at least 21 days ago]]</f>
        <v>0</v>
      </c>
    </row>
    <row r="1953" spans="1:48" ht="30" x14ac:dyDescent="0.25">
      <c r="A1953" s="1" t="s">
        <v>740</v>
      </c>
      <c r="B1953" s="4">
        <v>2021</v>
      </c>
      <c r="C1953" s="1" t="s">
        <v>166</v>
      </c>
      <c r="D1953" s="1" t="s">
        <v>1162</v>
      </c>
      <c r="E1953" s="1" t="s">
        <v>70</v>
      </c>
      <c r="F1953" s="4" t="s">
        <v>4670</v>
      </c>
      <c r="G1953" s="4">
        <v>1743</v>
      </c>
      <c r="H1953" s="4" t="s">
        <v>4671</v>
      </c>
      <c r="I1953" s="1"/>
      <c r="J1953" s="4" t="s">
        <v>4672</v>
      </c>
      <c r="K1953" s="4" t="s">
        <v>4673</v>
      </c>
      <c r="L1953" s="22" t="str">
        <f t="shared" si="48"/>
        <v>815</v>
      </c>
      <c r="M1953" s="22"/>
      <c r="AA1953" s="46"/>
      <c r="AG1953"/>
      <c r="AL1953">
        <f>N2000</f>
        <v>0</v>
      </c>
      <c r="AM1953">
        <f>O2048</f>
        <v>0</v>
      </c>
      <c r="AN1953">
        <f>P2048</f>
        <v>0</v>
      </c>
      <c r="AO1953">
        <f>Q2048</f>
        <v>0</v>
      </c>
      <c r="AP1953">
        <f>R2048</f>
        <v>0</v>
      </c>
      <c r="AQ1953">
        <f>S2048</f>
        <v>0</v>
      </c>
      <c r="AR1953">
        <f>T2048</f>
        <v>0</v>
      </c>
      <c r="AT1953">
        <f>SUM(table_2[[#This Row],[First dose, less than 21 days ago]:[Third dose or booster, at least 21 days ago]])</f>
        <v>0</v>
      </c>
      <c r="AU1953">
        <f>SUM(table_2[[#This Row],[Second dose, less than 21 days ago]:[Third dose or booster, at least 21 days ago]])</f>
        <v>0</v>
      </c>
      <c r="AV1953">
        <f>table_2[[#This Row],[Third dose or booster, less than 21 days ago]]+table_2[[#This Row],[Third dose or booster, at least 21 days ago]]</f>
        <v>0</v>
      </c>
    </row>
    <row r="1954" spans="1:48" ht="30" x14ac:dyDescent="0.25">
      <c r="A1954" s="1" t="s">
        <v>740</v>
      </c>
      <c r="B1954" s="4">
        <v>2021</v>
      </c>
      <c r="C1954" s="1" t="s">
        <v>166</v>
      </c>
      <c r="D1954" s="1" t="s">
        <v>1162</v>
      </c>
      <c r="E1954" s="1" t="s">
        <v>74</v>
      </c>
      <c r="F1954" s="4" t="s">
        <v>4674</v>
      </c>
      <c r="G1954" s="4">
        <v>1243</v>
      </c>
      <c r="H1954" s="4" t="s">
        <v>4675</v>
      </c>
      <c r="I1954" s="1"/>
      <c r="J1954" s="4" t="s">
        <v>4676</v>
      </c>
      <c r="K1954" s="4" t="s">
        <v>4677</v>
      </c>
      <c r="L1954" s="22" t="str">
        <f t="shared" si="48"/>
        <v>148</v>
      </c>
      <c r="M1954" s="22"/>
      <c r="AA1954" s="46"/>
      <c r="AG1954"/>
      <c r="AL1954">
        <f>N2001</f>
        <v>0</v>
      </c>
      <c r="AM1954">
        <f>O2049</f>
        <v>0</v>
      </c>
      <c r="AN1954">
        <f>P2049</f>
        <v>0</v>
      </c>
      <c r="AO1954">
        <f>Q2049</f>
        <v>0</v>
      </c>
      <c r="AP1954">
        <f>R2049</f>
        <v>0</v>
      </c>
      <c r="AQ1954">
        <f>S2049</f>
        <v>0</v>
      </c>
      <c r="AR1954">
        <f>T2049</f>
        <v>0</v>
      </c>
      <c r="AT1954">
        <f>SUM(table_2[[#This Row],[First dose, less than 21 days ago]:[Third dose or booster, at least 21 days ago]])</f>
        <v>0</v>
      </c>
      <c r="AU1954">
        <f>SUM(table_2[[#This Row],[Second dose, less than 21 days ago]:[Third dose or booster, at least 21 days ago]])</f>
        <v>0</v>
      </c>
      <c r="AV1954">
        <f>table_2[[#This Row],[Third dose or booster, less than 21 days ago]]+table_2[[#This Row],[Third dose or booster, at least 21 days ago]]</f>
        <v>0</v>
      </c>
    </row>
    <row r="1955" spans="1:48" ht="30" x14ac:dyDescent="0.25">
      <c r="A1955" s="1" t="s">
        <v>740</v>
      </c>
      <c r="B1955" s="4">
        <v>2021</v>
      </c>
      <c r="C1955" s="1" t="s">
        <v>166</v>
      </c>
      <c r="D1955" s="1" t="s">
        <v>1162</v>
      </c>
      <c r="E1955" s="1" t="s">
        <v>1102</v>
      </c>
      <c r="F1955" s="4" t="s">
        <v>4678</v>
      </c>
      <c r="G1955" s="4">
        <v>160568</v>
      </c>
      <c r="H1955" s="4" t="s">
        <v>4679</v>
      </c>
      <c r="I1955" s="1"/>
      <c r="J1955" s="4" t="s">
        <v>4680</v>
      </c>
      <c r="K1955" s="4" t="s">
        <v>4681</v>
      </c>
      <c r="L1955" s="22" t="str">
        <f t="shared" si="48"/>
        <v>9244</v>
      </c>
      <c r="M1955" s="22"/>
      <c r="AA1955" s="46"/>
      <c r="AG1955"/>
      <c r="AL1955">
        <f>N2002</f>
        <v>0</v>
      </c>
      <c r="AM1955">
        <f>O2050</f>
        <v>0</v>
      </c>
      <c r="AN1955">
        <f>P2050</f>
        <v>0</v>
      </c>
      <c r="AO1955">
        <f>Q2050</f>
        <v>0</v>
      </c>
      <c r="AP1955">
        <f>R2050</f>
        <v>0</v>
      </c>
      <c r="AQ1955">
        <f>S2050</f>
        <v>0</v>
      </c>
      <c r="AR1955">
        <f>T2050</f>
        <v>0</v>
      </c>
      <c r="AT1955">
        <f>SUM(table_2[[#This Row],[First dose, less than 21 days ago]:[Third dose or booster, at least 21 days ago]])</f>
        <v>0</v>
      </c>
      <c r="AU1955">
        <f>SUM(table_2[[#This Row],[Second dose, less than 21 days ago]:[Third dose or booster, at least 21 days ago]])</f>
        <v>0</v>
      </c>
      <c r="AV1955">
        <f>table_2[[#This Row],[Third dose or booster, less than 21 days ago]]+table_2[[#This Row],[Third dose or booster, at least 21 days ago]]</f>
        <v>0</v>
      </c>
    </row>
    <row r="1956" spans="1:48" ht="45" x14ac:dyDescent="0.25">
      <c r="A1956" s="1" t="s">
        <v>740</v>
      </c>
      <c r="B1956" s="4">
        <v>2021</v>
      </c>
      <c r="C1956" s="1" t="s">
        <v>166</v>
      </c>
      <c r="D1956" s="1" t="s">
        <v>1162</v>
      </c>
      <c r="E1956" s="1" t="s">
        <v>84</v>
      </c>
      <c r="F1956" s="4" t="s">
        <v>1103</v>
      </c>
      <c r="G1956" s="4">
        <v>0</v>
      </c>
      <c r="H1956" s="4" t="s">
        <v>83</v>
      </c>
      <c r="I1956" s="1"/>
      <c r="J1956" s="4" t="s">
        <v>83</v>
      </c>
      <c r="K1956" s="4" t="s">
        <v>83</v>
      </c>
      <c r="L1956" s="22" t="str">
        <f t="shared" si="48"/>
        <v>0</v>
      </c>
      <c r="M1956" s="22"/>
      <c r="AA1956" s="46"/>
      <c r="AG1956"/>
      <c r="AL1956">
        <f>N2003</f>
        <v>0</v>
      </c>
      <c r="AM1956">
        <f>O2051</f>
        <v>0</v>
      </c>
      <c r="AN1956">
        <f>P2051</f>
        <v>0</v>
      </c>
      <c r="AO1956">
        <f>Q2051</f>
        <v>0</v>
      </c>
      <c r="AP1956">
        <f>R2051</f>
        <v>0</v>
      </c>
      <c r="AQ1956">
        <f>S2051</f>
        <v>0</v>
      </c>
      <c r="AR1956">
        <f>T2051</f>
        <v>0</v>
      </c>
      <c r="AT1956">
        <f>SUM(table_2[[#This Row],[First dose, less than 21 days ago]:[Third dose or booster, at least 21 days ago]])</f>
        <v>0</v>
      </c>
      <c r="AU1956">
        <f>SUM(table_2[[#This Row],[Second dose, less than 21 days ago]:[Third dose or booster, at least 21 days ago]])</f>
        <v>0</v>
      </c>
      <c r="AV1956">
        <f>table_2[[#This Row],[Third dose or booster, less than 21 days ago]]+table_2[[#This Row],[Third dose or booster, at least 21 days ago]]</f>
        <v>0</v>
      </c>
    </row>
    <row r="1957" spans="1:48" ht="45" x14ac:dyDescent="0.25">
      <c r="A1957" s="1" t="s">
        <v>740</v>
      </c>
      <c r="B1957" s="4">
        <v>2021</v>
      </c>
      <c r="C1957" s="1" t="s">
        <v>166</v>
      </c>
      <c r="D1957" s="1" t="s">
        <v>1162</v>
      </c>
      <c r="E1957" s="1" t="s">
        <v>85</v>
      </c>
      <c r="F1957" s="4" t="s">
        <v>1103</v>
      </c>
      <c r="G1957" s="4">
        <v>0</v>
      </c>
      <c r="H1957" s="4" t="s">
        <v>83</v>
      </c>
      <c r="I1957" s="1"/>
      <c r="J1957" s="4" t="s">
        <v>83</v>
      </c>
      <c r="K1957" s="4" t="s">
        <v>83</v>
      </c>
      <c r="L1957" s="22" t="str">
        <f t="shared" si="48"/>
        <v>0</v>
      </c>
      <c r="M1957" s="22"/>
      <c r="AA1957" s="46"/>
      <c r="AG1957"/>
      <c r="AL1957">
        <f>N2004</f>
        <v>0</v>
      </c>
      <c r="AM1957">
        <f>O2052</f>
        <v>0</v>
      </c>
      <c r="AN1957">
        <f>P2052</f>
        <v>0</v>
      </c>
      <c r="AO1957">
        <f>Q2052</f>
        <v>0</v>
      </c>
      <c r="AP1957">
        <f>R2052</f>
        <v>0</v>
      </c>
      <c r="AQ1957">
        <f>S2052</f>
        <v>0</v>
      </c>
      <c r="AR1957">
        <f>T2052</f>
        <v>0</v>
      </c>
      <c r="AT1957">
        <f>SUM(table_2[[#This Row],[First dose, less than 21 days ago]:[Third dose or booster, at least 21 days ago]])</f>
        <v>0</v>
      </c>
      <c r="AU1957">
        <f>SUM(table_2[[#This Row],[Second dose, less than 21 days ago]:[Third dose or booster, at least 21 days ago]])</f>
        <v>0</v>
      </c>
      <c r="AV1957">
        <f>table_2[[#This Row],[Third dose or booster, less than 21 days ago]]+table_2[[#This Row],[Third dose or booster, at least 21 days ago]]</f>
        <v>0</v>
      </c>
    </row>
    <row r="1958" spans="1:48" ht="30" x14ac:dyDescent="0.25">
      <c r="A1958" s="1" t="s">
        <v>740</v>
      </c>
      <c r="B1958" s="4">
        <v>2021</v>
      </c>
      <c r="C1958" s="1" t="s">
        <v>166</v>
      </c>
      <c r="D1958" s="1" t="s">
        <v>1183</v>
      </c>
      <c r="E1958" s="1" t="s">
        <v>62</v>
      </c>
      <c r="F1958" s="4" t="s">
        <v>1175</v>
      </c>
      <c r="G1958" s="4">
        <v>1289</v>
      </c>
      <c r="H1958" s="4" t="s">
        <v>4682</v>
      </c>
      <c r="I1958" s="1"/>
      <c r="J1958" s="4" t="s">
        <v>4683</v>
      </c>
      <c r="K1958" s="4" t="s">
        <v>4684</v>
      </c>
      <c r="L1958" s="22" t="str">
        <f t="shared" si="48"/>
        <v>286</v>
      </c>
      <c r="M1958" s="22"/>
      <c r="AA1958" s="46"/>
      <c r="AG1958"/>
      <c r="AL1958">
        <f>N2005</f>
        <v>0</v>
      </c>
      <c r="AM1958">
        <f>O2053</f>
        <v>0</v>
      </c>
      <c r="AN1958">
        <f>P2053</f>
        <v>0</v>
      </c>
      <c r="AO1958">
        <f>Q2053</f>
        <v>0</v>
      </c>
      <c r="AP1958">
        <f>R2053</f>
        <v>0</v>
      </c>
      <c r="AQ1958">
        <f>S2053</f>
        <v>0</v>
      </c>
      <c r="AR1958">
        <f>T2053</f>
        <v>0</v>
      </c>
      <c r="AT1958">
        <f>SUM(table_2[[#This Row],[First dose, less than 21 days ago]:[Third dose or booster, at least 21 days ago]])</f>
        <v>0</v>
      </c>
      <c r="AU1958">
        <f>SUM(table_2[[#This Row],[Second dose, less than 21 days ago]:[Third dose or booster, at least 21 days ago]])</f>
        <v>0</v>
      </c>
      <c r="AV1958">
        <f>table_2[[#This Row],[Third dose or booster, less than 21 days ago]]+table_2[[#This Row],[Third dose or booster, at least 21 days ago]]</f>
        <v>0</v>
      </c>
    </row>
    <row r="1959" spans="1:48" ht="30" x14ac:dyDescent="0.25">
      <c r="A1959" s="1" t="s">
        <v>740</v>
      </c>
      <c r="B1959" s="4">
        <v>2021</v>
      </c>
      <c r="C1959" s="1" t="s">
        <v>166</v>
      </c>
      <c r="D1959" s="1" t="s">
        <v>1183</v>
      </c>
      <c r="E1959" s="1" t="s">
        <v>66</v>
      </c>
      <c r="F1959" s="4" t="s">
        <v>1800</v>
      </c>
      <c r="G1959" s="4">
        <v>38</v>
      </c>
      <c r="H1959" s="4" t="s">
        <v>1801</v>
      </c>
      <c r="I1959" s="1" t="s">
        <v>234</v>
      </c>
      <c r="J1959" s="4" t="s">
        <v>1802</v>
      </c>
      <c r="K1959" s="4" t="s">
        <v>1803</v>
      </c>
      <c r="L1959" s="22" t="str">
        <f t="shared" si="48"/>
        <v>6</v>
      </c>
      <c r="M1959" s="22"/>
      <c r="AA1959" s="46"/>
      <c r="AG1959"/>
      <c r="AL1959">
        <f>N2006</f>
        <v>0</v>
      </c>
      <c r="AM1959">
        <f>O2054</f>
        <v>0</v>
      </c>
      <c r="AN1959">
        <f>P2054</f>
        <v>0</v>
      </c>
      <c r="AO1959">
        <f>Q2054</f>
        <v>0</v>
      </c>
      <c r="AP1959">
        <f>R2054</f>
        <v>0</v>
      </c>
      <c r="AQ1959">
        <f>S2054</f>
        <v>0</v>
      </c>
      <c r="AR1959">
        <f>T2054</f>
        <v>0</v>
      </c>
      <c r="AT1959">
        <f>SUM(table_2[[#This Row],[First dose, less than 21 days ago]:[Third dose or booster, at least 21 days ago]])</f>
        <v>0</v>
      </c>
      <c r="AU1959">
        <f>SUM(table_2[[#This Row],[Second dose, less than 21 days ago]:[Third dose or booster, at least 21 days ago]])</f>
        <v>0</v>
      </c>
      <c r="AV1959">
        <f>table_2[[#This Row],[Third dose or booster, less than 21 days ago]]+table_2[[#This Row],[Third dose or booster, at least 21 days ago]]</f>
        <v>0</v>
      </c>
    </row>
    <row r="1960" spans="1:48" ht="30" x14ac:dyDescent="0.25">
      <c r="A1960" s="1" t="s">
        <v>740</v>
      </c>
      <c r="B1960" s="4">
        <v>2021</v>
      </c>
      <c r="C1960" s="1" t="s">
        <v>166</v>
      </c>
      <c r="D1960" s="1" t="s">
        <v>1183</v>
      </c>
      <c r="E1960" s="1" t="s">
        <v>70</v>
      </c>
      <c r="F1960" s="4" t="s">
        <v>4685</v>
      </c>
      <c r="G1960" s="4">
        <v>641</v>
      </c>
      <c r="H1960" s="4" t="s">
        <v>4686</v>
      </c>
      <c r="I1960" s="1"/>
      <c r="J1960" s="4" t="s">
        <v>4687</v>
      </c>
      <c r="K1960" s="4" t="s">
        <v>4688</v>
      </c>
      <c r="L1960" s="22" t="str">
        <f t="shared" si="48"/>
        <v>449</v>
      </c>
      <c r="M1960" s="22"/>
      <c r="AA1960" s="46"/>
      <c r="AG1960"/>
      <c r="AL1960">
        <f>N2007</f>
        <v>0</v>
      </c>
      <c r="AM1960">
        <f>O2055</f>
        <v>0</v>
      </c>
      <c r="AN1960">
        <f>P2055</f>
        <v>0</v>
      </c>
      <c r="AO1960">
        <f>Q2055</f>
        <v>0</v>
      </c>
      <c r="AP1960">
        <f>R2055</f>
        <v>0</v>
      </c>
      <c r="AQ1960">
        <f>S2055</f>
        <v>0</v>
      </c>
      <c r="AR1960">
        <f>T2055</f>
        <v>0</v>
      </c>
      <c r="AT1960">
        <f>SUM(table_2[[#This Row],[First dose, less than 21 days ago]:[Third dose or booster, at least 21 days ago]])</f>
        <v>0</v>
      </c>
      <c r="AU1960">
        <f>SUM(table_2[[#This Row],[Second dose, less than 21 days ago]:[Third dose or booster, at least 21 days ago]])</f>
        <v>0</v>
      </c>
      <c r="AV1960">
        <f>table_2[[#This Row],[Third dose or booster, less than 21 days ago]]+table_2[[#This Row],[Third dose or booster, at least 21 days ago]]</f>
        <v>0</v>
      </c>
    </row>
    <row r="1961" spans="1:48" ht="30" x14ac:dyDescent="0.25">
      <c r="A1961" s="1" t="s">
        <v>740</v>
      </c>
      <c r="B1961" s="4">
        <v>2021</v>
      </c>
      <c r="C1961" s="1" t="s">
        <v>166</v>
      </c>
      <c r="D1961" s="1" t="s">
        <v>1183</v>
      </c>
      <c r="E1961" s="1" t="s">
        <v>74</v>
      </c>
      <c r="F1961" s="4" t="s">
        <v>1808</v>
      </c>
      <c r="G1961" s="4">
        <v>412</v>
      </c>
      <c r="H1961" s="4" t="s">
        <v>1809</v>
      </c>
      <c r="I1961" s="1"/>
      <c r="J1961" s="4" t="s">
        <v>1810</v>
      </c>
      <c r="K1961" s="4" t="s">
        <v>1811</v>
      </c>
      <c r="L1961" s="22" t="str">
        <f t="shared" si="48"/>
        <v>104</v>
      </c>
      <c r="M1961" s="22"/>
      <c r="AA1961" s="46"/>
      <c r="AG1961"/>
      <c r="AL1961">
        <f>N2008</f>
        <v>0</v>
      </c>
      <c r="AM1961">
        <f>O2056</f>
        <v>0</v>
      </c>
      <c r="AN1961">
        <f>P2056</f>
        <v>0</v>
      </c>
      <c r="AO1961">
        <f>Q2056</f>
        <v>0</v>
      </c>
      <c r="AP1961">
        <f>R2056</f>
        <v>0</v>
      </c>
      <c r="AQ1961">
        <f>S2056</f>
        <v>0</v>
      </c>
      <c r="AR1961">
        <f>T2056</f>
        <v>0</v>
      </c>
      <c r="AT1961">
        <f>SUM(table_2[[#This Row],[First dose, less than 21 days ago]:[Third dose or booster, at least 21 days ago]])</f>
        <v>0</v>
      </c>
      <c r="AU1961">
        <f>SUM(table_2[[#This Row],[Second dose, less than 21 days ago]:[Third dose or booster, at least 21 days ago]])</f>
        <v>0</v>
      </c>
      <c r="AV1961">
        <f>table_2[[#This Row],[Third dose or booster, less than 21 days ago]]+table_2[[#This Row],[Third dose or booster, at least 21 days ago]]</f>
        <v>0</v>
      </c>
    </row>
    <row r="1962" spans="1:48" ht="30" x14ac:dyDescent="0.25">
      <c r="A1962" s="1" t="s">
        <v>740</v>
      </c>
      <c r="B1962" s="4">
        <v>2021</v>
      </c>
      <c r="C1962" s="1" t="s">
        <v>166</v>
      </c>
      <c r="D1962" s="1" t="s">
        <v>1183</v>
      </c>
      <c r="E1962" s="1" t="s">
        <v>1102</v>
      </c>
      <c r="F1962" s="4" t="s">
        <v>4689</v>
      </c>
      <c r="G1962" s="4">
        <v>34772</v>
      </c>
      <c r="H1962" s="4" t="s">
        <v>4690</v>
      </c>
      <c r="I1962" s="1"/>
      <c r="J1962" s="4" t="s">
        <v>4691</v>
      </c>
      <c r="K1962" s="4" t="s">
        <v>4692</v>
      </c>
      <c r="L1962" s="22" t="str">
        <f t="shared" si="48"/>
        <v>5545</v>
      </c>
      <c r="M1962" s="22"/>
      <c r="AA1962" s="46"/>
      <c r="AG1962"/>
      <c r="AL1962">
        <f>N2009</f>
        <v>0</v>
      </c>
      <c r="AM1962">
        <f>O2057</f>
        <v>0</v>
      </c>
      <c r="AN1962">
        <f>P2057</f>
        <v>0</v>
      </c>
      <c r="AO1962">
        <f>Q2057</f>
        <v>0</v>
      </c>
      <c r="AP1962">
        <f>R2057</f>
        <v>0</v>
      </c>
      <c r="AQ1962">
        <f>S2057</f>
        <v>0</v>
      </c>
      <c r="AR1962">
        <f>T2057</f>
        <v>0</v>
      </c>
      <c r="AT1962">
        <f>SUM(table_2[[#This Row],[First dose, less than 21 days ago]:[Third dose or booster, at least 21 days ago]])</f>
        <v>0</v>
      </c>
      <c r="AU1962">
        <f>SUM(table_2[[#This Row],[Second dose, less than 21 days ago]:[Third dose or booster, at least 21 days ago]])</f>
        <v>0</v>
      </c>
      <c r="AV1962">
        <f>table_2[[#This Row],[Third dose or booster, less than 21 days ago]]+table_2[[#This Row],[Third dose or booster, at least 21 days ago]]</f>
        <v>0</v>
      </c>
    </row>
    <row r="1963" spans="1:48" ht="45" x14ac:dyDescent="0.25">
      <c r="A1963" s="1" t="s">
        <v>740</v>
      </c>
      <c r="B1963" s="4">
        <v>2021</v>
      </c>
      <c r="C1963" s="1" t="s">
        <v>166</v>
      </c>
      <c r="D1963" s="1" t="s">
        <v>1183</v>
      </c>
      <c r="E1963" s="1" t="s">
        <v>84</v>
      </c>
      <c r="F1963" s="4" t="s">
        <v>1103</v>
      </c>
      <c r="G1963" s="4">
        <v>0</v>
      </c>
      <c r="H1963" s="4" t="s">
        <v>83</v>
      </c>
      <c r="I1963" s="1"/>
      <c r="J1963" s="4" t="s">
        <v>83</v>
      </c>
      <c r="K1963" s="4" t="s">
        <v>83</v>
      </c>
      <c r="L1963" s="22" t="str">
        <f t="shared" si="48"/>
        <v>0</v>
      </c>
      <c r="M1963" s="22"/>
      <c r="AA1963" s="46"/>
      <c r="AG1963"/>
      <c r="AL1963">
        <f>N2010</f>
        <v>0</v>
      </c>
      <c r="AM1963">
        <f>O2058</f>
        <v>0</v>
      </c>
      <c r="AN1963">
        <f>P2058</f>
        <v>0</v>
      </c>
      <c r="AO1963">
        <f>Q2058</f>
        <v>0</v>
      </c>
      <c r="AP1963">
        <f>R2058</f>
        <v>0</v>
      </c>
      <c r="AQ1963">
        <f>S2058</f>
        <v>0</v>
      </c>
      <c r="AR1963">
        <f>T2058</f>
        <v>0</v>
      </c>
      <c r="AT1963">
        <f>SUM(table_2[[#This Row],[First dose, less than 21 days ago]:[Third dose or booster, at least 21 days ago]])</f>
        <v>0</v>
      </c>
      <c r="AU1963">
        <f>SUM(table_2[[#This Row],[Second dose, less than 21 days ago]:[Third dose or booster, at least 21 days ago]])</f>
        <v>0</v>
      </c>
      <c r="AV1963">
        <f>table_2[[#This Row],[Third dose or booster, less than 21 days ago]]+table_2[[#This Row],[Third dose or booster, at least 21 days ago]]</f>
        <v>0</v>
      </c>
    </row>
    <row r="1964" spans="1:48" ht="45" x14ac:dyDescent="0.25">
      <c r="A1964" s="1" t="s">
        <v>740</v>
      </c>
      <c r="B1964" s="4">
        <v>2021</v>
      </c>
      <c r="C1964" s="1" t="s">
        <v>166</v>
      </c>
      <c r="D1964" s="1" t="s">
        <v>1183</v>
      </c>
      <c r="E1964" s="1" t="s">
        <v>85</v>
      </c>
      <c r="F1964" s="4" t="s">
        <v>1103</v>
      </c>
      <c r="G1964" s="4">
        <v>0</v>
      </c>
      <c r="H1964" s="4" t="s">
        <v>83</v>
      </c>
      <c r="I1964" s="1"/>
      <c r="J1964" s="4" t="s">
        <v>83</v>
      </c>
      <c r="K1964" s="4" t="s">
        <v>83</v>
      </c>
      <c r="L1964" s="22" t="str">
        <f t="shared" si="48"/>
        <v>0</v>
      </c>
      <c r="M1964" s="22"/>
      <c r="AA1964" s="46"/>
      <c r="AG1964"/>
      <c r="AL1964">
        <f>N2011</f>
        <v>0</v>
      </c>
      <c r="AM1964">
        <f>O2059</f>
        <v>0</v>
      </c>
      <c r="AN1964">
        <f>P2059</f>
        <v>0</v>
      </c>
      <c r="AO1964">
        <f>Q2059</f>
        <v>0</v>
      </c>
      <c r="AP1964">
        <f>R2059</f>
        <v>0</v>
      </c>
      <c r="AQ1964">
        <f>S2059</f>
        <v>0</v>
      </c>
      <c r="AR1964">
        <f>T2059</f>
        <v>0</v>
      </c>
      <c r="AT1964">
        <f>SUM(table_2[[#This Row],[First dose, less than 21 days ago]:[Third dose or booster, at least 21 days ago]])</f>
        <v>0</v>
      </c>
      <c r="AU1964">
        <f>SUM(table_2[[#This Row],[Second dose, less than 21 days ago]:[Third dose or booster, at least 21 days ago]])</f>
        <v>0</v>
      </c>
      <c r="AV1964">
        <f>table_2[[#This Row],[Third dose or booster, less than 21 days ago]]+table_2[[#This Row],[Third dose or booster, at least 21 days ago]]</f>
        <v>0</v>
      </c>
    </row>
    <row r="1965" spans="1:48" ht="30" x14ac:dyDescent="0.25">
      <c r="A1965" s="1" t="s">
        <v>740</v>
      </c>
      <c r="B1965" s="4">
        <v>2021</v>
      </c>
      <c r="C1965" s="1" t="s">
        <v>185</v>
      </c>
      <c r="D1965" s="1" t="s">
        <v>1089</v>
      </c>
      <c r="E1965" s="1" t="s">
        <v>62</v>
      </c>
      <c r="F1965" s="4" t="s">
        <v>1196</v>
      </c>
      <c r="G1965" s="4">
        <v>277517</v>
      </c>
      <c r="H1965" s="4" t="s">
        <v>543</v>
      </c>
      <c r="I1965" s="1"/>
      <c r="J1965" s="4" t="s">
        <v>1094</v>
      </c>
      <c r="K1965" s="4" t="s">
        <v>704</v>
      </c>
      <c r="L1965" s="22" t="str">
        <f t="shared" si="48"/>
        <v>137</v>
      </c>
      <c r="M1965" s="22"/>
      <c r="AA1965" s="46"/>
      <c r="AG1965"/>
      <c r="AL1965">
        <f>N2012</f>
        <v>0</v>
      </c>
      <c r="AM1965">
        <f>O2060</f>
        <v>0</v>
      </c>
      <c r="AN1965">
        <f>P2060</f>
        <v>0</v>
      </c>
      <c r="AO1965">
        <f>Q2060</f>
        <v>0</v>
      </c>
      <c r="AP1965">
        <f>R2060</f>
        <v>0</v>
      </c>
      <c r="AQ1965">
        <f>S2060</f>
        <v>0</v>
      </c>
      <c r="AR1965">
        <f>T2060</f>
        <v>0</v>
      </c>
      <c r="AT1965">
        <f>SUM(table_2[[#This Row],[First dose, less than 21 days ago]:[Third dose or booster, at least 21 days ago]])</f>
        <v>0</v>
      </c>
      <c r="AU1965">
        <f>SUM(table_2[[#This Row],[Second dose, less than 21 days ago]:[Third dose or booster, at least 21 days ago]])</f>
        <v>0</v>
      </c>
      <c r="AV1965">
        <f>table_2[[#This Row],[Third dose or booster, less than 21 days ago]]+table_2[[#This Row],[Third dose or booster, at least 21 days ago]]</f>
        <v>0</v>
      </c>
    </row>
    <row r="1966" spans="1:48" ht="30" x14ac:dyDescent="0.25">
      <c r="A1966" s="1" t="s">
        <v>740</v>
      </c>
      <c r="B1966" s="4">
        <v>2021</v>
      </c>
      <c r="C1966" s="1" t="s">
        <v>185</v>
      </c>
      <c r="D1966" s="1" t="s">
        <v>1089</v>
      </c>
      <c r="E1966" s="1" t="s">
        <v>66</v>
      </c>
      <c r="F1966" s="4" t="s">
        <v>2156</v>
      </c>
      <c r="G1966" s="4">
        <v>99290</v>
      </c>
      <c r="H1966" s="4" t="s">
        <v>3225</v>
      </c>
      <c r="I1966" s="1"/>
      <c r="J1966" s="4" t="s">
        <v>4041</v>
      </c>
      <c r="K1966" s="4" t="s">
        <v>4693</v>
      </c>
      <c r="L1966" s="22" t="str">
        <f t="shared" si="48"/>
        <v>26</v>
      </c>
      <c r="M1966" s="22"/>
      <c r="AA1966" s="46"/>
      <c r="AG1966"/>
      <c r="AL1966">
        <f>N2013</f>
        <v>0</v>
      </c>
      <c r="AM1966">
        <f>O2061</f>
        <v>0</v>
      </c>
      <c r="AN1966">
        <f>P2061</f>
        <v>0</v>
      </c>
      <c r="AO1966">
        <f>Q2061</f>
        <v>0</v>
      </c>
      <c r="AP1966">
        <f>R2061</f>
        <v>0</v>
      </c>
      <c r="AQ1966">
        <f>S2061</f>
        <v>0</v>
      </c>
      <c r="AR1966">
        <f>T2061</f>
        <v>0</v>
      </c>
      <c r="AT1966">
        <f>SUM(table_2[[#This Row],[First dose, less than 21 days ago]:[Third dose or booster, at least 21 days ago]])</f>
        <v>0</v>
      </c>
      <c r="AU1966">
        <f>SUM(table_2[[#This Row],[Second dose, less than 21 days ago]:[Third dose or booster, at least 21 days ago]])</f>
        <v>0</v>
      </c>
      <c r="AV1966">
        <f>table_2[[#This Row],[Third dose or booster, less than 21 days ago]]+table_2[[#This Row],[Third dose or booster, at least 21 days ago]]</f>
        <v>0</v>
      </c>
    </row>
    <row r="1967" spans="1:48" ht="30" x14ac:dyDescent="0.25">
      <c r="A1967" s="1" t="s">
        <v>740</v>
      </c>
      <c r="B1967" s="4">
        <v>2021</v>
      </c>
      <c r="C1967" s="1" t="s">
        <v>185</v>
      </c>
      <c r="D1967" s="1" t="s">
        <v>1089</v>
      </c>
      <c r="E1967" s="1" t="s">
        <v>70</v>
      </c>
      <c r="F1967" s="4" t="s">
        <v>3115</v>
      </c>
      <c r="G1967" s="4">
        <v>277354</v>
      </c>
      <c r="H1967" s="4" t="s">
        <v>2873</v>
      </c>
      <c r="I1967" s="1"/>
      <c r="J1967" s="4" t="s">
        <v>4694</v>
      </c>
      <c r="K1967" s="4" t="s">
        <v>3758</v>
      </c>
      <c r="L1967" s="22" t="str">
        <f t="shared" si="48"/>
        <v>106</v>
      </c>
      <c r="M1967" s="22"/>
      <c r="AA1967" s="46"/>
      <c r="AG1967"/>
      <c r="AL1967">
        <f>N2014</f>
        <v>0</v>
      </c>
      <c r="AM1967">
        <f>O2062</f>
        <v>0</v>
      </c>
      <c r="AN1967">
        <f>P2062</f>
        <v>0</v>
      </c>
      <c r="AO1967">
        <f>Q2062</f>
        <v>0</v>
      </c>
      <c r="AP1967">
        <f>R2062</f>
        <v>0</v>
      </c>
      <c r="AQ1967">
        <f>S2062</f>
        <v>0</v>
      </c>
      <c r="AR1967">
        <f>T2062</f>
        <v>0</v>
      </c>
      <c r="AT1967">
        <f>SUM(table_2[[#This Row],[First dose, less than 21 days ago]:[Third dose or booster, at least 21 days ago]])</f>
        <v>0</v>
      </c>
      <c r="AU1967">
        <f>SUM(table_2[[#This Row],[Second dose, less than 21 days ago]:[Third dose or booster, at least 21 days ago]])</f>
        <v>0</v>
      </c>
      <c r="AV1967">
        <f>table_2[[#This Row],[Third dose or booster, less than 21 days ago]]+table_2[[#This Row],[Third dose or booster, at least 21 days ago]]</f>
        <v>0</v>
      </c>
    </row>
    <row r="1968" spans="1:48" ht="30" x14ac:dyDescent="0.25">
      <c r="A1968" s="1" t="s">
        <v>740</v>
      </c>
      <c r="B1968" s="4">
        <v>2021</v>
      </c>
      <c r="C1968" s="1" t="s">
        <v>185</v>
      </c>
      <c r="D1968" s="1" t="s">
        <v>1089</v>
      </c>
      <c r="E1968" s="1" t="s">
        <v>74</v>
      </c>
      <c r="F1968" s="4" t="s">
        <v>1743</v>
      </c>
      <c r="G1968" s="4">
        <v>61429</v>
      </c>
      <c r="H1968" s="4" t="s">
        <v>1824</v>
      </c>
      <c r="I1968" s="1" t="s">
        <v>234</v>
      </c>
      <c r="J1968" s="4" t="s">
        <v>1825</v>
      </c>
      <c r="K1968" s="4" t="s">
        <v>1826</v>
      </c>
      <c r="L1968" s="22" t="str">
        <f t="shared" si="48"/>
        <v>8</v>
      </c>
      <c r="M1968" s="22"/>
      <c r="AA1968" s="46"/>
      <c r="AG1968"/>
      <c r="AL1968">
        <f>N2015</f>
        <v>0</v>
      </c>
      <c r="AM1968">
        <f>O2063</f>
        <v>0</v>
      </c>
      <c r="AN1968">
        <f>P2063</f>
        <v>0</v>
      </c>
      <c r="AO1968">
        <f>Q2063</f>
        <v>0</v>
      </c>
      <c r="AP1968">
        <f>R2063</f>
        <v>0</v>
      </c>
      <c r="AQ1968">
        <f>S2063</f>
        <v>0</v>
      </c>
      <c r="AR1968">
        <f>T2063</f>
        <v>0</v>
      </c>
      <c r="AT1968">
        <f>SUM(table_2[[#This Row],[First dose, less than 21 days ago]:[Third dose or booster, at least 21 days ago]])</f>
        <v>0</v>
      </c>
      <c r="AU1968">
        <f>SUM(table_2[[#This Row],[Second dose, less than 21 days ago]:[Third dose or booster, at least 21 days ago]])</f>
        <v>0</v>
      </c>
      <c r="AV1968">
        <f>table_2[[#This Row],[Third dose or booster, less than 21 days ago]]+table_2[[#This Row],[Third dose or booster, at least 21 days ago]]</f>
        <v>0</v>
      </c>
    </row>
    <row r="1969" spans="1:48" ht="30" x14ac:dyDescent="0.25">
      <c r="A1969" s="1" t="s">
        <v>740</v>
      </c>
      <c r="B1969" s="4">
        <v>2021</v>
      </c>
      <c r="C1969" s="1" t="s">
        <v>185</v>
      </c>
      <c r="D1969" s="1" t="s">
        <v>1089</v>
      </c>
      <c r="E1969" s="1" t="s">
        <v>1102</v>
      </c>
      <c r="F1969" s="4" t="s">
        <v>4695</v>
      </c>
      <c r="G1969" s="4">
        <v>233340</v>
      </c>
      <c r="H1969" s="4" t="s">
        <v>4696</v>
      </c>
      <c r="I1969" s="1"/>
      <c r="J1969" s="4" t="s">
        <v>4697</v>
      </c>
      <c r="K1969" s="4" t="s">
        <v>1819</v>
      </c>
      <c r="L1969" s="22" t="str">
        <f t="shared" si="48"/>
        <v>190</v>
      </c>
      <c r="M1969" s="22"/>
      <c r="AA1969" s="46"/>
      <c r="AG1969"/>
      <c r="AL1969">
        <f>N2016</f>
        <v>0</v>
      </c>
      <c r="AM1969">
        <f>O2064</f>
        <v>0</v>
      </c>
      <c r="AN1969">
        <f>P2064</f>
        <v>0</v>
      </c>
      <c r="AO1969">
        <f>Q2064</f>
        <v>0</v>
      </c>
      <c r="AP1969">
        <f>R2064</f>
        <v>0</v>
      </c>
      <c r="AQ1969">
        <f>S2064</f>
        <v>0</v>
      </c>
      <c r="AR1969">
        <f>T2064</f>
        <v>0</v>
      </c>
      <c r="AT1969">
        <f>SUM(table_2[[#This Row],[First dose, less than 21 days ago]:[Third dose or booster, at least 21 days ago]])</f>
        <v>0</v>
      </c>
      <c r="AU1969">
        <f>SUM(table_2[[#This Row],[Second dose, less than 21 days ago]:[Third dose or booster, at least 21 days ago]])</f>
        <v>0</v>
      </c>
      <c r="AV1969">
        <f>table_2[[#This Row],[Third dose or booster, less than 21 days ago]]+table_2[[#This Row],[Third dose or booster, at least 21 days ago]]</f>
        <v>0</v>
      </c>
    </row>
    <row r="1970" spans="1:48" ht="45" x14ac:dyDescent="0.25">
      <c r="A1970" s="1" t="s">
        <v>740</v>
      </c>
      <c r="B1970" s="4">
        <v>2021</v>
      </c>
      <c r="C1970" s="1" t="s">
        <v>185</v>
      </c>
      <c r="D1970" s="1" t="s">
        <v>1089</v>
      </c>
      <c r="E1970" s="1" t="s">
        <v>84</v>
      </c>
      <c r="F1970" s="4" t="s">
        <v>1103</v>
      </c>
      <c r="G1970" s="4">
        <v>0</v>
      </c>
      <c r="H1970" s="4" t="s">
        <v>83</v>
      </c>
      <c r="I1970" s="1"/>
      <c r="J1970" s="4" t="s">
        <v>83</v>
      </c>
      <c r="K1970" s="4" t="s">
        <v>83</v>
      </c>
      <c r="L1970" s="22" t="str">
        <f t="shared" si="48"/>
        <v>0</v>
      </c>
      <c r="M1970" s="22"/>
      <c r="AA1970" s="46"/>
      <c r="AG1970"/>
      <c r="AL1970">
        <f>N2017</f>
        <v>0</v>
      </c>
      <c r="AM1970">
        <f>O2065</f>
        <v>0</v>
      </c>
      <c r="AN1970">
        <f>P2065</f>
        <v>0</v>
      </c>
      <c r="AO1970">
        <f>Q2065</f>
        <v>0</v>
      </c>
      <c r="AP1970">
        <f>R2065</f>
        <v>0</v>
      </c>
      <c r="AQ1970">
        <f>S2065</f>
        <v>0</v>
      </c>
      <c r="AR1970">
        <f>T2065</f>
        <v>0</v>
      </c>
      <c r="AT1970">
        <f>SUM(table_2[[#This Row],[First dose, less than 21 days ago]:[Third dose or booster, at least 21 days ago]])</f>
        <v>0</v>
      </c>
      <c r="AU1970">
        <f>SUM(table_2[[#This Row],[Second dose, less than 21 days ago]:[Third dose or booster, at least 21 days ago]])</f>
        <v>0</v>
      </c>
      <c r="AV1970">
        <f>table_2[[#This Row],[Third dose or booster, less than 21 days ago]]+table_2[[#This Row],[Third dose or booster, at least 21 days ago]]</f>
        <v>0</v>
      </c>
    </row>
    <row r="1971" spans="1:48" ht="45" x14ac:dyDescent="0.25">
      <c r="A1971" s="1" t="s">
        <v>740</v>
      </c>
      <c r="B1971" s="4">
        <v>2021</v>
      </c>
      <c r="C1971" s="1" t="s">
        <v>185</v>
      </c>
      <c r="D1971" s="1" t="s">
        <v>1089</v>
      </c>
      <c r="E1971" s="1" t="s">
        <v>85</v>
      </c>
      <c r="F1971" s="4" t="s">
        <v>1103</v>
      </c>
      <c r="G1971" s="4">
        <v>0</v>
      </c>
      <c r="H1971" s="4" t="s">
        <v>83</v>
      </c>
      <c r="I1971" s="1"/>
      <c r="J1971" s="4" t="s">
        <v>83</v>
      </c>
      <c r="K1971" s="4" t="s">
        <v>83</v>
      </c>
      <c r="L1971" s="22" t="str">
        <f t="shared" si="48"/>
        <v>0</v>
      </c>
      <c r="M1971" s="22"/>
      <c r="AA1971" s="46"/>
      <c r="AG1971"/>
      <c r="AL1971">
        <f>N2018</f>
        <v>0</v>
      </c>
      <c r="AM1971">
        <f>O2066</f>
        <v>0</v>
      </c>
      <c r="AN1971">
        <f>P2066</f>
        <v>0</v>
      </c>
      <c r="AO1971">
        <f>Q2066</f>
        <v>0</v>
      </c>
      <c r="AP1971">
        <f>R2066</f>
        <v>0</v>
      </c>
      <c r="AQ1971">
        <f>S2066</f>
        <v>0</v>
      </c>
      <c r="AR1971">
        <f>T2066</f>
        <v>0</v>
      </c>
      <c r="AT1971">
        <f>SUM(table_2[[#This Row],[First dose, less than 21 days ago]:[Third dose or booster, at least 21 days ago]])</f>
        <v>0</v>
      </c>
      <c r="AU1971">
        <f>SUM(table_2[[#This Row],[Second dose, less than 21 days ago]:[Third dose or booster, at least 21 days ago]])</f>
        <v>0</v>
      </c>
      <c r="AV1971">
        <f>table_2[[#This Row],[Third dose or booster, less than 21 days ago]]+table_2[[#This Row],[Third dose or booster, at least 21 days ago]]</f>
        <v>0</v>
      </c>
    </row>
    <row r="1972" spans="1:48" ht="30" x14ac:dyDescent="0.25">
      <c r="A1972" s="1" t="s">
        <v>740</v>
      </c>
      <c r="B1972" s="4">
        <v>2021</v>
      </c>
      <c r="C1972" s="1" t="s">
        <v>185</v>
      </c>
      <c r="D1972" s="1" t="s">
        <v>1104</v>
      </c>
      <c r="E1972" s="1" t="s">
        <v>62</v>
      </c>
      <c r="F1972" s="4" t="s">
        <v>4698</v>
      </c>
      <c r="G1972" s="4">
        <v>66425</v>
      </c>
      <c r="H1972" s="4" t="s">
        <v>4699</v>
      </c>
      <c r="I1972" s="1"/>
      <c r="J1972" s="4" t="s">
        <v>4700</v>
      </c>
      <c r="K1972" s="4" t="s">
        <v>4701</v>
      </c>
      <c r="L1972" s="22" t="str">
        <f t="shared" si="48"/>
        <v>157</v>
      </c>
      <c r="M1972" s="22"/>
      <c r="AA1972" s="46"/>
      <c r="AG1972"/>
      <c r="AL1972">
        <f>N2019</f>
        <v>0</v>
      </c>
      <c r="AM1972">
        <f>O2067</f>
        <v>0</v>
      </c>
      <c r="AN1972">
        <f>P2067</f>
        <v>0</v>
      </c>
      <c r="AO1972">
        <f>Q2067</f>
        <v>0</v>
      </c>
      <c r="AP1972">
        <f>R2067</f>
        <v>0</v>
      </c>
      <c r="AQ1972">
        <f>S2067</f>
        <v>0</v>
      </c>
      <c r="AR1972">
        <f>T2067</f>
        <v>0</v>
      </c>
      <c r="AT1972">
        <f>SUM(table_2[[#This Row],[First dose, less than 21 days ago]:[Third dose or booster, at least 21 days ago]])</f>
        <v>0</v>
      </c>
      <c r="AU1972">
        <f>SUM(table_2[[#This Row],[Second dose, less than 21 days ago]:[Third dose or booster, at least 21 days ago]])</f>
        <v>0</v>
      </c>
      <c r="AV1972">
        <f>table_2[[#This Row],[Third dose or booster, less than 21 days ago]]+table_2[[#This Row],[Third dose or booster, at least 21 days ago]]</f>
        <v>0</v>
      </c>
    </row>
    <row r="1973" spans="1:48" ht="30" x14ac:dyDescent="0.25">
      <c r="A1973" s="1" t="s">
        <v>740</v>
      </c>
      <c r="B1973" s="4">
        <v>2021</v>
      </c>
      <c r="C1973" s="1" t="s">
        <v>185</v>
      </c>
      <c r="D1973" s="1" t="s">
        <v>1104</v>
      </c>
      <c r="E1973" s="1" t="s">
        <v>66</v>
      </c>
      <c r="F1973" s="4" t="s">
        <v>1112</v>
      </c>
      <c r="G1973" s="4">
        <v>4332</v>
      </c>
      <c r="H1973" s="4" t="s">
        <v>3833</v>
      </c>
      <c r="I1973" s="1" t="s">
        <v>234</v>
      </c>
      <c r="J1973" s="4" t="s">
        <v>2608</v>
      </c>
      <c r="K1973" s="4" t="s">
        <v>3875</v>
      </c>
      <c r="L1973" s="22" t="str">
        <f t="shared" si="48"/>
        <v>3</v>
      </c>
      <c r="M1973" s="22"/>
      <c r="AA1973" s="46"/>
      <c r="AG1973"/>
      <c r="AL1973">
        <f>N2020</f>
        <v>0</v>
      </c>
      <c r="AM1973">
        <f>O2068</f>
        <v>0</v>
      </c>
      <c r="AN1973">
        <f>P2068</f>
        <v>0</v>
      </c>
      <c r="AO1973">
        <f>Q2068</f>
        <v>0</v>
      </c>
      <c r="AP1973">
        <f>R2068</f>
        <v>0</v>
      </c>
      <c r="AQ1973">
        <f>S2068</f>
        <v>0</v>
      </c>
      <c r="AR1973">
        <f>T2068</f>
        <v>0</v>
      </c>
      <c r="AT1973">
        <f>SUM(table_2[[#This Row],[First dose, less than 21 days ago]:[Third dose or booster, at least 21 days ago]])</f>
        <v>0</v>
      </c>
      <c r="AU1973">
        <f>SUM(table_2[[#This Row],[Second dose, less than 21 days ago]:[Third dose or booster, at least 21 days ago]])</f>
        <v>0</v>
      </c>
      <c r="AV1973">
        <f>table_2[[#This Row],[Third dose or booster, less than 21 days ago]]+table_2[[#This Row],[Third dose or booster, at least 21 days ago]]</f>
        <v>0</v>
      </c>
    </row>
    <row r="1974" spans="1:48" ht="30" x14ac:dyDescent="0.25">
      <c r="A1974" s="1" t="s">
        <v>740</v>
      </c>
      <c r="B1974" s="4">
        <v>2021</v>
      </c>
      <c r="C1974" s="1" t="s">
        <v>185</v>
      </c>
      <c r="D1974" s="1" t="s">
        <v>1104</v>
      </c>
      <c r="E1974" s="1" t="s">
        <v>70</v>
      </c>
      <c r="F1974" s="4" t="s">
        <v>2613</v>
      </c>
      <c r="G1974" s="4">
        <v>64265</v>
      </c>
      <c r="H1974" s="4" t="s">
        <v>4702</v>
      </c>
      <c r="I1974" s="1"/>
      <c r="J1974" s="4" t="s">
        <v>4703</v>
      </c>
      <c r="K1974" s="4" t="s">
        <v>4704</v>
      </c>
      <c r="L1974" s="22" t="str">
        <f t="shared" si="48"/>
        <v>110</v>
      </c>
      <c r="M1974" s="22"/>
      <c r="AA1974" s="46"/>
      <c r="AG1974"/>
      <c r="AL1974">
        <f>N2021</f>
        <v>0</v>
      </c>
      <c r="AM1974">
        <f>O2069</f>
        <v>0</v>
      </c>
      <c r="AN1974">
        <f>P2069</f>
        <v>0</v>
      </c>
      <c r="AO1974">
        <f>Q2069</f>
        <v>0</v>
      </c>
      <c r="AP1974">
        <f>R2069</f>
        <v>0</v>
      </c>
      <c r="AQ1974">
        <f>S2069</f>
        <v>0</v>
      </c>
      <c r="AR1974">
        <f>T2069</f>
        <v>0</v>
      </c>
      <c r="AT1974">
        <f>SUM(table_2[[#This Row],[First dose, less than 21 days ago]:[Third dose or booster, at least 21 days ago]])</f>
        <v>0</v>
      </c>
      <c r="AU1974">
        <f>SUM(table_2[[#This Row],[Second dose, less than 21 days ago]:[Third dose or booster, at least 21 days ago]])</f>
        <v>0</v>
      </c>
      <c r="AV1974">
        <f>table_2[[#This Row],[Third dose or booster, less than 21 days ago]]+table_2[[#This Row],[Third dose or booster, at least 21 days ago]]</f>
        <v>0</v>
      </c>
    </row>
    <row r="1975" spans="1:48" ht="30" x14ac:dyDescent="0.25">
      <c r="A1975" s="1" t="s">
        <v>740</v>
      </c>
      <c r="B1975" s="4">
        <v>2021</v>
      </c>
      <c r="C1975" s="1" t="s">
        <v>185</v>
      </c>
      <c r="D1975" s="1" t="s">
        <v>1104</v>
      </c>
      <c r="E1975" s="1" t="s">
        <v>74</v>
      </c>
      <c r="F1975" s="4" t="s">
        <v>3750</v>
      </c>
      <c r="G1975" s="4">
        <v>83938</v>
      </c>
      <c r="H1975" s="4" t="s">
        <v>3644</v>
      </c>
      <c r="I1975" s="1"/>
      <c r="J1975" s="4" t="s">
        <v>4705</v>
      </c>
      <c r="K1975" s="4" t="s">
        <v>3310</v>
      </c>
      <c r="L1975" s="22" t="str">
        <f t="shared" si="48"/>
        <v>46</v>
      </c>
      <c r="M1975" s="22"/>
      <c r="AA1975" s="46"/>
      <c r="AG1975"/>
      <c r="AL1975">
        <f>N2022</f>
        <v>0</v>
      </c>
      <c r="AM1975">
        <f>O2070</f>
        <v>0</v>
      </c>
      <c r="AN1975">
        <f>P2070</f>
        <v>0</v>
      </c>
      <c r="AO1975">
        <f>Q2070</f>
        <v>0</v>
      </c>
      <c r="AP1975">
        <f>R2070</f>
        <v>0</v>
      </c>
      <c r="AQ1975">
        <f>S2070</f>
        <v>0</v>
      </c>
      <c r="AR1975">
        <f>T2070</f>
        <v>0</v>
      </c>
      <c r="AT1975">
        <f>SUM(table_2[[#This Row],[First dose, less than 21 days ago]:[Third dose or booster, at least 21 days ago]])</f>
        <v>0</v>
      </c>
      <c r="AU1975">
        <f>SUM(table_2[[#This Row],[Second dose, less than 21 days ago]:[Third dose or booster, at least 21 days ago]])</f>
        <v>0</v>
      </c>
      <c r="AV1975">
        <f>table_2[[#This Row],[Third dose or booster, less than 21 days ago]]+table_2[[#This Row],[Third dose or booster, at least 21 days ago]]</f>
        <v>0</v>
      </c>
    </row>
    <row r="1976" spans="1:48" ht="30" x14ac:dyDescent="0.25">
      <c r="A1976" s="1" t="s">
        <v>740</v>
      </c>
      <c r="B1976" s="4">
        <v>2021</v>
      </c>
      <c r="C1976" s="1" t="s">
        <v>185</v>
      </c>
      <c r="D1976" s="1" t="s">
        <v>1104</v>
      </c>
      <c r="E1976" s="1" t="s">
        <v>1102</v>
      </c>
      <c r="F1976" s="4" t="s">
        <v>2087</v>
      </c>
      <c r="G1976" s="4">
        <v>247911</v>
      </c>
      <c r="H1976" s="4" t="s">
        <v>4706</v>
      </c>
      <c r="I1976" s="1"/>
      <c r="J1976" s="4" t="s">
        <v>4707</v>
      </c>
      <c r="K1976" s="4" t="s">
        <v>4708</v>
      </c>
      <c r="L1976" s="22" t="str">
        <f t="shared" si="48"/>
        <v>417</v>
      </c>
      <c r="M1976" s="22"/>
      <c r="AA1976" s="46"/>
      <c r="AG1976"/>
      <c r="AL1976">
        <f>N2023</f>
        <v>0</v>
      </c>
      <c r="AM1976">
        <f>O2071</f>
        <v>0</v>
      </c>
      <c r="AN1976">
        <f>P2071</f>
        <v>0</v>
      </c>
      <c r="AO1976">
        <f>Q2071</f>
        <v>0</v>
      </c>
      <c r="AP1976">
        <f>R2071</f>
        <v>0</v>
      </c>
      <c r="AQ1976">
        <f>S2071</f>
        <v>0</v>
      </c>
      <c r="AR1976">
        <f>T2071</f>
        <v>0</v>
      </c>
      <c r="AT1976">
        <f>SUM(table_2[[#This Row],[First dose, less than 21 days ago]:[Third dose or booster, at least 21 days ago]])</f>
        <v>0</v>
      </c>
      <c r="AU1976">
        <f>SUM(table_2[[#This Row],[Second dose, less than 21 days ago]:[Third dose or booster, at least 21 days ago]])</f>
        <v>0</v>
      </c>
      <c r="AV1976">
        <f>table_2[[#This Row],[Third dose or booster, less than 21 days ago]]+table_2[[#This Row],[Third dose or booster, at least 21 days ago]]</f>
        <v>0</v>
      </c>
    </row>
    <row r="1977" spans="1:48" ht="45" x14ac:dyDescent="0.25">
      <c r="A1977" s="1" t="s">
        <v>740</v>
      </c>
      <c r="B1977" s="4">
        <v>2021</v>
      </c>
      <c r="C1977" s="1" t="s">
        <v>185</v>
      </c>
      <c r="D1977" s="1" t="s">
        <v>1104</v>
      </c>
      <c r="E1977" s="1" t="s">
        <v>84</v>
      </c>
      <c r="F1977" s="4" t="s">
        <v>1103</v>
      </c>
      <c r="G1977" s="4">
        <v>0</v>
      </c>
      <c r="H1977" s="4" t="s">
        <v>83</v>
      </c>
      <c r="I1977" s="1"/>
      <c r="J1977" s="4" t="s">
        <v>83</v>
      </c>
      <c r="K1977" s="4" t="s">
        <v>83</v>
      </c>
      <c r="L1977" s="22" t="str">
        <f t="shared" si="48"/>
        <v>0</v>
      </c>
      <c r="M1977" s="22"/>
      <c r="AA1977" s="46"/>
      <c r="AG1977"/>
      <c r="AL1977">
        <f>N2024</f>
        <v>0</v>
      </c>
      <c r="AM1977">
        <f>O2072</f>
        <v>0</v>
      </c>
      <c r="AN1977">
        <f>P2072</f>
        <v>0</v>
      </c>
      <c r="AO1977">
        <f>Q2072</f>
        <v>0</v>
      </c>
      <c r="AP1977">
        <f>R2072</f>
        <v>0</v>
      </c>
      <c r="AQ1977">
        <f>S2072</f>
        <v>0</v>
      </c>
      <c r="AR1977">
        <f>T2072</f>
        <v>0</v>
      </c>
      <c r="AT1977">
        <f>SUM(table_2[[#This Row],[First dose, less than 21 days ago]:[Third dose or booster, at least 21 days ago]])</f>
        <v>0</v>
      </c>
      <c r="AU1977">
        <f>SUM(table_2[[#This Row],[Second dose, less than 21 days ago]:[Third dose or booster, at least 21 days ago]])</f>
        <v>0</v>
      </c>
      <c r="AV1977">
        <f>table_2[[#This Row],[Third dose or booster, less than 21 days ago]]+table_2[[#This Row],[Third dose or booster, at least 21 days ago]]</f>
        <v>0</v>
      </c>
    </row>
    <row r="1978" spans="1:48" ht="45" x14ac:dyDescent="0.25">
      <c r="A1978" s="1" t="s">
        <v>740</v>
      </c>
      <c r="B1978" s="4">
        <v>2021</v>
      </c>
      <c r="C1978" s="1" t="s">
        <v>185</v>
      </c>
      <c r="D1978" s="1" t="s">
        <v>1104</v>
      </c>
      <c r="E1978" s="1" t="s">
        <v>85</v>
      </c>
      <c r="F1978" s="4" t="s">
        <v>1103</v>
      </c>
      <c r="G1978" s="4">
        <v>0</v>
      </c>
      <c r="H1978" s="4" t="s">
        <v>83</v>
      </c>
      <c r="I1978" s="1"/>
      <c r="J1978" s="4" t="s">
        <v>83</v>
      </c>
      <c r="K1978" s="4" t="s">
        <v>83</v>
      </c>
      <c r="L1978" s="22" t="str">
        <f t="shared" si="48"/>
        <v>0</v>
      </c>
      <c r="M1978" s="22"/>
      <c r="AA1978" s="46"/>
      <c r="AG1978"/>
      <c r="AL1978">
        <f>N2025</f>
        <v>0</v>
      </c>
      <c r="AM1978">
        <f>O2073</f>
        <v>0</v>
      </c>
      <c r="AN1978">
        <f>P2073</f>
        <v>0</v>
      </c>
      <c r="AO1978">
        <f>Q2073</f>
        <v>0</v>
      </c>
      <c r="AP1978">
        <f>R2073</f>
        <v>0</v>
      </c>
      <c r="AQ1978">
        <f>S2073</f>
        <v>0</v>
      </c>
      <c r="AR1978">
        <f>T2073</f>
        <v>0</v>
      </c>
      <c r="AT1978">
        <f>SUM(table_2[[#This Row],[First dose, less than 21 days ago]:[Third dose or booster, at least 21 days ago]])</f>
        <v>0</v>
      </c>
      <c r="AU1978">
        <f>SUM(table_2[[#This Row],[Second dose, less than 21 days ago]:[Third dose or booster, at least 21 days ago]])</f>
        <v>0</v>
      </c>
      <c r="AV1978">
        <f>table_2[[#This Row],[Third dose or booster, less than 21 days ago]]+table_2[[#This Row],[Third dose or booster, at least 21 days ago]]</f>
        <v>0</v>
      </c>
    </row>
    <row r="1979" spans="1:48" ht="30" x14ac:dyDescent="0.25">
      <c r="A1979" s="1" t="s">
        <v>740</v>
      </c>
      <c r="B1979" s="4">
        <v>2021</v>
      </c>
      <c r="C1979" s="1" t="s">
        <v>185</v>
      </c>
      <c r="D1979" s="1" t="s">
        <v>1116</v>
      </c>
      <c r="E1979" s="1" t="s">
        <v>62</v>
      </c>
      <c r="F1979" s="4" t="s">
        <v>1432</v>
      </c>
      <c r="G1979" s="4">
        <v>42150</v>
      </c>
      <c r="H1979" s="4" t="s">
        <v>4709</v>
      </c>
      <c r="I1979" s="1"/>
      <c r="J1979" s="4" t="s">
        <v>4710</v>
      </c>
      <c r="K1979" s="4" t="s">
        <v>4711</v>
      </c>
      <c r="L1979" s="22" t="str">
        <f t="shared" si="48"/>
        <v>274</v>
      </c>
      <c r="M1979" s="22"/>
      <c r="AA1979" s="46"/>
      <c r="AG1979"/>
      <c r="AL1979">
        <f>N2026</f>
        <v>0</v>
      </c>
      <c r="AM1979">
        <f>O2074</f>
        <v>0</v>
      </c>
      <c r="AN1979">
        <f>P2074</f>
        <v>0</v>
      </c>
      <c r="AO1979">
        <f>Q2074</f>
        <v>0</v>
      </c>
      <c r="AP1979">
        <f>R2074</f>
        <v>0</v>
      </c>
      <c r="AQ1979">
        <f>S2074</f>
        <v>0</v>
      </c>
      <c r="AR1979">
        <f>T2074</f>
        <v>0</v>
      </c>
      <c r="AT1979">
        <f>SUM(table_2[[#This Row],[First dose, less than 21 days ago]:[Third dose or booster, at least 21 days ago]])</f>
        <v>0</v>
      </c>
      <c r="AU1979">
        <f>SUM(table_2[[#This Row],[Second dose, less than 21 days ago]:[Third dose or booster, at least 21 days ago]])</f>
        <v>0</v>
      </c>
      <c r="AV1979">
        <f>table_2[[#This Row],[Third dose or booster, less than 21 days ago]]+table_2[[#This Row],[Third dose or booster, at least 21 days ago]]</f>
        <v>0</v>
      </c>
    </row>
    <row r="1980" spans="1:48" ht="30" x14ac:dyDescent="0.25">
      <c r="A1980" s="1" t="s">
        <v>740</v>
      </c>
      <c r="B1980" s="4">
        <v>2021</v>
      </c>
      <c r="C1980" s="1" t="s">
        <v>185</v>
      </c>
      <c r="D1980" s="1" t="s">
        <v>1116</v>
      </c>
      <c r="E1980" s="1" t="s">
        <v>66</v>
      </c>
      <c r="F1980" s="4" t="s">
        <v>1112</v>
      </c>
      <c r="G1980" s="4">
        <v>1632</v>
      </c>
      <c r="H1980" s="4" t="s">
        <v>1848</v>
      </c>
      <c r="I1980" s="1" t="s">
        <v>234</v>
      </c>
      <c r="J1980" s="4" t="s">
        <v>1849</v>
      </c>
      <c r="K1980" s="4" t="s">
        <v>1850</v>
      </c>
      <c r="L1980" s="22" t="str">
        <f t="shared" si="48"/>
        <v>3</v>
      </c>
      <c r="M1980" s="22"/>
      <c r="AA1980" s="46"/>
      <c r="AG1980"/>
      <c r="AL1980">
        <f>N2027</f>
        <v>0</v>
      </c>
      <c r="AM1980">
        <f>O2075</f>
        <v>0</v>
      </c>
      <c r="AN1980">
        <f>P2075</f>
        <v>0</v>
      </c>
      <c r="AO1980">
        <f>Q2075</f>
        <v>0</v>
      </c>
      <c r="AP1980">
        <f>R2075</f>
        <v>0</v>
      </c>
      <c r="AQ1980">
        <f>S2075</f>
        <v>0</v>
      </c>
      <c r="AR1980">
        <f>T2075</f>
        <v>0</v>
      </c>
      <c r="AT1980">
        <f>SUM(table_2[[#This Row],[First dose, less than 21 days ago]:[Third dose or booster, at least 21 days ago]])</f>
        <v>0</v>
      </c>
      <c r="AU1980">
        <f>SUM(table_2[[#This Row],[Second dose, less than 21 days ago]:[Third dose or booster, at least 21 days ago]])</f>
        <v>0</v>
      </c>
      <c r="AV1980">
        <f>table_2[[#This Row],[Third dose or booster, less than 21 days ago]]+table_2[[#This Row],[Third dose or booster, at least 21 days ago]]</f>
        <v>0</v>
      </c>
    </row>
    <row r="1981" spans="1:48" ht="30" x14ac:dyDescent="0.25">
      <c r="A1981" s="1" t="s">
        <v>740</v>
      </c>
      <c r="B1981" s="4">
        <v>2021</v>
      </c>
      <c r="C1981" s="1" t="s">
        <v>185</v>
      </c>
      <c r="D1981" s="1" t="s">
        <v>1116</v>
      </c>
      <c r="E1981" s="1" t="s">
        <v>70</v>
      </c>
      <c r="F1981" s="4" t="s">
        <v>2694</v>
      </c>
      <c r="G1981" s="4">
        <v>13644</v>
      </c>
      <c r="H1981" s="4" t="s">
        <v>3801</v>
      </c>
      <c r="I1981" s="1"/>
      <c r="J1981" s="4" t="s">
        <v>1614</v>
      </c>
      <c r="K1981" s="4" t="s">
        <v>4712</v>
      </c>
      <c r="L1981" s="22" t="str">
        <f t="shared" si="48"/>
        <v>245</v>
      </c>
      <c r="M1981" s="22"/>
      <c r="AA1981" s="46"/>
      <c r="AG1981"/>
      <c r="AL1981">
        <f>N2028</f>
        <v>0</v>
      </c>
      <c r="AM1981">
        <f>O2076</f>
        <v>0</v>
      </c>
      <c r="AN1981">
        <f>P2076</f>
        <v>0</v>
      </c>
      <c r="AO1981">
        <f>Q2076</f>
        <v>0</v>
      </c>
      <c r="AP1981">
        <f>R2076</f>
        <v>0</v>
      </c>
      <c r="AQ1981">
        <f>S2076</f>
        <v>0</v>
      </c>
      <c r="AR1981">
        <f>T2076</f>
        <v>0</v>
      </c>
      <c r="AT1981">
        <f>SUM(table_2[[#This Row],[First dose, less than 21 days ago]:[Third dose or booster, at least 21 days ago]])</f>
        <v>0</v>
      </c>
      <c r="AU1981">
        <f>SUM(table_2[[#This Row],[Second dose, less than 21 days ago]:[Third dose or booster, at least 21 days ago]])</f>
        <v>0</v>
      </c>
      <c r="AV1981">
        <f>table_2[[#This Row],[Third dose or booster, less than 21 days ago]]+table_2[[#This Row],[Third dose or booster, at least 21 days ago]]</f>
        <v>0</v>
      </c>
    </row>
    <row r="1982" spans="1:48" ht="30" x14ac:dyDescent="0.25">
      <c r="A1982" s="1" t="s">
        <v>740</v>
      </c>
      <c r="B1982" s="4">
        <v>2021</v>
      </c>
      <c r="C1982" s="1" t="s">
        <v>185</v>
      </c>
      <c r="D1982" s="1" t="s">
        <v>1116</v>
      </c>
      <c r="E1982" s="1" t="s">
        <v>74</v>
      </c>
      <c r="F1982" s="4" t="s">
        <v>1855</v>
      </c>
      <c r="G1982" s="4">
        <v>16113</v>
      </c>
      <c r="H1982" s="4" t="s">
        <v>1856</v>
      </c>
      <c r="I1982" s="1"/>
      <c r="J1982" s="4" t="s">
        <v>1857</v>
      </c>
      <c r="K1982" s="4" t="s">
        <v>1858</v>
      </c>
      <c r="L1982" s="22" t="str">
        <f t="shared" si="48"/>
        <v>35</v>
      </c>
      <c r="M1982" s="22"/>
      <c r="AA1982" s="46"/>
      <c r="AG1982"/>
      <c r="AL1982">
        <f>N2029</f>
        <v>0</v>
      </c>
      <c r="AM1982">
        <f>O2077</f>
        <v>0</v>
      </c>
      <c r="AN1982">
        <f>P2077</f>
        <v>0</v>
      </c>
      <c r="AO1982">
        <f>Q2077</f>
        <v>0</v>
      </c>
      <c r="AP1982">
        <f>R2077</f>
        <v>0</v>
      </c>
      <c r="AQ1982">
        <f>S2077</f>
        <v>0</v>
      </c>
      <c r="AR1982">
        <f>T2077</f>
        <v>0</v>
      </c>
      <c r="AT1982">
        <f>SUM(table_2[[#This Row],[First dose, less than 21 days ago]:[Third dose or booster, at least 21 days ago]])</f>
        <v>0</v>
      </c>
      <c r="AU1982">
        <f>SUM(table_2[[#This Row],[Second dose, less than 21 days ago]:[Third dose or booster, at least 21 days ago]])</f>
        <v>0</v>
      </c>
      <c r="AV1982">
        <f>table_2[[#This Row],[Third dose or booster, less than 21 days ago]]+table_2[[#This Row],[Third dose or booster, at least 21 days ago]]</f>
        <v>0</v>
      </c>
    </row>
    <row r="1983" spans="1:48" ht="30" x14ac:dyDescent="0.25">
      <c r="A1983" s="1" t="s">
        <v>740</v>
      </c>
      <c r="B1983" s="4">
        <v>2021</v>
      </c>
      <c r="C1983" s="1" t="s">
        <v>185</v>
      </c>
      <c r="D1983" s="1" t="s">
        <v>1116</v>
      </c>
      <c r="E1983" s="1" t="s">
        <v>1102</v>
      </c>
      <c r="F1983" s="4" t="s">
        <v>4713</v>
      </c>
      <c r="G1983" s="4">
        <v>471815</v>
      </c>
      <c r="H1983" s="4" t="s">
        <v>2352</v>
      </c>
      <c r="I1983" s="1"/>
      <c r="J1983" s="4" t="s">
        <v>672</v>
      </c>
      <c r="K1983" s="4" t="s">
        <v>1124</v>
      </c>
      <c r="L1983" s="22" t="str">
        <f t="shared" si="48"/>
        <v>1305</v>
      </c>
      <c r="M1983" s="22"/>
      <c r="AA1983" s="46"/>
      <c r="AG1983"/>
      <c r="AL1983">
        <f>N2030</f>
        <v>0</v>
      </c>
      <c r="AM1983">
        <f>O2078</f>
        <v>0</v>
      </c>
      <c r="AN1983">
        <f>P2078</f>
        <v>0</v>
      </c>
      <c r="AO1983">
        <f>Q2078</f>
        <v>0</v>
      </c>
      <c r="AP1983">
        <f>R2078</f>
        <v>0</v>
      </c>
      <c r="AQ1983">
        <f>S2078</f>
        <v>0</v>
      </c>
      <c r="AR1983">
        <f>T2078</f>
        <v>0</v>
      </c>
      <c r="AT1983">
        <f>SUM(table_2[[#This Row],[First dose, less than 21 days ago]:[Third dose or booster, at least 21 days ago]])</f>
        <v>0</v>
      </c>
      <c r="AU1983">
        <f>SUM(table_2[[#This Row],[Second dose, less than 21 days ago]:[Third dose or booster, at least 21 days ago]])</f>
        <v>0</v>
      </c>
      <c r="AV1983">
        <f>table_2[[#This Row],[Third dose or booster, less than 21 days ago]]+table_2[[#This Row],[Third dose or booster, at least 21 days ago]]</f>
        <v>0</v>
      </c>
    </row>
    <row r="1984" spans="1:48" ht="45" x14ac:dyDescent="0.25">
      <c r="A1984" s="1" t="s">
        <v>740</v>
      </c>
      <c r="B1984" s="4">
        <v>2021</v>
      </c>
      <c r="C1984" s="1" t="s">
        <v>185</v>
      </c>
      <c r="D1984" s="1" t="s">
        <v>1116</v>
      </c>
      <c r="E1984" s="1" t="s">
        <v>84</v>
      </c>
      <c r="F1984" s="4" t="s">
        <v>1103</v>
      </c>
      <c r="G1984" s="4">
        <v>0</v>
      </c>
      <c r="H1984" s="4" t="s">
        <v>83</v>
      </c>
      <c r="I1984" s="1"/>
      <c r="J1984" s="4" t="s">
        <v>83</v>
      </c>
      <c r="K1984" s="4" t="s">
        <v>83</v>
      </c>
      <c r="L1984" s="22" t="str">
        <f t="shared" si="48"/>
        <v>0</v>
      </c>
      <c r="M1984" s="22"/>
      <c r="AA1984" s="46"/>
      <c r="AG1984"/>
      <c r="AL1984">
        <f>N2031</f>
        <v>0</v>
      </c>
      <c r="AM1984">
        <f>O2079</f>
        <v>0</v>
      </c>
      <c r="AN1984">
        <f>P2079</f>
        <v>0</v>
      </c>
      <c r="AO1984">
        <f>Q2079</f>
        <v>0</v>
      </c>
      <c r="AP1984">
        <f>R2079</f>
        <v>0</v>
      </c>
      <c r="AQ1984">
        <f>S2079</f>
        <v>0</v>
      </c>
      <c r="AR1984">
        <f>T2079</f>
        <v>0</v>
      </c>
      <c r="AT1984">
        <f>SUM(table_2[[#This Row],[First dose, less than 21 days ago]:[Third dose or booster, at least 21 days ago]])</f>
        <v>0</v>
      </c>
      <c r="AU1984">
        <f>SUM(table_2[[#This Row],[Second dose, less than 21 days ago]:[Third dose or booster, at least 21 days ago]])</f>
        <v>0</v>
      </c>
      <c r="AV1984">
        <f>table_2[[#This Row],[Third dose or booster, less than 21 days ago]]+table_2[[#This Row],[Third dose or booster, at least 21 days ago]]</f>
        <v>0</v>
      </c>
    </row>
    <row r="1985" spans="1:48" ht="45" x14ac:dyDescent="0.25">
      <c r="A1985" s="1" t="s">
        <v>740</v>
      </c>
      <c r="B1985" s="4">
        <v>2021</v>
      </c>
      <c r="C1985" s="1" t="s">
        <v>185</v>
      </c>
      <c r="D1985" s="1" t="s">
        <v>1116</v>
      </c>
      <c r="E1985" s="1" t="s">
        <v>85</v>
      </c>
      <c r="F1985" s="4" t="s">
        <v>1103</v>
      </c>
      <c r="G1985" s="4">
        <v>0</v>
      </c>
      <c r="H1985" s="4" t="s">
        <v>83</v>
      </c>
      <c r="I1985" s="1"/>
      <c r="J1985" s="4" t="s">
        <v>83</v>
      </c>
      <c r="K1985" s="4" t="s">
        <v>83</v>
      </c>
      <c r="L1985" s="22" t="str">
        <f t="shared" si="48"/>
        <v>0</v>
      </c>
      <c r="M1985" s="22"/>
      <c r="AA1985" s="46"/>
      <c r="AG1985"/>
      <c r="AL1985">
        <f>N2032</f>
        <v>0</v>
      </c>
      <c r="AM1985">
        <f>O2080</f>
        <v>0</v>
      </c>
      <c r="AN1985">
        <f>P2080</f>
        <v>0</v>
      </c>
      <c r="AO1985">
        <f>Q2080</f>
        <v>0</v>
      </c>
      <c r="AP1985">
        <f>R2080</f>
        <v>0</v>
      </c>
      <c r="AQ1985">
        <f>S2080</f>
        <v>0</v>
      </c>
      <c r="AR1985">
        <f>T2080</f>
        <v>0</v>
      </c>
      <c r="AT1985">
        <f>SUM(table_2[[#This Row],[First dose, less than 21 days ago]:[Third dose or booster, at least 21 days ago]])</f>
        <v>0</v>
      </c>
      <c r="AU1985">
        <f>SUM(table_2[[#This Row],[Second dose, less than 21 days ago]:[Third dose or booster, at least 21 days ago]])</f>
        <v>0</v>
      </c>
      <c r="AV1985">
        <f>table_2[[#This Row],[Third dose or booster, less than 21 days ago]]+table_2[[#This Row],[Third dose or booster, at least 21 days ago]]</f>
        <v>0</v>
      </c>
    </row>
    <row r="1986" spans="1:48" ht="30" x14ac:dyDescent="0.25">
      <c r="A1986" s="1" t="s">
        <v>740</v>
      </c>
      <c r="B1986" s="4">
        <v>2021</v>
      </c>
      <c r="C1986" s="1" t="s">
        <v>185</v>
      </c>
      <c r="D1986" s="1" t="s">
        <v>1132</v>
      </c>
      <c r="E1986" s="1" t="s">
        <v>62</v>
      </c>
      <c r="F1986" s="4" t="s">
        <v>4714</v>
      </c>
      <c r="G1986" s="4">
        <v>22759</v>
      </c>
      <c r="H1986" s="4" t="s">
        <v>4715</v>
      </c>
      <c r="I1986" s="1"/>
      <c r="J1986" s="4" t="s">
        <v>4716</v>
      </c>
      <c r="K1986" s="4" t="s">
        <v>4717</v>
      </c>
      <c r="L1986" s="22" t="str">
        <f t="shared" si="48"/>
        <v>341</v>
      </c>
      <c r="M1986" s="22"/>
      <c r="AA1986" s="46"/>
      <c r="AG1986"/>
      <c r="AL1986">
        <f>N2033</f>
        <v>0</v>
      </c>
      <c r="AM1986">
        <f>O2081</f>
        <v>0</v>
      </c>
      <c r="AN1986">
        <f>P2081</f>
        <v>0</v>
      </c>
      <c r="AO1986">
        <f>Q2081</f>
        <v>0</v>
      </c>
      <c r="AP1986">
        <f>R2081</f>
        <v>0</v>
      </c>
      <c r="AQ1986">
        <f>S2081</f>
        <v>0</v>
      </c>
      <c r="AR1986">
        <f>T2081</f>
        <v>0</v>
      </c>
      <c r="AT1986">
        <f>SUM(table_2[[#This Row],[First dose, less than 21 days ago]:[Third dose or booster, at least 21 days ago]])</f>
        <v>0</v>
      </c>
      <c r="AU1986">
        <f>SUM(table_2[[#This Row],[Second dose, less than 21 days ago]:[Third dose or booster, at least 21 days ago]])</f>
        <v>0</v>
      </c>
      <c r="AV1986">
        <f>table_2[[#This Row],[Third dose or booster, less than 21 days ago]]+table_2[[#This Row],[Third dose or booster, at least 21 days ago]]</f>
        <v>0</v>
      </c>
    </row>
    <row r="1987" spans="1:48" ht="30" x14ac:dyDescent="0.25">
      <c r="A1987" s="1" t="s">
        <v>740</v>
      </c>
      <c r="B1987" s="4">
        <v>2021</v>
      </c>
      <c r="C1987" s="1" t="s">
        <v>185</v>
      </c>
      <c r="D1987" s="1" t="s">
        <v>1132</v>
      </c>
      <c r="E1987" s="1" t="s">
        <v>66</v>
      </c>
      <c r="F1987" s="4" t="s">
        <v>1097</v>
      </c>
      <c r="G1987" s="4">
        <v>600</v>
      </c>
      <c r="H1987" s="4" t="s">
        <v>4718</v>
      </c>
      <c r="I1987" s="1" t="s">
        <v>234</v>
      </c>
      <c r="J1987" s="4" t="s">
        <v>4719</v>
      </c>
      <c r="K1987" s="4" t="s">
        <v>4720</v>
      </c>
      <c r="L1987" s="22" t="str">
        <f t="shared" si="48"/>
        <v>4</v>
      </c>
      <c r="M1987" s="22"/>
      <c r="AA1987" s="46"/>
      <c r="AG1987"/>
      <c r="AL1987">
        <f>N2034</f>
        <v>0</v>
      </c>
      <c r="AM1987">
        <f>O2082</f>
        <v>0</v>
      </c>
      <c r="AN1987">
        <f>P2082</f>
        <v>0</v>
      </c>
      <c r="AO1987">
        <f>Q2082</f>
        <v>0</v>
      </c>
      <c r="AP1987">
        <f>R2082</f>
        <v>0</v>
      </c>
      <c r="AQ1987">
        <f>S2082</f>
        <v>0</v>
      </c>
      <c r="AR1987">
        <f>T2082</f>
        <v>0</v>
      </c>
      <c r="AT1987">
        <f>SUM(table_2[[#This Row],[First dose, less than 21 days ago]:[Third dose or booster, at least 21 days ago]])</f>
        <v>0</v>
      </c>
      <c r="AU1987">
        <f>SUM(table_2[[#This Row],[Second dose, less than 21 days ago]:[Third dose or booster, at least 21 days ago]])</f>
        <v>0</v>
      </c>
      <c r="AV1987">
        <f>table_2[[#This Row],[Third dose or booster, less than 21 days ago]]+table_2[[#This Row],[Third dose or booster, at least 21 days ago]]</f>
        <v>0</v>
      </c>
    </row>
    <row r="1988" spans="1:48" ht="30" x14ac:dyDescent="0.25">
      <c r="A1988" s="1" t="s">
        <v>740</v>
      </c>
      <c r="B1988" s="4">
        <v>2021</v>
      </c>
      <c r="C1988" s="1" t="s">
        <v>185</v>
      </c>
      <c r="D1988" s="1" t="s">
        <v>1132</v>
      </c>
      <c r="E1988" s="1" t="s">
        <v>70</v>
      </c>
      <c r="F1988" s="4" t="s">
        <v>4721</v>
      </c>
      <c r="G1988" s="4">
        <v>5575</v>
      </c>
      <c r="H1988" s="4" t="s">
        <v>4722</v>
      </c>
      <c r="I1988" s="1"/>
      <c r="J1988" s="4" t="s">
        <v>4723</v>
      </c>
      <c r="K1988" s="4" t="s">
        <v>4724</v>
      </c>
      <c r="L1988" s="22" t="str">
        <f t="shared" si="48"/>
        <v>382</v>
      </c>
      <c r="M1988" s="22"/>
      <c r="AA1988" s="46"/>
      <c r="AG1988"/>
      <c r="AL1988">
        <f>N2035</f>
        <v>0</v>
      </c>
      <c r="AM1988">
        <f>O2083</f>
        <v>0</v>
      </c>
      <c r="AN1988">
        <f>P2083</f>
        <v>0</v>
      </c>
      <c r="AO1988">
        <f>Q2083</f>
        <v>0</v>
      </c>
      <c r="AP1988">
        <f>R2083</f>
        <v>0</v>
      </c>
      <c r="AQ1988">
        <f>S2083</f>
        <v>0</v>
      </c>
      <c r="AR1988">
        <f>T2083</f>
        <v>0</v>
      </c>
      <c r="AT1988">
        <f>SUM(table_2[[#This Row],[First dose, less than 21 days ago]:[Third dose or booster, at least 21 days ago]])</f>
        <v>0</v>
      </c>
      <c r="AU1988">
        <f>SUM(table_2[[#This Row],[Second dose, less than 21 days ago]:[Third dose or booster, at least 21 days ago]])</f>
        <v>0</v>
      </c>
      <c r="AV1988">
        <f>table_2[[#This Row],[Third dose or booster, less than 21 days ago]]+table_2[[#This Row],[Third dose or booster, at least 21 days ago]]</f>
        <v>0</v>
      </c>
    </row>
    <row r="1989" spans="1:48" ht="30" x14ac:dyDescent="0.25">
      <c r="A1989" s="1" t="s">
        <v>740</v>
      </c>
      <c r="B1989" s="4">
        <v>2021</v>
      </c>
      <c r="C1989" s="1" t="s">
        <v>185</v>
      </c>
      <c r="D1989" s="1" t="s">
        <v>1132</v>
      </c>
      <c r="E1989" s="1" t="s">
        <v>74</v>
      </c>
      <c r="F1989" s="4" t="s">
        <v>2760</v>
      </c>
      <c r="G1989" s="4">
        <v>3688</v>
      </c>
      <c r="H1989" s="4" t="s">
        <v>4725</v>
      </c>
      <c r="I1989" s="1"/>
      <c r="J1989" s="4" t="s">
        <v>4726</v>
      </c>
      <c r="K1989" s="4" t="s">
        <v>4727</v>
      </c>
      <c r="L1989" s="22" t="str">
        <f t="shared" ref="L1989:L2052" si="49">IF(F1989="&lt;3",1,F1989)</f>
        <v>57</v>
      </c>
      <c r="M1989" s="22"/>
      <c r="AA1989" s="46"/>
      <c r="AG1989"/>
      <c r="AL1989">
        <f>N2036</f>
        <v>0</v>
      </c>
      <c r="AM1989">
        <f>O2084</f>
        <v>0</v>
      </c>
      <c r="AN1989">
        <f>P2084</f>
        <v>0</v>
      </c>
      <c r="AO1989">
        <f>Q2084</f>
        <v>0</v>
      </c>
      <c r="AP1989">
        <f>R2084</f>
        <v>0</v>
      </c>
      <c r="AQ1989">
        <f>S2084</f>
        <v>0</v>
      </c>
      <c r="AR1989">
        <f>T2084</f>
        <v>0</v>
      </c>
      <c r="AT1989">
        <f>SUM(table_2[[#This Row],[First dose, less than 21 days ago]:[Third dose or booster, at least 21 days ago]])</f>
        <v>0</v>
      </c>
      <c r="AU1989">
        <f>SUM(table_2[[#This Row],[Second dose, less than 21 days ago]:[Third dose or booster, at least 21 days ago]])</f>
        <v>0</v>
      </c>
      <c r="AV1989">
        <f>table_2[[#This Row],[Third dose or booster, less than 21 days ago]]+table_2[[#This Row],[Third dose or booster, at least 21 days ago]]</f>
        <v>0</v>
      </c>
    </row>
    <row r="1990" spans="1:48" ht="30" x14ac:dyDescent="0.25">
      <c r="A1990" s="1" t="s">
        <v>740</v>
      </c>
      <c r="B1990" s="4">
        <v>2021</v>
      </c>
      <c r="C1990" s="1" t="s">
        <v>185</v>
      </c>
      <c r="D1990" s="1" t="s">
        <v>1132</v>
      </c>
      <c r="E1990" s="1" t="s">
        <v>1102</v>
      </c>
      <c r="F1990" s="4" t="s">
        <v>4728</v>
      </c>
      <c r="G1990" s="4">
        <v>414635</v>
      </c>
      <c r="H1990" s="4" t="s">
        <v>4729</v>
      </c>
      <c r="I1990" s="1"/>
      <c r="J1990" s="4" t="s">
        <v>4730</v>
      </c>
      <c r="K1990" s="4" t="s">
        <v>4731</v>
      </c>
      <c r="L1990" s="22" t="str">
        <f t="shared" si="49"/>
        <v>3011</v>
      </c>
      <c r="M1990" s="22"/>
      <c r="AA1990" s="46"/>
      <c r="AG1990"/>
      <c r="AL1990">
        <f>N2037</f>
        <v>0</v>
      </c>
      <c r="AM1990">
        <f>O2085</f>
        <v>0</v>
      </c>
      <c r="AN1990">
        <f>P2085</f>
        <v>0</v>
      </c>
      <c r="AO1990">
        <f>Q2085</f>
        <v>0</v>
      </c>
      <c r="AP1990">
        <f>R2085</f>
        <v>0</v>
      </c>
      <c r="AQ1990">
        <f>S2085</f>
        <v>0</v>
      </c>
      <c r="AR1990">
        <f>T2085</f>
        <v>0</v>
      </c>
      <c r="AT1990">
        <f>SUM(table_2[[#This Row],[First dose, less than 21 days ago]:[Third dose or booster, at least 21 days ago]])</f>
        <v>0</v>
      </c>
      <c r="AU1990">
        <f>SUM(table_2[[#This Row],[Second dose, less than 21 days ago]:[Third dose or booster, at least 21 days ago]])</f>
        <v>0</v>
      </c>
      <c r="AV1990">
        <f>table_2[[#This Row],[Third dose or booster, less than 21 days ago]]+table_2[[#This Row],[Third dose or booster, at least 21 days ago]]</f>
        <v>0</v>
      </c>
    </row>
    <row r="1991" spans="1:48" ht="45" x14ac:dyDescent="0.25">
      <c r="A1991" s="1" t="s">
        <v>740</v>
      </c>
      <c r="B1991" s="4">
        <v>2021</v>
      </c>
      <c r="C1991" s="1" t="s">
        <v>185</v>
      </c>
      <c r="D1991" s="1" t="s">
        <v>1132</v>
      </c>
      <c r="E1991" s="1" t="s">
        <v>84</v>
      </c>
      <c r="F1991" s="4" t="s">
        <v>1103</v>
      </c>
      <c r="G1991" s="4">
        <v>0</v>
      </c>
      <c r="H1991" s="4" t="s">
        <v>83</v>
      </c>
      <c r="I1991" s="1"/>
      <c r="J1991" s="4" t="s">
        <v>83</v>
      </c>
      <c r="K1991" s="4" t="s">
        <v>83</v>
      </c>
      <c r="L1991" s="22" t="str">
        <f t="shared" si="49"/>
        <v>0</v>
      </c>
      <c r="M1991" s="22"/>
      <c r="AA1991" s="46"/>
      <c r="AG1991"/>
      <c r="AL1991">
        <f>N2038</f>
        <v>0</v>
      </c>
      <c r="AM1991">
        <f>O2086</f>
        <v>0</v>
      </c>
      <c r="AN1991">
        <f>P2086</f>
        <v>0</v>
      </c>
      <c r="AO1991">
        <f>Q2086</f>
        <v>0</v>
      </c>
      <c r="AP1991">
        <f>R2086</f>
        <v>0</v>
      </c>
      <c r="AQ1991">
        <f>S2086</f>
        <v>0</v>
      </c>
      <c r="AR1991">
        <f>T2086</f>
        <v>0</v>
      </c>
      <c r="AT1991">
        <f>SUM(table_2[[#This Row],[First dose, less than 21 days ago]:[Third dose or booster, at least 21 days ago]])</f>
        <v>0</v>
      </c>
      <c r="AU1991">
        <f>SUM(table_2[[#This Row],[Second dose, less than 21 days ago]:[Third dose or booster, at least 21 days ago]])</f>
        <v>0</v>
      </c>
      <c r="AV1991">
        <f>table_2[[#This Row],[Third dose or booster, less than 21 days ago]]+table_2[[#This Row],[Third dose or booster, at least 21 days ago]]</f>
        <v>0</v>
      </c>
    </row>
    <row r="1992" spans="1:48" ht="45" x14ac:dyDescent="0.25">
      <c r="A1992" s="1" t="s">
        <v>740</v>
      </c>
      <c r="B1992" s="4">
        <v>2021</v>
      </c>
      <c r="C1992" s="1" t="s">
        <v>185</v>
      </c>
      <c r="D1992" s="1" t="s">
        <v>1132</v>
      </c>
      <c r="E1992" s="1" t="s">
        <v>85</v>
      </c>
      <c r="F1992" s="4" t="s">
        <v>1103</v>
      </c>
      <c r="G1992" s="4">
        <v>0</v>
      </c>
      <c r="H1992" s="4" t="s">
        <v>83</v>
      </c>
      <c r="I1992" s="1"/>
      <c r="J1992" s="4" t="s">
        <v>83</v>
      </c>
      <c r="K1992" s="4" t="s">
        <v>83</v>
      </c>
      <c r="L1992" s="22" t="str">
        <f t="shared" si="49"/>
        <v>0</v>
      </c>
      <c r="M1992" s="22"/>
      <c r="AA1992" s="46"/>
      <c r="AG1992"/>
      <c r="AL1992">
        <f>N2039</f>
        <v>0</v>
      </c>
      <c r="AM1992">
        <f>O2087</f>
        <v>0</v>
      </c>
      <c r="AN1992">
        <f>P2087</f>
        <v>0</v>
      </c>
      <c r="AO1992">
        <f>Q2087</f>
        <v>0</v>
      </c>
      <c r="AP1992">
        <f>R2087</f>
        <v>0</v>
      </c>
      <c r="AQ1992">
        <f>S2087</f>
        <v>0</v>
      </c>
      <c r="AR1992">
        <f>T2087</f>
        <v>0</v>
      </c>
      <c r="AT1992">
        <f>SUM(table_2[[#This Row],[First dose, less than 21 days ago]:[Third dose or booster, at least 21 days ago]])</f>
        <v>0</v>
      </c>
      <c r="AU1992">
        <f>SUM(table_2[[#This Row],[Second dose, less than 21 days ago]:[Third dose or booster, at least 21 days ago]])</f>
        <v>0</v>
      </c>
      <c r="AV1992">
        <f>table_2[[#This Row],[Third dose or booster, less than 21 days ago]]+table_2[[#This Row],[Third dose or booster, at least 21 days ago]]</f>
        <v>0</v>
      </c>
    </row>
    <row r="1993" spans="1:48" ht="30" x14ac:dyDescent="0.25">
      <c r="A1993" s="1" t="s">
        <v>740</v>
      </c>
      <c r="B1993" s="4">
        <v>2021</v>
      </c>
      <c r="C1993" s="1" t="s">
        <v>185</v>
      </c>
      <c r="D1993" s="1" t="s">
        <v>1147</v>
      </c>
      <c r="E1993" s="1" t="s">
        <v>62</v>
      </c>
      <c r="F1993" s="4" t="s">
        <v>4732</v>
      </c>
      <c r="G1993" s="4">
        <v>10632</v>
      </c>
      <c r="H1993" s="4" t="s">
        <v>4733</v>
      </c>
      <c r="I1993" s="1"/>
      <c r="J1993" s="4" t="s">
        <v>4734</v>
      </c>
      <c r="K1993" s="4" t="s">
        <v>4735</v>
      </c>
      <c r="L1993" s="22" t="str">
        <f t="shared" si="49"/>
        <v>348</v>
      </c>
      <c r="M1993" s="22"/>
      <c r="AA1993" s="46"/>
      <c r="AG1993"/>
      <c r="AL1993">
        <f>N2040</f>
        <v>0</v>
      </c>
      <c r="AM1993">
        <f>O2088</f>
        <v>0</v>
      </c>
      <c r="AN1993">
        <f>P2088</f>
        <v>0</v>
      </c>
      <c r="AO1993">
        <f>Q2088</f>
        <v>0</v>
      </c>
      <c r="AP1993">
        <f>R2088</f>
        <v>0</v>
      </c>
      <c r="AQ1993">
        <f>S2088</f>
        <v>0</v>
      </c>
      <c r="AR1993">
        <f>T2088</f>
        <v>0</v>
      </c>
      <c r="AT1993">
        <f>SUM(table_2[[#This Row],[First dose, less than 21 days ago]:[Third dose or booster, at least 21 days ago]])</f>
        <v>0</v>
      </c>
      <c r="AU1993">
        <f>SUM(table_2[[#This Row],[Second dose, less than 21 days ago]:[Third dose or booster, at least 21 days ago]])</f>
        <v>0</v>
      </c>
      <c r="AV1993">
        <f>table_2[[#This Row],[Third dose or booster, less than 21 days ago]]+table_2[[#This Row],[Third dose or booster, at least 21 days ago]]</f>
        <v>0</v>
      </c>
    </row>
    <row r="1994" spans="1:48" ht="30" x14ac:dyDescent="0.25">
      <c r="A1994" s="1" t="s">
        <v>740</v>
      </c>
      <c r="B1994" s="4">
        <v>2021</v>
      </c>
      <c r="C1994" s="1" t="s">
        <v>185</v>
      </c>
      <c r="D1994" s="1" t="s">
        <v>1147</v>
      </c>
      <c r="E1994" s="1" t="s">
        <v>66</v>
      </c>
      <c r="F1994" s="4" t="s">
        <v>1112</v>
      </c>
      <c r="G1994" s="4">
        <v>206</v>
      </c>
      <c r="H1994" s="4" t="s">
        <v>4736</v>
      </c>
      <c r="I1994" s="1" t="s">
        <v>234</v>
      </c>
      <c r="J1994" s="4" t="s">
        <v>1601</v>
      </c>
      <c r="K1994" s="4" t="s">
        <v>4737</v>
      </c>
      <c r="L1994" s="22" t="str">
        <f t="shared" si="49"/>
        <v>3</v>
      </c>
      <c r="M1994" s="22"/>
      <c r="AA1994" s="46"/>
      <c r="AG1994"/>
      <c r="AL1994">
        <f>N2041</f>
        <v>0</v>
      </c>
      <c r="AM1994">
        <f>O2089</f>
        <v>0</v>
      </c>
      <c r="AN1994">
        <f>P2089</f>
        <v>0</v>
      </c>
      <c r="AO1994">
        <f>Q2089</f>
        <v>0</v>
      </c>
      <c r="AP1994">
        <f>R2089</f>
        <v>0</v>
      </c>
      <c r="AQ1994">
        <f>S2089</f>
        <v>0</v>
      </c>
      <c r="AR1994">
        <f>T2089</f>
        <v>0</v>
      </c>
      <c r="AT1994">
        <f>SUM(table_2[[#This Row],[First dose, less than 21 days ago]:[Third dose or booster, at least 21 days ago]])</f>
        <v>0</v>
      </c>
      <c r="AU1994">
        <f>SUM(table_2[[#This Row],[Second dose, less than 21 days ago]:[Third dose or booster, at least 21 days ago]])</f>
        <v>0</v>
      </c>
      <c r="AV1994">
        <f>table_2[[#This Row],[Third dose or booster, less than 21 days ago]]+table_2[[#This Row],[Third dose or booster, at least 21 days ago]]</f>
        <v>0</v>
      </c>
    </row>
    <row r="1995" spans="1:48" ht="30" x14ac:dyDescent="0.25">
      <c r="A1995" s="1" t="s">
        <v>740</v>
      </c>
      <c r="B1995" s="4">
        <v>2021</v>
      </c>
      <c r="C1995" s="1" t="s">
        <v>185</v>
      </c>
      <c r="D1995" s="1" t="s">
        <v>1147</v>
      </c>
      <c r="E1995" s="1" t="s">
        <v>70</v>
      </c>
      <c r="F1995" s="4" t="s">
        <v>4738</v>
      </c>
      <c r="G1995" s="4">
        <v>2368</v>
      </c>
      <c r="H1995" s="4" t="s">
        <v>4739</v>
      </c>
      <c r="I1995" s="1"/>
      <c r="J1995" s="4" t="s">
        <v>4740</v>
      </c>
      <c r="K1995" s="4" t="s">
        <v>4741</v>
      </c>
      <c r="L1995" s="22" t="str">
        <f t="shared" si="49"/>
        <v>509</v>
      </c>
      <c r="M1995" s="22"/>
      <c r="AA1995" s="46"/>
      <c r="AG1995"/>
      <c r="AL1995">
        <f>N2042</f>
        <v>0</v>
      </c>
      <c r="AM1995">
        <f>O2090</f>
        <v>0</v>
      </c>
      <c r="AN1995">
        <f>P2090</f>
        <v>0</v>
      </c>
      <c r="AO1995">
        <f>Q2090</f>
        <v>0</v>
      </c>
      <c r="AP1995">
        <f>R2090</f>
        <v>0</v>
      </c>
      <c r="AQ1995">
        <f>S2090</f>
        <v>0</v>
      </c>
      <c r="AR1995">
        <f>T2090</f>
        <v>0</v>
      </c>
      <c r="AT1995">
        <f>SUM(table_2[[#This Row],[First dose, less than 21 days ago]:[Third dose or booster, at least 21 days ago]])</f>
        <v>0</v>
      </c>
      <c r="AU1995">
        <f>SUM(table_2[[#This Row],[Second dose, less than 21 days ago]:[Third dose or booster, at least 21 days ago]])</f>
        <v>0</v>
      </c>
      <c r="AV1995">
        <f>table_2[[#This Row],[Third dose or booster, less than 21 days ago]]+table_2[[#This Row],[Third dose or booster, at least 21 days ago]]</f>
        <v>0</v>
      </c>
    </row>
    <row r="1996" spans="1:48" ht="30" x14ac:dyDescent="0.25">
      <c r="A1996" s="1" t="s">
        <v>740</v>
      </c>
      <c r="B1996" s="4">
        <v>2021</v>
      </c>
      <c r="C1996" s="1" t="s">
        <v>185</v>
      </c>
      <c r="D1996" s="1" t="s">
        <v>1147</v>
      </c>
      <c r="E1996" s="1" t="s">
        <v>74</v>
      </c>
      <c r="F1996" s="4" t="s">
        <v>2046</v>
      </c>
      <c r="G1996" s="4">
        <v>860</v>
      </c>
      <c r="H1996" s="4" t="s">
        <v>4742</v>
      </c>
      <c r="I1996" s="1"/>
      <c r="J1996" s="4" t="s">
        <v>4743</v>
      </c>
      <c r="K1996" s="4" t="s">
        <v>4744</v>
      </c>
      <c r="L1996" s="22" t="str">
        <f t="shared" si="49"/>
        <v>49</v>
      </c>
      <c r="M1996" s="22"/>
      <c r="AA1996" s="46"/>
      <c r="AG1996"/>
      <c r="AL1996">
        <f>N2043</f>
        <v>0</v>
      </c>
      <c r="AM1996">
        <f>O2091</f>
        <v>0</v>
      </c>
      <c r="AN1996">
        <f>P2091</f>
        <v>0</v>
      </c>
      <c r="AO1996">
        <f>Q2091</f>
        <v>0</v>
      </c>
      <c r="AP1996">
        <f>R2091</f>
        <v>0</v>
      </c>
      <c r="AQ1996">
        <f>S2091</f>
        <v>0</v>
      </c>
      <c r="AR1996">
        <f>T2091</f>
        <v>0</v>
      </c>
      <c r="AT1996">
        <f>SUM(table_2[[#This Row],[First dose, less than 21 days ago]:[Third dose or booster, at least 21 days ago]])</f>
        <v>0</v>
      </c>
      <c r="AU1996">
        <f>SUM(table_2[[#This Row],[Second dose, less than 21 days ago]:[Third dose or booster, at least 21 days ago]])</f>
        <v>0</v>
      </c>
      <c r="AV1996">
        <f>table_2[[#This Row],[Third dose or booster, less than 21 days ago]]+table_2[[#This Row],[Third dose or booster, at least 21 days ago]]</f>
        <v>0</v>
      </c>
    </row>
    <row r="1997" spans="1:48" ht="30" x14ac:dyDescent="0.25">
      <c r="A1997" s="1" t="s">
        <v>740</v>
      </c>
      <c r="B1997" s="4">
        <v>2021</v>
      </c>
      <c r="C1997" s="1" t="s">
        <v>185</v>
      </c>
      <c r="D1997" s="1" t="s">
        <v>1147</v>
      </c>
      <c r="E1997" s="1" t="s">
        <v>1102</v>
      </c>
      <c r="F1997" s="4" t="s">
        <v>4745</v>
      </c>
      <c r="G1997" s="4">
        <v>351365</v>
      </c>
      <c r="H1997" s="4" t="s">
        <v>4746</v>
      </c>
      <c r="I1997" s="1"/>
      <c r="J1997" s="4" t="s">
        <v>4747</v>
      </c>
      <c r="K1997" s="4" t="s">
        <v>4748</v>
      </c>
      <c r="L1997" s="22" t="str">
        <f t="shared" si="49"/>
        <v>7223</v>
      </c>
      <c r="M1997" s="22"/>
      <c r="AA1997" s="46"/>
      <c r="AG1997"/>
      <c r="AL1997">
        <f>N2044</f>
        <v>0</v>
      </c>
      <c r="AM1997">
        <f>O2092</f>
        <v>0</v>
      </c>
      <c r="AN1997">
        <f>P2092</f>
        <v>0</v>
      </c>
      <c r="AO1997">
        <f>Q2092</f>
        <v>0</v>
      </c>
      <c r="AP1997">
        <f>R2092</f>
        <v>0</v>
      </c>
      <c r="AQ1997">
        <f>S2092</f>
        <v>0</v>
      </c>
      <c r="AR1997">
        <f>T2092</f>
        <v>0</v>
      </c>
      <c r="AT1997">
        <f>SUM(table_2[[#This Row],[First dose, less than 21 days ago]:[Third dose or booster, at least 21 days ago]])</f>
        <v>0</v>
      </c>
      <c r="AU1997">
        <f>SUM(table_2[[#This Row],[Second dose, less than 21 days ago]:[Third dose or booster, at least 21 days ago]])</f>
        <v>0</v>
      </c>
      <c r="AV1997">
        <f>table_2[[#This Row],[Third dose or booster, less than 21 days ago]]+table_2[[#This Row],[Third dose or booster, at least 21 days ago]]</f>
        <v>0</v>
      </c>
    </row>
    <row r="1998" spans="1:48" ht="45" x14ac:dyDescent="0.25">
      <c r="A1998" s="1" t="s">
        <v>740</v>
      </c>
      <c r="B1998" s="4">
        <v>2021</v>
      </c>
      <c r="C1998" s="1" t="s">
        <v>185</v>
      </c>
      <c r="D1998" s="1" t="s">
        <v>1147</v>
      </c>
      <c r="E1998" s="1" t="s">
        <v>84</v>
      </c>
      <c r="F1998" s="4" t="s">
        <v>1103</v>
      </c>
      <c r="G1998" s="4">
        <v>0</v>
      </c>
      <c r="H1998" s="4" t="s">
        <v>83</v>
      </c>
      <c r="I1998" s="1"/>
      <c r="J1998" s="4" t="s">
        <v>83</v>
      </c>
      <c r="K1998" s="4" t="s">
        <v>83</v>
      </c>
      <c r="L1998" s="22" t="str">
        <f t="shared" si="49"/>
        <v>0</v>
      </c>
      <c r="M1998" s="22"/>
      <c r="AA1998" s="46"/>
      <c r="AG1998"/>
      <c r="AL1998">
        <f>N2045</f>
        <v>0</v>
      </c>
      <c r="AM1998">
        <f>O2093</f>
        <v>0</v>
      </c>
      <c r="AN1998">
        <f>P2093</f>
        <v>0</v>
      </c>
      <c r="AO1998">
        <f>Q2093</f>
        <v>0</v>
      </c>
      <c r="AP1998">
        <f>R2093</f>
        <v>0</v>
      </c>
      <c r="AQ1998">
        <f>S2093</f>
        <v>0</v>
      </c>
      <c r="AR1998">
        <f>T2093</f>
        <v>0</v>
      </c>
      <c r="AT1998">
        <f>SUM(table_2[[#This Row],[First dose, less than 21 days ago]:[Third dose or booster, at least 21 days ago]])</f>
        <v>0</v>
      </c>
      <c r="AU1998">
        <f>SUM(table_2[[#This Row],[Second dose, less than 21 days ago]:[Third dose or booster, at least 21 days ago]])</f>
        <v>0</v>
      </c>
      <c r="AV1998">
        <f>table_2[[#This Row],[Third dose or booster, less than 21 days ago]]+table_2[[#This Row],[Third dose or booster, at least 21 days ago]]</f>
        <v>0</v>
      </c>
    </row>
    <row r="1999" spans="1:48" ht="45" x14ac:dyDescent="0.25">
      <c r="A1999" s="1" t="s">
        <v>740</v>
      </c>
      <c r="B1999" s="4">
        <v>2021</v>
      </c>
      <c r="C1999" s="1" t="s">
        <v>185</v>
      </c>
      <c r="D1999" s="1" t="s">
        <v>1147</v>
      </c>
      <c r="E1999" s="1" t="s">
        <v>85</v>
      </c>
      <c r="F1999" s="4" t="s">
        <v>1103</v>
      </c>
      <c r="G1999" s="4">
        <v>0</v>
      </c>
      <c r="H1999" s="4" t="s">
        <v>83</v>
      </c>
      <c r="I1999" s="1"/>
      <c r="J1999" s="4" t="s">
        <v>83</v>
      </c>
      <c r="K1999" s="4" t="s">
        <v>83</v>
      </c>
      <c r="L1999" s="22" t="str">
        <f t="shared" si="49"/>
        <v>0</v>
      </c>
      <c r="M1999" s="22"/>
      <c r="AA1999" s="46"/>
      <c r="AG1999"/>
      <c r="AL1999">
        <f>N2046</f>
        <v>0</v>
      </c>
      <c r="AM1999">
        <f>O2094</f>
        <v>0</v>
      </c>
      <c r="AN1999">
        <f>P2094</f>
        <v>0</v>
      </c>
      <c r="AO1999">
        <f>Q2094</f>
        <v>0</v>
      </c>
      <c r="AP1999">
        <f>R2094</f>
        <v>0</v>
      </c>
      <c r="AQ1999">
        <f>S2094</f>
        <v>0</v>
      </c>
      <c r="AR1999">
        <f>T2094</f>
        <v>0</v>
      </c>
      <c r="AT1999">
        <f>SUM(table_2[[#This Row],[First dose, less than 21 days ago]:[Third dose or booster, at least 21 days ago]])</f>
        <v>0</v>
      </c>
      <c r="AU1999">
        <f>SUM(table_2[[#This Row],[Second dose, less than 21 days ago]:[Third dose or booster, at least 21 days ago]])</f>
        <v>0</v>
      </c>
      <c r="AV1999">
        <f>table_2[[#This Row],[Third dose or booster, less than 21 days ago]]+table_2[[#This Row],[Third dose or booster, at least 21 days ago]]</f>
        <v>0</v>
      </c>
    </row>
    <row r="2000" spans="1:48" ht="30" x14ac:dyDescent="0.25">
      <c r="A2000" s="1" t="s">
        <v>740</v>
      </c>
      <c r="B2000" s="4">
        <v>2021</v>
      </c>
      <c r="C2000" s="1" t="s">
        <v>185</v>
      </c>
      <c r="D2000" s="1" t="s">
        <v>1162</v>
      </c>
      <c r="E2000" s="1" t="s">
        <v>62</v>
      </c>
      <c r="F2000" s="4" t="s">
        <v>4749</v>
      </c>
      <c r="G2000" s="4">
        <v>4422</v>
      </c>
      <c r="H2000" s="4" t="s">
        <v>4750</v>
      </c>
      <c r="I2000" s="1"/>
      <c r="J2000" s="4" t="s">
        <v>4751</v>
      </c>
      <c r="K2000" s="4" t="s">
        <v>4752</v>
      </c>
      <c r="L2000" s="22" t="str">
        <f t="shared" si="49"/>
        <v>450</v>
      </c>
      <c r="M2000" s="22"/>
      <c r="AA2000" s="46"/>
      <c r="AG2000"/>
      <c r="AL2000">
        <f>N2047</f>
        <v>0</v>
      </c>
      <c r="AM2000">
        <f>O2095</f>
        <v>0</v>
      </c>
      <c r="AN2000">
        <f>P2095</f>
        <v>0</v>
      </c>
      <c r="AO2000">
        <f>Q2095</f>
        <v>0</v>
      </c>
      <c r="AP2000">
        <f>R2095</f>
        <v>0</v>
      </c>
      <c r="AQ2000">
        <f>S2095</f>
        <v>0</v>
      </c>
      <c r="AR2000">
        <f>T2095</f>
        <v>0</v>
      </c>
      <c r="AT2000">
        <f>SUM(table_2[[#This Row],[First dose, less than 21 days ago]:[Third dose or booster, at least 21 days ago]])</f>
        <v>0</v>
      </c>
      <c r="AU2000">
        <f>SUM(table_2[[#This Row],[Second dose, less than 21 days ago]:[Third dose or booster, at least 21 days ago]])</f>
        <v>0</v>
      </c>
      <c r="AV2000">
        <f>table_2[[#This Row],[Third dose or booster, less than 21 days ago]]+table_2[[#This Row],[Third dose or booster, at least 21 days ago]]</f>
        <v>0</v>
      </c>
    </row>
    <row r="2001" spans="1:48" ht="30" x14ac:dyDescent="0.25">
      <c r="A2001" s="1" t="s">
        <v>740</v>
      </c>
      <c r="B2001" s="4">
        <v>2021</v>
      </c>
      <c r="C2001" s="1" t="s">
        <v>185</v>
      </c>
      <c r="D2001" s="1" t="s">
        <v>1162</v>
      </c>
      <c r="E2001" s="1" t="s">
        <v>66</v>
      </c>
      <c r="F2001" s="4" t="s">
        <v>1743</v>
      </c>
      <c r="G2001" s="4">
        <v>79</v>
      </c>
      <c r="H2001" s="4" t="s">
        <v>1903</v>
      </c>
      <c r="I2001" s="1" t="s">
        <v>234</v>
      </c>
      <c r="J2001" s="4" t="s">
        <v>1904</v>
      </c>
      <c r="K2001" s="4" t="s">
        <v>1905</v>
      </c>
      <c r="L2001" s="22" t="str">
        <f t="shared" si="49"/>
        <v>8</v>
      </c>
      <c r="M2001" s="22"/>
      <c r="AA2001" s="46"/>
      <c r="AG2001"/>
      <c r="AL2001">
        <f>N2048</f>
        <v>0</v>
      </c>
      <c r="AM2001">
        <f>O2096</f>
        <v>0</v>
      </c>
      <c r="AN2001">
        <f>P2096</f>
        <v>0</v>
      </c>
      <c r="AO2001">
        <f>Q2096</f>
        <v>0</v>
      </c>
      <c r="AP2001">
        <f>R2096</f>
        <v>0</v>
      </c>
      <c r="AQ2001">
        <f>S2096</f>
        <v>0</v>
      </c>
      <c r="AR2001">
        <f>T2096</f>
        <v>0</v>
      </c>
      <c r="AT2001">
        <f>SUM(table_2[[#This Row],[First dose, less than 21 days ago]:[Third dose or booster, at least 21 days ago]])</f>
        <v>0</v>
      </c>
      <c r="AU2001">
        <f>SUM(table_2[[#This Row],[Second dose, less than 21 days ago]:[Third dose or booster, at least 21 days ago]])</f>
        <v>0</v>
      </c>
      <c r="AV2001">
        <f>table_2[[#This Row],[Third dose or booster, less than 21 days ago]]+table_2[[#This Row],[Third dose or booster, at least 21 days ago]]</f>
        <v>0</v>
      </c>
    </row>
    <row r="2002" spans="1:48" ht="30" x14ac:dyDescent="0.25">
      <c r="A2002" s="1" t="s">
        <v>740</v>
      </c>
      <c r="B2002" s="4">
        <v>2021</v>
      </c>
      <c r="C2002" s="1" t="s">
        <v>185</v>
      </c>
      <c r="D2002" s="1" t="s">
        <v>1162</v>
      </c>
      <c r="E2002" s="1" t="s">
        <v>70</v>
      </c>
      <c r="F2002" s="4" t="s">
        <v>4738</v>
      </c>
      <c r="G2002" s="4">
        <v>1241</v>
      </c>
      <c r="H2002" s="4" t="s">
        <v>4753</v>
      </c>
      <c r="I2002" s="1"/>
      <c r="J2002" s="4" t="s">
        <v>4754</v>
      </c>
      <c r="K2002" s="4" t="s">
        <v>4755</v>
      </c>
      <c r="L2002" s="22" t="str">
        <f t="shared" si="49"/>
        <v>509</v>
      </c>
      <c r="M2002" s="22"/>
      <c r="AA2002" s="46"/>
      <c r="AG2002"/>
      <c r="AL2002">
        <f>N2049</f>
        <v>0</v>
      </c>
      <c r="AM2002">
        <f>O2097</f>
        <v>0</v>
      </c>
      <c r="AN2002">
        <f>P2097</f>
        <v>0</v>
      </c>
      <c r="AO2002">
        <f>Q2097</f>
        <v>0</v>
      </c>
      <c r="AP2002">
        <f>R2097</f>
        <v>0</v>
      </c>
      <c r="AQ2002">
        <f>S2097</f>
        <v>0</v>
      </c>
      <c r="AR2002">
        <f>T2097</f>
        <v>0</v>
      </c>
      <c r="AT2002">
        <f>SUM(table_2[[#This Row],[First dose, less than 21 days ago]:[Third dose or booster, at least 21 days ago]])</f>
        <v>0</v>
      </c>
      <c r="AU2002">
        <f>SUM(table_2[[#This Row],[Second dose, less than 21 days ago]:[Third dose or booster, at least 21 days ago]])</f>
        <v>0</v>
      </c>
      <c r="AV2002">
        <f>table_2[[#This Row],[Third dose or booster, less than 21 days ago]]+table_2[[#This Row],[Third dose or booster, at least 21 days ago]]</f>
        <v>0</v>
      </c>
    </row>
    <row r="2003" spans="1:48" ht="30" x14ac:dyDescent="0.25">
      <c r="A2003" s="1" t="s">
        <v>740</v>
      </c>
      <c r="B2003" s="4">
        <v>2021</v>
      </c>
      <c r="C2003" s="1" t="s">
        <v>185</v>
      </c>
      <c r="D2003" s="1" t="s">
        <v>1162</v>
      </c>
      <c r="E2003" s="1" t="s">
        <v>74</v>
      </c>
      <c r="F2003" s="4" t="s">
        <v>1573</v>
      </c>
      <c r="G2003" s="4">
        <v>388</v>
      </c>
      <c r="H2003" s="4" t="s">
        <v>4756</v>
      </c>
      <c r="I2003" s="1"/>
      <c r="J2003" s="4" t="s">
        <v>4757</v>
      </c>
      <c r="K2003" s="4" t="s">
        <v>4758</v>
      </c>
      <c r="L2003" s="22" t="str">
        <f t="shared" si="49"/>
        <v>54</v>
      </c>
      <c r="M2003" s="22"/>
      <c r="AA2003" s="46"/>
      <c r="AG2003"/>
      <c r="AL2003">
        <f>N2050</f>
        <v>0</v>
      </c>
      <c r="AM2003">
        <f>O2098</f>
        <v>0</v>
      </c>
      <c r="AN2003">
        <f>P2098</f>
        <v>0</v>
      </c>
      <c r="AO2003">
        <f>Q2098</f>
        <v>0</v>
      </c>
      <c r="AP2003">
        <f>R2098</f>
        <v>0</v>
      </c>
      <c r="AQ2003">
        <f>S2098</f>
        <v>0</v>
      </c>
      <c r="AR2003">
        <f>T2098</f>
        <v>0</v>
      </c>
      <c r="AT2003">
        <f>SUM(table_2[[#This Row],[First dose, less than 21 days ago]:[Third dose or booster, at least 21 days ago]])</f>
        <v>0</v>
      </c>
      <c r="AU2003">
        <f>SUM(table_2[[#This Row],[Second dose, less than 21 days ago]:[Third dose or booster, at least 21 days ago]])</f>
        <v>0</v>
      </c>
      <c r="AV2003">
        <f>table_2[[#This Row],[Third dose or booster, less than 21 days ago]]+table_2[[#This Row],[Third dose or booster, at least 21 days ago]]</f>
        <v>0</v>
      </c>
    </row>
    <row r="2004" spans="1:48" ht="30" x14ac:dyDescent="0.25">
      <c r="A2004" s="1" t="s">
        <v>740</v>
      </c>
      <c r="B2004" s="4">
        <v>2021</v>
      </c>
      <c r="C2004" s="1" t="s">
        <v>185</v>
      </c>
      <c r="D2004" s="1" t="s">
        <v>1162</v>
      </c>
      <c r="E2004" s="1" t="s">
        <v>1102</v>
      </c>
      <c r="F2004" s="4" t="s">
        <v>4759</v>
      </c>
      <c r="G2004" s="4">
        <v>167672</v>
      </c>
      <c r="H2004" s="4" t="s">
        <v>4760</v>
      </c>
      <c r="I2004" s="1"/>
      <c r="J2004" s="4" t="s">
        <v>4761</v>
      </c>
      <c r="K2004" s="4" t="s">
        <v>4762</v>
      </c>
      <c r="L2004" s="22" t="str">
        <f t="shared" si="49"/>
        <v>10711</v>
      </c>
      <c r="M2004" s="22"/>
      <c r="AA2004" s="46"/>
      <c r="AG2004"/>
      <c r="AL2004">
        <f>N2051</f>
        <v>0</v>
      </c>
      <c r="AM2004">
        <f>O2099</f>
        <v>0</v>
      </c>
      <c r="AN2004">
        <f>P2099</f>
        <v>0</v>
      </c>
      <c r="AO2004">
        <f>Q2099</f>
        <v>0</v>
      </c>
      <c r="AP2004">
        <f>R2099</f>
        <v>0</v>
      </c>
      <c r="AQ2004">
        <f>S2099</f>
        <v>0</v>
      </c>
      <c r="AR2004">
        <f>T2099</f>
        <v>0</v>
      </c>
      <c r="AT2004">
        <f>SUM(table_2[[#This Row],[First dose, less than 21 days ago]:[Third dose or booster, at least 21 days ago]])</f>
        <v>0</v>
      </c>
      <c r="AU2004">
        <f>SUM(table_2[[#This Row],[Second dose, less than 21 days ago]:[Third dose or booster, at least 21 days ago]])</f>
        <v>0</v>
      </c>
      <c r="AV2004">
        <f>table_2[[#This Row],[Third dose or booster, less than 21 days ago]]+table_2[[#This Row],[Third dose or booster, at least 21 days ago]]</f>
        <v>0</v>
      </c>
    </row>
    <row r="2005" spans="1:48" ht="45" x14ac:dyDescent="0.25">
      <c r="A2005" s="1" t="s">
        <v>740</v>
      </c>
      <c r="B2005" s="4">
        <v>2021</v>
      </c>
      <c r="C2005" s="1" t="s">
        <v>185</v>
      </c>
      <c r="D2005" s="1" t="s">
        <v>1162</v>
      </c>
      <c r="E2005" s="1" t="s">
        <v>84</v>
      </c>
      <c r="F2005" s="4" t="s">
        <v>1103</v>
      </c>
      <c r="G2005" s="4">
        <v>0</v>
      </c>
      <c r="H2005" s="4" t="s">
        <v>83</v>
      </c>
      <c r="I2005" s="1"/>
      <c r="J2005" s="4" t="s">
        <v>83</v>
      </c>
      <c r="K2005" s="4" t="s">
        <v>83</v>
      </c>
      <c r="L2005" s="22" t="str">
        <f t="shared" si="49"/>
        <v>0</v>
      </c>
      <c r="M2005" s="22"/>
      <c r="AA2005" s="46"/>
      <c r="AG2005"/>
      <c r="AL2005">
        <f>N2052</f>
        <v>0</v>
      </c>
      <c r="AM2005">
        <f>O2100</f>
        <v>0</v>
      </c>
      <c r="AN2005">
        <f>P2100</f>
        <v>0</v>
      </c>
      <c r="AO2005">
        <f>Q2100</f>
        <v>0</v>
      </c>
      <c r="AP2005">
        <f>R2100</f>
        <v>0</v>
      </c>
      <c r="AQ2005">
        <f>S2100</f>
        <v>0</v>
      </c>
      <c r="AR2005">
        <f>T2100</f>
        <v>0</v>
      </c>
      <c r="AT2005">
        <f>SUM(table_2[[#This Row],[First dose, less than 21 days ago]:[Third dose or booster, at least 21 days ago]])</f>
        <v>0</v>
      </c>
      <c r="AU2005">
        <f>SUM(table_2[[#This Row],[Second dose, less than 21 days ago]:[Third dose or booster, at least 21 days ago]])</f>
        <v>0</v>
      </c>
      <c r="AV2005">
        <f>table_2[[#This Row],[Third dose or booster, less than 21 days ago]]+table_2[[#This Row],[Third dose or booster, at least 21 days ago]]</f>
        <v>0</v>
      </c>
    </row>
    <row r="2006" spans="1:48" ht="45" x14ac:dyDescent="0.25">
      <c r="A2006" s="1" t="s">
        <v>740</v>
      </c>
      <c r="B2006" s="4">
        <v>2021</v>
      </c>
      <c r="C2006" s="1" t="s">
        <v>185</v>
      </c>
      <c r="D2006" s="1" t="s">
        <v>1162</v>
      </c>
      <c r="E2006" s="1" t="s">
        <v>85</v>
      </c>
      <c r="F2006" s="4" t="s">
        <v>1103</v>
      </c>
      <c r="G2006" s="4">
        <v>0</v>
      </c>
      <c r="H2006" s="4" t="s">
        <v>83</v>
      </c>
      <c r="I2006" s="1"/>
      <c r="J2006" s="4" t="s">
        <v>83</v>
      </c>
      <c r="K2006" s="4" t="s">
        <v>83</v>
      </c>
      <c r="L2006" s="22" t="str">
        <f t="shared" si="49"/>
        <v>0</v>
      </c>
      <c r="M2006" s="22"/>
      <c r="AA2006" s="46"/>
      <c r="AG2006"/>
      <c r="AL2006">
        <f>N2053</f>
        <v>0</v>
      </c>
      <c r="AM2006">
        <f>O2101</f>
        <v>0</v>
      </c>
      <c r="AN2006">
        <f>P2101</f>
        <v>0</v>
      </c>
      <c r="AO2006">
        <f>Q2101</f>
        <v>0</v>
      </c>
      <c r="AP2006">
        <f>R2101</f>
        <v>0</v>
      </c>
      <c r="AQ2006">
        <f>S2101</f>
        <v>0</v>
      </c>
      <c r="AR2006">
        <f>T2101</f>
        <v>0</v>
      </c>
      <c r="AT2006">
        <f>SUM(table_2[[#This Row],[First dose, less than 21 days ago]:[Third dose or booster, at least 21 days ago]])</f>
        <v>0</v>
      </c>
      <c r="AU2006">
        <f>SUM(table_2[[#This Row],[Second dose, less than 21 days ago]:[Third dose or booster, at least 21 days ago]])</f>
        <v>0</v>
      </c>
      <c r="AV2006">
        <f>table_2[[#This Row],[Third dose or booster, less than 21 days ago]]+table_2[[#This Row],[Third dose or booster, at least 21 days ago]]</f>
        <v>0</v>
      </c>
    </row>
    <row r="2007" spans="1:48" ht="30" x14ac:dyDescent="0.25">
      <c r="A2007" s="1" t="s">
        <v>740</v>
      </c>
      <c r="B2007" s="4">
        <v>2021</v>
      </c>
      <c r="C2007" s="1" t="s">
        <v>185</v>
      </c>
      <c r="D2007" s="1" t="s">
        <v>1183</v>
      </c>
      <c r="E2007" s="1" t="s">
        <v>62</v>
      </c>
      <c r="F2007" s="4" t="s">
        <v>2073</v>
      </c>
      <c r="G2007" s="4">
        <v>1289</v>
      </c>
      <c r="H2007" s="4" t="s">
        <v>4763</v>
      </c>
      <c r="I2007" s="1"/>
      <c r="J2007" s="4" t="s">
        <v>4764</v>
      </c>
      <c r="K2007" s="4" t="s">
        <v>4765</v>
      </c>
      <c r="L2007" s="22" t="str">
        <f t="shared" si="49"/>
        <v>283</v>
      </c>
      <c r="M2007" s="22"/>
      <c r="AA2007" s="46"/>
      <c r="AG2007"/>
      <c r="AL2007">
        <f>N2054</f>
        <v>0</v>
      </c>
      <c r="AM2007">
        <f>O2102</f>
        <v>0</v>
      </c>
      <c r="AN2007">
        <f>P2102</f>
        <v>0</v>
      </c>
      <c r="AO2007">
        <f>Q2102</f>
        <v>0</v>
      </c>
      <c r="AP2007">
        <f>R2102</f>
        <v>0</v>
      </c>
      <c r="AQ2007">
        <f>S2102</f>
        <v>0</v>
      </c>
      <c r="AR2007">
        <f>T2102</f>
        <v>0</v>
      </c>
      <c r="AT2007">
        <f>SUM(table_2[[#This Row],[First dose, less than 21 days ago]:[Third dose or booster, at least 21 days ago]])</f>
        <v>0</v>
      </c>
      <c r="AU2007">
        <f>SUM(table_2[[#This Row],[Second dose, less than 21 days ago]:[Third dose or booster, at least 21 days ago]])</f>
        <v>0</v>
      </c>
      <c r="AV2007">
        <f>table_2[[#This Row],[Third dose or booster, less than 21 days ago]]+table_2[[#This Row],[Third dose or booster, at least 21 days ago]]</f>
        <v>0</v>
      </c>
    </row>
    <row r="2008" spans="1:48" ht="30" x14ac:dyDescent="0.25">
      <c r="A2008" s="1" t="s">
        <v>740</v>
      </c>
      <c r="B2008" s="4">
        <v>2021</v>
      </c>
      <c r="C2008" s="1" t="s">
        <v>185</v>
      </c>
      <c r="D2008" s="1" t="s">
        <v>1183</v>
      </c>
      <c r="E2008" s="1" t="s">
        <v>66</v>
      </c>
      <c r="F2008" s="4" t="s">
        <v>1101</v>
      </c>
      <c r="G2008" s="4">
        <v>23</v>
      </c>
      <c r="H2008" s="4" t="s">
        <v>83</v>
      </c>
      <c r="I2008" s="1"/>
      <c r="J2008" s="4" t="s">
        <v>83</v>
      </c>
      <c r="K2008" s="4" t="s">
        <v>83</v>
      </c>
      <c r="L2008" s="22">
        <f t="shared" si="49"/>
        <v>1</v>
      </c>
      <c r="M2008" s="22"/>
      <c r="AA2008" s="46"/>
      <c r="AG2008"/>
      <c r="AL2008">
        <f>N2055</f>
        <v>0</v>
      </c>
      <c r="AM2008">
        <f>O2103</f>
        <v>0</v>
      </c>
      <c r="AN2008">
        <f>P2103</f>
        <v>0</v>
      </c>
      <c r="AO2008">
        <f>Q2103</f>
        <v>0</v>
      </c>
      <c r="AP2008">
        <f>R2103</f>
        <v>0</v>
      </c>
      <c r="AQ2008">
        <f>S2103</f>
        <v>0</v>
      </c>
      <c r="AR2008">
        <f>T2103</f>
        <v>0</v>
      </c>
      <c r="AT2008">
        <f>SUM(table_2[[#This Row],[First dose, less than 21 days ago]:[Third dose or booster, at least 21 days ago]])</f>
        <v>0</v>
      </c>
      <c r="AU2008">
        <f>SUM(table_2[[#This Row],[Second dose, less than 21 days ago]:[Third dose or booster, at least 21 days ago]])</f>
        <v>0</v>
      </c>
      <c r="AV2008">
        <f>table_2[[#This Row],[Third dose or booster, less than 21 days ago]]+table_2[[#This Row],[Third dose or booster, at least 21 days ago]]</f>
        <v>0</v>
      </c>
    </row>
    <row r="2009" spans="1:48" ht="30" x14ac:dyDescent="0.25">
      <c r="A2009" s="1" t="s">
        <v>740</v>
      </c>
      <c r="B2009" s="4">
        <v>2021</v>
      </c>
      <c r="C2009" s="1" t="s">
        <v>185</v>
      </c>
      <c r="D2009" s="1" t="s">
        <v>1183</v>
      </c>
      <c r="E2009" s="1" t="s">
        <v>70</v>
      </c>
      <c r="F2009" s="4" t="s">
        <v>4766</v>
      </c>
      <c r="G2009" s="4">
        <v>454</v>
      </c>
      <c r="H2009" s="4" t="s">
        <v>4767</v>
      </c>
      <c r="I2009" s="1"/>
      <c r="J2009" s="4" t="s">
        <v>4768</v>
      </c>
      <c r="K2009" s="4" t="s">
        <v>4769</v>
      </c>
      <c r="L2009" s="22" t="str">
        <f t="shared" si="49"/>
        <v>278</v>
      </c>
      <c r="M2009" s="22"/>
      <c r="AA2009" s="46"/>
      <c r="AG2009"/>
      <c r="AL2009">
        <f>N2056</f>
        <v>0</v>
      </c>
      <c r="AM2009">
        <f>O2104</f>
        <v>0</v>
      </c>
      <c r="AN2009">
        <f>P2104</f>
        <v>0</v>
      </c>
      <c r="AO2009">
        <f>Q2104</f>
        <v>0</v>
      </c>
      <c r="AP2009">
        <f>R2104</f>
        <v>0</v>
      </c>
      <c r="AQ2009">
        <f>S2104</f>
        <v>0</v>
      </c>
      <c r="AR2009">
        <f>T2104</f>
        <v>0</v>
      </c>
      <c r="AT2009">
        <f>SUM(table_2[[#This Row],[First dose, less than 21 days ago]:[Third dose or booster, at least 21 days ago]])</f>
        <v>0</v>
      </c>
      <c r="AU2009">
        <f>SUM(table_2[[#This Row],[Second dose, less than 21 days ago]:[Third dose or booster, at least 21 days ago]])</f>
        <v>0</v>
      </c>
      <c r="AV2009">
        <f>table_2[[#This Row],[Third dose or booster, less than 21 days ago]]+table_2[[#This Row],[Third dose or booster, at least 21 days ago]]</f>
        <v>0</v>
      </c>
    </row>
    <row r="2010" spans="1:48" ht="30" x14ac:dyDescent="0.25">
      <c r="A2010" s="1" t="s">
        <v>740</v>
      </c>
      <c r="B2010" s="4">
        <v>2021</v>
      </c>
      <c r="C2010" s="1" t="s">
        <v>185</v>
      </c>
      <c r="D2010" s="1" t="s">
        <v>1183</v>
      </c>
      <c r="E2010" s="1" t="s">
        <v>74</v>
      </c>
      <c r="F2010" s="4" t="s">
        <v>1855</v>
      </c>
      <c r="G2010" s="4">
        <v>138</v>
      </c>
      <c r="H2010" s="4" t="s">
        <v>1922</v>
      </c>
      <c r="I2010" s="1"/>
      <c r="J2010" s="4" t="s">
        <v>1923</v>
      </c>
      <c r="K2010" s="4" t="s">
        <v>1924</v>
      </c>
      <c r="L2010" s="22" t="str">
        <f t="shared" si="49"/>
        <v>35</v>
      </c>
      <c r="M2010" s="22"/>
      <c r="AA2010" s="46"/>
      <c r="AG2010"/>
      <c r="AL2010">
        <f>N2057</f>
        <v>0</v>
      </c>
      <c r="AM2010">
        <f>O2105</f>
        <v>0</v>
      </c>
      <c r="AN2010">
        <f>P2105</f>
        <v>0</v>
      </c>
      <c r="AO2010">
        <f>Q2105</f>
        <v>0</v>
      </c>
      <c r="AP2010">
        <f>R2105</f>
        <v>0</v>
      </c>
      <c r="AQ2010">
        <f>S2105</f>
        <v>0</v>
      </c>
      <c r="AR2010">
        <f>T2105</f>
        <v>0</v>
      </c>
      <c r="AT2010">
        <f>SUM(table_2[[#This Row],[First dose, less than 21 days ago]:[Third dose or booster, at least 21 days ago]])</f>
        <v>0</v>
      </c>
      <c r="AU2010">
        <f>SUM(table_2[[#This Row],[Second dose, less than 21 days ago]:[Third dose or booster, at least 21 days ago]])</f>
        <v>0</v>
      </c>
      <c r="AV2010">
        <f>table_2[[#This Row],[Third dose or booster, less than 21 days ago]]+table_2[[#This Row],[Third dose or booster, at least 21 days ago]]</f>
        <v>0</v>
      </c>
    </row>
    <row r="2011" spans="1:48" ht="30" x14ac:dyDescent="0.25">
      <c r="A2011" s="1" t="s">
        <v>740</v>
      </c>
      <c r="B2011" s="4">
        <v>2021</v>
      </c>
      <c r="C2011" s="1" t="s">
        <v>185</v>
      </c>
      <c r="D2011" s="1" t="s">
        <v>1183</v>
      </c>
      <c r="E2011" s="1" t="s">
        <v>1102</v>
      </c>
      <c r="F2011" s="4" t="s">
        <v>4770</v>
      </c>
      <c r="G2011" s="4">
        <v>36702</v>
      </c>
      <c r="H2011" s="4" t="s">
        <v>4771</v>
      </c>
      <c r="I2011" s="1"/>
      <c r="J2011" s="4" t="s">
        <v>4772</v>
      </c>
      <c r="K2011" s="4" t="s">
        <v>4773</v>
      </c>
      <c r="L2011" s="22" t="str">
        <f t="shared" si="49"/>
        <v>6723</v>
      </c>
      <c r="M2011" s="22"/>
      <c r="AA2011" s="46"/>
      <c r="AG2011"/>
      <c r="AL2011">
        <f>N2058</f>
        <v>0</v>
      </c>
      <c r="AM2011">
        <f>O2106</f>
        <v>0</v>
      </c>
      <c r="AN2011">
        <f>P2106</f>
        <v>0</v>
      </c>
      <c r="AO2011">
        <f>Q2106</f>
        <v>0</v>
      </c>
      <c r="AP2011">
        <f>R2106</f>
        <v>0</v>
      </c>
      <c r="AQ2011">
        <f>S2106</f>
        <v>0</v>
      </c>
      <c r="AR2011">
        <f>T2106</f>
        <v>0</v>
      </c>
      <c r="AT2011">
        <f>SUM(table_2[[#This Row],[First dose, less than 21 days ago]:[Third dose or booster, at least 21 days ago]])</f>
        <v>0</v>
      </c>
      <c r="AU2011">
        <f>SUM(table_2[[#This Row],[Second dose, less than 21 days ago]:[Third dose or booster, at least 21 days ago]])</f>
        <v>0</v>
      </c>
      <c r="AV2011">
        <f>table_2[[#This Row],[Third dose or booster, less than 21 days ago]]+table_2[[#This Row],[Third dose or booster, at least 21 days ago]]</f>
        <v>0</v>
      </c>
    </row>
    <row r="2012" spans="1:48" ht="45" x14ac:dyDescent="0.25">
      <c r="A2012" s="1" t="s">
        <v>740</v>
      </c>
      <c r="B2012" s="4">
        <v>2021</v>
      </c>
      <c r="C2012" s="1" t="s">
        <v>185</v>
      </c>
      <c r="D2012" s="1" t="s">
        <v>1183</v>
      </c>
      <c r="E2012" s="1" t="s">
        <v>84</v>
      </c>
      <c r="F2012" s="4" t="s">
        <v>1103</v>
      </c>
      <c r="G2012" s="4">
        <v>0</v>
      </c>
      <c r="H2012" s="4" t="s">
        <v>83</v>
      </c>
      <c r="I2012" s="1"/>
      <c r="J2012" s="4" t="s">
        <v>83</v>
      </c>
      <c r="K2012" s="4" t="s">
        <v>83</v>
      </c>
      <c r="L2012" s="22" t="str">
        <f t="shared" si="49"/>
        <v>0</v>
      </c>
      <c r="M2012" s="22"/>
      <c r="AA2012" s="46"/>
      <c r="AG2012"/>
      <c r="AL2012">
        <f>N2059</f>
        <v>0</v>
      </c>
      <c r="AM2012">
        <f>O2107</f>
        <v>0</v>
      </c>
      <c r="AN2012">
        <f>P2107</f>
        <v>0</v>
      </c>
      <c r="AO2012">
        <f>Q2107</f>
        <v>0</v>
      </c>
      <c r="AP2012">
        <f>R2107</f>
        <v>0</v>
      </c>
      <c r="AQ2012">
        <f>S2107</f>
        <v>0</v>
      </c>
      <c r="AR2012">
        <f>T2107</f>
        <v>0</v>
      </c>
      <c r="AT2012">
        <f>SUM(table_2[[#This Row],[First dose, less than 21 days ago]:[Third dose or booster, at least 21 days ago]])</f>
        <v>0</v>
      </c>
      <c r="AU2012">
        <f>SUM(table_2[[#This Row],[Second dose, less than 21 days ago]:[Third dose or booster, at least 21 days ago]])</f>
        <v>0</v>
      </c>
      <c r="AV2012">
        <f>table_2[[#This Row],[Third dose or booster, less than 21 days ago]]+table_2[[#This Row],[Third dose or booster, at least 21 days ago]]</f>
        <v>0</v>
      </c>
    </row>
    <row r="2013" spans="1:48" ht="45" x14ac:dyDescent="0.25">
      <c r="A2013" s="1" t="s">
        <v>740</v>
      </c>
      <c r="B2013" s="4">
        <v>2021</v>
      </c>
      <c r="C2013" s="1" t="s">
        <v>185</v>
      </c>
      <c r="D2013" s="1" t="s">
        <v>1183</v>
      </c>
      <c r="E2013" s="1" t="s">
        <v>85</v>
      </c>
      <c r="F2013" s="4" t="s">
        <v>1103</v>
      </c>
      <c r="G2013" s="4">
        <v>0</v>
      </c>
      <c r="H2013" s="4" t="s">
        <v>83</v>
      </c>
      <c r="I2013" s="1"/>
      <c r="J2013" s="4" t="s">
        <v>83</v>
      </c>
      <c r="K2013" s="4" t="s">
        <v>83</v>
      </c>
      <c r="L2013" s="22" t="str">
        <f t="shared" si="49"/>
        <v>0</v>
      </c>
      <c r="M2013" s="22"/>
      <c r="AA2013" s="46"/>
      <c r="AG2013"/>
      <c r="AL2013">
        <f>N2060</f>
        <v>0</v>
      </c>
      <c r="AM2013">
        <f>O2108</f>
        <v>0</v>
      </c>
      <c r="AN2013">
        <f>P2108</f>
        <v>0</v>
      </c>
      <c r="AO2013">
        <f>Q2108</f>
        <v>0</v>
      </c>
      <c r="AP2013">
        <f>R2108</f>
        <v>0</v>
      </c>
      <c r="AQ2013">
        <f>S2108</f>
        <v>0</v>
      </c>
      <c r="AR2013">
        <f>T2108</f>
        <v>0</v>
      </c>
      <c r="AT2013">
        <f>SUM(table_2[[#This Row],[First dose, less than 21 days ago]:[Third dose or booster, at least 21 days ago]])</f>
        <v>0</v>
      </c>
      <c r="AU2013">
        <f>SUM(table_2[[#This Row],[Second dose, less than 21 days ago]:[Third dose or booster, at least 21 days ago]])</f>
        <v>0</v>
      </c>
      <c r="AV2013">
        <f>table_2[[#This Row],[Third dose or booster, less than 21 days ago]]+table_2[[#This Row],[Third dose or booster, at least 21 days ago]]</f>
        <v>0</v>
      </c>
    </row>
    <row r="2014" spans="1:48" ht="30" x14ac:dyDescent="0.25">
      <c r="A2014" s="1" t="s">
        <v>740</v>
      </c>
      <c r="B2014" s="4">
        <v>2021</v>
      </c>
      <c r="C2014" s="1" t="s">
        <v>207</v>
      </c>
      <c r="D2014" s="1" t="s">
        <v>1089</v>
      </c>
      <c r="E2014" s="1" t="s">
        <v>62</v>
      </c>
      <c r="F2014" s="4" t="s">
        <v>2339</v>
      </c>
      <c r="G2014" s="4">
        <v>240743</v>
      </c>
      <c r="H2014" s="4" t="s">
        <v>1689</v>
      </c>
      <c r="I2014" s="1"/>
      <c r="J2014" s="4" t="s">
        <v>4774</v>
      </c>
      <c r="K2014" s="4" t="s">
        <v>4775</v>
      </c>
      <c r="L2014" s="22" t="str">
        <f t="shared" si="49"/>
        <v>102</v>
      </c>
      <c r="M2014" s="22"/>
      <c r="AA2014" s="46"/>
      <c r="AG2014"/>
      <c r="AL2014">
        <f>N2061</f>
        <v>0</v>
      </c>
      <c r="AM2014">
        <f>O2109</f>
        <v>0</v>
      </c>
      <c r="AN2014">
        <f>P2109</f>
        <v>0</v>
      </c>
      <c r="AO2014">
        <f>Q2109</f>
        <v>0</v>
      </c>
      <c r="AP2014">
        <f>R2109</f>
        <v>0</v>
      </c>
      <c r="AQ2014">
        <f>S2109</f>
        <v>0</v>
      </c>
      <c r="AR2014">
        <f>T2109</f>
        <v>0</v>
      </c>
      <c r="AT2014">
        <f>SUM(table_2[[#This Row],[First dose, less than 21 days ago]:[Third dose or booster, at least 21 days ago]])</f>
        <v>0</v>
      </c>
      <c r="AU2014">
        <f>SUM(table_2[[#This Row],[Second dose, less than 21 days ago]:[Third dose or booster, at least 21 days ago]])</f>
        <v>0</v>
      </c>
      <c r="AV2014">
        <f>table_2[[#This Row],[Third dose or booster, less than 21 days ago]]+table_2[[#This Row],[Third dose or booster, at least 21 days ago]]</f>
        <v>0</v>
      </c>
    </row>
    <row r="2015" spans="1:48" ht="30" x14ac:dyDescent="0.25">
      <c r="A2015" s="1" t="s">
        <v>740</v>
      </c>
      <c r="B2015" s="4">
        <v>2021</v>
      </c>
      <c r="C2015" s="1" t="s">
        <v>207</v>
      </c>
      <c r="D2015" s="1" t="s">
        <v>1089</v>
      </c>
      <c r="E2015" s="1" t="s">
        <v>66</v>
      </c>
      <c r="F2015" s="4" t="s">
        <v>1112</v>
      </c>
      <c r="G2015" s="4">
        <v>20392</v>
      </c>
      <c r="H2015" s="4" t="s">
        <v>1932</v>
      </c>
      <c r="I2015" s="1" t="s">
        <v>234</v>
      </c>
      <c r="J2015" s="4" t="s">
        <v>1933</v>
      </c>
      <c r="K2015" s="4" t="s">
        <v>1934</v>
      </c>
      <c r="L2015" s="22" t="str">
        <f t="shared" si="49"/>
        <v>3</v>
      </c>
      <c r="M2015" s="22"/>
      <c r="AA2015" s="46"/>
      <c r="AG2015"/>
      <c r="AL2015">
        <f>N2062</f>
        <v>0</v>
      </c>
      <c r="AM2015">
        <f>O2110</f>
        <v>0</v>
      </c>
      <c r="AN2015">
        <f>P2110</f>
        <v>0</v>
      </c>
      <c r="AO2015">
        <f>Q2110</f>
        <v>0</v>
      </c>
      <c r="AP2015">
        <f>R2110</f>
        <v>0</v>
      </c>
      <c r="AQ2015">
        <f>S2110</f>
        <v>0</v>
      </c>
      <c r="AR2015">
        <f>T2110</f>
        <v>0</v>
      </c>
      <c r="AT2015">
        <f>SUM(table_2[[#This Row],[First dose, less than 21 days ago]:[Third dose or booster, at least 21 days ago]])</f>
        <v>0</v>
      </c>
      <c r="AU2015">
        <f>SUM(table_2[[#This Row],[Second dose, less than 21 days ago]:[Third dose or booster, at least 21 days ago]])</f>
        <v>0</v>
      </c>
      <c r="AV2015">
        <f>table_2[[#This Row],[Third dose or booster, less than 21 days ago]]+table_2[[#This Row],[Third dose or booster, at least 21 days ago]]</f>
        <v>0</v>
      </c>
    </row>
    <row r="2016" spans="1:48" ht="30" x14ac:dyDescent="0.25">
      <c r="A2016" s="1" t="s">
        <v>740</v>
      </c>
      <c r="B2016" s="4">
        <v>2021</v>
      </c>
      <c r="C2016" s="1" t="s">
        <v>207</v>
      </c>
      <c r="D2016" s="1" t="s">
        <v>1089</v>
      </c>
      <c r="E2016" s="1" t="s">
        <v>70</v>
      </c>
      <c r="F2016" s="4" t="s">
        <v>707</v>
      </c>
      <c r="G2016" s="4">
        <v>220981</v>
      </c>
      <c r="H2016" s="4" t="s">
        <v>580</v>
      </c>
      <c r="I2016" s="1"/>
      <c r="J2016" s="4" t="s">
        <v>2458</v>
      </c>
      <c r="K2016" s="4" t="s">
        <v>4776</v>
      </c>
      <c r="L2016" s="22" t="str">
        <f t="shared" si="49"/>
        <v>77</v>
      </c>
      <c r="M2016" s="22"/>
      <c r="AA2016" s="46"/>
      <c r="AG2016"/>
      <c r="AL2016">
        <f>N2063</f>
        <v>0</v>
      </c>
      <c r="AM2016">
        <f>O2111</f>
        <v>0</v>
      </c>
      <c r="AN2016">
        <f>P2111</f>
        <v>0</v>
      </c>
      <c r="AO2016">
        <f>Q2111</f>
        <v>0</v>
      </c>
      <c r="AP2016">
        <f>R2111</f>
        <v>0</v>
      </c>
      <c r="AQ2016">
        <f>S2111</f>
        <v>0</v>
      </c>
      <c r="AR2016">
        <f>T2111</f>
        <v>0</v>
      </c>
      <c r="AT2016">
        <f>SUM(table_2[[#This Row],[First dose, less than 21 days ago]:[Third dose or booster, at least 21 days ago]])</f>
        <v>0</v>
      </c>
      <c r="AU2016">
        <f>SUM(table_2[[#This Row],[Second dose, less than 21 days ago]:[Third dose or booster, at least 21 days ago]])</f>
        <v>0</v>
      </c>
      <c r="AV2016">
        <f>table_2[[#This Row],[Third dose or booster, less than 21 days ago]]+table_2[[#This Row],[Third dose or booster, at least 21 days ago]]</f>
        <v>0</v>
      </c>
    </row>
    <row r="2017" spans="1:48" ht="30" x14ac:dyDescent="0.25">
      <c r="A2017" s="1" t="s">
        <v>740</v>
      </c>
      <c r="B2017" s="4">
        <v>2021</v>
      </c>
      <c r="C2017" s="1" t="s">
        <v>207</v>
      </c>
      <c r="D2017" s="1" t="s">
        <v>1089</v>
      </c>
      <c r="E2017" s="1" t="s">
        <v>74</v>
      </c>
      <c r="F2017" s="4" t="s">
        <v>1141</v>
      </c>
      <c r="G2017" s="4">
        <v>127428</v>
      </c>
      <c r="H2017" s="4" t="s">
        <v>1937</v>
      </c>
      <c r="I2017" s="1"/>
      <c r="J2017" s="4" t="s">
        <v>1938</v>
      </c>
      <c r="K2017" s="4" t="s">
        <v>1939</v>
      </c>
      <c r="L2017" s="22" t="str">
        <f t="shared" si="49"/>
        <v>20</v>
      </c>
      <c r="M2017" s="22"/>
      <c r="AA2017" s="46"/>
      <c r="AG2017"/>
      <c r="AL2017">
        <f>N2064</f>
        <v>0</v>
      </c>
      <c r="AM2017">
        <f>O2112</f>
        <v>0</v>
      </c>
      <c r="AN2017">
        <f>P2112</f>
        <v>0</v>
      </c>
      <c r="AO2017">
        <f>Q2112</f>
        <v>0</v>
      </c>
      <c r="AP2017">
        <f>R2112</f>
        <v>0</v>
      </c>
      <c r="AQ2017">
        <f>S2112</f>
        <v>0</v>
      </c>
      <c r="AR2017">
        <f>T2112</f>
        <v>0</v>
      </c>
      <c r="AT2017">
        <f>SUM(table_2[[#This Row],[First dose, less than 21 days ago]:[Third dose or booster, at least 21 days ago]])</f>
        <v>0</v>
      </c>
      <c r="AU2017">
        <f>SUM(table_2[[#This Row],[Second dose, less than 21 days ago]:[Third dose or booster, at least 21 days ago]])</f>
        <v>0</v>
      </c>
      <c r="AV2017">
        <f>table_2[[#This Row],[Third dose or booster, less than 21 days ago]]+table_2[[#This Row],[Third dose or booster, at least 21 days ago]]</f>
        <v>0</v>
      </c>
    </row>
    <row r="2018" spans="1:48" ht="30" x14ac:dyDescent="0.25">
      <c r="A2018" s="1" t="s">
        <v>740</v>
      </c>
      <c r="B2018" s="4">
        <v>2021</v>
      </c>
      <c r="C2018" s="1" t="s">
        <v>207</v>
      </c>
      <c r="D2018" s="1" t="s">
        <v>1089</v>
      </c>
      <c r="E2018" s="1" t="s">
        <v>1102</v>
      </c>
      <c r="F2018" s="4" t="s">
        <v>1708</v>
      </c>
      <c r="G2018" s="4">
        <v>338900</v>
      </c>
      <c r="H2018" s="4" t="s">
        <v>4777</v>
      </c>
      <c r="I2018" s="1"/>
      <c r="J2018" s="4" t="s">
        <v>4778</v>
      </c>
      <c r="K2018" s="4" t="s">
        <v>4779</v>
      </c>
      <c r="L2018" s="22" t="str">
        <f t="shared" si="49"/>
        <v>177</v>
      </c>
      <c r="M2018" s="22"/>
      <c r="AA2018" s="46"/>
      <c r="AG2018"/>
      <c r="AL2018">
        <f>N2065</f>
        <v>0</v>
      </c>
      <c r="AM2018">
        <f>O2113</f>
        <v>0</v>
      </c>
      <c r="AN2018">
        <f>P2113</f>
        <v>0</v>
      </c>
      <c r="AO2018">
        <f>Q2113</f>
        <v>0</v>
      </c>
      <c r="AP2018">
        <f>R2113</f>
        <v>0</v>
      </c>
      <c r="AQ2018">
        <f>S2113</f>
        <v>0</v>
      </c>
      <c r="AR2018">
        <f>T2113</f>
        <v>0</v>
      </c>
      <c r="AT2018">
        <f>SUM(table_2[[#This Row],[First dose, less than 21 days ago]:[Third dose or booster, at least 21 days ago]])</f>
        <v>0</v>
      </c>
      <c r="AU2018">
        <f>SUM(table_2[[#This Row],[Second dose, less than 21 days ago]:[Third dose or booster, at least 21 days ago]])</f>
        <v>0</v>
      </c>
      <c r="AV2018">
        <f>table_2[[#This Row],[Third dose or booster, less than 21 days ago]]+table_2[[#This Row],[Third dose or booster, at least 21 days ago]]</f>
        <v>0</v>
      </c>
    </row>
    <row r="2019" spans="1:48" ht="45" x14ac:dyDescent="0.25">
      <c r="A2019" s="1" t="s">
        <v>740</v>
      </c>
      <c r="B2019" s="4">
        <v>2021</v>
      </c>
      <c r="C2019" s="1" t="s">
        <v>207</v>
      </c>
      <c r="D2019" s="1" t="s">
        <v>1089</v>
      </c>
      <c r="E2019" s="1" t="s">
        <v>84</v>
      </c>
      <c r="F2019" s="4" t="s">
        <v>1103</v>
      </c>
      <c r="G2019" s="4">
        <v>0</v>
      </c>
      <c r="H2019" s="4" t="s">
        <v>83</v>
      </c>
      <c r="I2019" s="1"/>
      <c r="J2019" s="4" t="s">
        <v>83</v>
      </c>
      <c r="K2019" s="4" t="s">
        <v>83</v>
      </c>
      <c r="L2019" s="22" t="str">
        <f t="shared" si="49"/>
        <v>0</v>
      </c>
      <c r="M2019" s="22"/>
      <c r="AA2019" s="46"/>
      <c r="AG2019"/>
      <c r="AL2019">
        <f>N2066</f>
        <v>0</v>
      </c>
      <c r="AM2019">
        <f>O2114</f>
        <v>0</v>
      </c>
      <c r="AN2019">
        <f>P2114</f>
        <v>0</v>
      </c>
      <c r="AO2019">
        <f>Q2114</f>
        <v>0</v>
      </c>
      <c r="AP2019">
        <f>R2114</f>
        <v>0</v>
      </c>
      <c r="AQ2019">
        <f>S2114</f>
        <v>0</v>
      </c>
      <c r="AR2019">
        <f>T2114</f>
        <v>0</v>
      </c>
      <c r="AT2019">
        <f>SUM(table_2[[#This Row],[First dose, less than 21 days ago]:[Third dose or booster, at least 21 days ago]])</f>
        <v>0</v>
      </c>
      <c r="AU2019">
        <f>SUM(table_2[[#This Row],[Second dose, less than 21 days ago]:[Third dose or booster, at least 21 days ago]])</f>
        <v>0</v>
      </c>
      <c r="AV2019">
        <f>table_2[[#This Row],[Third dose or booster, less than 21 days ago]]+table_2[[#This Row],[Third dose or booster, at least 21 days ago]]</f>
        <v>0</v>
      </c>
    </row>
    <row r="2020" spans="1:48" ht="45" x14ac:dyDescent="0.25">
      <c r="A2020" s="1" t="s">
        <v>740</v>
      </c>
      <c r="B2020" s="4">
        <v>2021</v>
      </c>
      <c r="C2020" s="1" t="s">
        <v>207</v>
      </c>
      <c r="D2020" s="1" t="s">
        <v>1089</v>
      </c>
      <c r="E2020" s="1" t="s">
        <v>85</v>
      </c>
      <c r="F2020" s="4" t="s">
        <v>1103</v>
      </c>
      <c r="G2020" s="4">
        <v>0</v>
      </c>
      <c r="H2020" s="4" t="s">
        <v>83</v>
      </c>
      <c r="I2020" s="1"/>
      <c r="J2020" s="4" t="s">
        <v>83</v>
      </c>
      <c r="K2020" s="4" t="s">
        <v>83</v>
      </c>
      <c r="L2020" s="22" t="str">
        <f t="shared" si="49"/>
        <v>0</v>
      </c>
      <c r="M2020" s="22"/>
      <c r="AA2020" s="46"/>
      <c r="AG2020"/>
      <c r="AL2020">
        <f>N2067</f>
        <v>0</v>
      </c>
      <c r="AM2020">
        <f>O2115</f>
        <v>0</v>
      </c>
      <c r="AN2020">
        <f>P2115</f>
        <v>0</v>
      </c>
      <c r="AO2020">
        <f>Q2115</f>
        <v>0</v>
      </c>
      <c r="AP2020">
        <f>R2115</f>
        <v>0</v>
      </c>
      <c r="AQ2020">
        <f>S2115</f>
        <v>0</v>
      </c>
      <c r="AR2020">
        <f>T2115</f>
        <v>0</v>
      </c>
      <c r="AT2020">
        <f>SUM(table_2[[#This Row],[First dose, less than 21 days ago]:[Third dose or booster, at least 21 days ago]])</f>
        <v>0</v>
      </c>
      <c r="AU2020">
        <f>SUM(table_2[[#This Row],[Second dose, less than 21 days ago]:[Third dose or booster, at least 21 days ago]])</f>
        <v>0</v>
      </c>
      <c r="AV2020">
        <f>table_2[[#This Row],[Third dose or booster, less than 21 days ago]]+table_2[[#This Row],[Third dose or booster, at least 21 days ago]]</f>
        <v>0</v>
      </c>
    </row>
    <row r="2021" spans="1:48" ht="30" x14ac:dyDescent="0.25">
      <c r="A2021" s="1" t="s">
        <v>740</v>
      </c>
      <c r="B2021" s="4">
        <v>2021</v>
      </c>
      <c r="C2021" s="1" t="s">
        <v>207</v>
      </c>
      <c r="D2021" s="1" t="s">
        <v>1104</v>
      </c>
      <c r="E2021" s="1" t="s">
        <v>62</v>
      </c>
      <c r="F2021" s="4" t="s">
        <v>2483</v>
      </c>
      <c r="G2021" s="4">
        <v>63270</v>
      </c>
      <c r="H2021" s="4" t="s">
        <v>4780</v>
      </c>
      <c r="I2021" s="1"/>
      <c r="J2021" s="4" t="s">
        <v>4781</v>
      </c>
      <c r="K2021" s="4" t="s">
        <v>4782</v>
      </c>
      <c r="L2021" s="22" t="str">
        <f t="shared" si="49"/>
        <v>133</v>
      </c>
      <c r="M2021" s="22"/>
      <c r="AA2021" s="46"/>
      <c r="AG2021"/>
      <c r="AL2021">
        <f>N2068</f>
        <v>0</v>
      </c>
      <c r="AM2021">
        <f>O2116</f>
        <v>0</v>
      </c>
      <c r="AN2021">
        <f>P2116</f>
        <v>0</v>
      </c>
      <c r="AO2021">
        <f>Q2116</f>
        <v>0</v>
      </c>
      <c r="AP2021">
        <f>R2116</f>
        <v>0</v>
      </c>
      <c r="AQ2021">
        <f>S2116</f>
        <v>0</v>
      </c>
      <c r="AR2021">
        <f>T2116</f>
        <v>0</v>
      </c>
      <c r="AT2021">
        <f>SUM(table_2[[#This Row],[First dose, less than 21 days ago]:[Third dose or booster, at least 21 days ago]])</f>
        <v>0</v>
      </c>
      <c r="AU2021">
        <f>SUM(table_2[[#This Row],[Second dose, less than 21 days ago]:[Third dose or booster, at least 21 days ago]])</f>
        <v>0</v>
      </c>
      <c r="AV2021">
        <f>table_2[[#This Row],[Third dose or booster, less than 21 days ago]]+table_2[[#This Row],[Third dose or booster, at least 21 days ago]]</f>
        <v>0</v>
      </c>
    </row>
    <row r="2022" spans="1:48" ht="30" x14ac:dyDescent="0.25">
      <c r="A2022" s="1" t="s">
        <v>740</v>
      </c>
      <c r="B2022" s="4">
        <v>2021</v>
      </c>
      <c r="C2022" s="1" t="s">
        <v>207</v>
      </c>
      <c r="D2022" s="1" t="s">
        <v>1104</v>
      </c>
      <c r="E2022" s="1" t="s">
        <v>66</v>
      </c>
      <c r="F2022" s="4" t="s">
        <v>1671</v>
      </c>
      <c r="G2022" s="4">
        <v>2049</v>
      </c>
      <c r="H2022" s="4" t="s">
        <v>1945</v>
      </c>
      <c r="I2022" s="1" t="s">
        <v>234</v>
      </c>
      <c r="J2022" s="4" t="s">
        <v>1946</v>
      </c>
      <c r="K2022" s="4" t="s">
        <v>1947</v>
      </c>
      <c r="L2022" s="22" t="str">
        <f t="shared" si="49"/>
        <v>5</v>
      </c>
      <c r="M2022" s="22"/>
      <c r="AA2022" s="46"/>
      <c r="AG2022"/>
      <c r="AL2022">
        <f>N2069</f>
        <v>0</v>
      </c>
      <c r="AM2022">
        <f>O2117</f>
        <v>0</v>
      </c>
      <c r="AN2022">
        <f>P2117</f>
        <v>0</v>
      </c>
      <c r="AO2022">
        <f>Q2117</f>
        <v>0</v>
      </c>
      <c r="AP2022">
        <f>R2117</f>
        <v>0</v>
      </c>
      <c r="AQ2022">
        <f>S2117</f>
        <v>0</v>
      </c>
      <c r="AR2022">
        <f>T2117</f>
        <v>0</v>
      </c>
      <c r="AT2022">
        <f>SUM(table_2[[#This Row],[First dose, less than 21 days ago]:[Third dose or booster, at least 21 days ago]])</f>
        <v>0</v>
      </c>
      <c r="AU2022">
        <f>SUM(table_2[[#This Row],[Second dose, less than 21 days ago]:[Third dose or booster, at least 21 days ago]])</f>
        <v>0</v>
      </c>
      <c r="AV2022">
        <f>table_2[[#This Row],[Third dose or booster, less than 21 days ago]]+table_2[[#This Row],[Third dose or booster, at least 21 days ago]]</f>
        <v>0</v>
      </c>
    </row>
    <row r="2023" spans="1:48" ht="30" x14ac:dyDescent="0.25">
      <c r="A2023" s="1" t="s">
        <v>740</v>
      </c>
      <c r="B2023" s="4">
        <v>2021</v>
      </c>
      <c r="C2023" s="1" t="s">
        <v>207</v>
      </c>
      <c r="D2023" s="1" t="s">
        <v>1104</v>
      </c>
      <c r="E2023" s="1" t="s">
        <v>70</v>
      </c>
      <c r="F2023" s="4" t="s">
        <v>3318</v>
      </c>
      <c r="G2023" s="4">
        <v>21568</v>
      </c>
      <c r="H2023" s="4" t="s">
        <v>4783</v>
      </c>
      <c r="I2023" s="1"/>
      <c r="J2023" s="4" t="s">
        <v>4784</v>
      </c>
      <c r="K2023" s="4" t="s">
        <v>4785</v>
      </c>
      <c r="L2023" s="22" t="str">
        <f t="shared" si="49"/>
        <v>83</v>
      </c>
      <c r="M2023" s="22"/>
      <c r="AA2023" s="46"/>
      <c r="AG2023"/>
      <c r="AL2023">
        <f>N2070</f>
        <v>0</v>
      </c>
      <c r="AM2023">
        <f>O2118</f>
        <v>0</v>
      </c>
      <c r="AN2023">
        <f>P2118</f>
        <v>0</v>
      </c>
      <c r="AO2023">
        <f>Q2118</f>
        <v>0</v>
      </c>
      <c r="AP2023">
        <f>R2118</f>
        <v>0</v>
      </c>
      <c r="AQ2023">
        <f>S2118</f>
        <v>0</v>
      </c>
      <c r="AR2023">
        <f>T2118</f>
        <v>0</v>
      </c>
      <c r="AT2023">
        <f>SUM(table_2[[#This Row],[First dose, less than 21 days ago]:[Third dose or booster, at least 21 days ago]])</f>
        <v>0</v>
      </c>
      <c r="AU2023">
        <f>SUM(table_2[[#This Row],[Second dose, less than 21 days ago]:[Third dose or booster, at least 21 days ago]])</f>
        <v>0</v>
      </c>
      <c r="AV2023">
        <f>table_2[[#This Row],[Third dose or booster, less than 21 days ago]]+table_2[[#This Row],[Third dose or booster, at least 21 days ago]]</f>
        <v>0</v>
      </c>
    </row>
    <row r="2024" spans="1:48" ht="30" x14ac:dyDescent="0.25">
      <c r="A2024" s="1" t="s">
        <v>740</v>
      </c>
      <c r="B2024" s="4">
        <v>2021</v>
      </c>
      <c r="C2024" s="1" t="s">
        <v>207</v>
      </c>
      <c r="D2024" s="1" t="s">
        <v>1104</v>
      </c>
      <c r="E2024" s="1" t="s">
        <v>74</v>
      </c>
      <c r="F2024" s="4" t="s">
        <v>1093</v>
      </c>
      <c r="G2024" s="4">
        <v>23882</v>
      </c>
      <c r="H2024" s="4" t="s">
        <v>1951</v>
      </c>
      <c r="I2024" s="1" t="s">
        <v>234</v>
      </c>
      <c r="J2024" s="4" t="s">
        <v>1822</v>
      </c>
      <c r="K2024" s="4" t="s">
        <v>1952</v>
      </c>
      <c r="L2024" s="22" t="str">
        <f t="shared" si="49"/>
        <v>13</v>
      </c>
      <c r="M2024" s="22"/>
      <c r="AA2024" s="46"/>
      <c r="AG2024"/>
      <c r="AL2024">
        <f>N2071</f>
        <v>0</v>
      </c>
      <c r="AM2024">
        <f>O2119</f>
        <v>0</v>
      </c>
      <c r="AN2024">
        <f>P2119</f>
        <v>0</v>
      </c>
      <c r="AO2024">
        <f>Q2119</f>
        <v>0</v>
      </c>
      <c r="AP2024">
        <f>R2119</f>
        <v>0</v>
      </c>
      <c r="AQ2024">
        <f>S2119</f>
        <v>0</v>
      </c>
      <c r="AR2024">
        <f>T2119</f>
        <v>0</v>
      </c>
      <c r="AT2024">
        <f>SUM(table_2[[#This Row],[First dose, less than 21 days ago]:[Third dose or booster, at least 21 days ago]])</f>
        <v>0</v>
      </c>
      <c r="AU2024">
        <f>SUM(table_2[[#This Row],[Second dose, less than 21 days ago]:[Third dose or booster, at least 21 days ago]])</f>
        <v>0</v>
      </c>
      <c r="AV2024">
        <f>table_2[[#This Row],[Third dose or booster, less than 21 days ago]]+table_2[[#This Row],[Third dose or booster, at least 21 days ago]]</f>
        <v>0</v>
      </c>
    </row>
    <row r="2025" spans="1:48" ht="30" x14ac:dyDescent="0.25">
      <c r="A2025" s="1" t="s">
        <v>740</v>
      </c>
      <c r="B2025" s="4">
        <v>2021</v>
      </c>
      <c r="C2025" s="1" t="s">
        <v>207</v>
      </c>
      <c r="D2025" s="1" t="s">
        <v>1104</v>
      </c>
      <c r="E2025" s="1" t="s">
        <v>1102</v>
      </c>
      <c r="F2025" s="4" t="s">
        <v>2507</v>
      </c>
      <c r="G2025" s="4">
        <v>355584</v>
      </c>
      <c r="H2025" s="4" t="s">
        <v>4786</v>
      </c>
      <c r="I2025" s="1"/>
      <c r="J2025" s="4" t="s">
        <v>4452</v>
      </c>
      <c r="K2025" s="4" t="s">
        <v>4787</v>
      </c>
      <c r="L2025" s="22" t="str">
        <f t="shared" si="49"/>
        <v>380</v>
      </c>
      <c r="M2025" s="22"/>
      <c r="AA2025" s="46"/>
      <c r="AG2025"/>
      <c r="AL2025">
        <f>N2072</f>
        <v>0</v>
      </c>
      <c r="AM2025">
        <f>O2120</f>
        <v>0</v>
      </c>
      <c r="AN2025">
        <f>P2120</f>
        <v>0</v>
      </c>
      <c r="AO2025">
        <f>Q2120</f>
        <v>0</v>
      </c>
      <c r="AP2025">
        <f>R2120</f>
        <v>0</v>
      </c>
      <c r="AQ2025">
        <f>S2120</f>
        <v>0</v>
      </c>
      <c r="AR2025">
        <f>T2120</f>
        <v>0</v>
      </c>
      <c r="AT2025">
        <f>SUM(table_2[[#This Row],[First dose, less than 21 days ago]:[Third dose or booster, at least 21 days ago]])</f>
        <v>0</v>
      </c>
      <c r="AU2025">
        <f>SUM(table_2[[#This Row],[Second dose, less than 21 days ago]:[Third dose or booster, at least 21 days ago]])</f>
        <v>0</v>
      </c>
      <c r="AV2025">
        <f>table_2[[#This Row],[Third dose or booster, less than 21 days ago]]+table_2[[#This Row],[Third dose or booster, at least 21 days ago]]</f>
        <v>0</v>
      </c>
    </row>
    <row r="2026" spans="1:48" ht="45" x14ac:dyDescent="0.25">
      <c r="A2026" s="1" t="s">
        <v>740</v>
      </c>
      <c r="B2026" s="4">
        <v>2021</v>
      </c>
      <c r="C2026" s="1" t="s">
        <v>207</v>
      </c>
      <c r="D2026" s="1" t="s">
        <v>1104</v>
      </c>
      <c r="E2026" s="1" t="s">
        <v>84</v>
      </c>
      <c r="F2026" s="4" t="s">
        <v>1103</v>
      </c>
      <c r="G2026" s="4">
        <v>0</v>
      </c>
      <c r="H2026" s="4" t="s">
        <v>83</v>
      </c>
      <c r="I2026" s="1"/>
      <c r="J2026" s="4" t="s">
        <v>83</v>
      </c>
      <c r="K2026" s="4" t="s">
        <v>83</v>
      </c>
      <c r="L2026" s="22" t="str">
        <f t="shared" si="49"/>
        <v>0</v>
      </c>
      <c r="M2026" s="22"/>
      <c r="AA2026" s="46"/>
      <c r="AG2026"/>
      <c r="AL2026">
        <f>N2073</f>
        <v>0</v>
      </c>
      <c r="AM2026">
        <f>O2121</f>
        <v>0</v>
      </c>
      <c r="AN2026">
        <f>P2121</f>
        <v>0</v>
      </c>
      <c r="AO2026">
        <f>Q2121</f>
        <v>0</v>
      </c>
      <c r="AP2026">
        <f>R2121</f>
        <v>0</v>
      </c>
      <c r="AQ2026">
        <f>S2121</f>
        <v>0</v>
      </c>
      <c r="AR2026">
        <f>T2121</f>
        <v>0</v>
      </c>
      <c r="AT2026">
        <f>SUM(table_2[[#This Row],[First dose, less than 21 days ago]:[Third dose or booster, at least 21 days ago]])</f>
        <v>0</v>
      </c>
      <c r="AU2026">
        <f>SUM(table_2[[#This Row],[Second dose, less than 21 days ago]:[Third dose or booster, at least 21 days ago]])</f>
        <v>0</v>
      </c>
      <c r="AV2026">
        <f>table_2[[#This Row],[Third dose or booster, less than 21 days ago]]+table_2[[#This Row],[Third dose or booster, at least 21 days ago]]</f>
        <v>0</v>
      </c>
    </row>
    <row r="2027" spans="1:48" ht="45" x14ac:dyDescent="0.25">
      <c r="A2027" s="1" t="s">
        <v>740</v>
      </c>
      <c r="B2027" s="4">
        <v>2021</v>
      </c>
      <c r="C2027" s="1" t="s">
        <v>207</v>
      </c>
      <c r="D2027" s="1" t="s">
        <v>1104</v>
      </c>
      <c r="E2027" s="1" t="s">
        <v>85</v>
      </c>
      <c r="F2027" s="4" t="s">
        <v>1103</v>
      </c>
      <c r="G2027" s="4">
        <v>0</v>
      </c>
      <c r="H2027" s="4" t="s">
        <v>83</v>
      </c>
      <c r="I2027" s="1"/>
      <c r="J2027" s="4" t="s">
        <v>83</v>
      </c>
      <c r="K2027" s="4" t="s">
        <v>83</v>
      </c>
      <c r="L2027" s="22" t="str">
        <f t="shared" si="49"/>
        <v>0</v>
      </c>
      <c r="M2027" s="22"/>
      <c r="AA2027" s="46"/>
      <c r="AG2027"/>
      <c r="AL2027">
        <f>N2074</f>
        <v>0</v>
      </c>
      <c r="AM2027">
        <f>O2122</f>
        <v>0</v>
      </c>
      <c r="AN2027">
        <f>P2122</f>
        <v>0</v>
      </c>
      <c r="AO2027">
        <f>Q2122</f>
        <v>0</v>
      </c>
      <c r="AP2027">
        <f>R2122</f>
        <v>0</v>
      </c>
      <c r="AQ2027">
        <f>S2122</f>
        <v>0</v>
      </c>
      <c r="AR2027">
        <f>T2122</f>
        <v>0</v>
      </c>
      <c r="AT2027">
        <f>SUM(table_2[[#This Row],[First dose, less than 21 days ago]:[Third dose or booster, at least 21 days ago]])</f>
        <v>0</v>
      </c>
      <c r="AU2027">
        <f>SUM(table_2[[#This Row],[Second dose, less than 21 days ago]:[Third dose or booster, at least 21 days ago]])</f>
        <v>0</v>
      </c>
      <c r="AV2027">
        <f>table_2[[#This Row],[Third dose or booster, less than 21 days ago]]+table_2[[#This Row],[Third dose or booster, at least 21 days ago]]</f>
        <v>0</v>
      </c>
    </row>
    <row r="2028" spans="1:48" ht="30" x14ac:dyDescent="0.25">
      <c r="A2028" s="1" t="s">
        <v>740</v>
      </c>
      <c r="B2028" s="4">
        <v>2021</v>
      </c>
      <c r="C2028" s="1" t="s">
        <v>207</v>
      </c>
      <c r="D2028" s="1" t="s">
        <v>1116</v>
      </c>
      <c r="E2028" s="1" t="s">
        <v>62</v>
      </c>
      <c r="F2028" s="4" t="s">
        <v>4420</v>
      </c>
      <c r="G2028" s="4">
        <v>40770</v>
      </c>
      <c r="H2028" s="4" t="s">
        <v>4788</v>
      </c>
      <c r="I2028" s="1"/>
      <c r="J2028" s="4" t="s">
        <v>4789</v>
      </c>
      <c r="K2028" s="4" t="s">
        <v>4790</v>
      </c>
      <c r="L2028" s="22" t="str">
        <f t="shared" si="49"/>
        <v>207</v>
      </c>
      <c r="M2028" s="22"/>
      <c r="AA2028" s="46"/>
      <c r="AG2028"/>
      <c r="AL2028">
        <f>N2075</f>
        <v>0</v>
      </c>
      <c r="AM2028">
        <f>O2123</f>
        <v>0</v>
      </c>
      <c r="AN2028">
        <f>P2123</f>
        <v>0</v>
      </c>
      <c r="AO2028">
        <f>Q2123</f>
        <v>0</v>
      </c>
      <c r="AP2028">
        <f>R2123</f>
        <v>0</v>
      </c>
      <c r="AQ2028">
        <f>S2123</f>
        <v>0</v>
      </c>
      <c r="AR2028">
        <f>T2123</f>
        <v>0</v>
      </c>
      <c r="AT2028">
        <f>SUM(table_2[[#This Row],[First dose, less than 21 days ago]:[Third dose or booster, at least 21 days ago]])</f>
        <v>0</v>
      </c>
      <c r="AU2028">
        <f>SUM(table_2[[#This Row],[Second dose, less than 21 days ago]:[Third dose or booster, at least 21 days ago]])</f>
        <v>0</v>
      </c>
      <c r="AV2028">
        <f>table_2[[#This Row],[Third dose or booster, less than 21 days ago]]+table_2[[#This Row],[Third dose or booster, at least 21 days ago]]</f>
        <v>0</v>
      </c>
    </row>
    <row r="2029" spans="1:48" ht="30" x14ac:dyDescent="0.25">
      <c r="A2029" s="1" t="s">
        <v>740</v>
      </c>
      <c r="B2029" s="4">
        <v>2021</v>
      </c>
      <c r="C2029" s="1" t="s">
        <v>207</v>
      </c>
      <c r="D2029" s="1" t="s">
        <v>1116</v>
      </c>
      <c r="E2029" s="1" t="s">
        <v>66</v>
      </c>
      <c r="F2029" s="4" t="s">
        <v>1101</v>
      </c>
      <c r="G2029" s="4">
        <v>934</v>
      </c>
      <c r="H2029" s="4" t="s">
        <v>83</v>
      </c>
      <c r="I2029" s="1"/>
      <c r="J2029" s="4" t="s">
        <v>83</v>
      </c>
      <c r="K2029" s="4" t="s">
        <v>83</v>
      </c>
      <c r="L2029" s="22">
        <f t="shared" si="49"/>
        <v>1</v>
      </c>
      <c r="M2029" s="22"/>
      <c r="AA2029" s="46"/>
      <c r="AG2029"/>
      <c r="AL2029">
        <f>N2076</f>
        <v>0</v>
      </c>
      <c r="AM2029">
        <f>O2124</f>
        <v>0</v>
      </c>
      <c r="AN2029">
        <f>P2124</f>
        <v>0</v>
      </c>
      <c r="AO2029">
        <f>Q2124</f>
        <v>0</v>
      </c>
      <c r="AP2029">
        <f>R2124</f>
        <v>0</v>
      </c>
      <c r="AQ2029">
        <f>S2124</f>
        <v>0</v>
      </c>
      <c r="AR2029">
        <f>T2124</f>
        <v>0</v>
      </c>
      <c r="AT2029">
        <f>SUM(table_2[[#This Row],[First dose, less than 21 days ago]:[Third dose or booster, at least 21 days ago]])</f>
        <v>0</v>
      </c>
      <c r="AU2029">
        <f>SUM(table_2[[#This Row],[Second dose, less than 21 days ago]:[Third dose or booster, at least 21 days ago]])</f>
        <v>0</v>
      </c>
      <c r="AV2029">
        <f>table_2[[#This Row],[Third dose or booster, less than 21 days ago]]+table_2[[#This Row],[Third dose or booster, at least 21 days ago]]</f>
        <v>0</v>
      </c>
    </row>
    <row r="2030" spans="1:48" ht="30" x14ac:dyDescent="0.25">
      <c r="A2030" s="1" t="s">
        <v>740</v>
      </c>
      <c r="B2030" s="4">
        <v>2021</v>
      </c>
      <c r="C2030" s="1" t="s">
        <v>207</v>
      </c>
      <c r="D2030" s="1" t="s">
        <v>1116</v>
      </c>
      <c r="E2030" s="1" t="s">
        <v>70</v>
      </c>
      <c r="F2030" s="4" t="s">
        <v>4791</v>
      </c>
      <c r="G2030" s="4">
        <v>9818</v>
      </c>
      <c r="H2030" s="4" t="s">
        <v>4792</v>
      </c>
      <c r="I2030" s="1"/>
      <c r="J2030" s="4" t="s">
        <v>4793</v>
      </c>
      <c r="K2030" s="4" t="s">
        <v>4794</v>
      </c>
      <c r="L2030" s="22" t="str">
        <f t="shared" si="49"/>
        <v>163</v>
      </c>
      <c r="M2030" s="22"/>
      <c r="AA2030" s="46"/>
      <c r="AG2030"/>
      <c r="AL2030">
        <f>N2077</f>
        <v>0</v>
      </c>
      <c r="AM2030">
        <f>O2125</f>
        <v>0</v>
      </c>
      <c r="AN2030">
        <f>P2125</f>
        <v>0</v>
      </c>
      <c r="AO2030">
        <f>Q2125</f>
        <v>0</v>
      </c>
      <c r="AP2030">
        <f>R2125</f>
        <v>0</v>
      </c>
      <c r="AQ2030">
        <f>S2125</f>
        <v>0</v>
      </c>
      <c r="AR2030">
        <f>T2125</f>
        <v>0</v>
      </c>
      <c r="AT2030">
        <f>SUM(table_2[[#This Row],[First dose, less than 21 days ago]:[Third dose or booster, at least 21 days ago]])</f>
        <v>0</v>
      </c>
      <c r="AU2030">
        <f>SUM(table_2[[#This Row],[Second dose, less than 21 days ago]:[Third dose or booster, at least 21 days ago]])</f>
        <v>0</v>
      </c>
      <c r="AV2030">
        <f>table_2[[#This Row],[Third dose or booster, less than 21 days ago]]+table_2[[#This Row],[Third dose or booster, at least 21 days ago]]</f>
        <v>0</v>
      </c>
    </row>
    <row r="2031" spans="1:48" ht="30" x14ac:dyDescent="0.25">
      <c r="A2031" s="1" t="s">
        <v>740</v>
      </c>
      <c r="B2031" s="4">
        <v>2021</v>
      </c>
      <c r="C2031" s="1" t="s">
        <v>207</v>
      </c>
      <c r="D2031" s="1" t="s">
        <v>1116</v>
      </c>
      <c r="E2031" s="1" t="s">
        <v>74</v>
      </c>
      <c r="F2031" s="4" t="s">
        <v>1435</v>
      </c>
      <c r="G2031" s="4">
        <v>3604</v>
      </c>
      <c r="H2031" s="4" t="s">
        <v>1964</v>
      </c>
      <c r="I2031" s="1" t="s">
        <v>234</v>
      </c>
      <c r="J2031" s="4" t="s">
        <v>1965</v>
      </c>
      <c r="K2031" s="4" t="s">
        <v>1966</v>
      </c>
      <c r="L2031" s="22" t="str">
        <f t="shared" si="49"/>
        <v>18</v>
      </c>
      <c r="M2031" s="22"/>
      <c r="AA2031" s="46"/>
      <c r="AG2031"/>
      <c r="AL2031">
        <f>N2078</f>
        <v>0</v>
      </c>
      <c r="AM2031">
        <f>O2126</f>
        <v>0</v>
      </c>
      <c r="AN2031">
        <f>P2126</f>
        <v>0</v>
      </c>
      <c r="AO2031">
        <f>Q2126</f>
        <v>0</v>
      </c>
      <c r="AP2031">
        <f>R2126</f>
        <v>0</v>
      </c>
      <c r="AQ2031">
        <f>S2126</f>
        <v>0</v>
      </c>
      <c r="AR2031">
        <f>T2126</f>
        <v>0</v>
      </c>
      <c r="AT2031">
        <f>SUM(table_2[[#This Row],[First dose, less than 21 days ago]:[Third dose or booster, at least 21 days ago]])</f>
        <v>0</v>
      </c>
      <c r="AU2031">
        <f>SUM(table_2[[#This Row],[Second dose, less than 21 days ago]:[Third dose or booster, at least 21 days ago]])</f>
        <v>0</v>
      </c>
      <c r="AV2031">
        <f>table_2[[#This Row],[Third dose or booster, less than 21 days ago]]+table_2[[#This Row],[Third dose or booster, at least 21 days ago]]</f>
        <v>0</v>
      </c>
    </row>
    <row r="2032" spans="1:48" ht="30" x14ac:dyDescent="0.25">
      <c r="A2032" s="1" t="s">
        <v>740</v>
      </c>
      <c r="B2032" s="4">
        <v>2021</v>
      </c>
      <c r="C2032" s="1" t="s">
        <v>207</v>
      </c>
      <c r="D2032" s="1" t="s">
        <v>1116</v>
      </c>
      <c r="E2032" s="1" t="s">
        <v>1102</v>
      </c>
      <c r="F2032" s="4" t="s">
        <v>4795</v>
      </c>
      <c r="G2032" s="4">
        <v>490246</v>
      </c>
      <c r="H2032" s="4" t="s">
        <v>2352</v>
      </c>
      <c r="I2032" s="1"/>
      <c r="J2032" s="4" t="s">
        <v>4796</v>
      </c>
      <c r="K2032" s="4" t="s">
        <v>4797</v>
      </c>
      <c r="L2032" s="22" t="str">
        <f t="shared" si="49"/>
        <v>1362</v>
      </c>
      <c r="M2032" s="22"/>
      <c r="AA2032" s="46"/>
      <c r="AG2032"/>
      <c r="AL2032">
        <f>N2079</f>
        <v>0</v>
      </c>
      <c r="AM2032">
        <f>O2127</f>
        <v>0</v>
      </c>
      <c r="AN2032">
        <f>P2127</f>
        <v>0</v>
      </c>
      <c r="AO2032">
        <f>Q2127</f>
        <v>0</v>
      </c>
      <c r="AP2032">
        <f>R2127</f>
        <v>0</v>
      </c>
      <c r="AQ2032">
        <f>S2127</f>
        <v>0</v>
      </c>
      <c r="AR2032">
        <f>T2127</f>
        <v>0</v>
      </c>
      <c r="AT2032">
        <f>SUM(table_2[[#This Row],[First dose, less than 21 days ago]:[Third dose or booster, at least 21 days ago]])</f>
        <v>0</v>
      </c>
      <c r="AU2032">
        <f>SUM(table_2[[#This Row],[Second dose, less than 21 days ago]:[Third dose or booster, at least 21 days ago]])</f>
        <v>0</v>
      </c>
      <c r="AV2032">
        <f>table_2[[#This Row],[Third dose or booster, less than 21 days ago]]+table_2[[#This Row],[Third dose or booster, at least 21 days ago]]</f>
        <v>0</v>
      </c>
    </row>
    <row r="2033" spans="1:48" ht="45" x14ac:dyDescent="0.25">
      <c r="A2033" s="1" t="s">
        <v>740</v>
      </c>
      <c r="B2033" s="4">
        <v>2021</v>
      </c>
      <c r="C2033" s="1" t="s">
        <v>207</v>
      </c>
      <c r="D2033" s="1" t="s">
        <v>1116</v>
      </c>
      <c r="E2033" s="1" t="s">
        <v>84</v>
      </c>
      <c r="F2033" s="4" t="s">
        <v>1103</v>
      </c>
      <c r="G2033" s="4">
        <v>0</v>
      </c>
      <c r="H2033" s="4" t="s">
        <v>83</v>
      </c>
      <c r="I2033" s="1"/>
      <c r="J2033" s="4" t="s">
        <v>83</v>
      </c>
      <c r="K2033" s="4" t="s">
        <v>83</v>
      </c>
      <c r="L2033" s="22" t="str">
        <f t="shared" si="49"/>
        <v>0</v>
      </c>
      <c r="M2033" s="22"/>
      <c r="AA2033" s="46"/>
      <c r="AG2033"/>
      <c r="AL2033">
        <f>N2080</f>
        <v>0</v>
      </c>
      <c r="AM2033">
        <f>O2128</f>
        <v>0</v>
      </c>
      <c r="AN2033">
        <f>P2128</f>
        <v>0</v>
      </c>
      <c r="AO2033">
        <f>Q2128</f>
        <v>0</v>
      </c>
      <c r="AP2033">
        <f>R2128</f>
        <v>0</v>
      </c>
      <c r="AQ2033">
        <f>S2128</f>
        <v>0</v>
      </c>
      <c r="AR2033">
        <f>T2128</f>
        <v>0</v>
      </c>
      <c r="AT2033">
        <f>SUM(table_2[[#This Row],[First dose, less than 21 days ago]:[Third dose or booster, at least 21 days ago]])</f>
        <v>0</v>
      </c>
      <c r="AU2033">
        <f>SUM(table_2[[#This Row],[Second dose, less than 21 days ago]:[Third dose or booster, at least 21 days ago]])</f>
        <v>0</v>
      </c>
      <c r="AV2033">
        <f>table_2[[#This Row],[Third dose or booster, less than 21 days ago]]+table_2[[#This Row],[Third dose or booster, at least 21 days ago]]</f>
        <v>0</v>
      </c>
    </row>
    <row r="2034" spans="1:48" ht="45" x14ac:dyDescent="0.25">
      <c r="A2034" s="1" t="s">
        <v>740</v>
      </c>
      <c r="B2034" s="4">
        <v>2021</v>
      </c>
      <c r="C2034" s="1" t="s">
        <v>207</v>
      </c>
      <c r="D2034" s="1" t="s">
        <v>1116</v>
      </c>
      <c r="E2034" s="1" t="s">
        <v>85</v>
      </c>
      <c r="F2034" s="4" t="s">
        <v>1103</v>
      </c>
      <c r="G2034" s="4">
        <v>0</v>
      </c>
      <c r="H2034" s="4" t="s">
        <v>83</v>
      </c>
      <c r="I2034" s="1"/>
      <c r="J2034" s="4" t="s">
        <v>83</v>
      </c>
      <c r="K2034" s="4" t="s">
        <v>83</v>
      </c>
      <c r="L2034" s="22" t="str">
        <f t="shared" si="49"/>
        <v>0</v>
      </c>
      <c r="M2034" s="22"/>
      <c r="AA2034" s="46"/>
      <c r="AG2034"/>
      <c r="AL2034">
        <f>N2081</f>
        <v>0</v>
      </c>
      <c r="AM2034">
        <f>O2129</f>
        <v>0</v>
      </c>
      <c r="AN2034">
        <f>P2129</f>
        <v>0</v>
      </c>
      <c r="AO2034">
        <f>Q2129</f>
        <v>0</v>
      </c>
      <c r="AP2034">
        <f>R2129</f>
        <v>0</v>
      </c>
      <c r="AQ2034">
        <f>S2129</f>
        <v>0</v>
      </c>
      <c r="AR2034">
        <f>T2129</f>
        <v>0</v>
      </c>
      <c r="AT2034">
        <f>SUM(table_2[[#This Row],[First dose, less than 21 days ago]:[Third dose or booster, at least 21 days ago]])</f>
        <v>0</v>
      </c>
      <c r="AU2034">
        <f>SUM(table_2[[#This Row],[Second dose, less than 21 days ago]:[Third dose or booster, at least 21 days ago]])</f>
        <v>0</v>
      </c>
      <c r="AV2034">
        <f>table_2[[#This Row],[Third dose or booster, less than 21 days ago]]+table_2[[#This Row],[Third dose or booster, at least 21 days ago]]</f>
        <v>0</v>
      </c>
    </row>
    <row r="2035" spans="1:48" ht="30" x14ac:dyDescent="0.25">
      <c r="A2035" s="1" t="s">
        <v>740</v>
      </c>
      <c r="B2035" s="4">
        <v>2021</v>
      </c>
      <c r="C2035" s="1" t="s">
        <v>207</v>
      </c>
      <c r="D2035" s="1" t="s">
        <v>1132</v>
      </c>
      <c r="E2035" s="1" t="s">
        <v>62</v>
      </c>
      <c r="F2035" s="4" t="s">
        <v>3708</v>
      </c>
      <c r="G2035" s="4">
        <v>22259</v>
      </c>
      <c r="H2035" s="4" t="s">
        <v>4798</v>
      </c>
      <c r="I2035" s="1"/>
      <c r="J2035" s="4" t="s">
        <v>4799</v>
      </c>
      <c r="K2035" s="4" t="s">
        <v>4800</v>
      </c>
      <c r="L2035" s="22" t="str">
        <f t="shared" si="49"/>
        <v>262</v>
      </c>
      <c r="M2035" s="22"/>
      <c r="AA2035" s="46"/>
      <c r="AG2035"/>
      <c r="AL2035">
        <f>N2082</f>
        <v>0</v>
      </c>
      <c r="AM2035">
        <f>O2130</f>
        <v>0</v>
      </c>
      <c r="AN2035">
        <f>P2130</f>
        <v>0</v>
      </c>
      <c r="AO2035">
        <f>Q2130</f>
        <v>0</v>
      </c>
      <c r="AP2035">
        <f>R2130</f>
        <v>0</v>
      </c>
      <c r="AQ2035">
        <f>S2130</f>
        <v>0</v>
      </c>
      <c r="AR2035">
        <f>T2130</f>
        <v>0</v>
      </c>
      <c r="AT2035">
        <f>SUM(table_2[[#This Row],[First dose, less than 21 days ago]:[Third dose or booster, at least 21 days ago]])</f>
        <v>0</v>
      </c>
      <c r="AU2035">
        <f>SUM(table_2[[#This Row],[Second dose, less than 21 days ago]:[Third dose or booster, at least 21 days ago]])</f>
        <v>0</v>
      </c>
      <c r="AV2035">
        <f>table_2[[#This Row],[Third dose or booster, less than 21 days ago]]+table_2[[#This Row],[Third dose or booster, at least 21 days ago]]</f>
        <v>0</v>
      </c>
    </row>
    <row r="2036" spans="1:48" ht="30" x14ac:dyDescent="0.25">
      <c r="A2036" s="1" t="s">
        <v>740</v>
      </c>
      <c r="B2036" s="4">
        <v>2021</v>
      </c>
      <c r="C2036" s="1" t="s">
        <v>207</v>
      </c>
      <c r="D2036" s="1" t="s">
        <v>1132</v>
      </c>
      <c r="E2036" s="1" t="s">
        <v>66</v>
      </c>
      <c r="F2036" s="4" t="s">
        <v>1097</v>
      </c>
      <c r="G2036" s="4">
        <v>360</v>
      </c>
      <c r="H2036" s="4" t="s">
        <v>4801</v>
      </c>
      <c r="I2036" s="1" t="s">
        <v>234</v>
      </c>
      <c r="J2036" s="4" t="s">
        <v>4802</v>
      </c>
      <c r="K2036" s="4" t="s">
        <v>4803</v>
      </c>
      <c r="L2036" s="22" t="str">
        <f t="shared" si="49"/>
        <v>4</v>
      </c>
      <c r="M2036" s="22"/>
      <c r="AA2036" s="46"/>
      <c r="AG2036"/>
      <c r="AL2036">
        <f>N2083</f>
        <v>0</v>
      </c>
      <c r="AM2036">
        <f>O2131</f>
        <v>0</v>
      </c>
      <c r="AN2036">
        <f>P2131</f>
        <v>0</v>
      </c>
      <c r="AO2036">
        <f>Q2131</f>
        <v>0</v>
      </c>
      <c r="AP2036">
        <f>R2131</f>
        <v>0</v>
      </c>
      <c r="AQ2036">
        <f>S2131</f>
        <v>0</v>
      </c>
      <c r="AR2036">
        <f>T2131</f>
        <v>0</v>
      </c>
      <c r="AT2036">
        <f>SUM(table_2[[#This Row],[First dose, less than 21 days ago]:[Third dose or booster, at least 21 days ago]])</f>
        <v>0</v>
      </c>
      <c r="AU2036">
        <f>SUM(table_2[[#This Row],[Second dose, less than 21 days ago]:[Third dose or booster, at least 21 days ago]])</f>
        <v>0</v>
      </c>
      <c r="AV2036">
        <f>table_2[[#This Row],[Third dose or booster, less than 21 days ago]]+table_2[[#This Row],[Third dose or booster, at least 21 days ago]]</f>
        <v>0</v>
      </c>
    </row>
    <row r="2037" spans="1:48" ht="30" x14ac:dyDescent="0.25">
      <c r="A2037" s="1" t="s">
        <v>740</v>
      </c>
      <c r="B2037" s="4">
        <v>2021</v>
      </c>
      <c r="C2037" s="1" t="s">
        <v>207</v>
      </c>
      <c r="D2037" s="1" t="s">
        <v>1132</v>
      </c>
      <c r="E2037" s="1" t="s">
        <v>70</v>
      </c>
      <c r="F2037" s="4" t="s">
        <v>3086</v>
      </c>
      <c r="G2037" s="4">
        <v>4356</v>
      </c>
      <c r="H2037" s="4" t="s">
        <v>4804</v>
      </c>
      <c r="I2037" s="1"/>
      <c r="J2037" s="4" t="s">
        <v>4805</v>
      </c>
      <c r="K2037" s="4" t="s">
        <v>4806</v>
      </c>
      <c r="L2037" s="22" t="str">
        <f t="shared" si="49"/>
        <v>247</v>
      </c>
      <c r="M2037" s="22"/>
      <c r="AA2037" s="46"/>
      <c r="AG2037"/>
      <c r="AL2037">
        <f>N2084</f>
        <v>0</v>
      </c>
      <c r="AM2037">
        <f>O2132</f>
        <v>0</v>
      </c>
      <c r="AN2037">
        <f>P2132</f>
        <v>0</v>
      </c>
      <c r="AO2037">
        <f>Q2132</f>
        <v>0</v>
      </c>
      <c r="AP2037">
        <f>R2132</f>
        <v>0</v>
      </c>
      <c r="AQ2037">
        <f>S2132</f>
        <v>0</v>
      </c>
      <c r="AR2037">
        <f>T2132</f>
        <v>0</v>
      </c>
      <c r="AT2037">
        <f>SUM(table_2[[#This Row],[First dose, less than 21 days ago]:[Third dose or booster, at least 21 days ago]])</f>
        <v>0</v>
      </c>
      <c r="AU2037">
        <f>SUM(table_2[[#This Row],[Second dose, less than 21 days ago]:[Third dose or booster, at least 21 days ago]])</f>
        <v>0</v>
      </c>
      <c r="AV2037">
        <f>table_2[[#This Row],[Third dose or booster, less than 21 days ago]]+table_2[[#This Row],[Third dose or booster, at least 21 days ago]]</f>
        <v>0</v>
      </c>
    </row>
    <row r="2038" spans="1:48" ht="30" x14ac:dyDescent="0.25">
      <c r="A2038" s="1" t="s">
        <v>740</v>
      </c>
      <c r="B2038" s="4">
        <v>2021</v>
      </c>
      <c r="C2038" s="1" t="s">
        <v>207</v>
      </c>
      <c r="D2038" s="1" t="s">
        <v>1132</v>
      </c>
      <c r="E2038" s="1" t="s">
        <v>74</v>
      </c>
      <c r="F2038" s="4" t="s">
        <v>1350</v>
      </c>
      <c r="G2038" s="4">
        <v>1244</v>
      </c>
      <c r="H2038" s="4" t="s">
        <v>4807</v>
      </c>
      <c r="I2038" s="1" t="s">
        <v>234</v>
      </c>
      <c r="J2038" s="4" t="s">
        <v>4808</v>
      </c>
      <c r="K2038" s="4" t="s">
        <v>4809</v>
      </c>
      <c r="L2038" s="22" t="str">
        <f t="shared" si="49"/>
        <v>10</v>
      </c>
      <c r="M2038" s="22"/>
      <c r="AA2038" s="46"/>
      <c r="AG2038"/>
      <c r="AL2038">
        <f>N2085</f>
        <v>0</v>
      </c>
      <c r="AM2038">
        <f>O2133</f>
        <v>0</v>
      </c>
      <c r="AN2038">
        <f>P2133</f>
        <v>0</v>
      </c>
      <c r="AO2038">
        <f>Q2133</f>
        <v>0</v>
      </c>
      <c r="AP2038">
        <f>R2133</f>
        <v>0</v>
      </c>
      <c r="AQ2038">
        <f>S2133</f>
        <v>0</v>
      </c>
      <c r="AR2038">
        <f>T2133</f>
        <v>0</v>
      </c>
      <c r="AT2038">
        <f>SUM(table_2[[#This Row],[First dose, less than 21 days ago]:[Third dose or booster, at least 21 days ago]])</f>
        <v>0</v>
      </c>
      <c r="AU2038">
        <f>SUM(table_2[[#This Row],[Second dose, less than 21 days ago]:[Third dose or booster, at least 21 days ago]])</f>
        <v>0</v>
      </c>
      <c r="AV2038">
        <f>table_2[[#This Row],[Third dose or booster, less than 21 days ago]]+table_2[[#This Row],[Third dose or booster, at least 21 days ago]]</f>
        <v>0</v>
      </c>
    </row>
    <row r="2039" spans="1:48" ht="30" x14ac:dyDescent="0.25">
      <c r="A2039" s="1" t="s">
        <v>740</v>
      </c>
      <c r="B2039" s="4">
        <v>2021</v>
      </c>
      <c r="C2039" s="1" t="s">
        <v>207</v>
      </c>
      <c r="D2039" s="1" t="s">
        <v>1132</v>
      </c>
      <c r="E2039" s="1" t="s">
        <v>1102</v>
      </c>
      <c r="F2039" s="4" t="s">
        <v>4810</v>
      </c>
      <c r="G2039" s="4">
        <v>419675</v>
      </c>
      <c r="H2039" s="4" t="s">
        <v>4811</v>
      </c>
      <c r="I2039" s="1"/>
      <c r="J2039" s="4" t="s">
        <v>4812</v>
      </c>
      <c r="K2039" s="4" t="s">
        <v>4813</v>
      </c>
      <c r="L2039" s="22" t="str">
        <f t="shared" si="49"/>
        <v>3107</v>
      </c>
      <c r="M2039" s="22"/>
      <c r="AA2039" s="46"/>
      <c r="AG2039"/>
      <c r="AL2039">
        <f>N2086</f>
        <v>0</v>
      </c>
      <c r="AM2039">
        <f>O2134</f>
        <v>0</v>
      </c>
      <c r="AN2039">
        <f>P2134</f>
        <v>0</v>
      </c>
      <c r="AO2039">
        <f>Q2134</f>
        <v>0</v>
      </c>
      <c r="AP2039">
        <f>R2134</f>
        <v>0</v>
      </c>
      <c r="AQ2039">
        <f>S2134</f>
        <v>0</v>
      </c>
      <c r="AR2039">
        <f>T2134</f>
        <v>0</v>
      </c>
      <c r="AT2039">
        <f>SUM(table_2[[#This Row],[First dose, less than 21 days ago]:[Third dose or booster, at least 21 days ago]])</f>
        <v>0</v>
      </c>
      <c r="AU2039">
        <f>SUM(table_2[[#This Row],[Second dose, less than 21 days ago]:[Third dose or booster, at least 21 days ago]])</f>
        <v>0</v>
      </c>
      <c r="AV2039">
        <f>table_2[[#This Row],[Third dose or booster, less than 21 days ago]]+table_2[[#This Row],[Third dose or booster, at least 21 days ago]]</f>
        <v>0</v>
      </c>
    </row>
    <row r="2040" spans="1:48" ht="45" x14ac:dyDescent="0.25">
      <c r="A2040" s="1" t="s">
        <v>740</v>
      </c>
      <c r="B2040" s="4">
        <v>2021</v>
      </c>
      <c r="C2040" s="1" t="s">
        <v>207</v>
      </c>
      <c r="D2040" s="1" t="s">
        <v>1132</v>
      </c>
      <c r="E2040" s="1" t="s">
        <v>84</v>
      </c>
      <c r="F2040" s="4" t="s">
        <v>1103</v>
      </c>
      <c r="G2040" s="4">
        <v>0</v>
      </c>
      <c r="H2040" s="4" t="s">
        <v>83</v>
      </c>
      <c r="I2040" s="1"/>
      <c r="J2040" s="4" t="s">
        <v>83</v>
      </c>
      <c r="K2040" s="4" t="s">
        <v>83</v>
      </c>
      <c r="L2040" s="22" t="str">
        <f t="shared" si="49"/>
        <v>0</v>
      </c>
      <c r="M2040" s="22"/>
      <c r="AA2040" s="46"/>
      <c r="AG2040"/>
      <c r="AL2040">
        <f>N2087</f>
        <v>0</v>
      </c>
      <c r="AM2040">
        <f>O2135</f>
        <v>0</v>
      </c>
      <c r="AN2040">
        <f>P2135</f>
        <v>0</v>
      </c>
      <c r="AO2040">
        <f>Q2135</f>
        <v>0</v>
      </c>
      <c r="AP2040">
        <f>R2135</f>
        <v>0</v>
      </c>
      <c r="AQ2040">
        <f>S2135</f>
        <v>0</v>
      </c>
      <c r="AR2040">
        <f>T2135</f>
        <v>0</v>
      </c>
      <c r="AT2040">
        <f>SUM(table_2[[#This Row],[First dose, less than 21 days ago]:[Third dose or booster, at least 21 days ago]])</f>
        <v>0</v>
      </c>
      <c r="AU2040">
        <f>SUM(table_2[[#This Row],[Second dose, less than 21 days ago]:[Third dose or booster, at least 21 days ago]])</f>
        <v>0</v>
      </c>
      <c r="AV2040">
        <f>table_2[[#This Row],[Third dose or booster, less than 21 days ago]]+table_2[[#This Row],[Third dose or booster, at least 21 days ago]]</f>
        <v>0</v>
      </c>
    </row>
    <row r="2041" spans="1:48" ht="45" x14ac:dyDescent="0.25">
      <c r="A2041" s="1" t="s">
        <v>740</v>
      </c>
      <c r="B2041" s="4">
        <v>2021</v>
      </c>
      <c r="C2041" s="1" t="s">
        <v>207</v>
      </c>
      <c r="D2041" s="1" t="s">
        <v>1132</v>
      </c>
      <c r="E2041" s="1" t="s">
        <v>85</v>
      </c>
      <c r="F2041" s="4" t="s">
        <v>1103</v>
      </c>
      <c r="G2041" s="4">
        <v>0</v>
      </c>
      <c r="H2041" s="4" t="s">
        <v>83</v>
      </c>
      <c r="I2041" s="1"/>
      <c r="J2041" s="4" t="s">
        <v>83</v>
      </c>
      <c r="K2041" s="4" t="s">
        <v>83</v>
      </c>
      <c r="L2041" s="22" t="str">
        <f t="shared" si="49"/>
        <v>0</v>
      </c>
      <c r="M2041" s="22"/>
      <c r="AA2041" s="46"/>
      <c r="AG2041"/>
      <c r="AL2041">
        <f>N2088</f>
        <v>0</v>
      </c>
      <c r="AM2041">
        <f>O2136</f>
        <v>0</v>
      </c>
      <c r="AN2041">
        <f>P2136</f>
        <v>0</v>
      </c>
      <c r="AO2041">
        <f>Q2136</f>
        <v>0</v>
      </c>
      <c r="AP2041">
        <f>R2136</f>
        <v>0</v>
      </c>
      <c r="AQ2041">
        <f>S2136</f>
        <v>0</v>
      </c>
      <c r="AR2041">
        <f>T2136</f>
        <v>0</v>
      </c>
      <c r="AT2041">
        <f>SUM(table_2[[#This Row],[First dose, less than 21 days ago]:[Third dose or booster, at least 21 days ago]])</f>
        <v>0</v>
      </c>
      <c r="AU2041">
        <f>SUM(table_2[[#This Row],[Second dose, less than 21 days ago]:[Third dose or booster, at least 21 days ago]])</f>
        <v>0</v>
      </c>
      <c r="AV2041">
        <f>table_2[[#This Row],[Third dose or booster, less than 21 days ago]]+table_2[[#This Row],[Third dose or booster, at least 21 days ago]]</f>
        <v>0</v>
      </c>
    </row>
    <row r="2042" spans="1:48" ht="30" x14ac:dyDescent="0.25">
      <c r="A2042" s="1" t="s">
        <v>740</v>
      </c>
      <c r="B2042" s="4">
        <v>2021</v>
      </c>
      <c r="C2042" s="1" t="s">
        <v>207</v>
      </c>
      <c r="D2042" s="1" t="s">
        <v>1147</v>
      </c>
      <c r="E2042" s="1" t="s">
        <v>62</v>
      </c>
      <c r="F2042" s="4" t="s">
        <v>4814</v>
      </c>
      <c r="G2042" s="4">
        <v>10473</v>
      </c>
      <c r="H2042" s="4" t="s">
        <v>4815</v>
      </c>
      <c r="I2042" s="1"/>
      <c r="J2042" s="4" t="s">
        <v>4816</v>
      </c>
      <c r="K2042" s="4" t="s">
        <v>4817</v>
      </c>
      <c r="L2042" s="22" t="str">
        <f t="shared" si="49"/>
        <v>358</v>
      </c>
      <c r="M2042" s="22"/>
      <c r="AA2042" s="46"/>
      <c r="AG2042"/>
      <c r="AL2042">
        <f>N2089</f>
        <v>0</v>
      </c>
      <c r="AM2042">
        <f>O2137</f>
        <v>0</v>
      </c>
      <c r="AN2042">
        <f>P2137</f>
        <v>0</v>
      </c>
      <c r="AO2042">
        <f>Q2137</f>
        <v>0</v>
      </c>
      <c r="AP2042">
        <f>R2137</f>
        <v>0</v>
      </c>
      <c r="AQ2042">
        <f>S2137</f>
        <v>0</v>
      </c>
      <c r="AR2042">
        <f>T2137</f>
        <v>0</v>
      </c>
      <c r="AT2042">
        <f>SUM(table_2[[#This Row],[First dose, less than 21 days ago]:[Third dose or booster, at least 21 days ago]])</f>
        <v>0</v>
      </c>
      <c r="AU2042">
        <f>SUM(table_2[[#This Row],[Second dose, less than 21 days ago]:[Third dose or booster, at least 21 days ago]])</f>
        <v>0</v>
      </c>
      <c r="AV2042">
        <f>table_2[[#This Row],[Third dose or booster, less than 21 days ago]]+table_2[[#This Row],[Third dose or booster, at least 21 days ago]]</f>
        <v>0</v>
      </c>
    </row>
    <row r="2043" spans="1:48" ht="30" x14ac:dyDescent="0.25">
      <c r="A2043" s="1" t="s">
        <v>740</v>
      </c>
      <c r="B2043" s="4">
        <v>2021</v>
      </c>
      <c r="C2043" s="1" t="s">
        <v>207</v>
      </c>
      <c r="D2043" s="1" t="s">
        <v>1147</v>
      </c>
      <c r="E2043" s="1" t="s">
        <v>66</v>
      </c>
      <c r="F2043" s="4" t="s">
        <v>1743</v>
      </c>
      <c r="G2043" s="4">
        <v>118</v>
      </c>
      <c r="H2043" s="4" t="s">
        <v>4818</v>
      </c>
      <c r="I2043" s="1" t="s">
        <v>234</v>
      </c>
      <c r="J2043" s="4" t="s">
        <v>4819</v>
      </c>
      <c r="K2043" s="4" t="s">
        <v>4820</v>
      </c>
      <c r="L2043" s="22" t="str">
        <f t="shared" si="49"/>
        <v>8</v>
      </c>
      <c r="M2043" s="22"/>
      <c r="AA2043" s="46"/>
      <c r="AG2043"/>
      <c r="AL2043">
        <f>N2090</f>
        <v>0</v>
      </c>
      <c r="AM2043">
        <f>O2138</f>
        <v>0</v>
      </c>
      <c r="AN2043">
        <f>P2138</f>
        <v>0</v>
      </c>
      <c r="AO2043">
        <f>Q2138</f>
        <v>0</v>
      </c>
      <c r="AP2043">
        <f>R2138</f>
        <v>0</v>
      </c>
      <c r="AQ2043">
        <f>S2138</f>
        <v>0</v>
      </c>
      <c r="AR2043">
        <f>T2138</f>
        <v>0</v>
      </c>
      <c r="AT2043">
        <f>SUM(table_2[[#This Row],[First dose, less than 21 days ago]:[Third dose or booster, at least 21 days ago]])</f>
        <v>0</v>
      </c>
      <c r="AU2043">
        <f>SUM(table_2[[#This Row],[Second dose, less than 21 days ago]:[Third dose or booster, at least 21 days ago]])</f>
        <v>0</v>
      </c>
      <c r="AV2043">
        <f>table_2[[#This Row],[Third dose or booster, less than 21 days ago]]+table_2[[#This Row],[Third dose or booster, at least 21 days ago]]</f>
        <v>0</v>
      </c>
    </row>
    <row r="2044" spans="1:48" ht="30" x14ac:dyDescent="0.25">
      <c r="A2044" s="1" t="s">
        <v>740</v>
      </c>
      <c r="B2044" s="4">
        <v>2021</v>
      </c>
      <c r="C2044" s="1" t="s">
        <v>207</v>
      </c>
      <c r="D2044" s="1" t="s">
        <v>1147</v>
      </c>
      <c r="E2044" s="1" t="s">
        <v>70</v>
      </c>
      <c r="F2044" s="4" t="s">
        <v>4766</v>
      </c>
      <c r="G2044" s="4">
        <v>1967</v>
      </c>
      <c r="H2044" s="4" t="s">
        <v>4821</v>
      </c>
      <c r="I2044" s="1"/>
      <c r="J2044" s="4" t="s">
        <v>4822</v>
      </c>
      <c r="K2044" s="4" t="s">
        <v>4823</v>
      </c>
      <c r="L2044" s="22" t="str">
        <f t="shared" si="49"/>
        <v>278</v>
      </c>
      <c r="M2044" s="22"/>
      <c r="AA2044" s="46"/>
      <c r="AG2044"/>
      <c r="AL2044">
        <f>N2091</f>
        <v>0</v>
      </c>
      <c r="AM2044">
        <f>O2139</f>
        <v>0</v>
      </c>
      <c r="AN2044">
        <f>P2139</f>
        <v>0</v>
      </c>
      <c r="AO2044">
        <f>Q2139</f>
        <v>0</v>
      </c>
      <c r="AP2044">
        <f>R2139</f>
        <v>0</v>
      </c>
      <c r="AQ2044">
        <f>S2139</f>
        <v>0</v>
      </c>
      <c r="AR2044">
        <f>T2139</f>
        <v>0</v>
      </c>
      <c r="AT2044">
        <f>SUM(table_2[[#This Row],[First dose, less than 21 days ago]:[Third dose or booster, at least 21 days ago]])</f>
        <v>0</v>
      </c>
      <c r="AU2044">
        <f>SUM(table_2[[#This Row],[Second dose, less than 21 days ago]:[Third dose or booster, at least 21 days ago]])</f>
        <v>0</v>
      </c>
      <c r="AV2044">
        <f>table_2[[#This Row],[Third dose or booster, less than 21 days ago]]+table_2[[#This Row],[Third dose or booster, at least 21 days ago]]</f>
        <v>0</v>
      </c>
    </row>
    <row r="2045" spans="1:48" ht="30" x14ac:dyDescent="0.25">
      <c r="A2045" s="1" t="s">
        <v>740</v>
      </c>
      <c r="B2045" s="4">
        <v>2021</v>
      </c>
      <c r="C2045" s="1" t="s">
        <v>207</v>
      </c>
      <c r="D2045" s="1" t="s">
        <v>1147</v>
      </c>
      <c r="E2045" s="1" t="s">
        <v>74</v>
      </c>
      <c r="F2045" s="4" t="s">
        <v>2621</v>
      </c>
      <c r="G2045" s="4">
        <v>409</v>
      </c>
      <c r="H2045" s="4" t="s">
        <v>4824</v>
      </c>
      <c r="I2045" s="1"/>
      <c r="J2045" s="4" t="s">
        <v>4825</v>
      </c>
      <c r="K2045" s="4" t="s">
        <v>4826</v>
      </c>
      <c r="L2045" s="22" t="str">
        <f t="shared" si="49"/>
        <v>24</v>
      </c>
      <c r="M2045" s="22"/>
      <c r="AA2045" s="46"/>
      <c r="AG2045"/>
      <c r="AL2045">
        <f>N2092</f>
        <v>0</v>
      </c>
      <c r="AM2045">
        <f>O2140</f>
        <v>0</v>
      </c>
      <c r="AN2045">
        <f>P2140</f>
        <v>0</v>
      </c>
      <c r="AO2045">
        <f>Q2140</f>
        <v>0</v>
      </c>
      <c r="AP2045">
        <f>R2140</f>
        <v>0</v>
      </c>
      <c r="AQ2045">
        <f>S2140</f>
        <v>0</v>
      </c>
      <c r="AR2045">
        <f>T2140</f>
        <v>0</v>
      </c>
      <c r="AT2045">
        <f>SUM(table_2[[#This Row],[First dose, less than 21 days ago]:[Third dose or booster, at least 21 days ago]])</f>
        <v>0</v>
      </c>
      <c r="AU2045">
        <f>SUM(table_2[[#This Row],[Second dose, less than 21 days ago]:[Third dose or booster, at least 21 days ago]])</f>
        <v>0</v>
      </c>
      <c r="AV2045">
        <f>table_2[[#This Row],[Third dose or booster, less than 21 days ago]]+table_2[[#This Row],[Third dose or booster, at least 21 days ago]]</f>
        <v>0</v>
      </c>
    </row>
    <row r="2046" spans="1:48" ht="30" x14ac:dyDescent="0.25">
      <c r="A2046" s="1" t="s">
        <v>740</v>
      </c>
      <c r="B2046" s="4">
        <v>2021</v>
      </c>
      <c r="C2046" s="1" t="s">
        <v>207</v>
      </c>
      <c r="D2046" s="1" t="s">
        <v>1147</v>
      </c>
      <c r="E2046" s="1" t="s">
        <v>1102</v>
      </c>
      <c r="F2046" s="4" t="s">
        <v>4827</v>
      </c>
      <c r="G2046" s="4">
        <v>353150</v>
      </c>
      <c r="H2046" s="4" t="s">
        <v>4828</v>
      </c>
      <c r="I2046" s="1"/>
      <c r="J2046" s="4" t="s">
        <v>4829</v>
      </c>
      <c r="K2046" s="4" t="s">
        <v>4830</v>
      </c>
      <c r="L2046" s="22" t="str">
        <f t="shared" si="49"/>
        <v>7250</v>
      </c>
      <c r="M2046" s="22"/>
      <c r="AA2046" s="46"/>
      <c r="AG2046"/>
      <c r="AL2046">
        <f>N2093</f>
        <v>0</v>
      </c>
      <c r="AM2046">
        <f>O2141</f>
        <v>0</v>
      </c>
      <c r="AN2046">
        <f>P2141</f>
        <v>0</v>
      </c>
      <c r="AO2046">
        <f>Q2141</f>
        <v>0</v>
      </c>
      <c r="AP2046">
        <f>R2141</f>
        <v>0</v>
      </c>
      <c r="AQ2046">
        <f>S2141</f>
        <v>0</v>
      </c>
      <c r="AR2046">
        <f>T2141</f>
        <v>0</v>
      </c>
      <c r="AT2046">
        <f>SUM(table_2[[#This Row],[First dose, less than 21 days ago]:[Third dose or booster, at least 21 days ago]])</f>
        <v>0</v>
      </c>
      <c r="AU2046">
        <f>SUM(table_2[[#This Row],[Second dose, less than 21 days ago]:[Third dose or booster, at least 21 days ago]])</f>
        <v>0</v>
      </c>
      <c r="AV2046">
        <f>table_2[[#This Row],[Third dose or booster, less than 21 days ago]]+table_2[[#This Row],[Third dose or booster, at least 21 days ago]]</f>
        <v>0</v>
      </c>
    </row>
    <row r="2047" spans="1:48" ht="45" x14ac:dyDescent="0.25">
      <c r="A2047" s="1" t="s">
        <v>740</v>
      </c>
      <c r="B2047" s="4">
        <v>2021</v>
      </c>
      <c r="C2047" s="1" t="s">
        <v>207</v>
      </c>
      <c r="D2047" s="1" t="s">
        <v>1147</v>
      </c>
      <c r="E2047" s="1" t="s">
        <v>84</v>
      </c>
      <c r="F2047" s="4" t="s">
        <v>1103</v>
      </c>
      <c r="G2047" s="4">
        <v>0</v>
      </c>
      <c r="H2047" s="4" t="s">
        <v>83</v>
      </c>
      <c r="I2047" s="1"/>
      <c r="J2047" s="4" t="s">
        <v>83</v>
      </c>
      <c r="K2047" s="4" t="s">
        <v>83</v>
      </c>
      <c r="L2047" s="22" t="str">
        <f t="shared" si="49"/>
        <v>0</v>
      </c>
      <c r="M2047" s="22"/>
      <c r="AA2047" s="46"/>
      <c r="AG2047"/>
      <c r="AL2047">
        <f>N2094</f>
        <v>0</v>
      </c>
      <c r="AM2047">
        <f>O2142</f>
        <v>0</v>
      </c>
      <c r="AN2047">
        <f>P2142</f>
        <v>0</v>
      </c>
      <c r="AO2047">
        <f>Q2142</f>
        <v>0</v>
      </c>
      <c r="AP2047">
        <f>R2142</f>
        <v>0</v>
      </c>
      <c r="AQ2047">
        <f>S2142</f>
        <v>0</v>
      </c>
      <c r="AR2047">
        <f>T2142</f>
        <v>0</v>
      </c>
      <c r="AT2047">
        <f>SUM(table_2[[#This Row],[First dose, less than 21 days ago]:[Third dose or booster, at least 21 days ago]])</f>
        <v>0</v>
      </c>
      <c r="AU2047">
        <f>SUM(table_2[[#This Row],[Second dose, less than 21 days ago]:[Third dose or booster, at least 21 days ago]])</f>
        <v>0</v>
      </c>
      <c r="AV2047">
        <f>table_2[[#This Row],[Third dose or booster, less than 21 days ago]]+table_2[[#This Row],[Third dose or booster, at least 21 days ago]]</f>
        <v>0</v>
      </c>
    </row>
    <row r="2048" spans="1:48" ht="45" x14ac:dyDescent="0.25">
      <c r="A2048" s="1" t="s">
        <v>740</v>
      </c>
      <c r="B2048" s="4">
        <v>2021</v>
      </c>
      <c r="C2048" s="1" t="s">
        <v>207</v>
      </c>
      <c r="D2048" s="1" t="s">
        <v>1147</v>
      </c>
      <c r="E2048" s="1" t="s">
        <v>85</v>
      </c>
      <c r="F2048" s="4" t="s">
        <v>1103</v>
      </c>
      <c r="G2048" s="4">
        <v>0</v>
      </c>
      <c r="H2048" s="4" t="s">
        <v>83</v>
      </c>
      <c r="I2048" s="1"/>
      <c r="J2048" s="4" t="s">
        <v>83</v>
      </c>
      <c r="K2048" s="4" t="s">
        <v>83</v>
      </c>
      <c r="L2048" s="22" t="str">
        <f t="shared" si="49"/>
        <v>0</v>
      </c>
      <c r="M2048" s="22"/>
      <c r="AA2048" s="46"/>
      <c r="AG2048"/>
      <c r="AL2048">
        <f>N2095</f>
        <v>0</v>
      </c>
      <c r="AM2048">
        <f>O2143</f>
        <v>0</v>
      </c>
      <c r="AN2048">
        <f>P2143</f>
        <v>0</v>
      </c>
      <c r="AO2048">
        <f>Q2143</f>
        <v>0</v>
      </c>
      <c r="AP2048">
        <f>R2143</f>
        <v>0</v>
      </c>
      <c r="AQ2048">
        <f>S2143</f>
        <v>0</v>
      </c>
      <c r="AR2048">
        <f>T2143</f>
        <v>0</v>
      </c>
      <c r="AT2048">
        <f>SUM(table_2[[#This Row],[First dose, less than 21 days ago]:[Third dose or booster, at least 21 days ago]])</f>
        <v>0</v>
      </c>
      <c r="AU2048">
        <f>SUM(table_2[[#This Row],[Second dose, less than 21 days ago]:[Third dose or booster, at least 21 days ago]])</f>
        <v>0</v>
      </c>
      <c r="AV2048">
        <f>table_2[[#This Row],[Third dose or booster, less than 21 days ago]]+table_2[[#This Row],[Third dose or booster, at least 21 days ago]]</f>
        <v>0</v>
      </c>
    </row>
    <row r="2049" spans="1:48" ht="30" x14ac:dyDescent="0.25">
      <c r="A2049" s="1" t="s">
        <v>740</v>
      </c>
      <c r="B2049" s="4">
        <v>2021</v>
      </c>
      <c r="C2049" s="1" t="s">
        <v>207</v>
      </c>
      <c r="D2049" s="1" t="s">
        <v>1162</v>
      </c>
      <c r="E2049" s="1" t="s">
        <v>62</v>
      </c>
      <c r="F2049" s="4" t="s">
        <v>4831</v>
      </c>
      <c r="G2049" s="4">
        <v>4325</v>
      </c>
      <c r="H2049" s="4" t="s">
        <v>4832</v>
      </c>
      <c r="I2049" s="1"/>
      <c r="J2049" s="4" t="s">
        <v>4833</v>
      </c>
      <c r="K2049" s="4" t="s">
        <v>4834</v>
      </c>
      <c r="L2049" s="22" t="str">
        <f t="shared" si="49"/>
        <v>405</v>
      </c>
      <c r="M2049" s="22"/>
      <c r="AA2049" s="46"/>
      <c r="AG2049"/>
      <c r="AL2049">
        <f>N2096</f>
        <v>0</v>
      </c>
      <c r="AM2049">
        <f>O2144</f>
        <v>0</v>
      </c>
      <c r="AN2049">
        <f>P2144</f>
        <v>0</v>
      </c>
      <c r="AO2049">
        <f>Q2144</f>
        <v>0</v>
      </c>
      <c r="AP2049">
        <f>R2144</f>
        <v>0</v>
      </c>
      <c r="AQ2049">
        <f>S2144</f>
        <v>0</v>
      </c>
      <c r="AR2049">
        <f>T2144</f>
        <v>0</v>
      </c>
      <c r="AT2049">
        <f>SUM(table_2[[#This Row],[First dose, less than 21 days ago]:[Third dose or booster, at least 21 days ago]])</f>
        <v>0</v>
      </c>
      <c r="AU2049">
        <f>SUM(table_2[[#This Row],[Second dose, less than 21 days ago]:[Third dose or booster, at least 21 days ago]])</f>
        <v>0</v>
      </c>
      <c r="AV2049">
        <f>table_2[[#This Row],[Third dose or booster, less than 21 days ago]]+table_2[[#This Row],[Third dose or booster, at least 21 days ago]]</f>
        <v>0</v>
      </c>
    </row>
    <row r="2050" spans="1:48" ht="30" x14ac:dyDescent="0.25">
      <c r="A2050" s="1" t="s">
        <v>740</v>
      </c>
      <c r="B2050" s="4">
        <v>2021</v>
      </c>
      <c r="C2050" s="1" t="s">
        <v>207</v>
      </c>
      <c r="D2050" s="1" t="s">
        <v>1162</v>
      </c>
      <c r="E2050" s="1" t="s">
        <v>66</v>
      </c>
      <c r="F2050" s="4" t="s">
        <v>1097</v>
      </c>
      <c r="G2050" s="4">
        <v>48</v>
      </c>
      <c r="H2050" s="4" t="s">
        <v>4835</v>
      </c>
      <c r="I2050" s="1" t="s">
        <v>234</v>
      </c>
      <c r="J2050" s="4" t="s">
        <v>3802</v>
      </c>
      <c r="K2050" s="4" t="s">
        <v>4836</v>
      </c>
      <c r="L2050" s="22" t="str">
        <f t="shared" si="49"/>
        <v>4</v>
      </c>
      <c r="M2050" s="22"/>
      <c r="AA2050" s="46"/>
      <c r="AG2050"/>
      <c r="AL2050">
        <f>N2097</f>
        <v>0</v>
      </c>
      <c r="AM2050">
        <f>O2145</f>
        <v>0</v>
      </c>
      <c r="AN2050">
        <f>P2145</f>
        <v>0</v>
      </c>
      <c r="AO2050">
        <f>Q2145</f>
        <v>0</v>
      </c>
      <c r="AP2050">
        <f>R2145</f>
        <v>0</v>
      </c>
      <c r="AQ2050">
        <f>S2145</f>
        <v>0</v>
      </c>
      <c r="AR2050">
        <f>T2145</f>
        <v>0</v>
      </c>
      <c r="AT2050">
        <f>SUM(table_2[[#This Row],[First dose, less than 21 days ago]:[Third dose or booster, at least 21 days ago]])</f>
        <v>0</v>
      </c>
      <c r="AU2050">
        <f>SUM(table_2[[#This Row],[Second dose, less than 21 days ago]:[Third dose or booster, at least 21 days ago]])</f>
        <v>0</v>
      </c>
      <c r="AV2050">
        <f>table_2[[#This Row],[Third dose or booster, less than 21 days ago]]+table_2[[#This Row],[Third dose or booster, at least 21 days ago]]</f>
        <v>0</v>
      </c>
    </row>
    <row r="2051" spans="1:48" ht="30" x14ac:dyDescent="0.25">
      <c r="A2051" s="1" t="s">
        <v>740</v>
      </c>
      <c r="B2051" s="4">
        <v>2021</v>
      </c>
      <c r="C2051" s="1" t="s">
        <v>207</v>
      </c>
      <c r="D2051" s="1" t="s">
        <v>1162</v>
      </c>
      <c r="E2051" s="1" t="s">
        <v>70</v>
      </c>
      <c r="F2051" s="4" t="s">
        <v>2781</v>
      </c>
      <c r="G2051" s="4">
        <v>1022</v>
      </c>
      <c r="H2051" s="4" t="s">
        <v>4837</v>
      </c>
      <c r="I2051" s="1"/>
      <c r="J2051" s="4" t="s">
        <v>4838</v>
      </c>
      <c r="K2051" s="4" t="s">
        <v>4839</v>
      </c>
      <c r="L2051" s="22" t="str">
        <f t="shared" si="49"/>
        <v>340</v>
      </c>
      <c r="M2051" s="22"/>
      <c r="AA2051" s="46"/>
      <c r="AG2051"/>
      <c r="AL2051">
        <f>N2098</f>
        <v>0</v>
      </c>
      <c r="AM2051">
        <f>O2146</f>
        <v>0</v>
      </c>
      <c r="AN2051">
        <f>P2146</f>
        <v>0</v>
      </c>
      <c r="AO2051">
        <f>Q2146</f>
        <v>0</v>
      </c>
      <c r="AP2051">
        <f>R2146</f>
        <v>0</v>
      </c>
      <c r="AQ2051">
        <f>S2146</f>
        <v>0</v>
      </c>
      <c r="AR2051">
        <f>T2146</f>
        <v>0</v>
      </c>
      <c r="AT2051">
        <f>SUM(table_2[[#This Row],[First dose, less than 21 days ago]:[Third dose or booster, at least 21 days ago]])</f>
        <v>0</v>
      </c>
      <c r="AU2051">
        <f>SUM(table_2[[#This Row],[Second dose, less than 21 days ago]:[Third dose or booster, at least 21 days ago]])</f>
        <v>0</v>
      </c>
      <c r="AV2051">
        <f>table_2[[#This Row],[Third dose or booster, less than 21 days ago]]+table_2[[#This Row],[Third dose or booster, at least 21 days ago]]</f>
        <v>0</v>
      </c>
    </row>
    <row r="2052" spans="1:48" ht="30" x14ac:dyDescent="0.25">
      <c r="A2052" s="1" t="s">
        <v>740</v>
      </c>
      <c r="B2052" s="4">
        <v>2021</v>
      </c>
      <c r="C2052" s="1" t="s">
        <v>207</v>
      </c>
      <c r="D2052" s="1" t="s">
        <v>1162</v>
      </c>
      <c r="E2052" s="1" t="s">
        <v>74</v>
      </c>
      <c r="F2052" s="4" t="s">
        <v>1141</v>
      </c>
      <c r="G2052" s="4">
        <v>179</v>
      </c>
      <c r="H2052" s="4" t="s">
        <v>4840</v>
      </c>
      <c r="I2052" s="1"/>
      <c r="J2052" s="4" t="s">
        <v>4841</v>
      </c>
      <c r="K2052" s="4" t="s">
        <v>4842</v>
      </c>
      <c r="L2052" s="22" t="str">
        <f t="shared" si="49"/>
        <v>20</v>
      </c>
      <c r="M2052" s="22"/>
      <c r="AA2052" s="46"/>
      <c r="AG2052"/>
      <c r="AL2052">
        <f>N2099</f>
        <v>0</v>
      </c>
      <c r="AM2052">
        <f>O2147</f>
        <v>0</v>
      </c>
      <c r="AN2052">
        <f>P2147</f>
        <v>0</v>
      </c>
      <c r="AO2052">
        <f>Q2147</f>
        <v>0</v>
      </c>
      <c r="AP2052">
        <f>R2147</f>
        <v>0</v>
      </c>
      <c r="AQ2052">
        <f>S2147</f>
        <v>0</v>
      </c>
      <c r="AR2052">
        <f>T2147</f>
        <v>0</v>
      </c>
      <c r="AT2052">
        <f>SUM(table_2[[#This Row],[First dose, less than 21 days ago]:[Third dose or booster, at least 21 days ago]])</f>
        <v>0</v>
      </c>
      <c r="AU2052">
        <f>SUM(table_2[[#This Row],[Second dose, less than 21 days ago]:[Third dose or booster, at least 21 days ago]])</f>
        <v>0</v>
      </c>
      <c r="AV2052">
        <f>table_2[[#This Row],[Third dose or booster, less than 21 days ago]]+table_2[[#This Row],[Third dose or booster, at least 21 days ago]]</f>
        <v>0</v>
      </c>
    </row>
    <row r="2053" spans="1:48" ht="30" x14ac:dyDescent="0.25">
      <c r="A2053" s="1" t="s">
        <v>740</v>
      </c>
      <c r="B2053" s="4">
        <v>2021</v>
      </c>
      <c r="C2053" s="1" t="s">
        <v>207</v>
      </c>
      <c r="D2053" s="1" t="s">
        <v>1162</v>
      </c>
      <c r="E2053" s="1" t="s">
        <v>1102</v>
      </c>
      <c r="F2053" s="4" t="s">
        <v>4843</v>
      </c>
      <c r="G2053" s="4">
        <v>168330</v>
      </c>
      <c r="H2053" s="4" t="s">
        <v>4844</v>
      </c>
      <c r="I2053" s="1"/>
      <c r="J2053" s="4" t="s">
        <v>4845</v>
      </c>
      <c r="K2053" s="4" t="s">
        <v>4846</v>
      </c>
      <c r="L2053" s="22" t="str">
        <f t="shared" ref="L2053:L2116" si="50">IF(F2053="&lt;3",1,F2053)</f>
        <v>10487</v>
      </c>
      <c r="M2053" s="22"/>
      <c r="AA2053" s="46"/>
      <c r="AG2053"/>
      <c r="AL2053">
        <f>N2100</f>
        <v>0</v>
      </c>
      <c r="AM2053">
        <f>O2148</f>
        <v>0</v>
      </c>
      <c r="AN2053">
        <f>P2148</f>
        <v>0</v>
      </c>
      <c r="AO2053">
        <f>Q2148</f>
        <v>0</v>
      </c>
      <c r="AP2053">
        <f>R2148</f>
        <v>0</v>
      </c>
      <c r="AQ2053">
        <f>S2148</f>
        <v>0</v>
      </c>
      <c r="AR2053">
        <f>T2148</f>
        <v>0</v>
      </c>
      <c r="AT2053">
        <f>SUM(table_2[[#This Row],[First dose, less than 21 days ago]:[Third dose or booster, at least 21 days ago]])</f>
        <v>0</v>
      </c>
      <c r="AU2053">
        <f>SUM(table_2[[#This Row],[Second dose, less than 21 days ago]:[Third dose or booster, at least 21 days ago]])</f>
        <v>0</v>
      </c>
      <c r="AV2053">
        <f>table_2[[#This Row],[Third dose or booster, less than 21 days ago]]+table_2[[#This Row],[Third dose or booster, at least 21 days ago]]</f>
        <v>0</v>
      </c>
    </row>
    <row r="2054" spans="1:48" ht="45" x14ac:dyDescent="0.25">
      <c r="A2054" s="1" t="s">
        <v>740</v>
      </c>
      <c r="B2054" s="4">
        <v>2021</v>
      </c>
      <c r="C2054" s="1" t="s">
        <v>207</v>
      </c>
      <c r="D2054" s="1" t="s">
        <v>1162</v>
      </c>
      <c r="E2054" s="1" t="s">
        <v>84</v>
      </c>
      <c r="F2054" s="4" t="s">
        <v>1103</v>
      </c>
      <c r="G2054" s="4">
        <v>0</v>
      </c>
      <c r="H2054" s="4" t="s">
        <v>83</v>
      </c>
      <c r="I2054" s="1"/>
      <c r="J2054" s="4" t="s">
        <v>83</v>
      </c>
      <c r="K2054" s="4" t="s">
        <v>83</v>
      </c>
      <c r="L2054" s="22" t="str">
        <f t="shared" si="50"/>
        <v>0</v>
      </c>
      <c r="M2054" s="22"/>
      <c r="AA2054" s="46"/>
      <c r="AG2054"/>
      <c r="AL2054">
        <f>N2101</f>
        <v>0</v>
      </c>
      <c r="AM2054">
        <f>O2149</f>
        <v>0</v>
      </c>
      <c r="AN2054">
        <f>P2149</f>
        <v>0</v>
      </c>
      <c r="AO2054">
        <f>Q2149</f>
        <v>0</v>
      </c>
      <c r="AP2054">
        <f>R2149</f>
        <v>0</v>
      </c>
      <c r="AQ2054">
        <f>S2149</f>
        <v>0</v>
      </c>
      <c r="AR2054">
        <f>T2149</f>
        <v>0</v>
      </c>
      <c r="AT2054">
        <f>SUM(table_2[[#This Row],[First dose, less than 21 days ago]:[Third dose or booster, at least 21 days ago]])</f>
        <v>0</v>
      </c>
      <c r="AU2054">
        <f>SUM(table_2[[#This Row],[Second dose, less than 21 days ago]:[Third dose or booster, at least 21 days ago]])</f>
        <v>0</v>
      </c>
      <c r="AV2054">
        <f>table_2[[#This Row],[Third dose or booster, less than 21 days ago]]+table_2[[#This Row],[Third dose or booster, at least 21 days ago]]</f>
        <v>0</v>
      </c>
    </row>
    <row r="2055" spans="1:48" ht="45" x14ac:dyDescent="0.25">
      <c r="A2055" s="1" t="s">
        <v>740</v>
      </c>
      <c r="B2055" s="4">
        <v>2021</v>
      </c>
      <c r="C2055" s="1" t="s">
        <v>207</v>
      </c>
      <c r="D2055" s="1" t="s">
        <v>1162</v>
      </c>
      <c r="E2055" s="1" t="s">
        <v>85</v>
      </c>
      <c r="F2055" s="4" t="s">
        <v>1103</v>
      </c>
      <c r="G2055" s="4">
        <v>0</v>
      </c>
      <c r="H2055" s="4" t="s">
        <v>83</v>
      </c>
      <c r="I2055" s="1"/>
      <c r="J2055" s="4" t="s">
        <v>83</v>
      </c>
      <c r="K2055" s="4" t="s">
        <v>83</v>
      </c>
      <c r="L2055" s="22" t="str">
        <f t="shared" si="50"/>
        <v>0</v>
      </c>
      <c r="M2055" s="22"/>
      <c r="AA2055" s="46"/>
      <c r="AG2055"/>
      <c r="AL2055">
        <f>N2102</f>
        <v>0</v>
      </c>
      <c r="AM2055">
        <f>O2150</f>
        <v>0</v>
      </c>
      <c r="AN2055">
        <f>P2150</f>
        <v>0</v>
      </c>
      <c r="AO2055">
        <f>Q2150</f>
        <v>0</v>
      </c>
      <c r="AP2055">
        <f>R2150</f>
        <v>0</v>
      </c>
      <c r="AQ2055">
        <f>S2150</f>
        <v>0</v>
      </c>
      <c r="AR2055">
        <f>T2150</f>
        <v>0</v>
      </c>
      <c r="AT2055">
        <f>SUM(table_2[[#This Row],[First dose, less than 21 days ago]:[Third dose or booster, at least 21 days ago]])</f>
        <v>0</v>
      </c>
      <c r="AU2055">
        <f>SUM(table_2[[#This Row],[Second dose, less than 21 days ago]:[Third dose or booster, at least 21 days ago]])</f>
        <v>0</v>
      </c>
      <c r="AV2055">
        <f>table_2[[#This Row],[Third dose or booster, less than 21 days ago]]+table_2[[#This Row],[Third dose or booster, at least 21 days ago]]</f>
        <v>0</v>
      </c>
    </row>
    <row r="2056" spans="1:48" ht="30" x14ac:dyDescent="0.25">
      <c r="A2056" s="1" t="s">
        <v>740</v>
      </c>
      <c r="B2056" s="4">
        <v>2021</v>
      </c>
      <c r="C2056" s="1" t="s">
        <v>207</v>
      </c>
      <c r="D2056" s="1" t="s">
        <v>1183</v>
      </c>
      <c r="E2056" s="1" t="s">
        <v>62</v>
      </c>
      <c r="F2056" s="4" t="s">
        <v>2333</v>
      </c>
      <c r="G2056" s="4">
        <v>1265</v>
      </c>
      <c r="H2056" s="4" t="s">
        <v>4847</v>
      </c>
      <c r="I2056" s="1"/>
      <c r="J2056" s="4" t="s">
        <v>4848</v>
      </c>
      <c r="K2056" s="4" t="s">
        <v>4849</v>
      </c>
      <c r="L2056" s="22" t="str">
        <f t="shared" si="50"/>
        <v>279</v>
      </c>
      <c r="M2056" s="22"/>
      <c r="AA2056" s="46"/>
      <c r="AG2056"/>
      <c r="AL2056">
        <f>N2103</f>
        <v>0</v>
      </c>
      <c r="AM2056">
        <f>O2151</f>
        <v>0</v>
      </c>
      <c r="AN2056">
        <f>P2151</f>
        <v>0</v>
      </c>
      <c r="AO2056">
        <f>Q2151</f>
        <v>0</v>
      </c>
      <c r="AP2056">
        <f>R2151</f>
        <v>0</v>
      </c>
      <c r="AQ2056">
        <f>S2151</f>
        <v>0</v>
      </c>
      <c r="AR2056">
        <f>T2151</f>
        <v>0</v>
      </c>
      <c r="AT2056">
        <f>SUM(table_2[[#This Row],[First dose, less than 21 days ago]:[Third dose or booster, at least 21 days ago]])</f>
        <v>0</v>
      </c>
      <c r="AU2056">
        <f>SUM(table_2[[#This Row],[Second dose, less than 21 days ago]:[Third dose or booster, at least 21 days ago]])</f>
        <v>0</v>
      </c>
      <c r="AV2056">
        <f>table_2[[#This Row],[Third dose or booster, less than 21 days ago]]+table_2[[#This Row],[Third dose or booster, at least 21 days ago]]</f>
        <v>0</v>
      </c>
    </row>
    <row r="2057" spans="1:48" ht="30" x14ac:dyDescent="0.25">
      <c r="A2057" s="1" t="s">
        <v>740</v>
      </c>
      <c r="B2057" s="4">
        <v>2021</v>
      </c>
      <c r="C2057" s="1" t="s">
        <v>207</v>
      </c>
      <c r="D2057" s="1" t="s">
        <v>1183</v>
      </c>
      <c r="E2057" s="1" t="s">
        <v>66</v>
      </c>
      <c r="F2057" s="4" t="s">
        <v>1097</v>
      </c>
      <c r="G2057" s="4">
        <v>11</v>
      </c>
      <c r="H2057" s="4" t="s">
        <v>4850</v>
      </c>
      <c r="I2057" s="1" t="s">
        <v>234</v>
      </c>
      <c r="J2057" s="4" t="s">
        <v>4851</v>
      </c>
      <c r="K2057" s="4" t="s">
        <v>4852</v>
      </c>
      <c r="L2057" s="22" t="str">
        <f t="shared" si="50"/>
        <v>4</v>
      </c>
      <c r="M2057" s="22"/>
      <c r="AA2057" s="46"/>
      <c r="AG2057"/>
      <c r="AL2057">
        <f>N2104</f>
        <v>0</v>
      </c>
      <c r="AM2057">
        <f>O2152</f>
        <v>0</v>
      </c>
      <c r="AN2057">
        <f>P2152</f>
        <v>0</v>
      </c>
      <c r="AO2057">
        <f>Q2152</f>
        <v>0</v>
      </c>
      <c r="AP2057">
        <f>R2152</f>
        <v>0</v>
      </c>
      <c r="AQ2057">
        <f>S2152</f>
        <v>0</v>
      </c>
      <c r="AR2057">
        <f>T2152</f>
        <v>0</v>
      </c>
      <c r="AT2057">
        <f>SUM(table_2[[#This Row],[First dose, less than 21 days ago]:[Third dose or booster, at least 21 days ago]])</f>
        <v>0</v>
      </c>
      <c r="AU2057">
        <f>SUM(table_2[[#This Row],[Second dose, less than 21 days ago]:[Third dose or booster, at least 21 days ago]])</f>
        <v>0</v>
      </c>
      <c r="AV2057">
        <f>table_2[[#This Row],[Third dose or booster, less than 21 days ago]]+table_2[[#This Row],[Third dose or booster, at least 21 days ago]]</f>
        <v>0</v>
      </c>
    </row>
    <row r="2058" spans="1:48" ht="30" x14ac:dyDescent="0.25">
      <c r="A2058" s="1" t="s">
        <v>740</v>
      </c>
      <c r="B2058" s="4">
        <v>2021</v>
      </c>
      <c r="C2058" s="1" t="s">
        <v>207</v>
      </c>
      <c r="D2058" s="1" t="s">
        <v>1183</v>
      </c>
      <c r="E2058" s="1" t="s">
        <v>70</v>
      </c>
      <c r="F2058" s="4" t="s">
        <v>1827</v>
      </c>
      <c r="G2058" s="4">
        <v>367</v>
      </c>
      <c r="H2058" s="4" t="s">
        <v>4853</v>
      </c>
      <c r="I2058" s="1"/>
      <c r="J2058" s="4" t="s">
        <v>4854</v>
      </c>
      <c r="K2058" s="4" t="s">
        <v>4855</v>
      </c>
      <c r="L2058" s="22" t="str">
        <f t="shared" si="50"/>
        <v>197</v>
      </c>
      <c r="M2058" s="22"/>
      <c r="AA2058" s="46"/>
      <c r="AG2058"/>
      <c r="AL2058">
        <f>N2105</f>
        <v>0</v>
      </c>
      <c r="AM2058">
        <f>O2153</f>
        <v>0</v>
      </c>
      <c r="AN2058">
        <f>P2153</f>
        <v>0</v>
      </c>
      <c r="AO2058">
        <f>Q2153</f>
        <v>0</v>
      </c>
      <c r="AP2058">
        <f>R2153</f>
        <v>0</v>
      </c>
      <c r="AQ2058">
        <f>S2153</f>
        <v>0</v>
      </c>
      <c r="AR2058">
        <f>T2153</f>
        <v>0</v>
      </c>
      <c r="AT2058">
        <f>SUM(table_2[[#This Row],[First dose, less than 21 days ago]:[Third dose or booster, at least 21 days ago]])</f>
        <v>0</v>
      </c>
      <c r="AU2058">
        <f>SUM(table_2[[#This Row],[Second dose, less than 21 days ago]:[Third dose or booster, at least 21 days ago]])</f>
        <v>0</v>
      </c>
      <c r="AV2058">
        <f>table_2[[#This Row],[Third dose or booster, less than 21 days ago]]+table_2[[#This Row],[Third dose or booster, at least 21 days ago]]</f>
        <v>0</v>
      </c>
    </row>
    <row r="2059" spans="1:48" ht="30" x14ac:dyDescent="0.25">
      <c r="A2059" s="1" t="s">
        <v>740</v>
      </c>
      <c r="B2059" s="4">
        <v>2021</v>
      </c>
      <c r="C2059" s="1" t="s">
        <v>207</v>
      </c>
      <c r="D2059" s="1" t="s">
        <v>1183</v>
      </c>
      <c r="E2059" s="1" t="s">
        <v>74</v>
      </c>
      <c r="F2059" s="4" t="s">
        <v>1800</v>
      </c>
      <c r="G2059" s="4">
        <v>62</v>
      </c>
      <c r="H2059" s="4" t="s">
        <v>4856</v>
      </c>
      <c r="I2059" s="1" t="s">
        <v>234</v>
      </c>
      <c r="J2059" s="4" t="s">
        <v>4857</v>
      </c>
      <c r="K2059" s="4" t="s">
        <v>4858</v>
      </c>
      <c r="L2059" s="22" t="str">
        <f t="shared" si="50"/>
        <v>6</v>
      </c>
      <c r="M2059" s="22"/>
      <c r="AA2059" s="46"/>
      <c r="AG2059"/>
      <c r="AL2059">
        <f>N2106</f>
        <v>0</v>
      </c>
      <c r="AM2059">
        <f>O2154</f>
        <v>0</v>
      </c>
      <c r="AN2059">
        <f>P2154</f>
        <v>0</v>
      </c>
      <c r="AO2059">
        <f>Q2154</f>
        <v>0</v>
      </c>
      <c r="AP2059">
        <f>R2154</f>
        <v>0</v>
      </c>
      <c r="AQ2059">
        <f>S2154</f>
        <v>0</v>
      </c>
      <c r="AR2059">
        <f>T2154</f>
        <v>0</v>
      </c>
      <c r="AT2059">
        <f>SUM(table_2[[#This Row],[First dose, less than 21 days ago]:[Third dose or booster, at least 21 days ago]])</f>
        <v>0</v>
      </c>
      <c r="AU2059">
        <f>SUM(table_2[[#This Row],[Second dose, less than 21 days ago]:[Third dose or booster, at least 21 days ago]])</f>
        <v>0</v>
      </c>
      <c r="AV2059">
        <f>table_2[[#This Row],[Third dose or booster, less than 21 days ago]]+table_2[[#This Row],[Third dose or booster, at least 21 days ago]]</f>
        <v>0</v>
      </c>
    </row>
    <row r="2060" spans="1:48" ht="30" x14ac:dyDescent="0.25">
      <c r="A2060" s="1" t="s">
        <v>740</v>
      </c>
      <c r="B2060" s="4">
        <v>2021</v>
      </c>
      <c r="C2060" s="1" t="s">
        <v>207</v>
      </c>
      <c r="D2060" s="1" t="s">
        <v>1183</v>
      </c>
      <c r="E2060" s="1" t="s">
        <v>1102</v>
      </c>
      <c r="F2060" s="4" t="s">
        <v>4859</v>
      </c>
      <c r="G2060" s="4">
        <v>37036</v>
      </c>
      <c r="H2060" s="4" t="s">
        <v>4860</v>
      </c>
      <c r="I2060" s="1"/>
      <c r="J2060" s="4" t="s">
        <v>4861</v>
      </c>
      <c r="K2060" s="4" t="s">
        <v>4862</v>
      </c>
      <c r="L2060" s="22" t="str">
        <f t="shared" si="50"/>
        <v>6818</v>
      </c>
      <c r="M2060" s="22"/>
      <c r="AA2060" s="46"/>
      <c r="AG2060"/>
      <c r="AL2060">
        <f>N2107</f>
        <v>0</v>
      </c>
      <c r="AM2060">
        <f>O2155</f>
        <v>0</v>
      </c>
      <c r="AN2060">
        <f>P2155</f>
        <v>0</v>
      </c>
      <c r="AO2060">
        <f>Q2155</f>
        <v>0</v>
      </c>
      <c r="AP2060">
        <f>R2155</f>
        <v>0</v>
      </c>
      <c r="AQ2060">
        <f>S2155</f>
        <v>0</v>
      </c>
      <c r="AR2060">
        <f>T2155</f>
        <v>0</v>
      </c>
      <c r="AT2060">
        <f>SUM(table_2[[#This Row],[First dose, less than 21 days ago]:[Third dose or booster, at least 21 days ago]])</f>
        <v>0</v>
      </c>
      <c r="AU2060">
        <f>SUM(table_2[[#This Row],[Second dose, less than 21 days ago]:[Third dose or booster, at least 21 days ago]])</f>
        <v>0</v>
      </c>
      <c r="AV2060">
        <f>table_2[[#This Row],[Third dose or booster, less than 21 days ago]]+table_2[[#This Row],[Third dose or booster, at least 21 days ago]]</f>
        <v>0</v>
      </c>
    </row>
    <row r="2061" spans="1:48" ht="45" x14ac:dyDescent="0.25">
      <c r="A2061" s="1" t="s">
        <v>740</v>
      </c>
      <c r="B2061" s="4">
        <v>2021</v>
      </c>
      <c r="C2061" s="1" t="s">
        <v>207</v>
      </c>
      <c r="D2061" s="1" t="s">
        <v>1183</v>
      </c>
      <c r="E2061" s="1" t="s">
        <v>84</v>
      </c>
      <c r="F2061" s="4" t="s">
        <v>1103</v>
      </c>
      <c r="G2061" s="4">
        <v>0</v>
      </c>
      <c r="H2061" s="4" t="s">
        <v>83</v>
      </c>
      <c r="I2061" s="1"/>
      <c r="J2061" s="4" t="s">
        <v>83</v>
      </c>
      <c r="K2061" s="4" t="s">
        <v>83</v>
      </c>
      <c r="L2061" s="22" t="str">
        <f t="shared" si="50"/>
        <v>0</v>
      </c>
      <c r="M2061" s="22"/>
      <c r="AA2061" s="46"/>
      <c r="AG2061"/>
      <c r="AL2061">
        <f>N2108</f>
        <v>0</v>
      </c>
      <c r="AM2061">
        <f>O2156</f>
        <v>0</v>
      </c>
      <c r="AN2061">
        <f>P2156</f>
        <v>0</v>
      </c>
      <c r="AO2061">
        <f>Q2156</f>
        <v>0</v>
      </c>
      <c r="AP2061">
        <f>R2156</f>
        <v>0</v>
      </c>
      <c r="AQ2061">
        <f>S2156</f>
        <v>0</v>
      </c>
      <c r="AR2061">
        <f>T2156</f>
        <v>0</v>
      </c>
      <c r="AT2061">
        <f>SUM(table_2[[#This Row],[First dose, less than 21 days ago]:[Third dose or booster, at least 21 days ago]])</f>
        <v>0</v>
      </c>
      <c r="AU2061">
        <f>SUM(table_2[[#This Row],[Second dose, less than 21 days ago]:[Third dose or booster, at least 21 days ago]])</f>
        <v>0</v>
      </c>
      <c r="AV2061">
        <f>table_2[[#This Row],[Third dose or booster, less than 21 days ago]]+table_2[[#This Row],[Third dose or booster, at least 21 days ago]]</f>
        <v>0</v>
      </c>
    </row>
    <row r="2062" spans="1:48" ht="45" x14ac:dyDescent="0.25">
      <c r="A2062" s="1" t="s">
        <v>740</v>
      </c>
      <c r="B2062" s="4">
        <v>2021</v>
      </c>
      <c r="C2062" s="1" t="s">
        <v>207</v>
      </c>
      <c r="D2062" s="1" t="s">
        <v>1183</v>
      </c>
      <c r="E2062" s="1" t="s">
        <v>85</v>
      </c>
      <c r="F2062" s="4" t="s">
        <v>1103</v>
      </c>
      <c r="G2062" s="4">
        <v>0</v>
      </c>
      <c r="H2062" s="4" t="s">
        <v>83</v>
      </c>
      <c r="I2062" s="1"/>
      <c r="J2062" s="4" t="s">
        <v>83</v>
      </c>
      <c r="K2062" s="4" t="s">
        <v>83</v>
      </c>
      <c r="L2062" s="22" t="str">
        <f t="shared" si="50"/>
        <v>0</v>
      </c>
      <c r="M2062" s="22"/>
      <c r="AA2062" s="46"/>
      <c r="AG2062"/>
      <c r="AL2062">
        <f>N2109</f>
        <v>0</v>
      </c>
      <c r="AM2062">
        <f>O2157</f>
        <v>0</v>
      </c>
      <c r="AN2062">
        <f>P2157</f>
        <v>0</v>
      </c>
      <c r="AO2062">
        <f>Q2157</f>
        <v>0</v>
      </c>
      <c r="AP2062">
        <f>R2157</f>
        <v>0</v>
      </c>
      <c r="AQ2062">
        <f>S2157</f>
        <v>0</v>
      </c>
      <c r="AR2062">
        <f>T2157</f>
        <v>0</v>
      </c>
      <c r="AT2062">
        <f>SUM(table_2[[#This Row],[First dose, less than 21 days ago]:[Third dose or booster, at least 21 days ago]])</f>
        <v>0</v>
      </c>
      <c r="AU2062">
        <f>SUM(table_2[[#This Row],[Second dose, less than 21 days ago]:[Third dose or booster, at least 21 days ago]])</f>
        <v>0</v>
      </c>
      <c r="AV2062">
        <f>table_2[[#This Row],[Third dose or booster, less than 21 days ago]]+table_2[[#This Row],[Third dose or booster, at least 21 days ago]]</f>
        <v>0</v>
      </c>
    </row>
    <row r="2063" spans="1:48" ht="30" x14ac:dyDescent="0.25">
      <c r="A2063" s="1" t="s">
        <v>740</v>
      </c>
      <c r="B2063" s="4">
        <v>2021</v>
      </c>
      <c r="C2063" s="1" t="s">
        <v>229</v>
      </c>
      <c r="D2063" s="1" t="s">
        <v>1089</v>
      </c>
      <c r="E2063" s="1" t="s">
        <v>62</v>
      </c>
      <c r="F2063" s="4" t="s">
        <v>2299</v>
      </c>
      <c r="G2063" s="4">
        <v>217372</v>
      </c>
      <c r="H2063" s="4" t="s">
        <v>2055</v>
      </c>
      <c r="I2063" s="1"/>
      <c r="J2063" s="4" t="s">
        <v>4863</v>
      </c>
      <c r="K2063" s="4" t="s">
        <v>510</v>
      </c>
      <c r="L2063" s="22" t="str">
        <f t="shared" si="50"/>
        <v>94</v>
      </c>
      <c r="M2063" s="22"/>
      <c r="AA2063" s="46"/>
      <c r="AG2063"/>
      <c r="AL2063">
        <f>N2110</f>
        <v>0</v>
      </c>
      <c r="AM2063">
        <f>O2158</f>
        <v>0</v>
      </c>
      <c r="AN2063">
        <f>P2158</f>
        <v>0</v>
      </c>
      <c r="AO2063">
        <f>Q2158</f>
        <v>0</v>
      </c>
      <c r="AP2063">
        <f>R2158</f>
        <v>0</v>
      </c>
      <c r="AQ2063">
        <f>S2158</f>
        <v>0</v>
      </c>
      <c r="AR2063">
        <f>T2158</f>
        <v>0</v>
      </c>
      <c r="AT2063">
        <f>SUM(table_2[[#This Row],[First dose, less than 21 days ago]:[Third dose or booster, at least 21 days ago]])</f>
        <v>0</v>
      </c>
      <c r="AU2063">
        <f>SUM(table_2[[#This Row],[Second dose, less than 21 days ago]:[Third dose or booster, at least 21 days ago]])</f>
        <v>0</v>
      </c>
      <c r="AV2063">
        <f>table_2[[#This Row],[Third dose or booster, less than 21 days ago]]+table_2[[#This Row],[Third dose or booster, at least 21 days ago]]</f>
        <v>0</v>
      </c>
    </row>
    <row r="2064" spans="1:48" ht="30" x14ac:dyDescent="0.25">
      <c r="A2064" s="1" t="s">
        <v>740</v>
      </c>
      <c r="B2064" s="4">
        <v>2021</v>
      </c>
      <c r="C2064" s="1" t="s">
        <v>229</v>
      </c>
      <c r="D2064" s="1" t="s">
        <v>1089</v>
      </c>
      <c r="E2064" s="1" t="s">
        <v>66</v>
      </c>
      <c r="F2064" s="4" t="s">
        <v>1101</v>
      </c>
      <c r="G2064" s="4">
        <v>10393</v>
      </c>
      <c r="H2064" s="4" t="s">
        <v>83</v>
      </c>
      <c r="I2064" s="1"/>
      <c r="J2064" s="4" t="s">
        <v>83</v>
      </c>
      <c r="K2064" s="4" t="s">
        <v>83</v>
      </c>
      <c r="L2064" s="22">
        <f t="shared" si="50"/>
        <v>1</v>
      </c>
      <c r="M2064" s="22"/>
      <c r="AA2064" s="46"/>
      <c r="AG2064"/>
      <c r="AL2064">
        <f>N2111</f>
        <v>0</v>
      </c>
      <c r="AM2064">
        <f>O2159</f>
        <v>0</v>
      </c>
      <c r="AN2064">
        <f>P2159</f>
        <v>0</v>
      </c>
      <c r="AO2064">
        <f>Q2159</f>
        <v>0</v>
      </c>
      <c r="AP2064">
        <f>R2159</f>
        <v>0</v>
      </c>
      <c r="AQ2064">
        <f>S2159</f>
        <v>0</v>
      </c>
      <c r="AR2064">
        <f>T2159</f>
        <v>0</v>
      </c>
      <c r="AT2064">
        <f>SUM(table_2[[#This Row],[First dose, less than 21 days ago]:[Third dose or booster, at least 21 days ago]])</f>
        <v>0</v>
      </c>
      <c r="AU2064">
        <f>SUM(table_2[[#This Row],[Second dose, less than 21 days ago]:[Third dose or booster, at least 21 days ago]])</f>
        <v>0</v>
      </c>
      <c r="AV2064">
        <f>table_2[[#This Row],[Third dose or booster, less than 21 days ago]]+table_2[[#This Row],[Third dose or booster, at least 21 days ago]]</f>
        <v>0</v>
      </c>
    </row>
    <row r="2065" spans="1:48" ht="30" x14ac:dyDescent="0.25">
      <c r="A2065" s="1" t="s">
        <v>740</v>
      </c>
      <c r="B2065" s="4">
        <v>2021</v>
      </c>
      <c r="C2065" s="1" t="s">
        <v>229</v>
      </c>
      <c r="D2065" s="1" t="s">
        <v>1089</v>
      </c>
      <c r="E2065" s="1" t="s">
        <v>70</v>
      </c>
      <c r="F2065" s="4" t="s">
        <v>1208</v>
      </c>
      <c r="G2065" s="4">
        <v>94178</v>
      </c>
      <c r="H2065" s="4" t="s">
        <v>1461</v>
      </c>
      <c r="I2065" s="1"/>
      <c r="J2065" s="4" t="s">
        <v>4864</v>
      </c>
      <c r="K2065" s="4" t="s">
        <v>4865</v>
      </c>
      <c r="L2065" s="22" t="str">
        <f t="shared" si="50"/>
        <v>47</v>
      </c>
      <c r="M2065" s="22"/>
      <c r="AA2065" s="46"/>
      <c r="AG2065"/>
      <c r="AL2065">
        <f>N2112</f>
        <v>0</v>
      </c>
      <c r="AM2065">
        <f>O2160</f>
        <v>0</v>
      </c>
      <c r="AN2065">
        <f>P2160</f>
        <v>0</v>
      </c>
      <c r="AO2065">
        <f>Q2160</f>
        <v>0</v>
      </c>
      <c r="AP2065">
        <f>R2160</f>
        <v>0</v>
      </c>
      <c r="AQ2065">
        <f>S2160</f>
        <v>0</v>
      </c>
      <c r="AR2065">
        <f>T2160</f>
        <v>0</v>
      </c>
      <c r="AT2065">
        <f>SUM(table_2[[#This Row],[First dose, less than 21 days ago]:[Third dose or booster, at least 21 days ago]])</f>
        <v>0</v>
      </c>
      <c r="AU2065">
        <f>SUM(table_2[[#This Row],[Second dose, less than 21 days ago]:[Third dose or booster, at least 21 days ago]])</f>
        <v>0</v>
      </c>
      <c r="AV2065">
        <f>table_2[[#This Row],[Third dose or booster, less than 21 days ago]]+table_2[[#This Row],[Third dose or booster, at least 21 days ago]]</f>
        <v>0</v>
      </c>
    </row>
    <row r="2066" spans="1:48" ht="30" x14ac:dyDescent="0.25">
      <c r="A2066" s="1" t="s">
        <v>740</v>
      </c>
      <c r="B2066" s="4">
        <v>2021</v>
      </c>
      <c r="C2066" s="1" t="s">
        <v>229</v>
      </c>
      <c r="D2066" s="1" t="s">
        <v>1089</v>
      </c>
      <c r="E2066" s="1" t="s">
        <v>74</v>
      </c>
      <c r="F2066" s="4" t="s">
        <v>1350</v>
      </c>
      <c r="G2066" s="4">
        <v>88797</v>
      </c>
      <c r="H2066" s="4" t="s">
        <v>2049</v>
      </c>
      <c r="I2066" s="1" t="s">
        <v>234</v>
      </c>
      <c r="J2066" s="4" t="s">
        <v>2050</v>
      </c>
      <c r="K2066" s="4" t="s">
        <v>2051</v>
      </c>
      <c r="L2066" s="22" t="str">
        <f t="shared" si="50"/>
        <v>10</v>
      </c>
      <c r="M2066" s="22"/>
      <c r="AA2066" s="46"/>
      <c r="AG2066"/>
      <c r="AL2066">
        <f>N2113</f>
        <v>0</v>
      </c>
      <c r="AM2066">
        <f>O2161</f>
        <v>0</v>
      </c>
      <c r="AN2066">
        <f>P2161</f>
        <v>0</v>
      </c>
      <c r="AO2066">
        <f>Q2161</f>
        <v>0</v>
      </c>
      <c r="AP2066">
        <f>R2161</f>
        <v>0</v>
      </c>
      <c r="AQ2066">
        <f>S2161</f>
        <v>0</v>
      </c>
      <c r="AR2066">
        <f>T2161</f>
        <v>0</v>
      </c>
      <c r="AT2066">
        <f>SUM(table_2[[#This Row],[First dose, less than 21 days ago]:[Third dose or booster, at least 21 days ago]])</f>
        <v>0</v>
      </c>
      <c r="AU2066">
        <f>SUM(table_2[[#This Row],[Second dose, less than 21 days ago]:[Third dose or booster, at least 21 days ago]])</f>
        <v>0</v>
      </c>
      <c r="AV2066">
        <f>table_2[[#This Row],[Third dose or booster, less than 21 days ago]]+table_2[[#This Row],[Third dose or booster, at least 21 days ago]]</f>
        <v>0</v>
      </c>
    </row>
    <row r="2067" spans="1:48" ht="30" x14ac:dyDescent="0.25">
      <c r="A2067" s="1" t="s">
        <v>740</v>
      </c>
      <c r="B2067" s="4">
        <v>2021</v>
      </c>
      <c r="C2067" s="1" t="s">
        <v>229</v>
      </c>
      <c r="D2067" s="1" t="s">
        <v>1089</v>
      </c>
      <c r="E2067" s="1" t="s">
        <v>1102</v>
      </c>
      <c r="F2067" s="4" t="s">
        <v>4866</v>
      </c>
      <c r="G2067" s="4">
        <v>505939</v>
      </c>
      <c r="H2067" s="4" t="s">
        <v>2458</v>
      </c>
      <c r="I2067" s="1"/>
      <c r="J2067" s="4" t="s">
        <v>630</v>
      </c>
      <c r="K2067" s="4" t="s">
        <v>4867</v>
      </c>
      <c r="L2067" s="22" t="str">
        <f t="shared" si="50"/>
        <v>201</v>
      </c>
      <c r="M2067" s="22"/>
      <c r="AA2067" s="46"/>
      <c r="AG2067"/>
      <c r="AL2067">
        <f>N2114</f>
        <v>0</v>
      </c>
      <c r="AM2067">
        <f>O2162</f>
        <v>0</v>
      </c>
      <c r="AN2067">
        <f>P2162</f>
        <v>0</v>
      </c>
      <c r="AO2067">
        <f>Q2162</f>
        <v>0</v>
      </c>
      <c r="AP2067">
        <f>R2162</f>
        <v>0</v>
      </c>
      <c r="AQ2067">
        <f>S2162</f>
        <v>0</v>
      </c>
      <c r="AR2067">
        <f>T2162</f>
        <v>0</v>
      </c>
      <c r="AT2067">
        <f>SUM(table_2[[#This Row],[First dose, less than 21 days ago]:[Third dose or booster, at least 21 days ago]])</f>
        <v>0</v>
      </c>
      <c r="AU2067">
        <f>SUM(table_2[[#This Row],[Second dose, less than 21 days ago]:[Third dose or booster, at least 21 days ago]])</f>
        <v>0</v>
      </c>
      <c r="AV2067">
        <f>table_2[[#This Row],[Third dose or booster, less than 21 days ago]]+table_2[[#This Row],[Third dose or booster, at least 21 days ago]]</f>
        <v>0</v>
      </c>
    </row>
    <row r="2068" spans="1:48" ht="45" x14ac:dyDescent="0.25">
      <c r="A2068" s="1" t="s">
        <v>740</v>
      </c>
      <c r="B2068" s="4">
        <v>2021</v>
      </c>
      <c r="C2068" s="1" t="s">
        <v>229</v>
      </c>
      <c r="D2068" s="1" t="s">
        <v>1089</v>
      </c>
      <c r="E2068" s="1" t="s">
        <v>84</v>
      </c>
      <c r="F2068" s="4" t="s">
        <v>1101</v>
      </c>
      <c r="G2068" s="4">
        <v>697</v>
      </c>
      <c r="H2068" s="4" t="s">
        <v>83</v>
      </c>
      <c r="I2068" s="1"/>
      <c r="J2068" s="4" t="s">
        <v>83</v>
      </c>
      <c r="K2068" s="4" t="s">
        <v>83</v>
      </c>
      <c r="L2068" s="22">
        <f t="shared" si="50"/>
        <v>1</v>
      </c>
      <c r="M2068" s="22"/>
      <c r="AA2068" s="46"/>
      <c r="AG2068"/>
      <c r="AL2068">
        <f>N2115</f>
        <v>0</v>
      </c>
      <c r="AM2068">
        <f>O2163</f>
        <v>0</v>
      </c>
      <c r="AN2068">
        <f>P2163</f>
        <v>0</v>
      </c>
      <c r="AO2068">
        <f>Q2163</f>
        <v>0</v>
      </c>
      <c r="AP2068">
        <f>R2163</f>
        <v>0</v>
      </c>
      <c r="AQ2068">
        <f>S2163</f>
        <v>0</v>
      </c>
      <c r="AR2068">
        <f>T2163</f>
        <v>0</v>
      </c>
      <c r="AT2068">
        <f>SUM(table_2[[#This Row],[First dose, less than 21 days ago]:[Third dose or booster, at least 21 days ago]])</f>
        <v>0</v>
      </c>
      <c r="AU2068">
        <f>SUM(table_2[[#This Row],[Second dose, less than 21 days ago]:[Third dose or booster, at least 21 days ago]])</f>
        <v>0</v>
      </c>
      <c r="AV2068">
        <f>table_2[[#This Row],[Third dose or booster, less than 21 days ago]]+table_2[[#This Row],[Third dose or booster, at least 21 days ago]]</f>
        <v>0</v>
      </c>
    </row>
    <row r="2069" spans="1:48" ht="45" x14ac:dyDescent="0.25">
      <c r="A2069" s="1" t="s">
        <v>740</v>
      </c>
      <c r="B2069" s="4">
        <v>2021</v>
      </c>
      <c r="C2069" s="1" t="s">
        <v>229</v>
      </c>
      <c r="D2069" s="1" t="s">
        <v>1089</v>
      </c>
      <c r="E2069" s="1" t="s">
        <v>85</v>
      </c>
      <c r="F2069" s="4" t="s">
        <v>1103</v>
      </c>
      <c r="G2069" s="4">
        <v>0</v>
      </c>
      <c r="H2069" s="4" t="s">
        <v>83</v>
      </c>
      <c r="I2069" s="1"/>
      <c r="J2069" s="4" t="s">
        <v>83</v>
      </c>
      <c r="K2069" s="4" t="s">
        <v>83</v>
      </c>
      <c r="L2069" s="22" t="str">
        <f t="shared" si="50"/>
        <v>0</v>
      </c>
      <c r="M2069" s="22"/>
      <c r="AA2069" s="46"/>
      <c r="AG2069"/>
      <c r="AL2069">
        <f>N2116</f>
        <v>0</v>
      </c>
      <c r="AM2069">
        <f>O2164</f>
        <v>0</v>
      </c>
      <c r="AN2069">
        <f>P2164</f>
        <v>0</v>
      </c>
      <c r="AO2069">
        <f>Q2164</f>
        <v>0</v>
      </c>
      <c r="AP2069">
        <f>R2164</f>
        <v>0</v>
      </c>
      <c r="AQ2069">
        <f>S2164</f>
        <v>0</v>
      </c>
      <c r="AR2069">
        <f>T2164</f>
        <v>0</v>
      </c>
      <c r="AT2069">
        <f>SUM(table_2[[#This Row],[First dose, less than 21 days ago]:[Third dose or booster, at least 21 days ago]])</f>
        <v>0</v>
      </c>
      <c r="AU2069">
        <f>SUM(table_2[[#This Row],[Second dose, less than 21 days ago]:[Third dose or booster, at least 21 days ago]])</f>
        <v>0</v>
      </c>
      <c r="AV2069">
        <f>table_2[[#This Row],[Third dose or booster, less than 21 days ago]]+table_2[[#This Row],[Third dose or booster, at least 21 days ago]]</f>
        <v>0</v>
      </c>
    </row>
    <row r="2070" spans="1:48" ht="30" x14ac:dyDescent="0.25">
      <c r="A2070" s="1" t="s">
        <v>740</v>
      </c>
      <c r="B2070" s="4">
        <v>2021</v>
      </c>
      <c r="C2070" s="1" t="s">
        <v>229</v>
      </c>
      <c r="D2070" s="1" t="s">
        <v>1104</v>
      </c>
      <c r="E2070" s="1" t="s">
        <v>62</v>
      </c>
      <c r="F2070" s="4" t="s">
        <v>1475</v>
      </c>
      <c r="G2070" s="4">
        <v>59482</v>
      </c>
      <c r="H2070" s="4" t="s">
        <v>4868</v>
      </c>
      <c r="I2070" s="1"/>
      <c r="J2070" s="4" t="s">
        <v>4156</v>
      </c>
      <c r="K2070" s="4" t="s">
        <v>4869</v>
      </c>
      <c r="L2070" s="22" t="str">
        <f t="shared" si="50"/>
        <v>88</v>
      </c>
      <c r="M2070" s="22"/>
      <c r="AA2070" s="46"/>
      <c r="AG2070"/>
      <c r="AL2070">
        <f>N2117</f>
        <v>0</v>
      </c>
      <c r="AM2070">
        <f>O2165</f>
        <v>0</v>
      </c>
      <c r="AN2070">
        <f>P2165</f>
        <v>0</v>
      </c>
      <c r="AO2070">
        <f>Q2165</f>
        <v>0</v>
      </c>
      <c r="AP2070">
        <f>R2165</f>
        <v>0</v>
      </c>
      <c r="AQ2070">
        <f>S2165</f>
        <v>0</v>
      </c>
      <c r="AR2070">
        <f>T2165</f>
        <v>0</v>
      </c>
      <c r="AT2070">
        <f>SUM(table_2[[#This Row],[First dose, less than 21 days ago]:[Third dose or booster, at least 21 days ago]])</f>
        <v>0</v>
      </c>
      <c r="AU2070">
        <f>SUM(table_2[[#This Row],[Second dose, less than 21 days ago]:[Third dose or booster, at least 21 days ago]])</f>
        <v>0</v>
      </c>
      <c r="AV2070">
        <f>table_2[[#This Row],[Third dose or booster, less than 21 days ago]]+table_2[[#This Row],[Third dose or booster, at least 21 days ago]]</f>
        <v>0</v>
      </c>
    </row>
    <row r="2071" spans="1:48" ht="30" x14ac:dyDescent="0.25">
      <c r="A2071" s="1" t="s">
        <v>740</v>
      </c>
      <c r="B2071" s="4">
        <v>2021</v>
      </c>
      <c r="C2071" s="1" t="s">
        <v>229</v>
      </c>
      <c r="D2071" s="1" t="s">
        <v>1104</v>
      </c>
      <c r="E2071" s="1" t="s">
        <v>66</v>
      </c>
      <c r="F2071" s="4" t="s">
        <v>1097</v>
      </c>
      <c r="G2071" s="4">
        <v>1297</v>
      </c>
      <c r="H2071" s="4" t="s">
        <v>2060</v>
      </c>
      <c r="I2071" s="1" t="s">
        <v>234</v>
      </c>
      <c r="J2071" s="4" t="s">
        <v>2061</v>
      </c>
      <c r="K2071" s="4" t="s">
        <v>2062</v>
      </c>
      <c r="L2071" s="22" t="str">
        <f t="shared" si="50"/>
        <v>4</v>
      </c>
      <c r="M2071" s="22"/>
      <c r="AA2071" s="46"/>
      <c r="AG2071"/>
      <c r="AL2071">
        <f>N2118</f>
        <v>0</v>
      </c>
      <c r="AM2071">
        <f>O2166</f>
        <v>0</v>
      </c>
      <c r="AN2071">
        <f>P2166</f>
        <v>0</v>
      </c>
      <c r="AO2071">
        <f>Q2166</f>
        <v>0</v>
      </c>
      <c r="AP2071">
        <f>R2166</f>
        <v>0</v>
      </c>
      <c r="AQ2071">
        <f>S2166</f>
        <v>0</v>
      </c>
      <c r="AR2071">
        <f>T2166</f>
        <v>0</v>
      </c>
      <c r="AT2071">
        <f>SUM(table_2[[#This Row],[First dose, less than 21 days ago]:[Third dose or booster, at least 21 days ago]])</f>
        <v>0</v>
      </c>
      <c r="AU2071">
        <f>SUM(table_2[[#This Row],[Second dose, less than 21 days ago]:[Third dose or booster, at least 21 days ago]])</f>
        <v>0</v>
      </c>
      <c r="AV2071">
        <f>table_2[[#This Row],[Third dose or booster, less than 21 days ago]]+table_2[[#This Row],[Third dose or booster, at least 21 days ago]]</f>
        <v>0</v>
      </c>
    </row>
    <row r="2072" spans="1:48" ht="30" x14ac:dyDescent="0.25">
      <c r="A2072" s="1" t="s">
        <v>740</v>
      </c>
      <c r="B2072" s="4">
        <v>2021</v>
      </c>
      <c r="C2072" s="1" t="s">
        <v>229</v>
      </c>
      <c r="D2072" s="1" t="s">
        <v>1104</v>
      </c>
      <c r="E2072" s="1" t="s">
        <v>70</v>
      </c>
      <c r="F2072" s="4" t="s">
        <v>1479</v>
      </c>
      <c r="G2072" s="4">
        <v>14386</v>
      </c>
      <c r="H2072" s="4" t="s">
        <v>4870</v>
      </c>
      <c r="I2072" s="1"/>
      <c r="J2072" s="4" t="s">
        <v>4871</v>
      </c>
      <c r="K2072" s="4" t="s">
        <v>4872</v>
      </c>
      <c r="L2072" s="22" t="str">
        <f t="shared" si="50"/>
        <v>64</v>
      </c>
      <c r="M2072" s="22"/>
      <c r="AA2072" s="46"/>
      <c r="AG2072"/>
      <c r="AL2072">
        <f>N2119</f>
        <v>0</v>
      </c>
      <c r="AM2072">
        <f>O2167</f>
        <v>0</v>
      </c>
      <c r="AN2072">
        <f>P2167</f>
        <v>0</v>
      </c>
      <c r="AO2072">
        <f>Q2167</f>
        <v>0</v>
      </c>
      <c r="AP2072">
        <f>R2167</f>
        <v>0</v>
      </c>
      <c r="AQ2072">
        <f>S2167</f>
        <v>0</v>
      </c>
      <c r="AR2072">
        <f>T2167</f>
        <v>0</v>
      </c>
      <c r="AT2072">
        <f>SUM(table_2[[#This Row],[First dose, less than 21 days ago]:[Third dose or booster, at least 21 days ago]])</f>
        <v>0</v>
      </c>
      <c r="AU2072">
        <f>SUM(table_2[[#This Row],[Second dose, less than 21 days ago]:[Third dose or booster, at least 21 days ago]])</f>
        <v>0</v>
      </c>
      <c r="AV2072">
        <f>table_2[[#This Row],[Third dose or booster, less than 21 days ago]]+table_2[[#This Row],[Third dose or booster, at least 21 days ago]]</f>
        <v>0</v>
      </c>
    </row>
    <row r="2073" spans="1:48" ht="30" x14ac:dyDescent="0.25">
      <c r="A2073" s="1" t="s">
        <v>740</v>
      </c>
      <c r="B2073" s="4">
        <v>2021</v>
      </c>
      <c r="C2073" s="1" t="s">
        <v>229</v>
      </c>
      <c r="D2073" s="1" t="s">
        <v>1104</v>
      </c>
      <c r="E2073" s="1" t="s">
        <v>74</v>
      </c>
      <c r="F2073" s="4" t="s">
        <v>1097</v>
      </c>
      <c r="G2073" s="4">
        <v>5196</v>
      </c>
      <c r="H2073" s="4" t="s">
        <v>533</v>
      </c>
      <c r="I2073" s="1" t="s">
        <v>234</v>
      </c>
      <c r="J2073" s="4" t="s">
        <v>2067</v>
      </c>
      <c r="K2073" s="4" t="s">
        <v>2068</v>
      </c>
      <c r="L2073" s="22" t="str">
        <f t="shared" si="50"/>
        <v>4</v>
      </c>
      <c r="M2073" s="22"/>
      <c r="AA2073" s="46"/>
      <c r="AG2073"/>
      <c r="AL2073">
        <f>N2120</f>
        <v>0</v>
      </c>
      <c r="AM2073">
        <f>O2168</f>
        <v>0</v>
      </c>
      <c r="AN2073">
        <f>P2168</f>
        <v>0</v>
      </c>
      <c r="AO2073">
        <f>Q2168</f>
        <v>0</v>
      </c>
      <c r="AP2073">
        <f>R2168</f>
        <v>0</v>
      </c>
      <c r="AQ2073">
        <f>S2168</f>
        <v>0</v>
      </c>
      <c r="AR2073">
        <f>T2168</f>
        <v>0</v>
      </c>
      <c r="AT2073">
        <f>SUM(table_2[[#This Row],[First dose, less than 21 days ago]:[Third dose or booster, at least 21 days ago]])</f>
        <v>0</v>
      </c>
      <c r="AU2073">
        <f>SUM(table_2[[#This Row],[Second dose, less than 21 days ago]:[Third dose or booster, at least 21 days ago]])</f>
        <v>0</v>
      </c>
      <c r="AV2073">
        <f>table_2[[#This Row],[Third dose or booster, less than 21 days ago]]+table_2[[#This Row],[Third dose or booster, at least 21 days ago]]</f>
        <v>0</v>
      </c>
    </row>
    <row r="2074" spans="1:48" ht="30" x14ac:dyDescent="0.25">
      <c r="A2074" s="1" t="s">
        <v>740</v>
      </c>
      <c r="B2074" s="4">
        <v>2021</v>
      </c>
      <c r="C2074" s="1" t="s">
        <v>229</v>
      </c>
      <c r="D2074" s="1" t="s">
        <v>1104</v>
      </c>
      <c r="E2074" s="1" t="s">
        <v>1102</v>
      </c>
      <c r="F2074" s="4" t="s">
        <v>1359</v>
      </c>
      <c r="G2074" s="4">
        <v>369764</v>
      </c>
      <c r="H2074" s="4" t="s">
        <v>4873</v>
      </c>
      <c r="I2074" s="1"/>
      <c r="J2074" s="4" t="s">
        <v>4874</v>
      </c>
      <c r="K2074" s="4" t="s">
        <v>4875</v>
      </c>
      <c r="L2074" s="22" t="str">
        <f t="shared" si="50"/>
        <v>480</v>
      </c>
      <c r="M2074" s="22"/>
      <c r="AA2074" s="46"/>
      <c r="AG2074"/>
      <c r="AL2074">
        <f>N2121</f>
        <v>0</v>
      </c>
      <c r="AM2074">
        <f>O2169</f>
        <v>0</v>
      </c>
      <c r="AN2074">
        <f>P2169</f>
        <v>0</v>
      </c>
      <c r="AO2074">
        <f>Q2169</f>
        <v>0</v>
      </c>
      <c r="AP2074">
        <f>R2169</f>
        <v>0</v>
      </c>
      <c r="AQ2074">
        <f>S2169</f>
        <v>0</v>
      </c>
      <c r="AR2074">
        <f>T2169</f>
        <v>0</v>
      </c>
      <c r="AT2074">
        <f>SUM(table_2[[#This Row],[First dose, less than 21 days ago]:[Third dose or booster, at least 21 days ago]])</f>
        <v>0</v>
      </c>
      <c r="AU2074">
        <f>SUM(table_2[[#This Row],[Second dose, less than 21 days ago]:[Third dose or booster, at least 21 days ago]])</f>
        <v>0</v>
      </c>
      <c r="AV2074">
        <f>table_2[[#This Row],[Third dose or booster, less than 21 days ago]]+table_2[[#This Row],[Third dose or booster, at least 21 days ago]]</f>
        <v>0</v>
      </c>
    </row>
    <row r="2075" spans="1:48" ht="45" x14ac:dyDescent="0.25">
      <c r="A2075" s="1" t="s">
        <v>740</v>
      </c>
      <c r="B2075" s="4">
        <v>2021</v>
      </c>
      <c r="C2075" s="1" t="s">
        <v>229</v>
      </c>
      <c r="D2075" s="1" t="s">
        <v>1104</v>
      </c>
      <c r="E2075" s="1" t="s">
        <v>84</v>
      </c>
      <c r="F2075" s="4" t="s">
        <v>1101</v>
      </c>
      <c r="G2075" s="4">
        <v>804</v>
      </c>
      <c r="H2075" s="4" t="s">
        <v>83</v>
      </c>
      <c r="I2075" s="1"/>
      <c r="J2075" s="4" t="s">
        <v>83</v>
      </c>
      <c r="K2075" s="4" t="s">
        <v>83</v>
      </c>
      <c r="L2075" s="22">
        <f t="shared" si="50"/>
        <v>1</v>
      </c>
      <c r="M2075" s="22"/>
      <c r="AA2075" s="46"/>
      <c r="AG2075"/>
      <c r="AL2075">
        <f>N2122</f>
        <v>0</v>
      </c>
      <c r="AM2075">
        <f>O2170</f>
        <v>0</v>
      </c>
      <c r="AN2075">
        <f>P2170</f>
        <v>0</v>
      </c>
      <c r="AO2075">
        <f>Q2170</f>
        <v>0</v>
      </c>
      <c r="AP2075">
        <f>R2170</f>
        <v>0</v>
      </c>
      <c r="AQ2075">
        <f>S2170</f>
        <v>0</v>
      </c>
      <c r="AR2075">
        <f>T2170</f>
        <v>0</v>
      </c>
      <c r="AT2075">
        <f>SUM(table_2[[#This Row],[First dose, less than 21 days ago]:[Third dose or booster, at least 21 days ago]])</f>
        <v>0</v>
      </c>
      <c r="AU2075">
        <f>SUM(table_2[[#This Row],[Second dose, less than 21 days ago]:[Third dose or booster, at least 21 days ago]])</f>
        <v>0</v>
      </c>
      <c r="AV2075">
        <f>table_2[[#This Row],[Third dose or booster, less than 21 days ago]]+table_2[[#This Row],[Third dose or booster, at least 21 days ago]]</f>
        <v>0</v>
      </c>
    </row>
    <row r="2076" spans="1:48" ht="45" x14ac:dyDescent="0.25">
      <c r="A2076" s="1" t="s">
        <v>740</v>
      </c>
      <c r="B2076" s="4">
        <v>2021</v>
      </c>
      <c r="C2076" s="1" t="s">
        <v>229</v>
      </c>
      <c r="D2076" s="1" t="s">
        <v>1104</v>
      </c>
      <c r="E2076" s="1" t="s">
        <v>85</v>
      </c>
      <c r="F2076" s="4" t="s">
        <v>1103</v>
      </c>
      <c r="G2076" s="4">
        <v>0</v>
      </c>
      <c r="H2076" s="4" t="s">
        <v>83</v>
      </c>
      <c r="I2076" s="1"/>
      <c r="J2076" s="4" t="s">
        <v>83</v>
      </c>
      <c r="K2076" s="4" t="s">
        <v>83</v>
      </c>
      <c r="L2076" s="22" t="str">
        <f t="shared" si="50"/>
        <v>0</v>
      </c>
      <c r="M2076" s="22"/>
      <c r="AA2076" s="46"/>
      <c r="AG2076"/>
      <c r="AL2076">
        <f>N2123</f>
        <v>0</v>
      </c>
      <c r="AM2076">
        <f>O2171</f>
        <v>0</v>
      </c>
      <c r="AN2076">
        <f>P2171</f>
        <v>0</v>
      </c>
      <c r="AO2076">
        <f>Q2171</f>
        <v>0</v>
      </c>
      <c r="AP2076">
        <f>R2171</f>
        <v>0</v>
      </c>
      <c r="AQ2076">
        <f>S2171</f>
        <v>0</v>
      </c>
      <c r="AR2076">
        <f>T2171</f>
        <v>0</v>
      </c>
      <c r="AT2076">
        <f>SUM(table_2[[#This Row],[First dose, less than 21 days ago]:[Third dose or booster, at least 21 days ago]])</f>
        <v>0</v>
      </c>
      <c r="AU2076">
        <f>SUM(table_2[[#This Row],[Second dose, less than 21 days ago]:[Third dose or booster, at least 21 days ago]])</f>
        <v>0</v>
      </c>
      <c r="AV2076">
        <f>table_2[[#This Row],[Third dose or booster, less than 21 days ago]]+table_2[[#This Row],[Third dose or booster, at least 21 days ago]]</f>
        <v>0</v>
      </c>
    </row>
    <row r="2077" spans="1:48" ht="30" x14ac:dyDescent="0.25">
      <c r="A2077" s="1" t="s">
        <v>740</v>
      </c>
      <c r="B2077" s="4">
        <v>2021</v>
      </c>
      <c r="C2077" s="1" t="s">
        <v>229</v>
      </c>
      <c r="D2077" s="1" t="s">
        <v>1116</v>
      </c>
      <c r="E2077" s="1" t="s">
        <v>62</v>
      </c>
      <c r="F2077" s="4" t="s">
        <v>2308</v>
      </c>
      <c r="G2077" s="4">
        <v>38622</v>
      </c>
      <c r="H2077" s="4" t="s">
        <v>4876</v>
      </c>
      <c r="I2077" s="1"/>
      <c r="J2077" s="4" t="s">
        <v>4877</v>
      </c>
      <c r="K2077" s="4" t="s">
        <v>4878</v>
      </c>
      <c r="L2077" s="22" t="str">
        <f t="shared" si="50"/>
        <v>200</v>
      </c>
      <c r="M2077" s="22"/>
      <c r="AA2077" s="46"/>
      <c r="AG2077"/>
      <c r="AL2077">
        <f>N2124</f>
        <v>0</v>
      </c>
      <c r="AM2077">
        <f>O2172</f>
        <v>0</v>
      </c>
      <c r="AN2077">
        <f>P2172</f>
        <v>0</v>
      </c>
      <c r="AO2077">
        <f>Q2172</f>
        <v>0</v>
      </c>
      <c r="AP2077">
        <f>R2172</f>
        <v>0</v>
      </c>
      <c r="AQ2077">
        <f>S2172</f>
        <v>0</v>
      </c>
      <c r="AR2077">
        <f>T2172</f>
        <v>0</v>
      </c>
      <c r="AT2077">
        <f>SUM(table_2[[#This Row],[First dose, less than 21 days ago]:[Third dose or booster, at least 21 days ago]])</f>
        <v>0</v>
      </c>
      <c r="AU2077">
        <f>SUM(table_2[[#This Row],[Second dose, less than 21 days ago]:[Third dose or booster, at least 21 days ago]])</f>
        <v>0</v>
      </c>
      <c r="AV2077">
        <f>table_2[[#This Row],[Third dose or booster, less than 21 days ago]]+table_2[[#This Row],[Third dose or booster, at least 21 days ago]]</f>
        <v>0</v>
      </c>
    </row>
    <row r="2078" spans="1:48" ht="30" x14ac:dyDescent="0.25">
      <c r="A2078" s="1" t="s">
        <v>740</v>
      </c>
      <c r="B2078" s="4">
        <v>2021</v>
      </c>
      <c r="C2078" s="1" t="s">
        <v>229</v>
      </c>
      <c r="D2078" s="1" t="s">
        <v>1116</v>
      </c>
      <c r="E2078" s="1" t="s">
        <v>66</v>
      </c>
      <c r="F2078" s="4" t="s">
        <v>1101</v>
      </c>
      <c r="G2078" s="4">
        <v>607</v>
      </c>
      <c r="H2078" s="4" t="s">
        <v>83</v>
      </c>
      <c r="I2078" s="1"/>
      <c r="J2078" s="4" t="s">
        <v>83</v>
      </c>
      <c r="K2078" s="4" t="s">
        <v>83</v>
      </c>
      <c r="L2078" s="22">
        <f t="shared" si="50"/>
        <v>1</v>
      </c>
      <c r="M2078" s="22"/>
      <c r="AA2078" s="46"/>
      <c r="AG2078"/>
      <c r="AL2078">
        <f>N2125</f>
        <v>0</v>
      </c>
      <c r="AM2078">
        <f>O2173</f>
        <v>0</v>
      </c>
      <c r="AN2078">
        <f>P2173</f>
        <v>0</v>
      </c>
      <c r="AO2078">
        <f>Q2173</f>
        <v>0</v>
      </c>
      <c r="AP2078">
        <f>R2173</f>
        <v>0</v>
      </c>
      <c r="AQ2078">
        <f>S2173</f>
        <v>0</v>
      </c>
      <c r="AR2078">
        <f>T2173</f>
        <v>0</v>
      </c>
      <c r="AT2078">
        <f>SUM(table_2[[#This Row],[First dose, less than 21 days ago]:[Third dose or booster, at least 21 days ago]])</f>
        <v>0</v>
      </c>
      <c r="AU2078">
        <f>SUM(table_2[[#This Row],[Second dose, less than 21 days ago]:[Third dose or booster, at least 21 days ago]])</f>
        <v>0</v>
      </c>
      <c r="AV2078">
        <f>table_2[[#This Row],[Third dose or booster, less than 21 days ago]]+table_2[[#This Row],[Third dose or booster, at least 21 days ago]]</f>
        <v>0</v>
      </c>
    </row>
    <row r="2079" spans="1:48" ht="30" x14ac:dyDescent="0.25">
      <c r="A2079" s="1" t="s">
        <v>740</v>
      </c>
      <c r="B2079" s="4">
        <v>2021</v>
      </c>
      <c r="C2079" s="1" t="s">
        <v>229</v>
      </c>
      <c r="D2079" s="1" t="s">
        <v>1116</v>
      </c>
      <c r="E2079" s="1" t="s">
        <v>70</v>
      </c>
      <c r="F2079" s="4" t="s">
        <v>2042</v>
      </c>
      <c r="G2079" s="4">
        <v>8036</v>
      </c>
      <c r="H2079" s="4" t="s">
        <v>4879</v>
      </c>
      <c r="I2079" s="1"/>
      <c r="J2079" s="4" t="s">
        <v>4880</v>
      </c>
      <c r="K2079" s="4" t="s">
        <v>4881</v>
      </c>
      <c r="L2079" s="22" t="str">
        <f t="shared" si="50"/>
        <v>118</v>
      </c>
      <c r="M2079" s="22"/>
      <c r="AA2079" s="46"/>
      <c r="AG2079"/>
      <c r="AL2079">
        <f>N2126</f>
        <v>0</v>
      </c>
      <c r="AM2079">
        <f>O2174</f>
        <v>0</v>
      </c>
      <c r="AN2079">
        <f>P2174</f>
        <v>0</v>
      </c>
      <c r="AO2079">
        <f>Q2174</f>
        <v>0</v>
      </c>
      <c r="AP2079">
        <f>R2174</f>
        <v>0</v>
      </c>
      <c r="AQ2079">
        <f>S2174</f>
        <v>0</v>
      </c>
      <c r="AR2079">
        <f>T2174</f>
        <v>0</v>
      </c>
      <c r="AT2079">
        <f>SUM(table_2[[#This Row],[First dose, less than 21 days ago]:[Third dose or booster, at least 21 days ago]])</f>
        <v>0</v>
      </c>
      <c r="AU2079">
        <f>SUM(table_2[[#This Row],[Second dose, less than 21 days ago]:[Third dose or booster, at least 21 days ago]])</f>
        <v>0</v>
      </c>
      <c r="AV2079">
        <f>table_2[[#This Row],[Third dose or booster, less than 21 days ago]]+table_2[[#This Row],[Third dose or booster, at least 21 days ago]]</f>
        <v>0</v>
      </c>
    </row>
    <row r="2080" spans="1:48" ht="30" x14ac:dyDescent="0.25">
      <c r="A2080" s="1" t="s">
        <v>740</v>
      </c>
      <c r="B2080" s="4">
        <v>2021</v>
      </c>
      <c r="C2080" s="1" t="s">
        <v>229</v>
      </c>
      <c r="D2080" s="1" t="s">
        <v>1116</v>
      </c>
      <c r="E2080" s="1" t="s">
        <v>74</v>
      </c>
      <c r="F2080" s="4" t="s">
        <v>2008</v>
      </c>
      <c r="G2080" s="4">
        <v>1719</v>
      </c>
      <c r="H2080" s="4" t="s">
        <v>2081</v>
      </c>
      <c r="I2080" s="1" t="s">
        <v>234</v>
      </c>
      <c r="J2080" s="4" t="s">
        <v>750</v>
      </c>
      <c r="K2080" s="4" t="s">
        <v>2082</v>
      </c>
      <c r="L2080" s="22" t="str">
        <f t="shared" si="50"/>
        <v>7</v>
      </c>
      <c r="M2080" s="22"/>
      <c r="AA2080" s="46"/>
      <c r="AG2080"/>
      <c r="AL2080">
        <f>N2127</f>
        <v>0</v>
      </c>
      <c r="AM2080">
        <f>O2175</f>
        <v>0</v>
      </c>
      <c r="AN2080">
        <f>P2175</f>
        <v>0</v>
      </c>
      <c r="AO2080">
        <f>Q2175</f>
        <v>0</v>
      </c>
      <c r="AP2080">
        <f>R2175</f>
        <v>0</v>
      </c>
      <c r="AQ2080">
        <f>S2175</f>
        <v>0</v>
      </c>
      <c r="AR2080">
        <f>T2175</f>
        <v>0</v>
      </c>
      <c r="AT2080">
        <f>SUM(table_2[[#This Row],[First dose, less than 21 days ago]:[Third dose or booster, at least 21 days ago]])</f>
        <v>0</v>
      </c>
      <c r="AU2080">
        <f>SUM(table_2[[#This Row],[Second dose, less than 21 days ago]:[Third dose or booster, at least 21 days ago]])</f>
        <v>0</v>
      </c>
      <c r="AV2080">
        <f>table_2[[#This Row],[Third dose or booster, less than 21 days ago]]+table_2[[#This Row],[Third dose or booster, at least 21 days ago]]</f>
        <v>0</v>
      </c>
    </row>
    <row r="2081" spans="1:48" ht="30" x14ac:dyDescent="0.25">
      <c r="A2081" s="1" t="s">
        <v>740</v>
      </c>
      <c r="B2081" s="4">
        <v>2021</v>
      </c>
      <c r="C2081" s="1" t="s">
        <v>229</v>
      </c>
      <c r="D2081" s="1" t="s">
        <v>1116</v>
      </c>
      <c r="E2081" s="1" t="s">
        <v>1102</v>
      </c>
      <c r="F2081" s="4" t="s">
        <v>4882</v>
      </c>
      <c r="G2081" s="4">
        <v>476920</v>
      </c>
      <c r="H2081" s="4" t="s">
        <v>4883</v>
      </c>
      <c r="I2081" s="1"/>
      <c r="J2081" s="4" t="s">
        <v>4884</v>
      </c>
      <c r="K2081" s="4" t="s">
        <v>4885</v>
      </c>
      <c r="L2081" s="22" t="str">
        <f t="shared" si="50"/>
        <v>1483</v>
      </c>
      <c r="M2081" s="22"/>
      <c r="AA2081" s="46"/>
      <c r="AG2081"/>
      <c r="AL2081">
        <f>N2128</f>
        <v>0</v>
      </c>
      <c r="AM2081">
        <f>O2176</f>
        <v>0</v>
      </c>
      <c r="AN2081">
        <f>P2176</f>
        <v>0</v>
      </c>
      <c r="AO2081">
        <f>Q2176</f>
        <v>0</v>
      </c>
      <c r="AP2081">
        <f>R2176</f>
        <v>0</v>
      </c>
      <c r="AQ2081">
        <f>S2176</f>
        <v>0</v>
      </c>
      <c r="AR2081">
        <f>T2176</f>
        <v>0</v>
      </c>
      <c r="AT2081">
        <f>SUM(table_2[[#This Row],[First dose, less than 21 days ago]:[Third dose or booster, at least 21 days ago]])</f>
        <v>0</v>
      </c>
      <c r="AU2081">
        <f>SUM(table_2[[#This Row],[Second dose, less than 21 days ago]:[Third dose or booster, at least 21 days ago]])</f>
        <v>0</v>
      </c>
      <c r="AV2081">
        <f>table_2[[#This Row],[Third dose or booster, less than 21 days ago]]+table_2[[#This Row],[Third dose or booster, at least 21 days ago]]</f>
        <v>0</v>
      </c>
    </row>
    <row r="2082" spans="1:48" ht="45" x14ac:dyDescent="0.25">
      <c r="A2082" s="1" t="s">
        <v>740</v>
      </c>
      <c r="B2082" s="4">
        <v>2021</v>
      </c>
      <c r="C2082" s="1" t="s">
        <v>229</v>
      </c>
      <c r="D2082" s="1" t="s">
        <v>1116</v>
      </c>
      <c r="E2082" s="1" t="s">
        <v>84</v>
      </c>
      <c r="F2082" s="4" t="s">
        <v>1101</v>
      </c>
      <c r="G2082" s="4">
        <v>1665</v>
      </c>
      <c r="H2082" s="4" t="s">
        <v>83</v>
      </c>
      <c r="I2082" s="1"/>
      <c r="J2082" s="4" t="s">
        <v>83</v>
      </c>
      <c r="K2082" s="4" t="s">
        <v>83</v>
      </c>
      <c r="L2082" s="22">
        <f t="shared" si="50"/>
        <v>1</v>
      </c>
      <c r="M2082" s="22"/>
      <c r="AA2082" s="46"/>
      <c r="AG2082"/>
      <c r="AL2082">
        <f>N2129</f>
        <v>0</v>
      </c>
      <c r="AM2082">
        <f>O2177</f>
        <v>0</v>
      </c>
      <c r="AN2082">
        <f>P2177</f>
        <v>0</v>
      </c>
      <c r="AO2082">
        <f>Q2177</f>
        <v>0</v>
      </c>
      <c r="AP2082">
        <f>R2177</f>
        <v>0</v>
      </c>
      <c r="AQ2082">
        <f>S2177</f>
        <v>0</v>
      </c>
      <c r="AR2082">
        <f>T2177</f>
        <v>0</v>
      </c>
      <c r="AT2082">
        <f>SUM(table_2[[#This Row],[First dose, less than 21 days ago]:[Third dose or booster, at least 21 days ago]])</f>
        <v>0</v>
      </c>
      <c r="AU2082">
        <f>SUM(table_2[[#This Row],[Second dose, less than 21 days ago]:[Third dose or booster, at least 21 days ago]])</f>
        <v>0</v>
      </c>
      <c r="AV2082">
        <f>table_2[[#This Row],[Third dose or booster, less than 21 days ago]]+table_2[[#This Row],[Third dose or booster, at least 21 days ago]]</f>
        <v>0</v>
      </c>
    </row>
    <row r="2083" spans="1:48" ht="45" x14ac:dyDescent="0.25">
      <c r="A2083" s="1" t="s">
        <v>740</v>
      </c>
      <c r="B2083" s="4">
        <v>2021</v>
      </c>
      <c r="C2083" s="1" t="s">
        <v>229</v>
      </c>
      <c r="D2083" s="1" t="s">
        <v>1116</v>
      </c>
      <c r="E2083" s="1" t="s">
        <v>85</v>
      </c>
      <c r="F2083" s="4" t="s">
        <v>1103</v>
      </c>
      <c r="G2083" s="4">
        <v>0</v>
      </c>
      <c r="H2083" s="4" t="s">
        <v>83</v>
      </c>
      <c r="I2083" s="1"/>
      <c r="J2083" s="4" t="s">
        <v>83</v>
      </c>
      <c r="K2083" s="4" t="s">
        <v>83</v>
      </c>
      <c r="L2083" s="22" t="str">
        <f t="shared" si="50"/>
        <v>0</v>
      </c>
      <c r="M2083" s="22"/>
      <c r="AA2083" s="46"/>
      <c r="AG2083"/>
      <c r="AL2083">
        <f>N2130</f>
        <v>0</v>
      </c>
      <c r="AM2083">
        <f>O2178</f>
        <v>0</v>
      </c>
      <c r="AN2083">
        <f>P2178</f>
        <v>0</v>
      </c>
      <c r="AO2083">
        <f>Q2178</f>
        <v>0</v>
      </c>
      <c r="AP2083">
        <f>R2178</f>
        <v>0</v>
      </c>
      <c r="AQ2083">
        <f>S2178</f>
        <v>0</v>
      </c>
      <c r="AR2083">
        <f>T2178</f>
        <v>0</v>
      </c>
      <c r="AT2083">
        <f>SUM(table_2[[#This Row],[First dose, less than 21 days ago]:[Third dose or booster, at least 21 days ago]])</f>
        <v>0</v>
      </c>
      <c r="AU2083">
        <f>SUM(table_2[[#This Row],[Second dose, less than 21 days ago]:[Third dose or booster, at least 21 days ago]])</f>
        <v>0</v>
      </c>
      <c r="AV2083">
        <f>table_2[[#This Row],[Third dose or booster, less than 21 days ago]]+table_2[[#This Row],[Third dose or booster, at least 21 days ago]]</f>
        <v>0</v>
      </c>
    </row>
    <row r="2084" spans="1:48" ht="30" x14ac:dyDescent="0.25">
      <c r="A2084" s="1" t="s">
        <v>740</v>
      </c>
      <c r="B2084" s="4">
        <v>2021</v>
      </c>
      <c r="C2084" s="1" t="s">
        <v>229</v>
      </c>
      <c r="D2084" s="1" t="s">
        <v>1132</v>
      </c>
      <c r="E2084" s="1" t="s">
        <v>62</v>
      </c>
      <c r="F2084" s="4" t="s">
        <v>4886</v>
      </c>
      <c r="G2084" s="4">
        <v>21275</v>
      </c>
      <c r="H2084" s="4" t="s">
        <v>4887</v>
      </c>
      <c r="I2084" s="1"/>
      <c r="J2084" s="4" t="s">
        <v>4888</v>
      </c>
      <c r="K2084" s="4" t="s">
        <v>4889</v>
      </c>
      <c r="L2084" s="22" t="str">
        <f t="shared" si="50"/>
        <v>311</v>
      </c>
      <c r="M2084" s="22"/>
      <c r="AA2084" s="46"/>
      <c r="AG2084"/>
      <c r="AL2084">
        <f>N2131</f>
        <v>0</v>
      </c>
      <c r="AM2084">
        <f>O2179</f>
        <v>0</v>
      </c>
      <c r="AN2084">
        <f>P2179</f>
        <v>0</v>
      </c>
      <c r="AO2084">
        <f>Q2179</f>
        <v>0</v>
      </c>
      <c r="AP2084">
        <f>R2179</f>
        <v>0</v>
      </c>
      <c r="AQ2084">
        <f>S2179</f>
        <v>0</v>
      </c>
      <c r="AR2084">
        <f>T2179</f>
        <v>0</v>
      </c>
      <c r="AT2084">
        <f>SUM(table_2[[#This Row],[First dose, less than 21 days ago]:[Third dose or booster, at least 21 days ago]])</f>
        <v>0</v>
      </c>
      <c r="AU2084">
        <f>SUM(table_2[[#This Row],[Second dose, less than 21 days ago]:[Third dose or booster, at least 21 days ago]])</f>
        <v>0</v>
      </c>
      <c r="AV2084">
        <f>table_2[[#This Row],[Third dose or booster, less than 21 days ago]]+table_2[[#This Row],[Third dose or booster, at least 21 days ago]]</f>
        <v>0</v>
      </c>
    </row>
    <row r="2085" spans="1:48" ht="30" x14ac:dyDescent="0.25">
      <c r="A2085" s="1" t="s">
        <v>740</v>
      </c>
      <c r="B2085" s="4">
        <v>2021</v>
      </c>
      <c r="C2085" s="1" t="s">
        <v>229</v>
      </c>
      <c r="D2085" s="1" t="s">
        <v>1132</v>
      </c>
      <c r="E2085" s="1" t="s">
        <v>66</v>
      </c>
      <c r="F2085" s="4" t="s">
        <v>1112</v>
      </c>
      <c r="G2085" s="4">
        <v>232</v>
      </c>
      <c r="H2085" s="4" t="s">
        <v>196</v>
      </c>
      <c r="I2085" s="1" t="s">
        <v>234</v>
      </c>
      <c r="J2085" s="4" t="s">
        <v>2091</v>
      </c>
      <c r="K2085" s="4" t="s">
        <v>2092</v>
      </c>
      <c r="L2085" s="22" t="str">
        <f t="shared" si="50"/>
        <v>3</v>
      </c>
      <c r="M2085" s="22"/>
      <c r="AA2085" s="46"/>
      <c r="AG2085"/>
      <c r="AL2085">
        <f>N2132</f>
        <v>0</v>
      </c>
      <c r="AM2085">
        <f>O2180</f>
        <v>0</v>
      </c>
      <c r="AN2085">
        <f>P2180</f>
        <v>0</v>
      </c>
      <c r="AO2085">
        <f>Q2180</f>
        <v>0</v>
      </c>
      <c r="AP2085">
        <f>R2180</f>
        <v>0</v>
      </c>
      <c r="AQ2085">
        <f>S2180</f>
        <v>0</v>
      </c>
      <c r="AR2085">
        <f>T2180</f>
        <v>0</v>
      </c>
      <c r="AT2085">
        <f>SUM(table_2[[#This Row],[First dose, less than 21 days ago]:[Third dose or booster, at least 21 days ago]])</f>
        <v>0</v>
      </c>
      <c r="AU2085">
        <f>SUM(table_2[[#This Row],[Second dose, less than 21 days ago]:[Third dose or booster, at least 21 days ago]])</f>
        <v>0</v>
      </c>
      <c r="AV2085">
        <f>table_2[[#This Row],[Third dose or booster, less than 21 days ago]]+table_2[[#This Row],[Third dose or booster, at least 21 days ago]]</f>
        <v>0</v>
      </c>
    </row>
    <row r="2086" spans="1:48" ht="30" x14ac:dyDescent="0.25">
      <c r="A2086" s="1" t="s">
        <v>740</v>
      </c>
      <c r="B2086" s="4">
        <v>2021</v>
      </c>
      <c r="C2086" s="1" t="s">
        <v>229</v>
      </c>
      <c r="D2086" s="1" t="s">
        <v>1132</v>
      </c>
      <c r="E2086" s="1" t="s">
        <v>70</v>
      </c>
      <c r="F2086" s="4" t="s">
        <v>4890</v>
      </c>
      <c r="G2086" s="4">
        <v>3681</v>
      </c>
      <c r="H2086" s="4" t="s">
        <v>4891</v>
      </c>
      <c r="I2086" s="1"/>
      <c r="J2086" s="4" t="s">
        <v>4892</v>
      </c>
      <c r="K2086" s="4" t="s">
        <v>4893</v>
      </c>
      <c r="L2086" s="22" t="str">
        <f t="shared" si="50"/>
        <v>183</v>
      </c>
      <c r="M2086" s="22"/>
      <c r="AA2086" s="46"/>
      <c r="AG2086"/>
      <c r="AL2086">
        <f>N2133</f>
        <v>0</v>
      </c>
      <c r="AM2086">
        <f>O2181</f>
        <v>0</v>
      </c>
      <c r="AN2086">
        <f>P2181</f>
        <v>0</v>
      </c>
      <c r="AO2086">
        <f>Q2181</f>
        <v>0</v>
      </c>
      <c r="AP2086">
        <f>R2181</f>
        <v>0</v>
      </c>
      <c r="AQ2086">
        <f>S2181</f>
        <v>0</v>
      </c>
      <c r="AR2086">
        <f>T2181</f>
        <v>0</v>
      </c>
      <c r="AT2086">
        <f>SUM(table_2[[#This Row],[First dose, less than 21 days ago]:[Third dose or booster, at least 21 days ago]])</f>
        <v>0</v>
      </c>
      <c r="AU2086">
        <f>SUM(table_2[[#This Row],[Second dose, less than 21 days ago]:[Third dose or booster, at least 21 days ago]])</f>
        <v>0</v>
      </c>
      <c r="AV2086">
        <f>table_2[[#This Row],[Third dose or booster, less than 21 days ago]]+table_2[[#This Row],[Third dose or booster, at least 21 days ago]]</f>
        <v>0</v>
      </c>
    </row>
    <row r="2087" spans="1:48" ht="30" x14ac:dyDescent="0.25">
      <c r="A2087" s="1" t="s">
        <v>740</v>
      </c>
      <c r="B2087" s="4">
        <v>2021</v>
      </c>
      <c r="C2087" s="1" t="s">
        <v>229</v>
      </c>
      <c r="D2087" s="1" t="s">
        <v>1132</v>
      </c>
      <c r="E2087" s="1" t="s">
        <v>74</v>
      </c>
      <c r="F2087" s="4" t="s">
        <v>1800</v>
      </c>
      <c r="G2087" s="4">
        <v>650</v>
      </c>
      <c r="H2087" s="4" t="s">
        <v>4894</v>
      </c>
      <c r="I2087" s="1" t="s">
        <v>234</v>
      </c>
      <c r="J2087" s="4" t="s">
        <v>4895</v>
      </c>
      <c r="K2087" s="4" t="s">
        <v>4896</v>
      </c>
      <c r="L2087" s="22" t="str">
        <f t="shared" si="50"/>
        <v>6</v>
      </c>
      <c r="M2087" s="22"/>
      <c r="AA2087" s="46"/>
      <c r="AG2087"/>
      <c r="AL2087">
        <f>N2134</f>
        <v>0</v>
      </c>
      <c r="AM2087">
        <f>O2182</f>
        <v>0</v>
      </c>
      <c r="AN2087">
        <f>P2182</f>
        <v>0</v>
      </c>
      <c r="AO2087">
        <f>Q2182</f>
        <v>0</v>
      </c>
      <c r="AP2087">
        <f>R2182</f>
        <v>0</v>
      </c>
      <c r="AQ2087">
        <f>S2182</f>
        <v>0</v>
      </c>
      <c r="AR2087">
        <f>T2182</f>
        <v>0</v>
      </c>
      <c r="AT2087">
        <f>SUM(table_2[[#This Row],[First dose, less than 21 days ago]:[Third dose or booster, at least 21 days ago]])</f>
        <v>0</v>
      </c>
      <c r="AU2087">
        <f>SUM(table_2[[#This Row],[Second dose, less than 21 days ago]:[Third dose or booster, at least 21 days ago]])</f>
        <v>0</v>
      </c>
      <c r="AV2087">
        <f>table_2[[#This Row],[Third dose or booster, less than 21 days ago]]+table_2[[#This Row],[Third dose or booster, at least 21 days ago]]</f>
        <v>0</v>
      </c>
    </row>
    <row r="2088" spans="1:48" ht="30" x14ac:dyDescent="0.25">
      <c r="A2088" s="1" t="s">
        <v>740</v>
      </c>
      <c r="B2088" s="4">
        <v>2021</v>
      </c>
      <c r="C2088" s="1" t="s">
        <v>229</v>
      </c>
      <c r="D2088" s="1" t="s">
        <v>1132</v>
      </c>
      <c r="E2088" s="1" t="s">
        <v>1102</v>
      </c>
      <c r="F2088" s="4" t="s">
        <v>4897</v>
      </c>
      <c r="G2088" s="4">
        <v>407137</v>
      </c>
      <c r="H2088" s="4" t="s">
        <v>4898</v>
      </c>
      <c r="I2088" s="1"/>
      <c r="J2088" s="4" t="s">
        <v>3035</v>
      </c>
      <c r="K2088" s="4" t="s">
        <v>4899</v>
      </c>
      <c r="L2088" s="22" t="str">
        <f t="shared" si="50"/>
        <v>3205</v>
      </c>
      <c r="M2088" s="22"/>
      <c r="AA2088" s="46"/>
      <c r="AG2088"/>
      <c r="AL2088">
        <f>N2135</f>
        <v>0</v>
      </c>
      <c r="AM2088">
        <f>O2183</f>
        <v>0</v>
      </c>
      <c r="AN2088">
        <f>P2183</f>
        <v>0</v>
      </c>
      <c r="AO2088">
        <f>Q2183</f>
        <v>0</v>
      </c>
      <c r="AP2088">
        <f>R2183</f>
        <v>0</v>
      </c>
      <c r="AQ2088">
        <f>S2183</f>
        <v>0</v>
      </c>
      <c r="AR2088">
        <f>T2183</f>
        <v>0</v>
      </c>
      <c r="AT2088">
        <f>SUM(table_2[[#This Row],[First dose, less than 21 days ago]:[Third dose or booster, at least 21 days ago]])</f>
        <v>0</v>
      </c>
      <c r="AU2088">
        <f>SUM(table_2[[#This Row],[Second dose, less than 21 days ago]:[Third dose or booster, at least 21 days ago]])</f>
        <v>0</v>
      </c>
      <c r="AV2088">
        <f>table_2[[#This Row],[Third dose or booster, less than 21 days ago]]+table_2[[#This Row],[Third dose or booster, at least 21 days ago]]</f>
        <v>0</v>
      </c>
    </row>
    <row r="2089" spans="1:48" ht="45" x14ac:dyDescent="0.25">
      <c r="A2089" s="1" t="s">
        <v>740</v>
      </c>
      <c r="B2089" s="4">
        <v>2021</v>
      </c>
      <c r="C2089" s="1" t="s">
        <v>229</v>
      </c>
      <c r="D2089" s="1" t="s">
        <v>1132</v>
      </c>
      <c r="E2089" s="1" t="s">
        <v>84</v>
      </c>
      <c r="F2089" s="4" t="s">
        <v>1671</v>
      </c>
      <c r="G2089" s="4">
        <v>1237</v>
      </c>
      <c r="H2089" s="4" t="s">
        <v>2104</v>
      </c>
      <c r="I2089" s="1" t="s">
        <v>234</v>
      </c>
      <c r="J2089" s="4" t="s">
        <v>2105</v>
      </c>
      <c r="K2089" s="4" t="s">
        <v>220</v>
      </c>
      <c r="L2089" s="22" t="str">
        <f t="shared" si="50"/>
        <v>5</v>
      </c>
      <c r="M2089" s="22"/>
      <c r="AA2089" s="46"/>
      <c r="AG2089"/>
      <c r="AL2089">
        <f>N2136</f>
        <v>0</v>
      </c>
      <c r="AM2089">
        <f>O2184</f>
        <v>0</v>
      </c>
      <c r="AN2089">
        <f>P2184</f>
        <v>0</v>
      </c>
      <c r="AO2089">
        <f>Q2184</f>
        <v>0</v>
      </c>
      <c r="AP2089">
        <f>R2184</f>
        <v>0</v>
      </c>
      <c r="AQ2089">
        <f>S2184</f>
        <v>0</v>
      </c>
      <c r="AR2089">
        <f>T2184</f>
        <v>0</v>
      </c>
      <c r="AT2089">
        <f>SUM(table_2[[#This Row],[First dose, less than 21 days ago]:[Third dose or booster, at least 21 days ago]])</f>
        <v>0</v>
      </c>
      <c r="AU2089">
        <f>SUM(table_2[[#This Row],[Second dose, less than 21 days ago]:[Third dose or booster, at least 21 days ago]])</f>
        <v>0</v>
      </c>
      <c r="AV2089">
        <f>table_2[[#This Row],[Third dose or booster, less than 21 days ago]]+table_2[[#This Row],[Third dose or booster, at least 21 days ago]]</f>
        <v>0</v>
      </c>
    </row>
    <row r="2090" spans="1:48" ht="45" x14ac:dyDescent="0.25">
      <c r="A2090" s="1" t="s">
        <v>740</v>
      </c>
      <c r="B2090" s="4">
        <v>2021</v>
      </c>
      <c r="C2090" s="1" t="s">
        <v>229</v>
      </c>
      <c r="D2090" s="1" t="s">
        <v>1132</v>
      </c>
      <c r="E2090" s="1" t="s">
        <v>85</v>
      </c>
      <c r="F2090" s="4" t="s">
        <v>1103</v>
      </c>
      <c r="G2090" s="4">
        <v>0</v>
      </c>
      <c r="H2090" s="4" t="s">
        <v>83</v>
      </c>
      <c r="I2090" s="1"/>
      <c r="J2090" s="4" t="s">
        <v>83</v>
      </c>
      <c r="K2090" s="4" t="s">
        <v>83</v>
      </c>
      <c r="L2090" s="22" t="str">
        <f t="shared" si="50"/>
        <v>0</v>
      </c>
      <c r="M2090" s="22"/>
      <c r="AA2090" s="46"/>
      <c r="AG2090"/>
      <c r="AL2090">
        <f>N2137</f>
        <v>0</v>
      </c>
      <c r="AM2090">
        <f>O2185</f>
        <v>0</v>
      </c>
      <c r="AN2090">
        <f>P2185</f>
        <v>0</v>
      </c>
      <c r="AO2090">
        <f>Q2185</f>
        <v>0</v>
      </c>
      <c r="AP2090">
        <f>R2185</f>
        <v>0</v>
      </c>
      <c r="AQ2090">
        <f>S2185</f>
        <v>0</v>
      </c>
      <c r="AR2090">
        <f>T2185</f>
        <v>0</v>
      </c>
      <c r="AT2090">
        <f>SUM(table_2[[#This Row],[First dose, less than 21 days ago]:[Third dose or booster, at least 21 days ago]])</f>
        <v>0</v>
      </c>
      <c r="AU2090">
        <f>SUM(table_2[[#This Row],[Second dose, less than 21 days ago]:[Third dose or booster, at least 21 days ago]])</f>
        <v>0</v>
      </c>
      <c r="AV2090">
        <f>table_2[[#This Row],[Third dose or booster, less than 21 days ago]]+table_2[[#This Row],[Third dose or booster, at least 21 days ago]]</f>
        <v>0</v>
      </c>
    </row>
    <row r="2091" spans="1:48" ht="30" x14ac:dyDescent="0.25">
      <c r="A2091" s="1" t="s">
        <v>740</v>
      </c>
      <c r="B2091" s="4">
        <v>2021</v>
      </c>
      <c r="C2091" s="1" t="s">
        <v>229</v>
      </c>
      <c r="D2091" s="1" t="s">
        <v>1147</v>
      </c>
      <c r="E2091" s="1" t="s">
        <v>62</v>
      </c>
      <c r="F2091" s="4" t="s">
        <v>3280</v>
      </c>
      <c r="G2091" s="4">
        <v>10051</v>
      </c>
      <c r="H2091" s="4" t="s">
        <v>4900</v>
      </c>
      <c r="I2091" s="1"/>
      <c r="J2091" s="4" t="s">
        <v>4901</v>
      </c>
      <c r="K2091" s="4" t="s">
        <v>4902</v>
      </c>
      <c r="L2091" s="22" t="str">
        <f t="shared" si="50"/>
        <v>364</v>
      </c>
      <c r="M2091" s="22"/>
      <c r="AA2091" s="46"/>
      <c r="AG2091"/>
      <c r="AL2091">
        <f>N2138</f>
        <v>0</v>
      </c>
      <c r="AM2091">
        <f>O2186</f>
        <v>0</v>
      </c>
      <c r="AN2091">
        <f>P2186</f>
        <v>0</v>
      </c>
      <c r="AO2091">
        <f>Q2186</f>
        <v>0</v>
      </c>
      <c r="AP2091">
        <f>R2186</f>
        <v>0</v>
      </c>
      <c r="AQ2091">
        <f>S2186</f>
        <v>0</v>
      </c>
      <c r="AR2091">
        <f>T2186</f>
        <v>0</v>
      </c>
      <c r="AT2091">
        <f>SUM(table_2[[#This Row],[First dose, less than 21 days ago]:[Third dose or booster, at least 21 days ago]])</f>
        <v>0</v>
      </c>
      <c r="AU2091">
        <f>SUM(table_2[[#This Row],[Second dose, less than 21 days ago]:[Third dose or booster, at least 21 days ago]])</f>
        <v>0</v>
      </c>
      <c r="AV2091">
        <f>table_2[[#This Row],[Third dose or booster, less than 21 days ago]]+table_2[[#This Row],[Third dose or booster, at least 21 days ago]]</f>
        <v>0</v>
      </c>
    </row>
    <row r="2092" spans="1:48" ht="30" x14ac:dyDescent="0.25">
      <c r="A2092" s="1" t="s">
        <v>740</v>
      </c>
      <c r="B2092" s="4">
        <v>2021</v>
      </c>
      <c r="C2092" s="1" t="s">
        <v>229</v>
      </c>
      <c r="D2092" s="1" t="s">
        <v>1147</v>
      </c>
      <c r="E2092" s="1" t="s">
        <v>66</v>
      </c>
      <c r="F2092" s="4" t="s">
        <v>1101</v>
      </c>
      <c r="G2092" s="4">
        <v>72</v>
      </c>
      <c r="H2092" s="4" t="s">
        <v>83</v>
      </c>
      <c r="I2092" s="1"/>
      <c r="J2092" s="4" t="s">
        <v>83</v>
      </c>
      <c r="K2092" s="4" t="s">
        <v>83</v>
      </c>
      <c r="L2092" s="22">
        <f t="shared" si="50"/>
        <v>1</v>
      </c>
      <c r="M2092" s="22"/>
      <c r="AA2092" s="46"/>
      <c r="AG2092"/>
      <c r="AL2092">
        <f>N2139</f>
        <v>0</v>
      </c>
      <c r="AM2092">
        <f>O2187</f>
        <v>0</v>
      </c>
      <c r="AN2092">
        <f>P2187</f>
        <v>0</v>
      </c>
      <c r="AO2092">
        <f>Q2187</f>
        <v>0</v>
      </c>
      <c r="AP2092">
        <f>R2187</f>
        <v>0</v>
      </c>
      <c r="AQ2092">
        <f>S2187</f>
        <v>0</v>
      </c>
      <c r="AR2092">
        <f>T2187</f>
        <v>0</v>
      </c>
      <c r="AT2092">
        <f>SUM(table_2[[#This Row],[First dose, less than 21 days ago]:[Third dose or booster, at least 21 days ago]])</f>
        <v>0</v>
      </c>
      <c r="AU2092">
        <f>SUM(table_2[[#This Row],[Second dose, less than 21 days ago]:[Third dose or booster, at least 21 days ago]])</f>
        <v>0</v>
      </c>
      <c r="AV2092">
        <f>table_2[[#This Row],[Third dose or booster, less than 21 days ago]]+table_2[[#This Row],[Third dose or booster, at least 21 days ago]]</f>
        <v>0</v>
      </c>
    </row>
    <row r="2093" spans="1:48" ht="30" x14ac:dyDescent="0.25">
      <c r="A2093" s="1" t="s">
        <v>740</v>
      </c>
      <c r="B2093" s="4">
        <v>2021</v>
      </c>
      <c r="C2093" s="1" t="s">
        <v>229</v>
      </c>
      <c r="D2093" s="1" t="s">
        <v>1147</v>
      </c>
      <c r="E2093" s="1" t="s">
        <v>70</v>
      </c>
      <c r="F2093" s="4" t="s">
        <v>3160</v>
      </c>
      <c r="G2093" s="4">
        <v>1693</v>
      </c>
      <c r="H2093" s="4" t="s">
        <v>4903</v>
      </c>
      <c r="I2093" s="1"/>
      <c r="J2093" s="4" t="s">
        <v>4904</v>
      </c>
      <c r="K2093" s="4" t="s">
        <v>4905</v>
      </c>
      <c r="L2093" s="22" t="str">
        <f t="shared" si="50"/>
        <v>236</v>
      </c>
      <c r="M2093" s="22"/>
      <c r="AA2093" s="46"/>
      <c r="AG2093"/>
      <c r="AL2093">
        <f>N2140</f>
        <v>0</v>
      </c>
      <c r="AM2093">
        <f>O2188</f>
        <v>0</v>
      </c>
      <c r="AN2093">
        <f>P2188</f>
        <v>0</v>
      </c>
      <c r="AO2093">
        <f>Q2188</f>
        <v>0</v>
      </c>
      <c r="AP2093">
        <f>R2188</f>
        <v>0</v>
      </c>
      <c r="AQ2093">
        <f>S2188</f>
        <v>0</v>
      </c>
      <c r="AR2093">
        <f>T2188</f>
        <v>0</v>
      </c>
      <c r="AT2093">
        <f>SUM(table_2[[#This Row],[First dose, less than 21 days ago]:[Third dose or booster, at least 21 days ago]])</f>
        <v>0</v>
      </c>
      <c r="AU2093">
        <f>SUM(table_2[[#This Row],[Second dose, less than 21 days ago]:[Third dose or booster, at least 21 days ago]])</f>
        <v>0</v>
      </c>
      <c r="AV2093">
        <f>table_2[[#This Row],[Third dose or booster, less than 21 days ago]]+table_2[[#This Row],[Third dose or booster, at least 21 days ago]]</f>
        <v>0</v>
      </c>
    </row>
    <row r="2094" spans="1:48" ht="30" x14ac:dyDescent="0.25">
      <c r="A2094" s="1" t="s">
        <v>740</v>
      </c>
      <c r="B2094" s="4">
        <v>2021</v>
      </c>
      <c r="C2094" s="1" t="s">
        <v>229</v>
      </c>
      <c r="D2094" s="1" t="s">
        <v>1147</v>
      </c>
      <c r="E2094" s="1" t="s">
        <v>74</v>
      </c>
      <c r="F2094" s="4" t="s">
        <v>1112</v>
      </c>
      <c r="G2094" s="4">
        <v>222</v>
      </c>
      <c r="H2094" s="4" t="s">
        <v>2114</v>
      </c>
      <c r="I2094" s="1" t="s">
        <v>234</v>
      </c>
      <c r="J2094" s="4" t="s">
        <v>2115</v>
      </c>
      <c r="K2094" s="4" t="s">
        <v>2116</v>
      </c>
      <c r="L2094" s="22" t="str">
        <f t="shared" si="50"/>
        <v>3</v>
      </c>
      <c r="M2094" s="22"/>
      <c r="AA2094" s="46"/>
      <c r="AG2094"/>
      <c r="AL2094">
        <f>N2141</f>
        <v>0</v>
      </c>
      <c r="AM2094">
        <f>O2189</f>
        <v>0</v>
      </c>
      <c r="AN2094">
        <f>P2189</f>
        <v>0</v>
      </c>
      <c r="AO2094">
        <f>Q2189</f>
        <v>0</v>
      </c>
      <c r="AP2094">
        <f>R2189</f>
        <v>0</v>
      </c>
      <c r="AQ2094">
        <f>S2189</f>
        <v>0</v>
      </c>
      <c r="AR2094">
        <f>T2189</f>
        <v>0</v>
      </c>
      <c r="AT2094">
        <f>SUM(table_2[[#This Row],[First dose, less than 21 days ago]:[Third dose or booster, at least 21 days ago]])</f>
        <v>0</v>
      </c>
      <c r="AU2094">
        <f>SUM(table_2[[#This Row],[Second dose, less than 21 days ago]:[Third dose or booster, at least 21 days ago]])</f>
        <v>0</v>
      </c>
      <c r="AV2094">
        <f>table_2[[#This Row],[Third dose or booster, less than 21 days ago]]+table_2[[#This Row],[Third dose or booster, at least 21 days ago]]</f>
        <v>0</v>
      </c>
    </row>
    <row r="2095" spans="1:48" ht="30" x14ac:dyDescent="0.25">
      <c r="A2095" s="1" t="s">
        <v>740</v>
      </c>
      <c r="B2095" s="4">
        <v>2021</v>
      </c>
      <c r="C2095" s="1" t="s">
        <v>229</v>
      </c>
      <c r="D2095" s="1" t="s">
        <v>1147</v>
      </c>
      <c r="E2095" s="1" t="s">
        <v>1102</v>
      </c>
      <c r="F2095" s="4" t="s">
        <v>4906</v>
      </c>
      <c r="G2095" s="4">
        <v>341193</v>
      </c>
      <c r="H2095" s="4" t="s">
        <v>4907</v>
      </c>
      <c r="I2095" s="1"/>
      <c r="J2095" s="4" t="s">
        <v>4908</v>
      </c>
      <c r="K2095" s="4" t="s">
        <v>4909</v>
      </c>
      <c r="L2095" s="22" t="str">
        <f t="shared" si="50"/>
        <v>7287</v>
      </c>
      <c r="M2095" s="22"/>
      <c r="AA2095" s="46"/>
      <c r="AG2095"/>
      <c r="AL2095">
        <f>N2142</f>
        <v>0</v>
      </c>
      <c r="AM2095">
        <f>O2190</f>
        <v>0</v>
      </c>
      <c r="AN2095">
        <f>P2190</f>
        <v>0</v>
      </c>
      <c r="AO2095">
        <f>Q2190</f>
        <v>0</v>
      </c>
      <c r="AP2095">
        <f>R2190</f>
        <v>0</v>
      </c>
      <c r="AQ2095">
        <f>S2190</f>
        <v>0</v>
      </c>
      <c r="AR2095">
        <f>T2190</f>
        <v>0</v>
      </c>
      <c r="AT2095">
        <f>SUM(table_2[[#This Row],[First dose, less than 21 days ago]:[Third dose or booster, at least 21 days ago]])</f>
        <v>0</v>
      </c>
      <c r="AU2095">
        <f>SUM(table_2[[#This Row],[Second dose, less than 21 days ago]:[Third dose or booster, at least 21 days ago]])</f>
        <v>0</v>
      </c>
      <c r="AV2095">
        <f>table_2[[#This Row],[Third dose or booster, less than 21 days ago]]+table_2[[#This Row],[Third dose or booster, at least 21 days ago]]</f>
        <v>0</v>
      </c>
    </row>
    <row r="2096" spans="1:48" ht="45" x14ac:dyDescent="0.25">
      <c r="A2096" s="1" t="s">
        <v>740</v>
      </c>
      <c r="B2096" s="4">
        <v>2021</v>
      </c>
      <c r="C2096" s="1" t="s">
        <v>229</v>
      </c>
      <c r="D2096" s="1" t="s">
        <v>1147</v>
      </c>
      <c r="E2096" s="1" t="s">
        <v>84</v>
      </c>
      <c r="F2096" s="4" t="s">
        <v>1350</v>
      </c>
      <c r="G2096" s="4">
        <v>1496</v>
      </c>
      <c r="H2096" s="4" t="s">
        <v>2121</v>
      </c>
      <c r="I2096" s="1" t="s">
        <v>234</v>
      </c>
      <c r="J2096" s="4" t="s">
        <v>2122</v>
      </c>
      <c r="K2096" s="4" t="s">
        <v>2123</v>
      </c>
      <c r="L2096" s="22" t="str">
        <f t="shared" si="50"/>
        <v>10</v>
      </c>
      <c r="M2096" s="22"/>
      <c r="AA2096" s="46"/>
      <c r="AG2096"/>
      <c r="AL2096">
        <f>N2143</f>
        <v>0</v>
      </c>
      <c r="AM2096">
        <f>O2191</f>
        <v>0</v>
      </c>
      <c r="AN2096">
        <f>P2191</f>
        <v>0</v>
      </c>
      <c r="AO2096">
        <f>Q2191</f>
        <v>0</v>
      </c>
      <c r="AP2096">
        <f>R2191</f>
        <v>0</v>
      </c>
      <c r="AQ2096">
        <f>S2191</f>
        <v>0</v>
      </c>
      <c r="AR2096">
        <f>T2191</f>
        <v>0</v>
      </c>
      <c r="AT2096">
        <f>SUM(table_2[[#This Row],[First dose, less than 21 days ago]:[Third dose or booster, at least 21 days ago]])</f>
        <v>0</v>
      </c>
      <c r="AU2096">
        <f>SUM(table_2[[#This Row],[Second dose, less than 21 days ago]:[Third dose or booster, at least 21 days ago]])</f>
        <v>0</v>
      </c>
      <c r="AV2096">
        <f>table_2[[#This Row],[Third dose or booster, less than 21 days ago]]+table_2[[#This Row],[Third dose or booster, at least 21 days ago]]</f>
        <v>0</v>
      </c>
    </row>
    <row r="2097" spans="1:48" ht="45" x14ac:dyDescent="0.25">
      <c r="A2097" s="1" t="s">
        <v>740</v>
      </c>
      <c r="B2097" s="4">
        <v>2021</v>
      </c>
      <c r="C2097" s="1" t="s">
        <v>229</v>
      </c>
      <c r="D2097" s="1" t="s">
        <v>1147</v>
      </c>
      <c r="E2097" s="1" t="s">
        <v>85</v>
      </c>
      <c r="F2097" s="4" t="s">
        <v>1103</v>
      </c>
      <c r="G2097" s="4">
        <v>0</v>
      </c>
      <c r="H2097" s="4" t="s">
        <v>83</v>
      </c>
      <c r="I2097" s="1"/>
      <c r="J2097" s="4" t="s">
        <v>83</v>
      </c>
      <c r="K2097" s="4" t="s">
        <v>83</v>
      </c>
      <c r="L2097" s="22" t="str">
        <f t="shared" si="50"/>
        <v>0</v>
      </c>
      <c r="M2097" s="22"/>
      <c r="AA2097" s="46"/>
      <c r="AG2097"/>
      <c r="AL2097">
        <f>N2144</f>
        <v>0</v>
      </c>
      <c r="AM2097">
        <f>O2192</f>
        <v>0</v>
      </c>
      <c r="AN2097">
        <f>P2192</f>
        <v>0</v>
      </c>
      <c r="AO2097">
        <f>Q2192</f>
        <v>0</v>
      </c>
      <c r="AP2097">
        <f>R2192</f>
        <v>0</v>
      </c>
      <c r="AQ2097">
        <f>S2192</f>
        <v>0</v>
      </c>
      <c r="AR2097">
        <f>T2192</f>
        <v>0</v>
      </c>
      <c r="AT2097">
        <f>SUM(table_2[[#This Row],[First dose, less than 21 days ago]:[Third dose or booster, at least 21 days ago]])</f>
        <v>0</v>
      </c>
      <c r="AU2097">
        <f>SUM(table_2[[#This Row],[Second dose, less than 21 days ago]:[Third dose or booster, at least 21 days ago]])</f>
        <v>0</v>
      </c>
      <c r="AV2097">
        <f>table_2[[#This Row],[Third dose or booster, less than 21 days ago]]+table_2[[#This Row],[Third dose or booster, at least 21 days ago]]</f>
        <v>0</v>
      </c>
    </row>
    <row r="2098" spans="1:48" ht="30" x14ac:dyDescent="0.25">
      <c r="A2098" s="1" t="s">
        <v>740</v>
      </c>
      <c r="B2098" s="4">
        <v>2021</v>
      </c>
      <c r="C2098" s="1" t="s">
        <v>229</v>
      </c>
      <c r="D2098" s="1" t="s">
        <v>1162</v>
      </c>
      <c r="E2098" s="1" t="s">
        <v>62</v>
      </c>
      <c r="F2098" s="4" t="s">
        <v>4910</v>
      </c>
      <c r="G2098" s="4">
        <v>4123</v>
      </c>
      <c r="H2098" s="4" t="s">
        <v>4911</v>
      </c>
      <c r="I2098" s="1"/>
      <c r="J2098" s="4" t="s">
        <v>4912</v>
      </c>
      <c r="K2098" s="4" t="s">
        <v>4913</v>
      </c>
      <c r="L2098" s="22" t="str">
        <f t="shared" si="50"/>
        <v>370</v>
      </c>
      <c r="M2098" s="22"/>
      <c r="AA2098" s="46"/>
      <c r="AG2098"/>
      <c r="AL2098">
        <f>N2145</f>
        <v>0</v>
      </c>
      <c r="AM2098">
        <f>O2193</f>
        <v>0</v>
      </c>
      <c r="AN2098">
        <f>P2193</f>
        <v>0</v>
      </c>
      <c r="AO2098">
        <f>Q2193</f>
        <v>0</v>
      </c>
      <c r="AP2098">
        <f>R2193</f>
        <v>0</v>
      </c>
      <c r="AQ2098">
        <f>S2193</f>
        <v>0</v>
      </c>
      <c r="AR2098">
        <f>T2193</f>
        <v>0</v>
      </c>
      <c r="AT2098">
        <f>SUM(table_2[[#This Row],[First dose, less than 21 days ago]:[Third dose or booster, at least 21 days ago]])</f>
        <v>0</v>
      </c>
      <c r="AU2098">
        <f>SUM(table_2[[#This Row],[Second dose, less than 21 days ago]:[Third dose or booster, at least 21 days ago]])</f>
        <v>0</v>
      </c>
      <c r="AV2098">
        <f>table_2[[#This Row],[Third dose or booster, less than 21 days ago]]+table_2[[#This Row],[Third dose or booster, at least 21 days ago]]</f>
        <v>0</v>
      </c>
    </row>
    <row r="2099" spans="1:48" ht="30" x14ac:dyDescent="0.25">
      <c r="A2099" s="1" t="s">
        <v>740</v>
      </c>
      <c r="B2099" s="4">
        <v>2021</v>
      </c>
      <c r="C2099" s="1" t="s">
        <v>229</v>
      </c>
      <c r="D2099" s="1" t="s">
        <v>1162</v>
      </c>
      <c r="E2099" s="1" t="s">
        <v>66</v>
      </c>
      <c r="F2099" s="4" t="s">
        <v>1101</v>
      </c>
      <c r="G2099" s="4">
        <v>27</v>
      </c>
      <c r="H2099" s="4" t="s">
        <v>83</v>
      </c>
      <c r="I2099" s="1"/>
      <c r="J2099" s="4" t="s">
        <v>83</v>
      </c>
      <c r="K2099" s="4" t="s">
        <v>83</v>
      </c>
      <c r="L2099" s="22">
        <f t="shared" si="50"/>
        <v>1</v>
      </c>
      <c r="M2099" s="22"/>
      <c r="AA2099" s="46"/>
      <c r="AG2099"/>
      <c r="AL2099">
        <f>N2146</f>
        <v>0</v>
      </c>
      <c r="AM2099">
        <f>O2194</f>
        <v>0</v>
      </c>
      <c r="AN2099">
        <f>P2194</f>
        <v>0</v>
      </c>
      <c r="AO2099">
        <f>Q2194</f>
        <v>0</v>
      </c>
      <c r="AP2099">
        <f>R2194</f>
        <v>0</v>
      </c>
      <c r="AQ2099">
        <f>S2194</f>
        <v>0</v>
      </c>
      <c r="AR2099">
        <f>T2194</f>
        <v>0</v>
      </c>
      <c r="AT2099">
        <f>SUM(table_2[[#This Row],[First dose, less than 21 days ago]:[Third dose or booster, at least 21 days ago]])</f>
        <v>0</v>
      </c>
      <c r="AU2099">
        <f>SUM(table_2[[#This Row],[Second dose, less than 21 days ago]:[Third dose or booster, at least 21 days ago]])</f>
        <v>0</v>
      </c>
      <c r="AV2099">
        <f>table_2[[#This Row],[Third dose or booster, less than 21 days ago]]+table_2[[#This Row],[Third dose or booster, at least 21 days ago]]</f>
        <v>0</v>
      </c>
    </row>
    <row r="2100" spans="1:48" ht="30" x14ac:dyDescent="0.25">
      <c r="A2100" s="1" t="s">
        <v>740</v>
      </c>
      <c r="B2100" s="4">
        <v>2021</v>
      </c>
      <c r="C2100" s="1" t="s">
        <v>229</v>
      </c>
      <c r="D2100" s="1" t="s">
        <v>1162</v>
      </c>
      <c r="E2100" s="1" t="s">
        <v>70</v>
      </c>
      <c r="F2100" s="4" t="s">
        <v>3708</v>
      </c>
      <c r="G2100" s="4">
        <v>884</v>
      </c>
      <c r="H2100" s="4" t="s">
        <v>4914</v>
      </c>
      <c r="I2100" s="1"/>
      <c r="J2100" s="4" t="s">
        <v>4915</v>
      </c>
      <c r="K2100" s="4" t="s">
        <v>4916</v>
      </c>
      <c r="L2100" s="22" t="str">
        <f t="shared" si="50"/>
        <v>262</v>
      </c>
      <c r="M2100" s="22"/>
      <c r="AA2100" s="46"/>
      <c r="AG2100"/>
      <c r="AL2100">
        <f>N2147</f>
        <v>0</v>
      </c>
      <c r="AM2100">
        <f>O2195</f>
        <v>0</v>
      </c>
      <c r="AN2100">
        <f>P2195</f>
        <v>0</v>
      </c>
      <c r="AO2100">
        <f>Q2195</f>
        <v>0</v>
      </c>
      <c r="AP2100">
        <f>R2195</f>
        <v>0</v>
      </c>
      <c r="AQ2100">
        <f>S2195</f>
        <v>0</v>
      </c>
      <c r="AR2100">
        <f>T2195</f>
        <v>0</v>
      </c>
      <c r="AT2100">
        <f>SUM(table_2[[#This Row],[First dose, less than 21 days ago]:[Third dose or booster, at least 21 days ago]])</f>
        <v>0</v>
      </c>
      <c r="AU2100">
        <f>SUM(table_2[[#This Row],[Second dose, less than 21 days ago]:[Third dose or booster, at least 21 days ago]])</f>
        <v>0</v>
      </c>
      <c r="AV2100">
        <f>table_2[[#This Row],[Third dose or booster, less than 21 days ago]]+table_2[[#This Row],[Third dose or booster, at least 21 days ago]]</f>
        <v>0</v>
      </c>
    </row>
    <row r="2101" spans="1:48" ht="30" x14ac:dyDescent="0.25">
      <c r="A2101" s="1" t="s">
        <v>740</v>
      </c>
      <c r="B2101" s="4">
        <v>2021</v>
      </c>
      <c r="C2101" s="1" t="s">
        <v>229</v>
      </c>
      <c r="D2101" s="1" t="s">
        <v>1162</v>
      </c>
      <c r="E2101" s="1" t="s">
        <v>74</v>
      </c>
      <c r="F2101" s="4" t="s">
        <v>1671</v>
      </c>
      <c r="G2101" s="4">
        <v>91</v>
      </c>
      <c r="H2101" s="4" t="s">
        <v>4917</v>
      </c>
      <c r="I2101" s="1" t="s">
        <v>234</v>
      </c>
      <c r="J2101" s="4" t="s">
        <v>4918</v>
      </c>
      <c r="K2101" s="4" t="s">
        <v>4919</v>
      </c>
      <c r="L2101" s="22" t="str">
        <f t="shared" si="50"/>
        <v>5</v>
      </c>
      <c r="M2101" s="22"/>
      <c r="AA2101" s="46"/>
      <c r="AG2101"/>
      <c r="AL2101">
        <f>N2148</f>
        <v>0</v>
      </c>
      <c r="AM2101">
        <f>O2196</f>
        <v>0</v>
      </c>
      <c r="AN2101">
        <f>P2196</f>
        <v>0</v>
      </c>
      <c r="AO2101">
        <f>Q2196</f>
        <v>0</v>
      </c>
      <c r="AP2101">
        <f>R2196</f>
        <v>0</v>
      </c>
      <c r="AQ2101">
        <f>S2196</f>
        <v>0</v>
      </c>
      <c r="AR2101">
        <f>T2196</f>
        <v>0</v>
      </c>
      <c r="AT2101">
        <f>SUM(table_2[[#This Row],[First dose, less than 21 days ago]:[Third dose or booster, at least 21 days ago]])</f>
        <v>0</v>
      </c>
      <c r="AU2101">
        <f>SUM(table_2[[#This Row],[Second dose, less than 21 days ago]:[Third dose or booster, at least 21 days ago]])</f>
        <v>0</v>
      </c>
      <c r="AV2101">
        <f>table_2[[#This Row],[Third dose or booster, less than 21 days ago]]+table_2[[#This Row],[Third dose or booster, at least 21 days ago]]</f>
        <v>0</v>
      </c>
    </row>
    <row r="2102" spans="1:48" ht="30" x14ac:dyDescent="0.25">
      <c r="A2102" s="1" t="s">
        <v>740</v>
      </c>
      <c r="B2102" s="4">
        <v>2021</v>
      </c>
      <c r="C2102" s="1" t="s">
        <v>229</v>
      </c>
      <c r="D2102" s="1" t="s">
        <v>1162</v>
      </c>
      <c r="E2102" s="1" t="s">
        <v>1102</v>
      </c>
      <c r="F2102" s="4" t="s">
        <v>4920</v>
      </c>
      <c r="G2102" s="4">
        <v>159721</v>
      </c>
      <c r="H2102" s="4" t="s">
        <v>4921</v>
      </c>
      <c r="I2102" s="1"/>
      <c r="J2102" s="4" t="s">
        <v>4922</v>
      </c>
      <c r="K2102" s="4" t="s">
        <v>4923</v>
      </c>
      <c r="L2102" s="22" t="str">
        <f t="shared" si="50"/>
        <v>10626</v>
      </c>
      <c r="M2102" s="22"/>
      <c r="AA2102" s="46"/>
      <c r="AG2102"/>
      <c r="AL2102">
        <f>N2149</f>
        <v>0</v>
      </c>
      <c r="AM2102">
        <f>O2197</f>
        <v>0</v>
      </c>
      <c r="AN2102">
        <f>P2197</f>
        <v>0</v>
      </c>
      <c r="AO2102">
        <f>Q2197</f>
        <v>0</v>
      </c>
      <c r="AP2102">
        <f>R2197</f>
        <v>0</v>
      </c>
      <c r="AQ2102">
        <f>S2197</f>
        <v>0</v>
      </c>
      <c r="AR2102">
        <f>T2197</f>
        <v>0</v>
      </c>
      <c r="AT2102">
        <f>SUM(table_2[[#This Row],[First dose, less than 21 days ago]:[Third dose or booster, at least 21 days ago]])</f>
        <v>0</v>
      </c>
      <c r="AU2102">
        <f>SUM(table_2[[#This Row],[Second dose, less than 21 days ago]:[Third dose or booster, at least 21 days ago]])</f>
        <v>0</v>
      </c>
      <c r="AV2102">
        <f>table_2[[#This Row],[Third dose or booster, less than 21 days ago]]+table_2[[#This Row],[Third dose or booster, at least 21 days ago]]</f>
        <v>0</v>
      </c>
    </row>
    <row r="2103" spans="1:48" ht="45" x14ac:dyDescent="0.25">
      <c r="A2103" s="1" t="s">
        <v>740</v>
      </c>
      <c r="B2103" s="4">
        <v>2021</v>
      </c>
      <c r="C2103" s="1" t="s">
        <v>229</v>
      </c>
      <c r="D2103" s="1" t="s">
        <v>1162</v>
      </c>
      <c r="E2103" s="1" t="s">
        <v>84</v>
      </c>
      <c r="F2103" s="4" t="s">
        <v>1451</v>
      </c>
      <c r="G2103" s="4">
        <v>3628</v>
      </c>
      <c r="H2103" s="4" t="s">
        <v>2139</v>
      </c>
      <c r="I2103" s="1"/>
      <c r="J2103" s="4" t="s">
        <v>2140</v>
      </c>
      <c r="K2103" s="4" t="s">
        <v>2141</v>
      </c>
      <c r="L2103" s="22" t="str">
        <f t="shared" si="50"/>
        <v>33</v>
      </c>
      <c r="M2103" s="22"/>
      <c r="AA2103" s="46"/>
      <c r="AG2103"/>
      <c r="AL2103">
        <f>N2150</f>
        <v>0</v>
      </c>
      <c r="AM2103">
        <f>O2198</f>
        <v>0</v>
      </c>
      <c r="AN2103">
        <f>P2198</f>
        <v>0</v>
      </c>
      <c r="AO2103">
        <f>Q2198</f>
        <v>0</v>
      </c>
      <c r="AP2103">
        <f>R2198</f>
        <v>0</v>
      </c>
      <c r="AQ2103">
        <f>S2198</f>
        <v>0</v>
      </c>
      <c r="AR2103">
        <f>T2198</f>
        <v>0</v>
      </c>
      <c r="AT2103">
        <f>SUM(table_2[[#This Row],[First dose, less than 21 days ago]:[Third dose or booster, at least 21 days ago]])</f>
        <v>0</v>
      </c>
      <c r="AU2103">
        <f>SUM(table_2[[#This Row],[Second dose, less than 21 days ago]:[Third dose or booster, at least 21 days ago]])</f>
        <v>0</v>
      </c>
      <c r="AV2103">
        <f>table_2[[#This Row],[Third dose or booster, less than 21 days ago]]+table_2[[#This Row],[Third dose or booster, at least 21 days ago]]</f>
        <v>0</v>
      </c>
    </row>
    <row r="2104" spans="1:48" ht="45" x14ac:dyDescent="0.25">
      <c r="A2104" s="1" t="s">
        <v>740</v>
      </c>
      <c r="B2104" s="4">
        <v>2021</v>
      </c>
      <c r="C2104" s="1" t="s">
        <v>229</v>
      </c>
      <c r="D2104" s="1" t="s">
        <v>1162</v>
      </c>
      <c r="E2104" s="1" t="s">
        <v>85</v>
      </c>
      <c r="F2104" s="4" t="s">
        <v>1103</v>
      </c>
      <c r="G2104" s="4">
        <v>0</v>
      </c>
      <c r="H2104" s="4" t="s">
        <v>83</v>
      </c>
      <c r="I2104" s="1"/>
      <c r="J2104" s="4" t="s">
        <v>83</v>
      </c>
      <c r="K2104" s="4" t="s">
        <v>83</v>
      </c>
      <c r="L2104" s="22" t="str">
        <f t="shared" si="50"/>
        <v>0</v>
      </c>
      <c r="M2104" s="22"/>
      <c r="AA2104" s="46"/>
      <c r="AG2104"/>
      <c r="AL2104">
        <f>N2151</f>
        <v>0</v>
      </c>
      <c r="AM2104">
        <f>O2199</f>
        <v>0</v>
      </c>
      <c r="AN2104">
        <f>P2199</f>
        <v>0</v>
      </c>
      <c r="AO2104">
        <f>Q2199</f>
        <v>0</v>
      </c>
      <c r="AP2104">
        <f>R2199</f>
        <v>0</v>
      </c>
      <c r="AQ2104">
        <f>S2199</f>
        <v>0</v>
      </c>
      <c r="AR2104">
        <f>T2199</f>
        <v>0</v>
      </c>
      <c r="AT2104">
        <f>SUM(table_2[[#This Row],[First dose, less than 21 days ago]:[Third dose or booster, at least 21 days ago]])</f>
        <v>0</v>
      </c>
      <c r="AU2104">
        <f>SUM(table_2[[#This Row],[Second dose, less than 21 days ago]:[Third dose or booster, at least 21 days ago]])</f>
        <v>0</v>
      </c>
      <c r="AV2104">
        <f>table_2[[#This Row],[Third dose or booster, less than 21 days ago]]+table_2[[#This Row],[Third dose or booster, at least 21 days ago]]</f>
        <v>0</v>
      </c>
    </row>
    <row r="2105" spans="1:48" ht="30" x14ac:dyDescent="0.25">
      <c r="A2105" s="1" t="s">
        <v>740</v>
      </c>
      <c r="B2105" s="4">
        <v>2021</v>
      </c>
      <c r="C2105" s="1" t="s">
        <v>229</v>
      </c>
      <c r="D2105" s="1" t="s">
        <v>1183</v>
      </c>
      <c r="E2105" s="1" t="s">
        <v>62</v>
      </c>
      <c r="F2105" s="4" t="s">
        <v>4533</v>
      </c>
      <c r="G2105" s="4">
        <v>1209</v>
      </c>
      <c r="H2105" s="4" t="s">
        <v>4924</v>
      </c>
      <c r="I2105" s="1"/>
      <c r="J2105" s="4" t="s">
        <v>4925</v>
      </c>
      <c r="K2105" s="4" t="s">
        <v>4926</v>
      </c>
      <c r="L2105" s="22" t="str">
        <f t="shared" si="50"/>
        <v>226</v>
      </c>
      <c r="M2105" s="22"/>
      <c r="AA2105" s="46"/>
      <c r="AG2105"/>
      <c r="AL2105">
        <f>N2152</f>
        <v>0</v>
      </c>
      <c r="AM2105">
        <f>O2200</f>
        <v>0</v>
      </c>
      <c r="AN2105">
        <f>P2200</f>
        <v>0</v>
      </c>
      <c r="AO2105">
        <f>Q2200</f>
        <v>0</v>
      </c>
      <c r="AP2105">
        <f>R2200</f>
        <v>0</v>
      </c>
      <c r="AQ2105">
        <f>S2200</f>
        <v>0</v>
      </c>
      <c r="AR2105">
        <f>T2200</f>
        <v>0</v>
      </c>
      <c r="AT2105">
        <f>SUM(table_2[[#This Row],[First dose, less than 21 days ago]:[Third dose or booster, at least 21 days ago]])</f>
        <v>0</v>
      </c>
      <c r="AU2105">
        <f>SUM(table_2[[#This Row],[Second dose, less than 21 days ago]:[Third dose or booster, at least 21 days ago]])</f>
        <v>0</v>
      </c>
      <c r="AV2105">
        <f>table_2[[#This Row],[Third dose or booster, less than 21 days ago]]+table_2[[#This Row],[Third dose or booster, at least 21 days ago]]</f>
        <v>0</v>
      </c>
    </row>
    <row r="2106" spans="1:48" ht="30" x14ac:dyDescent="0.25">
      <c r="A2106" s="1" t="s">
        <v>740</v>
      </c>
      <c r="B2106" s="4">
        <v>2021</v>
      </c>
      <c r="C2106" s="1" t="s">
        <v>229</v>
      </c>
      <c r="D2106" s="1" t="s">
        <v>1183</v>
      </c>
      <c r="E2106" s="1" t="s">
        <v>66</v>
      </c>
      <c r="F2106" s="4" t="s">
        <v>1101</v>
      </c>
      <c r="G2106" s="4">
        <v>7</v>
      </c>
      <c r="H2106" s="4" t="s">
        <v>83</v>
      </c>
      <c r="I2106" s="1"/>
      <c r="J2106" s="4" t="s">
        <v>83</v>
      </c>
      <c r="K2106" s="4" t="s">
        <v>83</v>
      </c>
      <c r="L2106" s="22">
        <f t="shared" si="50"/>
        <v>1</v>
      </c>
      <c r="M2106" s="22"/>
      <c r="AA2106" s="46"/>
      <c r="AG2106"/>
      <c r="AL2106">
        <f>N2153</f>
        <v>0</v>
      </c>
      <c r="AM2106">
        <f>O2201</f>
        <v>0</v>
      </c>
      <c r="AN2106">
        <f>P2201</f>
        <v>0</v>
      </c>
      <c r="AO2106">
        <f>Q2201</f>
        <v>0</v>
      </c>
      <c r="AP2106">
        <f>R2201</f>
        <v>0</v>
      </c>
      <c r="AQ2106">
        <f>S2201</f>
        <v>0</v>
      </c>
      <c r="AR2106">
        <f>T2201</f>
        <v>0</v>
      </c>
      <c r="AT2106">
        <f>SUM(table_2[[#This Row],[First dose, less than 21 days ago]:[Third dose or booster, at least 21 days ago]])</f>
        <v>0</v>
      </c>
      <c r="AU2106">
        <f>SUM(table_2[[#This Row],[Second dose, less than 21 days ago]:[Third dose or booster, at least 21 days ago]])</f>
        <v>0</v>
      </c>
      <c r="AV2106">
        <f>table_2[[#This Row],[Third dose or booster, less than 21 days ago]]+table_2[[#This Row],[Third dose or booster, at least 21 days ago]]</f>
        <v>0</v>
      </c>
    </row>
    <row r="2107" spans="1:48" ht="30" x14ac:dyDescent="0.25">
      <c r="A2107" s="1" t="s">
        <v>740</v>
      </c>
      <c r="B2107" s="4">
        <v>2021</v>
      </c>
      <c r="C2107" s="1" t="s">
        <v>229</v>
      </c>
      <c r="D2107" s="1" t="s">
        <v>1183</v>
      </c>
      <c r="E2107" s="1" t="s">
        <v>70</v>
      </c>
      <c r="F2107" s="4" t="s">
        <v>2211</v>
      </c>
      <c r="G2107" s="4">
        <v>318</v>
      </c>
      <c r="H2107" s="4" t="s">
        <v>4927</v>
      </c>
      <c r="I2107" s="1"/>
      <c r="J2107" s="4" t="s">
        <v>4928</v>
      </c>
      <c r="K2107" s="4" t="s">
        <v>4929</v>
      </c>
      <c r="L2107" s="22" t="str">
        <f t="shared" si="50"/>
        <v>173</v>
      </c>
      <c r="M2107" s="22"/>
      <c r="AA2107" s="46"/>
      <c r="AG2107"/>
      <c r="AL2107">
        <f>N2154</f>
        <v>0</v>
      </c>
      <c r="AM2107">
        <f>O2202</f>
        <v>0</v>
      </c>
      <c r="AN2107">
        <f>P2202</f>
        <v>0</v>
      </c>
      <c r="AO2107">
        <f>Q2202</f>
        <v>0</v>
      </c>
      <c r="AP2107">
        <f>R2202</f>
        <v>0</v>
      </c>
      <c r="AQ2107">
        <f>S2202</f>
        <v>0</v>
      </c>
      <c r="AR2107">
        <f>T2202</f>
        <v>0</v>
      </c>
      <c r="AT2107">
        <f>SUM(table_2[[#This Row],[First dose, less than 21 days ago]:[Third dose or booster, at least 21 days ago]])</f>
        <v>0</v>
      </c>
      <c r="AU2107">
        <f>SUM(table_2[[#This Row],[Second dose, less than 21 days ago]:[Third dose or booster, at least 21 days ago]])</f>
        <v>0</v>
      </c>
      <c r="AV2107">
        <f>table_2[[#This Row],[Third dose or booster, less than 21 days ago]]+table_2[[#This Row],[Third dose or booster, at least 21 days ago]]</f>
        <v>0</v>
      </c>
    </row>
    <row r="2108" spans="1:48" ht="30" x14ac:dyDescent="0.25">
      <c r="A2108" s="1" t="s">
        <v>740</v>
      </c>
      <c r="B2108" s="4">
        <v>2021</v>
      </c>
      <c r="C2108" s="1" t="s">
        <v>229</v>
      </c>
      <c r="D2108" s="1" t="s">
        <v>1183</v>
      </c>
      <c r="E2108" s="1" t="s">
        <v>74</v>
      </c>
      <c r="F2108" s="4" t="s">
        <v>1112</v>
      </c>
      <c r="G2108" s="4">
        <v>25</v>
      </c>
      <c r="H2108" s="4" t="s">
        <v>2149</v>
      </c>
      <c r="I2108" s="1" t="s">
        <v>234</v>
      </c>
      <c r="J2108" s="4" t="s">
        <v>2150</v>
      </c>
      <c r="K2108" s="4" t="s">
        <v>2151</v>
      </c>
      <c r="L2108" s="22" t="str">
        <f t="shared" si="50"/>
        <v>3</v>
      </c>
      <c r="M2108" s="22"/>
      <c r="AA2108" s="46"/>
      <c r="AG2108"/>
      <c r="AL2108">
        <f>N2155</f>
        <v>0</v>
      </c>
      <c r="AM2108">
        <f>O2203</f>
        <v>0</v>
      </c>
      <c r="AN2108">
        <f>P2203</f>
        <v>0</v>
      </c>
      <c r="AO2108">
        <f>Q2203</f>
        <v>0</v>
      </c>
      <c r="AP2108">
        <f>R2203</f>
        <v>0</v>
      </c>
      <c r="AQ2108">
        <f>S2203</f>
        <v>0</v>
      </c>
      <c r="AR2108">
        <f>T2203</f>
        <v>0</v>
      </c>
      <c r="AT2108">
        <f>SUM(table_2[[#This Row],[First dose, less than 21 days ago]:[Third dose or booster, at least 21 days ago]])</f>
        <v>0</v>
      </c>
      <c r="AU2108">
        <f>SUM(table_2[[#This Row],[Second dose, less than 21 days ago]:[Third dose or booster, at least 21 days ago]])</f>
        <v>0</v>
      </c>
      <c r="AV2108">
        <f>table_2[[#This Row],[Third dose or booster, less than 21 days ago]]+table_2[[#This Row],[Third dose or booster, at least 21 days ago]]</f>
        <v>0</v>
      </c>
    </row>
    <row r="2109" spans="1:48" ht="30" x14ac:dyDescent="0.25">
      <c r="A2109" s="1" t="s">
        <v>740</v>
      </c>
      <c r="B2109" s="4">
        <v>2021</v>
      </c>
      <c r="C2109" s="1" t="s">
        <v>229</v>
      </c>
      <c r="D2109" s="1" t="s">
        <v>1183</v>
      </c>
      <c r="E2109" s="1" t="s">
        <v>1102</v>
      </c>
      <c r="F2109" s="4" t="s">
        <v>4930</v>
      </c>
      <c r="G2109" s="4">
        <v>35487</v>
      </c>
      <c r="H2109" s="4" t="s">
        <v>4931</v>
      </c>
      <c r="I2109" s="1"/>
      <c r="J2109" s="4" t="s">
        <v>4932</v>
      </c>
      <c r="K2109" s="4" t="s">
        <v>4933</v>
      </c>
      <c r="L2109" s="22" t="str">
        <f t="shared" si="50"/>
        <v>6842</v>
      </c>
      <c r="M2109" s="22"/>
      <c r="AA2109" s="46"/>
      <c r="AG2109"/>
      <c r="AL2109">
        <f>N2156</f>
        <v>0</v>
      </c>
      <c r="AM2109">
        <f>O2204</f>
        <v>0</v>
      </c>
      <c r="AN2109">
        <f>P2204</f>
        <v>0</v>
      </c>
      <c r="AO2109">
        <f>Q2204</f>
        <v>0</v>
      </c>
      <c r="AP2109">
        <f>R2204</f>
        <v>0</v>
      </c>
      <c r="AQ2109">
        <f>S2204</f>
        <v>0</v>
      </c>
      <c r="AR2109">
        <f>T2204</f>
        <v>0</v>
      </c>
      <c r="AT2109">
        <f>SUM(table_2[[#This Row],[First dose, less than 21 days ago]:[Third dose or booster, at least 21 days ago]])</f>
        <v>0</v>
      </c>
      <c r="AU2109">
        <f>SUM(table_2[[#This Row],[Second dose, less than 21 days ago]:[Third dose or booster, at least 21 days ago]])</f>
        <v>0</v>
      </c>
      <c r="AV2109">
        <f>table_2[[#This Row],[Third dose or booster, less than 21 days ago]]+table_2[[#This Row],[Third dose or booster, at least 21 days ago]]</f>
        <v>0</v>
      </c>
    </row>
    <row r="2110" spans="1:48" ht="45" x14ac:dyDescent="0.25">
      <c r="A2110" s="1" t="s">
        <v>740</v>
      </c>
      <c r="B2110" s="4">
        <v>2021</v>
      </c>
      <c r="C2110" s="1" t="s">
        <v>229</v>
      </c>
      <c r="D2110" s="1" t="s">
        <v>1183</v>
      </c>
      <c r="E2110" s="1" t="s">
        <v>84</v>
      </c>
      <c r="F2110" s="4" t="s">
        <v>2156</v>
      </c>
      <c r="G2110" s="4">
        <v>573</v>
      </c>
      <c r="H2110" s="4" t="s">
        <v>2157</v>
      </c>
      <c r="I2110" s="1"/>
      <c r="J2110" s="4" t="s">
        <v>2158</v>
      </c>
      <c r="K2110" s="4" t="s">
        <v>2159</v>
      </c>
      <c r="L2110" s="22" t="str">
        <f t="shared" si="50"/>
        <v>26</v>
      </c>
      <c r="M2110" s="22"/>
      <c r="AA2110" s="46"/>
      <c r="AG2110"/>
      <c r="AL2110">
        <f>N2157</f>
        <v>0</v>
      </c>
      <c r="AM2110">
        <f>O2205</f>
        <v>0</v>
      </c>
      <c r="AN2110">
        <f>P2205</f>
        <v>0</v>
      </c>
      <c r="AO2110">
        <f>Q2205</f>
        <v>0</v>
      </c>
      <c r="AP2110">
        <f>R2205</f>
        <v>0</v>
      </c>
      <c r="AQ2110">
        <f>S2205</f>
        <v>0</v>
      </c>
      <c r="AR2110">
        <f>T2205</f>
        <v>0</v>
      </c>
      <c r="AT2110">
        <f>SUM(table_2[[#This Row],[First dose, less than 21 days ago]:[Third dose or booster, at least 21 days ago]])</f>
        <v>0</v>
      </c>
      <c r="AU2110">
        <f>SUM(table_2[[#This Row],[Second dose, less than 21 days ago]:[Third dose or booster, at least 21 days ago]])</f>
        <v>0</v>
      </c>
      <c r="AV2110">
        <f>table_2[[#This Row],[Third dose or booster, less than 21 days ago]]+table_2[[#This Row],[Third dose or booster, at least 21 days ago]]</f>
        <v>0</v>
      </c>
    </row>
    <row r="2111" spans="1:48" ht="45" x14ac:dyDescent="0.25">
      <c r="A2111" s="1" t="s">
        <v>740</v>
      </c>
      <c r="B2111" s="4">
        <v>2021</v>
      </c>
      <c r="C2111" s="1" t="s">
        <v>229</v>
      </c>
      <c r="D2111" s="1" t="s">
        <v>1183</v>
      </c>
      <c r="E2111" s="1" t="s">
        <v>85</v>
      </c>
      <c r="F2111" s="4" t="s">
        <v>1103</v>
      </c>
      <c r="G2111" s="4">
        <v>0</v>
      </c>
      <c r="H2111" s="4" t="s">
        <v>83</v>
      </c>
      <c r="I2111" s="1"/>
      <c r="J2111" s="4" t="s">
        <v>83</v>
      </c>
      <c r="K2111" s="4" t="s">
        <v>83</v>
      </c>
      <c r="L2111" s="22" t="str">
        <f t="shared" si="50"/>
        <v>0</v>
      </c>
      <c r="M2111" s="22"/>
      <c r="AA2111" s="46"/>
      <c r="AG2111"/>
      <c r="AL2111">
        <f>N2158</f>
        <v>0</v>
      </c>
      <c r="AM2111">
        <f>O2206</f>
        <v>0</v>
      </c>
      <c r="AN2111">
        <f>P2206</f>
        <v>0</v>
      </c>
      <c r="AO2111">
        <f>Q2206</f>
        <v>0</v>
      </c>
      <c r="AP2111">
        <f>R2206</f>
        <v>0</v>
      </c>
      <c r="AQ2111">
        <f>S2206</f>
        <v>0</v>
      </c>
      <c r="AR2111">
        <f>T2206</f>
        <v>0</v>
      </c>
      <c r="AT2111">
        <f>SUM(table_2[[#This Row],[First dose, less than 21 days ago]:[Third dose or booster, at least 21 days ago]])</f>
        <v>0</v>
      </c>
      <c r="AU2111">
        <f>SUM(table_2[[#This Row],[Second dose, less than 21 days ago]:[Third dose or booster, at least 21 days ago]])</f>
        <v>0</v>
      </c>
      <c r="AV2111">
        <f>table_2[[#This Row],[Third dose or booster, less than 21 days ago]]+table_2[[#This Row],[Third dose or booster, at least 21 days ago]]</f>
        <v>0</v>
      </c>
    </row>
    <row r="2112" spans="1:48" ht="30" x14ac:dyDescent="0.25">
      <c r="A2112" s="1" t="s">
        <v>740</v>
      </c>
      <c r="B2112" s="4">
        <v>2021</v>
      </c>
      <c r="C2112" s="1" t="s">
        <v>255</v>
      </c>
      <c r="D2112" s="1" t="s">
        <v>1089</v>
      </c>
      <c r="E2112" s="1" t="s">
        <v>62</v>
      </c>
      <c r="F2112" s="4" t="s">
        <v>2996</v>
      </c>
      <c r="G2112" s="4">
        <v>215176</v>
      </c>
      <c r="H2112" s="4" t="s">
        <v>3306</v>
      </c>
      <c r="I2112" s="1"/>
      <c r="J2112" s="4" t="s">
        <v>4934</v>
      </c>
      <c r="K2112" s="4" t="s">
        <v>4935</v>
      </c>
      <c r="L2112" s="22" t="str">
        <f t="shared" si="50"/>
        <v>97</v>
      </c>
      <c r="M2112" s="22"/>
      <c r="AA2112" s="46"/>
      <c r="AG2112"/>
      <c r="AL2112">
        <f>N2159</f>
        <v>0</v>
      </c>
      <c r="AM2112">
        <f>O2207</f>
        <v>0</v>
      </c>
      <c r="AN2112">
        <f>P2207</f>
        <v>0</v>
      </c>
      <c r="AO2112">
        <f>Q2207</f>
        <v>0</v>
      </c>
      <c r="AP2112">
        <f>R2207</f>
        <v>0</v>
      </c>
      <c r="AQ2112">
        <f>S2207</f>
        <v>0</v>
      </c>
      <c r="AR2112">
        <f>T2207</f>
        <v>0</v>
      </c>
      <c r="AT2112">
        <f>SUM(table_2[[#This Row],[First dose, less than 21 days ago]:[Third dose or booster, at least 21 days ago]])</f>
        <v>0</v>
      </c>
      <c r="AU2112">
        <f>SUM(table_2[[#This Row],[Second dose, less than 21 days ago]:[Third dose or booster, at least 21 days ago]])</f>
        <v>0</v>
      </c>
      <c r="AV2112">
        <f>table_2[[#This Row],[Third dose or booster, less than 21 days ago]]+table_2[[#This Row],[Third dose or booster, at least 21 days ago]]</f>
        <v>0</v>
      </c>
    </row>
    <row r="2113" spans="1:48" ht="30" x14ac:dyDescent="0.25">
      <c r="A2113" s="1" t="s">
        <v>740</v>
      </c>
      <c r="B2113" s="4">
        <v>2021</v>
      </c>
      <c r="C2113" s="1" t="s">
        <v>255</v>
      </c>
      <c r="D2113" s="1" t="s">
        <v>1089</v>
      </c>
      <c r="E2113" s="1" t="s">
        <v>66</v>
      </c>
      <c r="F2113" s="4" t="s">
        <v>1101</v>
      </c>
      <c r="G2113" s="4">
        <v>6357</v>
      </c>
      <c r="H2113" s="4" t="s">
        <v>83</v>
      </c>
      <c r="I2113" s="1"/>
      <c r="J2113" s="4" t="s">
        <v>83</v>
      </c>
      <c r="K2113" s="4" t="s">
        <v>83</v>
      </c>
      <c r="L2113" s="22">
        <f t="shared" si="50"/>
        <v>1</v>
      </c>
      <c r="M2113" s="22"/>
      <c r="AA2113" s="46"/>
      <c r="AG2113"/>
      <c r="AL2113">
        <f>N2160</f>
        <v>0</v>
      </c>
      <c r="AM2113">
        <f>O2208</f>
        <v>0</v>
      </c>
      <c r="AN2113">
        <f>P2208</f>
        <v>0</v>
      </c>
      <c r="AO2113">
        <f>Q2208</f>
        <v>0</v>
      </c>
      <c r="AP2113">
        <f>R2208</f>
        <v>0</v>
      </c>
      <c r="AQ2113">
        <f>S2208</f>
        <v>0</v>
      </c>
      <c r="AR2113">
        <f>T2208</f>
        <v>0</v>
      </c>
      <c r="AT2113">
        <f>SUM(table_2[[#This Row],[First dose, less than 21 days ago]:[Third dose or booster, at least 21 days ago]])</f>
        <v>0</v>
      </c>
      <c r="AU2113">
        <f>SUM(table_2[[#This Row],[Second dose, less than 21 days ago]:[Third dose or booster, at least 21 days ago]])</f>
        <v>0</v>
      </c>
      <c r="AV2113">
        <f>table_2[[#This Row],[Third dose or booster, less than 21 days ago]]+table_2[[#This Row],[Third dose or booster, at least 21 days ago]]</f>
        <v>0</v>
      </c>
    </row>
    <row r="2114" spans="1:48" ht="30" x14ac:dyDescent="0.25">
      <c r="A2114" s="1" t="s">
        <v>740</v>
      </c>
      <c r="B2114" s="4">
        <v>2021</v>
      </c>
      <c r="C2114" s="1" t="s">
        <v>255</v>
      </c>
      <c r="D2114" s="1" t="s">
        <v>1089</v>
      </c>
      <c r="E2114" s="1" t="s">
        <v>70</v>
      </c>
      <c r="F2114" s="4" t="s">
        <v>3750</v>
      </c>
      <c r="G2114" s="4">
        <v>67278</v>
      </c>
      <c r="H2114" s="4" t="s">
        <v>3222</v>
      </c>
      <c r="I2114" s="1"/>
      <c r="J2114" s="4" t="s">
        <v>4936</v>
      </c>
      <c r="K2114" s="4" t="s">
        <v>4937</v>
      </c>
      <c r="L2114" s="22" t="str">
        <f t="shared" si="50"/>
        <v>46</v>
      </c>
      <c r="M2114" s="22"/>
      <c r="AA2114" s="46"/>
      <c r="AG2114"/>
      <c r="AL2114">
        <f>N2161</f>
        <v>0</v>
      </c>
      <c r="AM2114">
        <f>O2209</f>
        <v>0</v>
      </c>
      <c r="AN2114">
        <f>P2209</f>
        <v>0</v>
      </c>
      <c r="AO2114">
        <f>Q2209</f>
        <v>0</v>
      </c>
      <c r="AP2114">
        <f>R2209</f>
        <v>0</v>
      </c>
      <c r="AQ2114">
        <f>S2209</f>
        <v>0</v>
      </c>
      <c r="AR2114">
        <f>T2209</f>
        <v>0</v>
      </c>
      <c r="AT2114">
        <f>SUM(table_2[[#This Row],[First dose, less than 21 days ago]:[Third dose or booster, at least 21 days ago]])</f>
        <v>0</v>
      </c>
      <c r="AU2114">
        <f>SUM(table_2[[#This Row],[Second dose, less than 21 days ago]:[Third dose or booster, at least 21 days ago]])</f>
        <v>0</v>
      </c>
      <c r="AV2114">
        <f>table_2[[#This Row],[Third dose or booster, less than 21 days ago]]+table_2[[#This Row],[Third dose or booster, at least 21 days ago]]</f>
        <v>0</v>
      </c>
    </row>
    <row r="2115" spans="1:48" ht="30" x14ac:dyDescent="0.25">
      <c r="A2115" s="1" t="s">
        <v>740</v>
      </c>
      <c r="B2115" s="4">
        <v>2021</v>
      </c>
      <c r="C2115" s="1" t="s">
        <v>255</v>
      </c>
      <c r="D2115" s="1" t="s">
        <v>1089</v>
      </c>
      <c r="E2115" s="1" t="s">
        <v>74</v>
      </c>
      <c r="F2115" s="4" t="s">
        <v>1101</v>
      </c>
      <c r="G2115" s="4">
        <v>24789</v>
      </c>
      <c r="H2115" s="4" t="s">
        <v>83</v>
      </c>
      <c r="I2115" s="1"/>
      <c r="J2115" s="4" t="s">
        <v>83</v>
      </c>
      <c r="K2115" s="4" t="s">
        <v>83</v>
      </c>
      <c r="L2115" s="22">
        <f t="shared" si="50"/>
        <v>1</v>
      </c>
      <c r="M2115" s="22"/>
      <c r="AA2115" s="46"/>
      <c r="AG2115"/>
      <c r="AL2115">
        <f>N2162</f>
        <v>0</v>
      </c>
      <c r="AM2115">
        <f>O2210</f>
        <v>0</v>
      </c>
      <c r="AN2115">
        <f>P2210</f>
        <v>0</v>
      </c>
      <c r="AO2115">
        <f>Q2210</f>
        <v>0</v>
      </c>
      <c r="AP2115">
        <f>R2210</f>
        <v>0</v>
      </c>
      <c r="AQ2115">
        <f>S2210</f>
        <v>0</v>
      </c>
      <c r="AR2115">
        <f>T2210</f>
        <v>0</v>
      </c>
      <c r="AT2115">
        <f>SUM(table_2[[#This Row],[First dose, less than 21 days ago]:[Third dose or booster, at least 21 days ago]])</f>
        <v>0</v>
      </c>
      <c r="AU2115">
        <f>SUM(table_2[[#This Row],[Second dose, less than 21 days ago]:[Third dose or booster, at least 21 days ago]])</f>
        <v>0</v>
      </c>
      <c r="AV2115">
        <f>table_2[[#This Row],[Third dose or booster, less than 21 days ago]]+table_2[[#This Row],[Third dose or booster, at least 21 days ago]]</f>
        <v>0</v>
      </c>
    </row>
    <row r="2116" spans="1:48" ht="30" x14ac:dyDescent="0.25">
      <c r="A2116" s="1" t="s">
        <v>740</v>
      </c>
      <c r="B2116" s="4">
        <v>2021</v>
      </c>
      <c r="C2116" s="1" t="s">
        <v>255</v>
      </c>
      <c r="D2116" s="1" t="s">
        <v>1089</v>
      </c>
      <c r="E2116" s="1" t="s">
        <v>1102</v>
      </c>
      <c r="F2116" s="4" t="s">
        <v>2743</v>
      </c>
      <c r="G2116" s="4">
        <v>615560</v>
      </c>
      <c r="H2116" s="4" t="s">
        <v>3756</v>
      </c>
      <c r="I2116" s="1"/>
      <c r="J2116" s="4" t="s">
        <v>1437</v>
      </c>
      <c r="K2116" s="4" t="s">
        <v>4938</v>
      </c>
      <c r="L2116" s="22" t="str">
        <f t="shared" si="50"/>
        <v>217</v>
      </c>
      <c r="M2116" s="22"/>
      <c r="AA2116" s="46"/>
      <c r="AG2116"/>
      <c r="AL2116">
        <f>N2163</f>
        <v>0</v>
      </c>
      <c r="AM2116">
        <f>O2211</f>
        <v>0</v>
      </c>
      <c r="AN2116">
        <f>P2211</f>
        <v>0</v>
      </c>
      <c r="AO2116">
        <f>Q2211</f>
        <v>0</v>
      </c>
      <c r="AP2116">
        <f>R2211</f>
        <v>0</v>
      </c>
      <c r="AQ2116">
        <f>S2211</f>
        <v>0</v>
      </c>
      <c r="AR2116">
        <f>T2211</f>
        <v>0</v>
      </c>
      <c r="AT2116">
        <f>SUM(table_2[[#This Row],[First dose, less than 21 days ago]:[Third dose or booster, at least 21 days ago]])</f>
        <v>0</v>
      </c>
      <c r="AU2116">
        <f>SUM(table_2[[#This Row],[Second dose, less than 21 days ago]:[Third dose or booster, at least 21 days ago]])</f>
        <v>0</v>
      </c>
      <c r="AV2116">
        <f>table_2[[#This Row],[Third dose or booster, less than 21 days ago]]+table_2[[#This Row],[Third dose or booster, at least 21 days ago]]</f>
        <v>0</v>
      </c>
    </row>
    <row r="2117" spans="1:48" ht="45" x14ac:dyDescent="0.25">
      <c r="A2117" s="1" t="s">
        <v>740</v>
      </c>
      <c r="B2117" s="4">
        <v>2021</v>
      </c>
      <c r="C2117" s="1" t="s">
        <v>255</v>
      </c>
      <c r="D2117" s="1" t="s">
        <v>1089</v>
      </c>
      <c r="E2117" s="1" t="s">
        <v>84</v>
      </c>
      <c r="F2117" s="4" t="s">
        <v>1371</v>
      </c>
      <c r="G2117" s="4">
        <v>14873</v>
      </c>
      <c r="H2117" s="4" t="s">
        <v>1452</v>
      </c>
      <c r="I2117" s="1" t="s">
        <v>234</v>
      </c>
      <c r="J2117" s="4" t="s">
        <v>2167</v>
      </c>
      <c r="K2117" s="4" t="s">
        <v>2168</v>
      </c>
      <c r="L2117" s="22" t="str">
        <f t="shared" ref="L2117:L2180" si="51">IF(F2117="&lt;3",1,F2117)</f>
        <v>9</v>
      </c>
      <c r="M2117" s="22"/>
      <c r="AA2117" s="46"/>
      <c r="AG2117"/>
      <c r="AL2117">
        <f>N2164</f>
        <v>0</v>
      </c>
      <c r="AM2117">
        <f>O2212</f>
        <v>0</v>
      </c>
      <c r="AN2117">
        <f>P2212</f>
        <v>0</v>
      </c>
      <c r="AO2117">
        <f>Q2212</f>
        <v>0</v>
      </c>
      <c r="AP2117">
        <f>R2212</f>
        <v>0</v>
      </c>
      <c r="AQ2117">
        <f>S2212</f>
        <v>0</v>
      </c>
      <c r="AR2117">
        <f>T2212</f>
        <v>0</v>
      </c>
      <c r="AT2117">
        <f>SUM(table_2[[#This Row],[First dose, less than 21 days ago]:[Third dose or booster, at least 21 days ago]])</f>
        <v>0</v>
      </c>
      <c r="AU2117">
        <f>SUM(table_2[[#This Row],[Second dose, less than 21 days ago]:[Third dose or booster, at least 21 days ago]])</f>
        <v>0</v>
      </c>
      <c r="AV2117">
        <f>table_2[[#This Row],[Third dose or booster, less than 21 days ago]]+table_2[[#This Row],[Third dose or booster, at least 21 days ago]]</f>
        <v>0</v>
      </c>
    </row>
    <row r="2118" spans="1:48" ht="45" x14ac:dyDescent="0.25">
      <c r="A2118" s="1" t="s">
        <v>740</v>
      </c>
      <c r="B2118" s="4">
        <v>2021</v>
      </c>
      <c r="C2118" s="1" t="s">
        <v>255</v>
      </c>
      <c r="D2118" s="1" t="s">
        <v>1089</v>
      </c>
      <c r="E2118" s="1" t="s">
        <v>85</v>
      </c>
      <c r="F2118" s="4" t="s">
        <v>1112</v>
      </c>
      <c r="G2118" s="4">
        <v>3521</v>
      </c>
      <c r="H2118" s="4" t="s">
        <v>2169</v>
      </c>
      <c r="I2118" s="1" t="s">
        <v>234</v>
      </c>
      <c r="J2118" s="4" t="s">
        <v>2170</v>
      </c>
      <c r="K2118" s="4" t="s">
        <v>2171</v>
      </c>
      <c r="L2118" s="22" t="str">
        <f t="shared" si="51"/>
        <v>3</v>
      </c>
      <c r="M2118" s="22"/>
      <c r="AA2118" s="46"/>
      <c r="AG2118"/>
      <c r="AL2118">
        <f>N2165</f>
        <v>0</v>
      </c>
      <c r="AM2118">
        <f>O2213</f>
        <v>0</v>
      </c>
      <c r="AN2118">
        <f>P2213</f>
        <v>0</v>
      </c>
      <c r="AO2118">
        <f>Q2213</f>
        <v>0</v>
      </c>
      <c r="AP2118">
        <f>R2213</f>
        <v>0</v>
      </c>
      <c r="AQ2118">
        <f>S2213</f>
        <v>0</v>
      </c>
      <c r="AR2118">
        <f>T2213</f>
        <v>0</v>
      </c>
      <c r="AT2118">
        <f>SUM(table_2[[#This Row],[First dose, less than 21 days ago]:[Third dose or booster, at least 21 days ago]])</f>
        <v>0</v>
      </c>
      <c r="AU2118">
        <f>SUM(table_2[[#This Row],[Second dose, less than 21 days ago]:[Third dose or booster, at least 21 days ago]])</f>
        <v>0</v>
      </c>
      <c r="AV2118">
        <f>table_2[[#This Row],[Third dose or booster, less than 21 days ago]]+table_2[[#This Row],[Third dose or booster, at least 21 days ago]]</f>
        <v>0</v>
      </c>
    </row>
    <row r="2119" spans="1:48" ht="30" x14ac:dyDescent="0.25">
      <c r="A2119" s="1" t="s">
        <v>740</v>
      </c>
      <c r="B2119" s="4">
        <v>2021</v>
      </c>
      <c r="C2119" s="1" t="s">
        <v>255</v>
      </c>
      <c r="D2119" s="1" t="s">
        <v>1104</v>
      </c>
      <c r="E2119" s="1" t="s">
        <v>62</v>
      </c>
      <c r="F2119" s="4" t="s">
        <v>3720</v>
      </c>
      <c r="G2119" s="4">
        <v>60190</v>
      </c>
      <c r="H2119" s="4" t="s">
        <v>750</v>
      </c>
      <c r="I2119" s="1"/>
      <c r="J2119" s="4" t="s">
        <v>3826</v>
      </c>
      <c r="K2119" s="4" t="s">
        <v>4939</v>
      </c>
      <c r="L2119" s="22" t="str">
        <f t="shared" si="51"/>
        <v>95</v>
      </c>
      <c r="M2119" s="22"/>
      <c r="AA2119" s="46"/>
      <c r="AG2119"/>
      <c r="AL2119">
        <f>N2166</f>
        <v>0</v>
      </c>
      <c r="AM2119">
        <f>O2214</f>
        <v>0</v>
      </c>
      <c r="AN2119">
        <f>P2214</f>
        <v>0</v>
      </c>
      <c r="AO2119">
        <f>Q2214</f>
        <v>0</v>
      </c>
      <c r="AP2119">
        <f>R2214</f>
        <v>0</v>
      </c>
      <c r="AQ2119">
        <f>S2214</f>
        <v>0</v>
      </c>
      <c r="AR2119">
        <f>T2214</f>
        <v>0</v>
      </c>
      <c r="AT2119">
        <f>SUM(table_2[[#This Row],[First dose, less than 21 days ago]:[Third dose or booster, at least 21 days ago]])</f>
        <v>0</v>
      </c>
      <c r="AU2119">
        <f>SUM(table_2[[#This Row],[Second dose, less than 21 days ago]:[Third dose or booster, at least 21 days ago]])</f>
        <v>0</v>
      </c>
      <c r="AV2119">
        <f>table_2[[#This Row],[Third dose or booster, less than 21 days ago]]+table_2[[#This Row],[Third dose or booster, at least 21 days ago]]</f>
        <v>0</v>
      </c>
    </row>
    <row r="2120" spans="1:48" ht="30" x14ac:dyDescent="0.25">
      <c r="A2120" s="1" t="s">
        <v>740</v>
      </c>
      <c r="B2120" s="4">
        <v>2021</v>
      </c>
      <c r="C2120" s="1" t="s">
        <v>255</v>
      </c>
      <c r="D2120" s="1" t="s">
        <v>1104</v>
      </c>
      <c r="E2120" s="1" t="s">
        <v>66</v>
      </c>
      <c r="F2120" s="4" t="s">
        <v>1101</v>
      </c>
      <c r="G2120" s="4">
        <v>995</v>
      </c>
      <c r="H2120" s="4" t="s">
        <v>83</v>
      </c>
      <c r="I2120" s="1"/>
      <c r="J2120" s="4" t="s">
        <v>83</v>
      </c>
      <c r="K2120" s="4" t="s">
        <v>83</v>
      </c>
      <c r="L2120" s="22">
        <f t="shared" si="51"/>
        <v>1</v>
      </c>
      <c r="M2120" s="22"/>
      <c r="AA2120" s="46"/>
      <c r="AG2120"/>
      <c r="AL2120">
        <f>N2167</f>
        <v>0</v>
      </c>
      <c r="AM2120">
        <f>O2215</f>
        <v>0</v>
      </c>
      <c r="AN2120">
        <f>P2215</f>
        <v>0</v>
      </c>
      <c r="AO2120">
        <f>Q2215</f>
        <v>0</v>
      </c>
      <c r="AP2120">
        <f>R2215</f>
        <v>0</v>
      </c>
      <c r="AQ2120">
        <f>S2215</f>
        <v>0</v>
      </c>
      <c r="AR2120">
        <f>T2215</f>
        <v>0</v>
      </c>
      <c r="AT2120">
        <f>SUM(table_2[[#This Row],[First dose, less than 21 days ago]:[Third dose or booster, at least 21 days ago]])</f>
        <v>0</v>
      </c>
      <c r="AU2120">
        <f>SUM(table_2[[#This Row],[Second dose, less than 21 days ago]:[Third dose or booster, at least 21 days ago]])</f>
        <v>0</v>
      </c>
      <c r="AV2120">
        <f>table_2[[#This Row],[Third dose or booster, less than 21 days ago]]+table_2[[#This Row],[Third dose or booster, at least 21 days ago]]</f>
        <v>0</v>
      </c>
    </row>
    <row r="2121" spans="1:48" ht="30" x14ac:dyDescent="0.25">
      <c r="A2121" s="1" t="s">
        <v>740</v>
      </c>
      <c r="B2121" s="4">
        <v>2021</v>
      </c>
      <c r="C2121" s="1" t="s">
        <v>255</v>
      </c>
      <c r="D2121" s="1" t="s">
        <v>1104</v>
      </c>
      <c r="E2121" s="1" t="s">
        <v>70</v>
      </c>
      <c r="F2121" s="4" t="s">
        <v>1479</v>
      </c>
      <c r="G2121" s="4">
        <v>12661</v>
      </c>
      <c r="H2121" s="4" t="s">
        <v>4940</v>
      </c>
      <c r="I2121" s="1"/>
      <c r="J2121" s="4" t="s">
        <v>4941</v>
      </c>
      <c r="K2121" s="4" t="s">
        <v>4942</v>
      </c>
      <c r="L2121" s="22" t="str">
        <f t="shared" si="51"/>
        <v>64</v>
      </c>
      <c r="M2121" s="22"/>
      <c r="AA2121" s="46"/>
      <c r="AG2121"/>
      <c r="AL2121">
        <f>N2168</f>
        <v>0</v>
      </c>
      <c r="AM2121">
        <f>O2216</f>
        <v>0</v>
      </c>
      <c r="AN2121">
        <f>P2216</f>
        <v>0</v>
      </c>
      <c r="AO2121">
        <f>Q2216</f>
        <v>0</v>
      </c>
      <c r="AP2121">
        <f>R2216</f>
        <v>0</v>
      </c>
      <c r="AQ2121">
        <f>S2216</f>
        <v>0</v>
      </c>
      <c r="AR2121">
        <f>T2216</f>
        <v>0</v>
      </c>
      <c r="AT2121">
        <f>SUM(table_2[[#This Row],[First dose, less than 21 days ago]:[Third dose or booster, at least 21 days ago]])</f>
        <v>0</v>
      </c>
      <c r="AU2121">
        <f>SUM(table_2[[#This Row],[Second dose, less than 21 days ago]:[Third dose or booster, at least 21 days ago]])</f>
        <v>0</v>
      </c>
      <c r="AV2121">
        <f>table_2[[#This Row],[Third dose or booster, less than 21 days ago]]+table_2[[#This Row],[Third dose or booster, at least 21 days ago]]</f>
        <v>0</v>
      </c>
    </row>
    <row r="2122" spans="1:48" ht="30" x14ac:dyDescent="0.25">
      <c r="A2122" s="1" t="s">
        <v>740</v>
      </c>
      <c r="B2122" s="4">
        <v>2021</v>
      </c>
      <c r="C2122" s="1" t="s">
        <v>255</v>
      </c>
      <c r="D2122" s="1" t="s">
        <v>1104</v>
      </c>
      <c r="E2122" s="1" t="s">
        <v>74</v>
      </c>
      <c r="F2122" s="4" t="s">
        <v>1101</v>
      </c>
      <c r="G2122" s="4">
        <v>2552</v>
      </c>
      <c r="H2122" s="4" t="s">
        <v>83</v>
      </c>
      <c r="I2122" s="1"/>
      <c r="J2122" s="4" t="s">
        <v>83</v>
      </c>
      <c r="K2122" s="4" t="s">
        <v>83</v>
      </c>
      <c r="L2122" s="22">
        <f t="shared" si="51"/>
        <v>1</v>
      </c>
      <c r="M2122" s="22"/>
      <c r="AA2122" s="46"/>
      <c r="AG2122"/>
      <c r="AL2122">
        <f>N2169</f>
        <v>0</v>
      </c>
      <c r="AM2122">
        <f>O2217</f>
        <v>0</v>
      </c>
      <c r="AN2122">
        <f>P2217</f>
        <v>0</v>
      </c>
      <c r="AO2122">
        <f>Q2217</f>
        <v>0</v>
      </c>
      <c r="AP2122">
        <f>R2217</f>
        <v>0</v>
      </c>
      <c r="AQ2122">
        <f>S2217</f>
        <v>0</v>
      </c>
      <c r="AR2122">
        <f>T2217</f>
        <v>0</v>
      </c>
      <c r="AT2122">
        <f>SUM(table_2[[#This Row],[First dose, less than 21 days ago]:[Third dose or booster, at least 21 days ago]])</f>
        <v>0</v>
      </c>
      <c r="AU2122">
        <f>SUM(table_2[[#This Row],[Second dose, less than 21 days ago]:[Third dose or booster, at least 21 days ago]])</f>
        <v>0</v>
      </c>
      <c r="AV2122">
        <f>table_2[[#This Row],[Third dose or booster, less than 21 days ago]]+table_2[[#This Row],[Third dose or booster, at least 21 days ago]]</f>
        <v>0</v>
      </c>
    </row>
    <row r="2123" spans="1:48" ht="30" x14ac:dyDescent="0.25">
      <c r="A2123" s="1" t="s">
        <v>740</v>
      </c>
      <c r="B2123" s="4">
        <v>2021</v>
      </c>
      <c r="C2123" s="1" t="s">
        <v>255</v>
      </c>
      <c r="D2123" s="1" t="s">
        <v>1104</v>
      </c>
      <c r="E2123" s="1" t="s">
        <v>1102</v>
      </c>
      <c r="F2123" s="4" t="s">
        <v>4943</v>
      </c>
      <c r="G2123" s="4">
        <v>370604</v>
      </c>
      <c r="H2123" s="4" t="s">
        <v>4944</v>
      </c>
      <c r="I2123" s="1"/>
      <c r="J2123" s="4" t="s">
        <v>4945</v>
      </c>
      <c r="K2123" s="4" t="s">
        <v>4946</v>
      </c>
      <c r="L2123" s="22" t="str">
        <f t="shared" si="51"/>
        <v>456</v>
      </c>
      <c r="M2123" s="22"/>
      <c r="AA2123" s="46"/>
      <c r="AG2123"/>
      <c r="AL2123">
        <f>N2170</f>
        <v>0</v>
      </c>
      <c r="AM2123">
        <f>O2218</f>
        <v>0</v>
      </c>
      <c r="AN2123">
        <f>P2218</f>
        <v>0</v>
      </c>
      <c r="AO2123">
        <f>Q2218</f>
        <v>0</v>
      </c>
      <c r="AP2123">
        <f>R2218</f>
        <v>0</v>
      </c>
      <c r="AQ2123">
        <f>S2218</f>
        <v>0</v>
      </c>
      <c r="AR2123">
        <f>T2218</f>
        <v>0</v>
      </c>
      <c r="AT2123">
        <f>SUM(table_2[[#This Row],[First dose, less than 21 days ago]:[Third dose or booster, at least 21 days ago]])</f>
        <v>0</v>
      </c>
      <c r="AU2123">
        <f>SUM(table_2[[#This Row],[Second dose, less than 21 days ago]:[Third dose or booster, at least 21 days ago]])</f>
        <v>0</v>
      </c>
      <c r="AV2123">
        <f>table_2[[#This Row],[Third dose or booster, less than 21 days ago]]+table_2[[#This Row],[Third dose or booster, at least 21 days ago]]</f>
        <v>0</v>
      </c>
    </row>
    <row r="2124" spans="1:48" ht="45" x14ac:dyDescent="0.25">
      <c r="A2124" s="1" t="s">
        <v>740</v>
      </c>
      <c r="B2124" s="4">
        <v>2021</v>
      </c>
      <c r="C2124" s="1" t="s">
        <v>255</v>
      </c>
      <c r="D2124" s="1" t="s">
        <v>1104</v>
      </c>
      <c r="E2124" s="1" t="s">
        <v>84</v>
      </c>
      <c r="F2124" s="4" t="s">
        <v>1981</v>
      </c>
      <c r="G2124" s="4">
        <v>14638</v>
      </c>
      <c r="H2124" s="4" t="s">
        <v>2183</v>
      </c>
      <c r="I2124" s="1" t="s">
        <v>234</v>
      </c>
      <c r="J2124" s="4" t="s">
        <v>2184</v>
      </c>
      <c r="K2124" s="4" t="s">
        <v>2185</v>
      </c>
      <c r="L2124" s="22" t="str">
        <f t="shared" si="51"/>
        <v>11</v>
      </c>
      <c r="M2124" s="22"/>
      <c r="AA2124" s="46"/>
      <c r="AG2124"/>
      <c r="AL2124">
        <f>N2171</f>
        <v>0</v>
      </c>
      <c r="AM2124">
        <f>O2219</f>
        <v>0</v>
      </c>
      <c r="AN2124">
        <f>P2219</f>
        <v>0</v>
      </c>
      <c r="AO2124">
        <f>Q2219</f>
        <v>0</v>
      </c>
      <c r="AP2124">
        <f>R2219</f>
        <v>0</v>
      </c>
      <c r="AQ2124">
        <f>S2219</f>
        <v>0</v>
      </c>
      <c r="AR2124">
        <f>T2219</f>
        <v>0</v>
      </c>
      <c r="AT2124">
        <f>SUM(table_2[[#This Row],[First dose, less than 21 days ago]:[Third dose or booster, at least 21 days ago]])</f>
        <v>0</v>
      </c>
      <c r="AU2124">
        <f>SUM(table_2[[#This Row],[Second dose, less than 21 days ago]:[Third dose or booster, at least 21 days ago]])</f>
        <v>0</v>
      </c>
      <c r="AV2124">
        <f>table_2[[#This Row],[Third dose or booster, less than 21 days ago]]+table_2[[#This Row],[Third dose or booster, at least 21 days ago]]</f>
        <v>0</v>
      </c>
    </row>
    <row r="2125" spans="1:48" ht="45" x14ac:dyDescent="0.25">
      <c r="A2125" s="1" t="s">
        <v>740</v>
      </c>
      <c r="B2125" s="4">
        <v>2021</v>
      </c>
      <c r="C2125" s="1" t="s">
        <v>255</v>
      </c>
      <c r="D2125" s="1" t="s">
        <v>1104</v>
      </c>
      <c r="E2125" s="1" t="s">
        <v>85</v>
      </c>
      <c r="F2125" s="4" t="s">
        <v>1671</v>
      </c>
      <c r="G2125" s="4">
        <v>3833</v>
      </c>
      <c r="H2125" s="4" t="s">
        <v>2186</v>
      </c>
      <c r="I2125" s="1" t="s">
        <v>234</v>
      </c>
      <c r="J2125" s="4" t="s">
        <v>2187</v>
      </c>
      <c r="K2125" s="4" t="s">
        <v>2188</v>
      </c>
      <c r="L2125" s="22" t="str">
        <f t="shared" si="51"/>
        <v>5</v>
      </c>
      <c r="M2125" s="22"/>
      <c r="AA2125" s="46"/>
      <c r="AG2125"/>
      <c r="AL2125">
        <f>N2172</f>
        <v>0</v>
      </c>
      <c r="AM2125">
        <f>O2220</f>
        <v>0</v>
      </c>
      <c r="AN2125">
        <f>P2220</f>
        <v>0</v>
      </c>
      <c r="AO2125">
        <f>Q2220</f>
        <v>0</v>
      </c>
      <c r="AP2125">
        <f>R2220</f>
        <v>0</v>
      </c>
      <c r="AQ2125">
        <f>S2220</f>
        <v>0</v>
      </c>
      <c r="AR2125">
        <f>T2220</f>
        <v>0</v>
      </c>
      <c r="AT2125">
        <f>SUM(table_2[[#This Row],[First dose, less than 21 days ago]:[Third dose or booster, at least 21 days ago]])</f>
        <v>0</v>
      </c>
      <c r="AU2125">
        <f>SUM(table_2[[#This Row],[Second dose, less than 21 days ago]:[Third dose or booster, at least 21 days ago]])</f>
        <v>0</v>
      </c>
      <c r="AV2125">
        <f>table_2[[#This Row],[Third dose or booster, less than 21 days ago]]+table_2[[#This Row],[Third dose or booster, at least 21 days ago]]</f>
        <v>0</v>
      </c>
    </row>
    <row r="2126" spans="1:48" ht="30" x14ac:dyDescent="0.25">
      <c r="A2126" s="1" t="s">
        <v>740</v>
      </c>
      <c r="B2126" s="4">
        <v>2021</v>
      </c>
      <c r="C2126" s="1" t="s">
        <v>255</v>
      </c>
      <c r="D2126" s="1" t="s">
        <v>1116</v>
      </c>
      <c r="E2126" s="1" t="s">
        <v>62</v>
      </c>
      <c r="F2126" s="4" t="s">
        <v>4947</v>
      </c>
      <c r="G2126" s="4">
        <v>39297</v>
      </c>
      <c r="H2126" s="4" t="s">
        <v>4948</v>
      </c>
      <c r="I2126" s="1"/>
      <c r="J2126" s="4" t="s">
        <v>4949</v>
      </c>
      <c r="K2126" s="4" t="s">
        <v>4950</v>
      </c>
      <c r="L2126" s="22" t="str">
        <f t="shared" si="51"/>
        <v>218</v>
      </c>
      <c r="M2126" s="22"/>
      <c r="AA2126" s="46"/>
      <c r="AG2126"/>
      <c r="AL2126">
        <f>N2173</f>
        <v>0</v>
      </c>
      <c r="AM2126">
        <f>O2221</f>
        <v>0</v>
      </c>
      <c r="AN2126">
        <f>P2221</f>
        <v>0</v>
      </c>
      <c r="AO2126">
        <f>Q2221</f>
        <v>0</v>
      </c>
      <c r="AP2126">
        <f>R2221</f>
        <v>0</v>
      </c>
      <c r="AQ2126">
        <f>S2221</f>
        <v>0</v>
      </c>
      <c r="AR2126">
        <f>T2221</f>
        <v>0</v>
      </c>
      <c r="AT2126">
        <f>SUM(table_2[[#This Row],[First dose, less than 21 days ago]:[Third dose or booster, at least 21 days ago]])</f>
        <v>0</v>
      </c>
      <c r="AU2126">
        <f>SUM(table_2[[#This Row],[Second dose, less than 21 days ago]:[Third dose or booster, at least 21 days ago]])</f>
        <v>0</v>
      </c>
      <c r="AV2126">
        <f>table_2[[#This Row],[Third dose or booster, less than 21 days ago]]+table_2[[#This Row],[Third dose or booster, at least 21 days ago]]</f>
        <v>0</v>
      </c>
    </row>
    <row r="2127" spans="1:48" ht="30" x14ac:dyDescent="0.25">
      <c r="A2127" s="1" t="s">
        <v>740</v>
      </c>
      <c r="B2127" s="4">
        <v>2021</v>
      </c>
      <c r="C2127" s="1" t="s">
        <v>255</v>
      </c>
      <c r="D2127" s="1" t="s">
        <v>1116</v>
      </c>
      <c r="E2127" s="1" t="s">
        <v>66</v>
      </c>
      <c r="F2127" s="4" t="s">
        <v>1101</v>
      </c>
      <c r="G2127" s="4">
        <v>474</v>
      </c>
      <c r="H2127" s="4" t="s">
        <v>83</v>
      </c>
      <c r="I2127" s="1"/>
      <c r="J2127" s="4" t="s">
        <v>83</v>
      </c>
      <c r="K2127" s="4" t="s">
        <v>83</v>
      </c>
      <c r="L2127" s="22">
        <f t="shared" si="51"/>
        <v>1</v>
      </c>
      <c r="M2127" s="22"/>
      <c r="AA2127" s="46"/>
      <c r="AG2127"/>
      <c r="AL2127">
        <f>N2174</f>
        <v>0</v>
      </c>
      <c r="AM2127">
        <f>O2222</f>
        <v>0</v>
      </c>
      <c r="AN2127">
        <f>P2222</f>
        <v>0</v>
      </c>
      <c r="AO2127">
        <f>Q2222</f>
        <v>0</v>
      </c>
      <c r="AP2127">
        <f>R2222</f>
        <v>0</v>
      </c>
      <c r="AQ2127">
        <f>S2222</f>
        <v>0</v>
      </c>
      <c r="AR2127">
        <f>T2222</f>
        <v>0</v>
      </c>
      <c r="AT2127">
        <f>SUM(table_2[[#This Row],[First dose, less than 21 days ago]:[Third dose or booster, at least 21 days ago]])</f>
        <v>0</v>
      </c>
      <c r="AU2127">
        <f>SUM(table_2[[#This Row],[Second dose, less than 21 days ago]:[Third dose or booster, at least 21 days ago]])</f>
        <v>0</v>
      </c>
      <c r="AV2127">
        <f>table_2[[#This Row],[Third dose or booster, less than 21 days ago]]+table_2[[#This Row],[Third dose or booster, at least 21 days ago]]</f>
        <v>0</v>
      </c>
    </row>
    <row r="2128" spans="1:48" ht="30" x14ac:dyDescent="0.25">
      <c r="A2128" s="1" t="s">
        <v>740</v>
      </c>
      <c r="B2128" s="4">
        <v>2021</v>
      </c>
      <c r="C2128" s="1" t="s">
        <v>255</v>
      </c>
      <c r="D2128" s="1" t="s">
        <v>1116</v>
      </c>
      <c r="E2128" s="1" t="s">
        <v>70</v>
      </c>
      <c r="F2128" s="4" t="s">
        <v>2042</v>
      </c>
      <c r="G2128" s="4">
        <v>7520</v>
      </c>
      <c r="H2128" s="4" t="s">
        <v>4951</v>
      </c>
      <c r="I2128" s="1"/>
      <c r="J2128" s="4" t="s">
        <v>4952</v>
      </c>
      <c r="K2128" s="4" t="s">
        <v>4953</v>
      </c>
      <c r="L2128" s="22" t="str">
        <f t="shared" si="51"/>
        <v>118</v>
      </c>
      <c r="M2128" s="22"/>
      <c r="AA2128" s="46"/>
      <c r="AG2128"/>
      <c r="AL2128">
        <f>N2175</f>
        <v>0</v>
      </c>
      <c r="AM2128">
        <f>O2223</f>
        <v>0</v>
      </c>
      <c r="AN2128">
        <f>P2223</f>
        <v>0</v>
      </c>
      <c r="AO2128">
        <f>Q2223</f>
        <v>0</v>
      </c>
      <c r="AP2128">
        <f>R2223</f>
        <v>0</v>
      </c>
      <c r="AQ2128">
        <f>S2223</f>
        <v>0</v>
      </c>
      <c r="AR2128">
        <f>T2223</f>
        <v>0</v>
      </c>
      <c r="AT2128">
        <f>SUM(table_2[[#This Row],[First dose, less than 21 days ago]:[Third dose or booster, at least 21 days ago]])</f>
        <v>0</v>
      </c>
      <c r="AU2128">
        <f>SUM(table_2[[#This Row],[Second dose, less than 21 days ago]:[Third dose or booster, at least 21 days ago]])</f>
        <v>0</v>
      </c>
      <c r="AV2128">
        <f>table_2[[#This Row],[Third dose or booster, less than 21 days ago]]+table_2[[#This Row],[Third dose or booster, at least 21 days ago]]</f>
        <v>0</v>
      </c>
    </row>
    <row r="2129" spans="1:48" ht="30" x14ac:dyDescent="0.25">
      <c r="A2129" s="1" t="s">
        <v>740</v>
      </c>
      <c r="B2129" s="4">
        <v>2021</v>
      </c>
      <c r="C2129" s="1" t="s">
        <v>255</v>
      </c>
      <c r="D2129" s="1" t="s">
        <v>1116</v>
      </c>
      <c r="E2129" s="1" t="s">
        <v>74</v>
      </c>
      <c r="F2129" s="4" t="s">
        <v>1097</v>
      </c>
      <c r="G2129" s="4">
        <v>1093</v>
      </c>
      <c r="H2129" s="4" t="s">
        <v>2195</v>
      </c>
      <c r="I2129" s="1" t="s">
        <v>234</v>
      </c>
      <c r="J2129" s="4" t="s">
        <v>2196</v>
      </c>
      <c r="K2129" s="4" t="s">
        <v>2197</v>
      </c>
      <c r="L2129" s="22" t="str">
        <f t="shared" si="51"/>
        <v>4</v>
      </c>
      <c r="M2129" s="22"/>
      <c r="AA2129" s="46"/>
      <c r="AG2129"/>
      <c r="AL2129">
        <f>N2176</f>
        <v>0</v>
      </c>
      <c r="AM2129">
        <f>O2224</f>
        <v>0</v>
      </c>
      <c r="AN2129">
        <f>P2224</f>
        <v>0</v>
      </c>
      <c r="AO2129">
        <f>Q2224</f>
        <v>0</v>
      </c>
      <c r="AP2129">
        <f>R2224</f>
        <v>0</v>
      </c>
      <c r="AQ2129">
        <f>S2224</f>
        <v>0</v>
      </c>
      <c r="AR2129">
        <f>T2224</f>
        <v>0</v>
      </c>
      <c r="AT2129">
        <f>SUM(table_2[[#This Row],[First dose, less than 21 days ago]:[Third dose or booster, at least 21 days ago]])</f>
        <v>0</v>
      </c>
      <c r="AU2129">
        <f>SUM(table_2[[#This Row],[Second dose, less than 21 days ago]:[Third dose or booster, at least 21 days ago]])</f>
        <v>0</v>
      </c>
      <c r="AV2129">
        <f>table_2[[#This Row],[Third dose or booster, less than 21 days ago]]+table_2[[#This Row],[Third dose or booster, at least 21 days ago]]</f>
        <v>0</v>
      </c>
    </row>
    <row r="2130" spans="1:48" ht="30" x14ac:dyDescent="0.25">
      <c r="A2130" s="1" t="s">
        <v>740</v>
      </c>
      <c r="B2130" s="4">
        <v>2021</v>
      </c>
      <c r="C2130" s="1" t="s">
        <v>255</v>
      </c>
      <c r="D2130" s="1" t="s">
        <v>1116</v>
      </c>
      <c r="E2130" s="1" t="s">
        <v>1102</v>
      </c>
      <c r="F2130" s="4" t="s">
        <v>4954</v>
      </c>
      <c r="G2130" s="4">
        <v>460372</v>
      </c>
      <c r="H2130" s="4" t="s">
        <v>4955</v>
      </c>
      <c r="I2130" s="1"/>
      <c r="J2130" s="4" t="s">
        <v>4956</v>
      </c>
      <c r="K2130" s="4" t="s">
        <v>4957</v>
      </c>
      <c r="L2130" s="22" t="str">
        <f t="shared" si="51"/>
        <v>1503</v>
      </c>
      <c r="M2130" s="22"/>
      <c r="AA2130" s="46"/>
      <c r="AG2130"/>
      <c r="AL2130">
        <f>N2177</f>
        <v>0</v>
      </c>
      <c r="AM2130">
        <f>O2225</f>
        <v>0</v>
      </c>
      <c r="AN2130">
        <f>P2225</f>
        <v>0</v>
      </c>
      <c r="AO2130">
        <f>Q2225</f>
        <v>0</v>
      </c>
      <c r="AP2130">
        <f>R2225</f>
        <v>0</v>
      </c>
      <c r="AQ2130">
        <f>S2225</f>
        <v>0</v>
      </c>
      <c r="AR2130">
        <f>T2225</f>
        <v>0</v>
      </c>
      <c r="AT2130">
        <f>SUM(table_2[[#This Row],[First dose, less than 21 days ago]:[Third dose or booster, at least 21 days ago]])</f>
        <v>0</v>
      </c>
      <c r="AU2130">
        <f>SUM(table_2[[#This Row],[Second dose, less than 21 days ago]:[Third dose or booster, at least 21 days ago]])</f>
        <v>0</v>
      </c>
      <c r="AV2130">
        <f>table_2[[#This Row],[Third dose or booster, less than 21 days ago]]+table_2[[#This Row],[Third dose or booster, at least 21 days ago]]</f>
        <v>0</v>
      </c>
    </row>
    <row r="2131" spans="1:48" ht="45" x14ac:dyDescent="0.25">
      <c r="A2131" s="1" t="s">
        <v>740</v>
      </c>
      <c r="B2131" s="4">
        <v>2021</v>
      </c>
      <c r="C2131" s="1" t="s">
        <v>255</v>
      </c>
      <c r="D2131" s="1" t="s">
        <v>1116</v>
      </c>
      <c r="E2131" s="1" t="s">
        <v>84</v>
      </c>
      <c r="F2131" s="4" t="s">
        <v>1855</v>
      </c>
      <c r="G2131" s="4">
        <v>28429</v>
      </c>
      <c r="H2131" s="4" t="s">
        <v>2201</v>
      </c>
      <c r="I2131" s="1"/>
      <c r="J2131" s="4" t="s">
        <v>2202</v>
      </c>
      <c r="K2131" s="4" t="s">
        <v>2203</v>
      </c>
      <c r="L2131" s="22" t="str">
        <f t="shared" si="51"/>
        <v>35</v>
      </c>
      <c r="M2131" s="22"/>
      <c r="AA2131" s="46"/>
      <c r="AG2131"/>
      <c r="AL2131">
        <f>N2178</f>
        <v>0</v>
      </c>
      <c r="AM2131">
        <f>O2226</f>
        <v>0</v>
      </c>
      <c r="AN2131">
        <f>P2226</f>
        <v>0</v>
      </c>
      <c r="AO2131">
        <f>Q2226</f>
        <v>0</v>
      </c>
      <c r="AP2131">
        <f>R2226</f>
        <v>0</v>
      </c>
      <c r="AQ2131">
        <f>S2226</f>
        <v>0</v>
      </c>
      <c r="AR2131">
        <f>T2226</f>
        <v>0</v>
      </c>
      <c r="AT2131">
        <f>SUM(table_2[[#This Row],[First dose, less than 21 days ago]:[Third dose or booster, at least 21 days ago]])</f>
        <v>0</v>
      </c>
      <c r="AU2131">
        <f>SUM(table_2[[#This Row],[Second dose, less than 21 days ago]:[Third dose or booster, at least 21 days ago]])</f>
        <v>0</v>
      </c>
      <c r="AV2131">
        <f>table_2[[#This Row],[Third dose or booster, less than 21 days ago]]+table_2[[#This Row],[Third dose or booster, at least 21 days ago]]</f>
        <v>0</v>
      </c>
    </row>
    <row r="2132" spans="1:48" ht="45" x14ac:dyDescent="0.25">
      <c r="A2132" s="1" t="s">
        <v>740</v>
      </c>
      <c r="B2132" s="4">
        <v>2021</v>
      </c>
      <c r="C2132" s="1" t="s">
        <v>255</v>
      </c>
      <c r="D2132" s="1" t="s">
        <v>1116</v>
      </c>
      <c r="E2132" s="1" t="s">
        <v>85</v>
      </c>
      <c r="F2132" s="4" t="s">
        <v>1270</v>
      </c>
      <c r="G2132" s="4">
        <v>7846</v>
      </c>
      <c r="H2132" s="4" t="s">
        <v>2763</v>
      </c>
      <c r="I2132" s="1" t="s">
        <v>234</v>
      </c>
      <c r="J2132" s="4" t="s">
        <v>4958</v>
      </c>
      <c r="K2132" s="4" t="s">
        <v>4959</v>
      </c>
      <c r="L2132" s="22" t="str">
        <f t="shared" si="51"/>
        <v>12</v>
      </c>
      <c r="M2132" s="22"/>
      <c r="AA2132" s="46"/>
      <c r="AG2132"/>
      <c r="AL2132">
        <f>N2179</f>
        <v>0</v>
      </c>
      <c r="AM2132">
        <f>O2227</f>
        <v>0</v>
      </c>
      <c r="AN2132">
        <f>P2227</f>
        <v>0</v>
      </c>
      <c r="AO2132">
        <f>Q2227</f>
        <v>0</v>
      </c>
      <c r="AP2132">
        <f>R2227</f>
        <v>0</v>
      </c>
      <c r="AQ2132">
        <f>S2227</f>
        <v>0</v>
      </c>
      <c r="AR2132">
        <f>T2227</f>
        <v>0</v>
      </c>
      <c r="AT2132">
        <f>SUM(table_2[[#This Row],[First dose, less than 21 days ago]:[Third dose or booster, at least 21 days ago]])</f>
        <v>0</v>
      </c>
      <c r="AU2132">
        <f>SUM(table_2[[#This Row],[Second dose, less than 21 days ago]:[Third dose or booster, at least 21 days ago]])</f>
        <v>0</v>
      </c>
      <c r="AV2132">
        <f>table_2[[#This Row],[Third dose or booster, less than 21 days ago]]+table_2[[#This Row],[Third dose or booster, at least 21 days ago]]</f>
        <v>0</v>
      </c>
    </row>
    <row r="2133" spans="1:48" ht="30" x14ac:dyDescent="0.25">
      <c r="A2133" s="1" t="s">
        <v>740</v>
      </c>
      <c r="B2133" s="4">
        <v>2021</v>
      </c>
      <c r="C2133" s="1" t="s">
        <v>255</v>
      </c>
      <c r="D2133" s="1" t="s">
        <v>1132</v>
      </c>
      <c r="E2133" s="1" t="s">
        <v>62</v>
      </c>
      <c r="F2133" s="4" t="s">
        <v>1455</v>
      </c>
      <c r="G2133" s="4">
        <v>21805</v>
      </c>
      <c r="H2133" s="4" t="s">
        <v>4960</v>
      </c>
      <c r="I2133" s="1"/>
      <c r="J2133" s="4" t="s">
        <v>4961</v>
      </c>
      <c r="K2133" s="4" t="s">
        <v>3339</v>
      </c>
      <c r="L2133" s="22" t="str">
        <f t="shared" si="51"/>
        <v>292</v>
      </c>
      <c r="M2133" s="22"/>
      <c r="AA2133" s="46"/>
      <c r="AG2133"/>
      <c r="AL2133">
        <f>N2180</f>
        <v>0</v>
      </c>
      <c r="AM2133">
        <f>O2228</f>
        <v>0</v>
      </c>
      <c r="AN2133">
        <f>P2228</f>
        <v>0</v>
      </c>
      <c r="AO2133">
        <f>Q2228</f>
        <v>0</v>
      </c>
      <c r="AP2133">
        <f>R2228</f>
        <v>0</v>
      </c>
      <c r="AQ2133">
        <f>S2228</f>
        <v>0</v>
      </c>
      <c r="AR2133">
        <f>T2228</f>
        <v>0</v>
      </c>
      <c r="AT2133">
        <f>SUM(table_2[[#This Row],[First dose, less than 21 days ago]:[Third dose or booster, at least 21 days ago]])</f>
        <v>0</v>
      </c>
      <c r="AU2133">
        <f>SUM(table_2[[#This Row],[Second dose, less than 21 days ago]:[Third dose or booster, at least 21 days ago]])</f>
        <v>0</v>
      </c>
      <c r="AV2133">
        <f>table_2[[#This Row],[Third dose or booster, less than 21 days ago]]+table_2[[#This Row],[Third dose or booster, at least 21 days ago]]</f>
        <v>0</v>
      </c>
    </row>
    <row r="2134" spans="1:48" ht="30" x14ac:dyDescent="0.25">
      <c r="A2134" s="1" t="s">
        <v>740</v>
      </c>
      <c r="B2134" s="4">
        <v>2021</v>
      </c>
      <c r="C2134" s="1" t="s">
        <v>255</v>
      </c>
      <c r="D2134" s="1" t="s">
        <v>1132</v>
      </c>
      <c r="E2134" s="1" t="s">
        <v>66</v>
      </c>
      <c r="F2134" s="4" t="s">
        <v>1101</v>
      </c>
      <c r="G2134" s="4">
        <v>182</v>
      </c>
      <c r="H2134" s="4" t="s">
        <v>83</v>
      </c>
      <c r="I2134" s="1"/>
      <c r="J2134" s="4" t="s">
        <v>83</v>
      </c>
      <c r="K2134" s="4" t="s">
        <v>83</v>
      </c>
      <c r="L2134" s="22">
        <f t="shared" si="51"/>
        <v>1</v>
      </c>
      <c r="M2134" s="22"/>
      <c r="AA2134" s="46"/>
      <c r="AG2134"/>
      <c r="AL2134">
        <f>N2181</f>
        <v>0</v>
      </c>
      <c r="AM2134">
        <f>O2229</f>
        <v>0</v>
      </c>
      <c r="AN2134">
        <f>P2229</f>
        <v>0</v>
      </c>
      <c r="AO2134">
        <f>Q2229</f>
        <v>0</v>
      </c>
      <c r="AP2134">
        <f>R2229</f>
        <v>0</v>
      </c>
      <c r="AQ2134">
        <f>S2229</f>
        <v>0</v>
      </c>
      <c r="AR2134">
        <f>T2229</f>
        <v>0</v>
      </c>
      <c r="AT2134">
        <f>SUM(table_2[[#This Row],[First dose, less than 21 days ago]:[Third dose or booster, at least 21 days ago]])</f>
        <v>0</v>
      </c>
      <c r="AU2134">
        <f>SUM(table_2[[#This Row],[Second dose, less than 21 days ago]:[Third dose or booster, at least 21 days ago]])</f>
        <v>0</v>
      </c>
      <c r="AV2134">
        <f>table_2[[#This Row],[Third dose or booster, less than 21 days ago]]+table_2[[#This Row],[Third dose or booster, at least 21 days ago]]</f>
        <v>0</v>
      </c>
    </row>
    <row r="2135" spans="1:48" ht="30" x14ac:dyDescent="0.25">
      <c r="A2135" s="1" t="s">
        <v>740</v>
      </c>
      <c r="B2135" s="4">
        <v>2021</v>
      </c>
      <c r="C2135" s="1" t="s">
        <v>255</v>
      </c>
      <c r="D2135" s="1" t="s">
        <v>1132</v>
      </c>
      <c r="E2135" s="1" t="s">
        <v>70</v>
      </c>
      <c r="F2135" s="4" t="s">
        <v>2534</v>
      </c>
      <c r="G2135" s="4">
        <v>3470</v>
      </c>
      <c r="H2135" s="4" t="s">
        <v>4962</v>
      </c>
      <c r="I2135" s="1"/>
      <c r="J2135" s="4" t="s">
        <v>4963</v>
      </c>
      <c r="K2135" s="4" t="s">
        <v>4964</v>
      </c>
      <c r="L2135" s="22" t="str">
        <f t="shared" si="51"/>
        <v>158</v>
      </c>
      <c r="M2135" s="22"/>
      <c r="AA2135" s="46"/>
      <c r="AG2135"/>
      <c r="AL2135">
        <f>N2182</f>
        <v>0</v>
      </c>
      <c r="AM2135">
        <f>O2230</f>
        <v>0</v>
      </c>
      <c r="AN2135">
        <f>P2230</f>
        <v>0</v>
      </c>
      <c r="AO2135">
        <f>Q2230</f>
        <v>0</v>
      </c>
      <c r="AP2135">
        <f>R2230</f>
        <v>0</v>
      </c>
      <c r="AQ2135">
        <f>S2230</f>
        <v>0</v>
      </c>
      <c r="AR2135">
        <f>T2230</f>
        <v>0</v>
      </c>
      <c r="AT2135">
        <f>SUM(table_2[[#This Row],[First dose, less than 21 days ago]:[Third dose or booster, at least 21 days ago]])</f>
        <v>0</v>
      </c>
      <c r="AU2135">
        <f>SUM(table_2[[#This Row],[Second dose, less than 21 days ago]:[Third dose or booster, at least 21 days ago]])</f>
        <v>0</v>
      </c>
      <c r="AV2135">
        <f>table_2[[#This Row],[Third dose or booster, less than 21 days ago]]+table_2[[#This Row],[Third dose or booster, at least 21 days ago]]</f>
        <v>0</v>
      </c>
    </row>
    <row r="2136" spans="1:48" ht="30" x14ac:dyDescent="0.25">
      <c r="A2136" s="1" t="s">
        <v>740</v>
      </c>
      <c r="B2136" s="4">
        <v>2021</v>
      </c>
      <c r="C2136" s="1" t="s">
        <v>255</v>
      </c>
      <c r="D2136" s="1" t="s">
        <v>1132</v>
      </c>
      <c r="E2136" s="1" t="s">
        <v>74</v>
      </c>
      <c r="F2136" s="4" t="s">
        <v>1112</v>
      </c>
      <c r="G2136" s="4">
        <v>445</v>
      </c>
      <c r="H2136" s="4" t="s">
        <v>2215</v>
      </c>
      <c r="I2136" s="1" t="s">
        <v>234</v>
      </c>
      <c r="J2136" s="4" t="s">
        <v>2216</v>
      </c>
      <c r="K2136" s="4" t="s">
        <v>2217</v>
      </c>
      <c r="L2136" s="22" t="str">
        <f t="shared" si="51"/>
        <v>3</v>
      </c>
      <c r="M2136" s="22"/>
      <c r="AA2136" s="46"/>
      <c r="AG2136"/>
      <c r="AL2136">
        <f>N2183</f>
        <v>0</v>
      </c>
      <c r="AM2136">
        <f>O2231</f>
        <v>0</v>
      </c>
      <c r="AN2136">
        <f>P2231</f>
        <v>0</v>
      </c>
      <c r="AO2136">
        <f>Q2231</f>
        <v>0</v>
      </c>
      <c r="AP2136">
        <f>R2231</f>
        <v>0</v>
      </c>
      <c r="AQ2136">
        <f>S2231</f>
        <v>0</v>
      </c>
      <c r="AR2136">
        <f>T2231</f>
        <v>0</v>
      </c>
      <c r="AT2136">
        <f>SUM(table_2[[#This Row],[First dose, less than 21 days ago]:[Third dose or booster, at least 21 days ago]])</f>
        <v>0</v>
      </c>
      <c r="AU2136">
        <f>SUM(table_2[[#This Row],[Second dose, less than 21 days ago]:[Third dose or booster, at least 21 days ago]])</f>
        <v>0</v>
      </c>
      <c r="AV2136">
        <f>table_2[[#This Row],[Third dose or booster, less than 21 days ago]]+table_2[[#This Row],[Third dose or booster, at least 21 days ago]]</f>
        <v>0</v>
      </c>
    </row>
    <row r="2137" spans="1:48" ht="30" x14ac:dyDescent="0.25">
      <c r="A2137" s="1" t="s">
        <v>740</v>
      </c>
      <c r="B2137" s="4">
        <v>2021</v>
      </c>
      <c r="C2137" s="1" t="s">
        <v>255</v>
      </c>
      <c r="D2137" s="1" t="s">
        <v>1132</v>
      </c>
      <c r="E2137" s="1" t="s">
        <v>1102</v>
      </c>
      <c r="F2137" s="4" t="s">
        <v>4965</v>
      </c>
      <c r="G2137" s="4">
        <v>388802</v>
      </c>
      <c r="H2137" s="4" t="s">
        <v>4966</v>
      </c>
      <c r="I2137" s="1"/>
      <c r="J2137" s="4" t="s">
        <v>4967</v>
      </c>
      <c r="K2137" s="4" t="s">
        <v>4208</v>
      </c>
      <c r="L2137" s="22" t="str">
        <f t="shared" si="51"/>
        <v>3349</v>
      </c>
      <c r="M2137" s="22"/>
      <c r="AA2137" s="46"/>
      <c r="AG2137"/>
      <c r="AL2137">
        <f>N2184</f>
        <v>0</v>
      </c>
      <c r="AM2137">
        <f>O2232</f>
        <v>0</v>
      </c>
      <c r="AN2137">
        <f>P2232</f>
        <v>0</v>
      </c>
      <c r="AO2137">
        <f>Q2232</f>
        <v>0</v>
      </c>
      <c r="AP2137">
        <f>R2232</f>
        <v>0</v>
      </c>
      <c r="AQ2137">
        <f>S2232</f>
        <v>0</v>
      </c>
      <c r="AR2137">
        <f>T2232</f>
        <v>0</v>
      </c>
      <c r="AT2137">
        <f>SUM(table_2[[#This Row],[First dose, less than 21 days ago]:[Third dose or booster, at least 21 days ago]])</f>
        <v>0</v>
      </c>
      <c r="AU2137">
        <f>SUM(table_2[[#This Row],[Second dose, less than 21 days ago]:[Third dose or booster, at least 21 days ago]])</f>
        <v>0</v>
      </c>
      <c r="AV2137">
        <f>table_2[[#This Row],[Third dose or booster, less than 21 days ago]]+table_2[[#This Row],[Third dose or booster, at least 21 days ago]]</f>
        <v>0</v>
      </c>
    </row>
    <row r="2138" spans="1:48" ht="45" x14ac:dyDescent="0.25">
      <c r="A2138" s="1" t="s">
        <v>740</v>
      </c>
      <c r="B2138" s="4">
        <v>2021</v>
      </c>
      <c r="C2138" s="1" t="s">
        <v>255</v>
      </c>
      <c r="D2138" s="1" t="s">
        <v>1132</v>
      </c>
      <c r="E2138" s="1" t="s">
        <v>84</v>
      </c>
      <c r="F2138" s="4" t="s">
        <v>1587</v>
      </c>
      <c r="G2138" s="4">
        <v>28716</v>
      </c>
      <c r="H2138" s="4" t="s">
        <v>4968</v>
      </c>
      <c r="I2138" s="1"/>
      <c r="J2138" s="4" t="s">
        <v>4969</v>
      </c>
      <c r="K2138" s="4" t="s">
        <v>4970</v>
      </c>
      <c r="L2138" s="22" t="str">
        <f t="shared" si="51"/>
        <v>109</v>
      </c>
      <c r="M2138" s="22"/>
      <c r="AA2138" s="46"/>
      <c r="AG2138"/>
      <c r="AL2138">
        <f>N2185</f>
        <v>0</v>
      </c>
      <c r="AM2138">
        <f>O2233</f>
        <v>0</v>
      </c>
      <c r="AN2138">
        <f>P2233</f>
        <v>0</v>
      </c>
      <c r="AO2138">
        <f>Q2233</f>
        <v>0</v>
      </c>
      <c r="AP2138">
        <f>R2233</f>
        <v>0</v>
      </c>
      <c r="AQ2138">
        <f>S2233</f>
        <v>0</v>
      </c>
      <c r="AR2138">
        <f>T2233</f>
        <v>0</v>
      </c>
      <c r="AT2138">
        <f>SUM(table_2[[#This Row],[First dose, less than 21 days ago]:[Third dose or booster, at least 21 days ago]])</f>
        <v>0</v>
      </c>
      <c r="AU2138">
        <f>SUM(table_2[[#This Row],[Second dose, less than 21 days ago]:[Third dose or booster, at least 21 days ago]])</f>
        <v>0</v>
      </c>
      <c r="AV2138">
        <f>table_2[[#This Row],[Third dose or booster, less than 21 days ago]]+table_2[[#This Row],[Third dose or booster, at least 21 days ago]]</f>
        <v>0</v>
      </c>
    </row>
    <row r="2139" spans="1:48" ht="45" x14ac:dyDescent="0.25">
      <c r="A2139" s="1" t="s">
        <v>740</v>
      </c>
      <c r="B2139" s="4">
        <v>2021</v>
      </c>
      <c r="C2139" s="1" t="s">
        <v>255</v>
      </c>
      <c r="D2139" s="1" t="s">
        <v>1132</v>
      </c>
      <c r="E2139" s="1" t="s">
        <v>85</v>
      </c>
      <c r="F2139" s="4" t="s">
        <v>2621</v>
      </c>
      <c r="G2139" s="4">
        <v>6027</v>
      </c>
      <c r="H2139" s="4" t="s">
        <v>4971</v>
      </c>
      <c r="I2139" s="1"/>
      <c r="J2139" s="4" t="s">
        <v>4972</v>
      </c>
      <c r="K2139" s="4" t="s">
        <v>4973</v>
      </c>
      <c r="L2139" s="22" t="str">
        <f t="shared" si="51"/>
        <v>24</v>
      </c>
      <c r="M2139" s="22"/>
      <c r="AA2139" s="46"/>
      <c r="AG2139"/>
      <c r="AL2139">
        <f>N2186</f>
        <v>0</v>
      </c>
      <c r="AM2139">
        <f>O2234</f>
        <v>0</v>
      </c>
      <c r="AN2139">
        <f>P2234</f>
        <v>0</v>
      </c>
      <c r="AO2139">
        <f>Q2234</f>
        <v>0</v>
      </c>
      <c r="AP2139">
        <f>R2234</f>
        <v>0</v>
      </c>
      <c r="AQ2139">
        <f>S2234</f>
        <v>0</v>
      </c>
      <c r="AR2139">
        <f>T2234</f>
        <v>0</v>
      </c>
      <c r="AT2139">
        <f>SUM(table_2[[#This Row],[First dose, less than 21 days ago]:[Third dose or booster, at least 21 days ago]])</f>
        <v>0</v>
      </c>
      <c r="AU2139">
        <f>SUM(table_2[[#This Row],[Second dose, less than 21 days ago]:[Third dose or booster, at least 21 days ago]])</f>
        <v>0</v>
      </c>
      <c r="AV2139">
        <f>table_2[[#This Row],[Third dose or booster, less than 21 days ago]]+table_2[[#This Row],[Third dose or booster, at least 21 days ago]]</f>
        <v>0</v>
      </c>
    </row>
    <row r="2140" spans="1:48" ht="30" x14ac:dyDescent="0.25">
      <c r="A2140" s="1" t="s">
        <v>740</v>
      </c>
      <c r="B2140" s="4">
        <v>2021</v>
      </c>
      <c r="C2140" s="1" t="s">
        <v>255</v>
      </c>
      <c r="D2140" s="1" t="s">
        <v>1147</v>
      </c>
      <c r="E2140" s="1" t="s">
        <v>62</v>
      </c>
      <c r="F2140" s="4" t="s">
        <v>3280</v>
      </c>
      <c r="G2140" s="4">
        <v>10321</v>
      </c>
      <c r="H2140" s="4" t="s">
        <v>4974</v>
      </c>
      <c r="I2140" s="1"/>
      <c r="J2140" s="4" t="s">
        <v>4975</v>
      </c>
      <c r="K2140" s="4" t="s">
        <v>4976</v>
      </c>
      <c r="L2140" s="22" t="str">
        <f t="shared" si="51"/>
        <v>364</v>
      </c>
      <c r="M2140" s="22"/>
      <c r="AA2140" s="46"/>
      <c r="AG2140"/>
      <c r="AL2140">
        <f>N2187</f>
        <v>0</v>
      </c>
      <c r="AM2140">
        <f>O2235</f>
        <v>0</v>
      </c>
      <c r="AN2140">
        <f>P2235</f>
        <v>0</v>
      </c>
      <c r="AO2140">
        <f>Q2235</f>
        <v>0</v>
      </c>
      <c r="AP2140">
        <f>R2235</f>
        <v>0</v>
      </c>
      <c r="AQ2140">
        <f>S2235</f>
        <v>0</v>
      </c>
      <c r="AR2140">
        <f>T2235</f>
        <v>0</v>
      </c>
      <c r="AT2140">
        <f>SUM(table_2[[#This Row],[First dose, less than 21 days ago]:[Third dose or booster, at least 21 days ago]])</f>
        <v>0</v>
      </c>
      <c r="AU2140">
        <f>SUM(table_2[[#This Row],[Second dose, less than 21 days ago]:[Third dose or booster, at least 21 days ago]])</f>
        <v>0</v>
      </c>
      <c r="AV2140">
        <f>table_2[[#This Row],[Third dose or booster, less than 21 days ago]]+table_2[[#This Row],[Third dose or booster, at least 21 days ago]]</f>
        <v>0</v>
      </c>
    </row>
    <row r="2141" spans="1:48" ht="30" x14ac:dyDescent="0.25">
      <c r="A2141" s="1" t="s">
        <v>740</v>
      </c>
      <c r="B2141" s="4">
        <v>2021</v>
      </c>
      <c r="C2141" s="1" t="s">
        <v>255</v>
      </c>
      <c r="D2141" s="1" t="s">
        <v>1147</v>
      </c>
      <c r="E2141" s="1" t="s">
        <v>66</v>
      </c>
      <c r="F2141" s="4" t="s">
        <v>1101</v>
      </c>
      <c r="G2141" s="4">
        <v>68</v>
      </c>
      <c r="H2141" s="4" t="s">
        <v>83</v>
      </c>
      <c r="I2141" s="1"/>
      <c r="J2141" s="4" t="s">
        <v>83</v>
      </c>
      <c r="K2141" s="4" t="s">
        <v>83</v>
      </c>
      <c r="L2141" s="22">
        <f t="shared" si="51"/>
        <v>1</v>
      </c>
      <c r="M2141" s="22"/>
      <c r="AA2141" s="46"/>
      <c r="AG2141"/>
      <c r="AL2141">
        <f>N2188</f>
        <v>0</v>
      </c>
      <c r="AM2141">
        <f>O2236</f>
        <v>0</v>
      </c>
      <c r="AN2141">
        <f>P2236</f>
        <v>0</v>
      </c>
      <c r="AO2141">
        <f>Q2236</f>
        <v>0</v>
      </c>
      <c r="AP2141">
        <f>R2236</f>
        <v>0</v>
      </c>
      <c r="AQ2141">
        <f>S2236</f>
        <v>0</v>
      </c>
      <c r="AR2141">
        <f>T2236</f>
        <v>0</v>
      </c>
      <c r="AT2141">
        <f>SUM(table_2[[#This Row],[First dose, less than 21 days ago]:[Third dose or booster, at least 21 days ago]])</f>
        <v>0</v>
      </c>
      <c r="AU2141">
        <f>SUM(table_2[[#This Row],[Second dose, less than 21 days ago]:[Third dose or booster, at least 21 days ago]])</f>
        <v>0</v>
      </c>
      <c r="AV2141">
        <f>table_2[[#This Row],[Third dose or booster, less than 21 days ago]]+table_2[[#This Row],[Third dose or booster, at least 21 days ago]]</f>
        <v>0</v>
      </c>
    </row>
    <row r="2142" spans="1:48" ht="30" x14ac:dyDescent="0.25">
      <c r="A2142" s="1" t="s">
        <v>740</v>
      </c>
      <c r="B2142" s="4">
        <v>2021</v>
      </c>
      <c r="C2142" s="1" t="s">
        <v>255</v>
      </c>
      <c r="D2142" s="1" t="s">
        <v>1147</v>
      </c>
      <c r="E2142" s="1" t="s">
        <v>70</v>
      </c>
      <c r="F2142" s="4" t="s">
        <v>4977</v>
      </c>
      <c r="G2142" s="4">
        <v>1599</v>
      </c>
      <c r="H2142" s="4" t="s">
        <v>4978</v>
      </c>
      <c r="I2142" s="1"/>
      <c r="J2142" s="4" t="s">
        <v>4979</v>
      </c>
      <c r="K2142" s="4" t="s">
        <v>4980</v>
      </c>
      <c r="L2142" s="22" t="str">
        <f t="shared" si="51"/>
        <v>219</v>
      </c>
      <c r="M2142" s="22"/>
      <c r="AA2142" s="46"/>
      <c r="AG2142"/>
      <c r="AL2142">
        <f>N2189</f>
        <v>0</v>
      </c>
      <c r="AM2142">
        <f>O2237</f>
        <v>0</v>
      </c>
      <c r="AN2142">
        <f>P2237</f>
        <v>0</v>
      </c>
      <c r="AO2142">
        <f>Q2237</f>
        <v>0</v>
      </c>
      <c r="AP2142">
        <f>R2237</f>
        <v>0</v>
      </c>
      <c r="AQ2142">
        <f>S2237</f>
        <v>0</v>
      </c>
      <c r="AR2142">
        <f>T2237</f>
        <v>0</v>
      </c>
      <c r="AT2142">
        <f>SUM(table_2[[#This Row],[First dose, less than 21 days ago]:[Third dose or booster, at least 21 days ago]])</f>
        <v>0</v>
      </c>
      <c r="AU2142">
        <f>SUM(table_2[[#This Row],[Second dose, less than 21 days ago]:[Third dose or booster, at least 21 days ago]])</f>
        <v>0</v>
      </c>
      <c r="AV2142">
        <f>table_2[[#This Row],[Third dose or booster, less than 21 days ago]]+table_2[[#This Row],[Third dose or booster, at least 21 days ago]]</f>
        <v>0</v>
      </c>
    </row>
    <row r="2143" spans="1:48" ht="30" x14ac:dyDescent="0.25">
      <c r="A2143" s="1" t="s">
        <v>740</v>
      </c>
      <c r="B2143" s="4">
        <v>2021</v>
      </c>
      <c r="C2143" s="1" t="s">
        <v>255</v>
      </c>
      <c r="D2143" s="1" t="s">
        <v>1147</v>
      </c>
      <c r="E2143" s="1" t="s">
        <v>74</v>
      </c>
      <c r="F2143" s="4" t="s">
        <v>1350</v>
      </c>
      <c r="G2143" s="4">
        <v>163</v>
      </c>
      <c r="H2143" s="4" t="s">
        <v>2235</v>
      </c>
      <c r="I2143" s="1" t="s">
        <v>234</v>
      </c>
      <c r="J2143" s="4" t="s">
        <v>2236</v>
      </c>
      <c r="K2143" s="4" t="s">
        <v>2237</v>
      </c>
      <c r="L2143" s="22" t="str">
        <f t="shared" si="51"/>
        <v>10</v>
      </c>
      <c r="M2143" s="22"/>
      <c r="AA2143" s="46"/>
      <c r="AG2143"/>
      <c r="AL2143">
        <f>N2190</f>
        <v>0</v>
      </c>
      <c r="AM2143">
        <f>O2238</f>
        <v>0</v>
      </c>
      <c r="AN2143">
        <f>P2238</f>
        <v>0</v>
      </c>
      <c r="AO2143">
        <f>Q2238</f>
        <v>0</v>
      </c>
      <c r="AP2143">
        <f>R2238</f>
        <v>0</v>
      </c>
      <c r="AQ2143">
        <f>S2238</f>
        <v>0</v>
      </c>
      <c r="AR2143">
        <f>T2238</f>
        <v>0</v>
      </c>
      <c r="AT2143">
        <f>SUM(table_2[[#This Row],[First dose, less than 21 days ago]:[Third dose or booster, at least 21 days ago]])</f>
        <v>0</v>
      </c>
      <c r="AU2143">
        <f>SUM(table_2[[#This Row],[Second dose, less than 21 days ago]:[Third dose or booster, at least 21 days ago]])</f>
        <v>0</v>
      </c>
      <c r="AV2143">
        <f>table_2[[#This Row],[Third dose or booster, less than 21 days ago]]+table_2[[#This Row],[Third dose or booster, at least 21 days ago]]</f>
        <v>0</v>
      </c>
    </row>
    <row r="2144" spans="1:48" ht="30" x14ac:dyDescent="0.25">
      <c r="A2144" s="1" t="s">
        <v>740</v>
      </c>
      <c r="B2144" s="4">
        <v>2021</v>
      </c>
      <c r="C2144" s="1" t="s">
        <v>255</v>
      </c>
      <c r="D2144" s="1" t="s">
        <v>1147</v>
      </c>
      <c r="E2144" s="1" t="s">
        <v>1102</v>
      </c>
      <c r="F2144" s="4" t="s">
        <v>4981</v>
      </c>
      <c r="G2144" s="4">
        <v>272347</v>
      </c>
      <c r="H2144" s="4" t="s">
        <v>4982</v>
      </c>
      <c r="I2144" s="1"/>
      <c r="J2144" s="4" t="s">
        <v>4983</v>
      </c>
      <c r="K2144" s="4" t="s">
        <v>4984</v>
      </c>
      <c r="L2144" s="22" t="str">
        <f t="shared" si="51"/>
        <v>7304</v>
      </c>
      <c r="M2144" s="22"/>
      <c r="AA2144" s="46"/>
      <c r="AG2144"/>
      <c r="AL2144">
        <f>N2191</f>
        <v>0</v>
      </c>
      <c r="AM2144">
        <f>O2239</f>
        <v>0</v>
      </c>
      <c r="AN2144">
        <f>P2239</f>
        <v>0</v>
      </c>
      <c r="AO2144">
        <f>Q2239</f>
        <v>0</v>
      </c>
      <c r="AP2144">
        <f>R2239</f>
        <v>0</v>
      </c>
      <c r="AQ2144">
        <f>S2239</f>
        <v>0</v>
      </c>
      <c r="AR2144">
        <f>T2239</f>
        <v>0</v>
      </c>
      <c r="AT2144">
        <f>SUM(table_2[[#This Row],[First dose, less than 21 days ago]:[Third dose or booster, at least 21 days ago]])</f>
        <v>0</v>
      </c>
      <c r="AU2144">
        <f>SUM(table_2[[#This Row],[Second dose, less than 21 days ago]:[Third dose or booster, at least 21 days ago]])</f>
        <v>0</v>
      </c>
      <c r="AV2144">
        <f>table_2[[#This Row],[Third dose or booster, less than 21 days ago]]+table_2[[#This Row],[Third dose or booster, at least 21 days ago]]</f>
        <v>0</v>
      </c>
    </row>
    <row r="2145" spans="1:48" ht="45" x14ac:dyDescent="0.25">
      <c r="A2145" s="1" t="s">
        <v>740</v>
      </c>
      <c r="B2145" s="4">
        <v>2021</v>
      </c>
      <c r="C2145" s="1" t="s">
        <v>255</v>
      </c>
      <c r="D2145" s="1" t="s">
        <v>1147</v>
      </c>
      <c r="E2145" s="1" t="s">
        <v>84</v>
      </c>
      <c r="F2145" s="4" t="s">
        <v>4985</v>
      </c>
      <c r="G2145" s="4">
        <v>72352</v>
      </c>
      <c r="H2145" s="4" t="s">
        <v>4986</v>
      </c>
      <c r="I2145" s="1"/>
      <c r="J2145" s="4" t="s">
        <v>4987</v>
      </c>
      <c r="K2145" s="4" t="s">
        <v>4988</v>
      </c>
      <c r="L2145" s="22" t="str">
        <f t="shared" si="51"/>
        <v>589</v>
      </c>
      <c r="M2145" s="22"/>
      <c r="AA2145" s="46"/>
      <c r="AG2145"/>
      <c r="AL2145">
        <f>N2192</f>
        <v>0</v>
      </c>
      <c r="AM2145">
        <f>O2240</f>
        <v>0</v>
      </c>
      <c r="AN2145">
        <f>P2240</f>
        <v>0</v>
      </c>
      <c r="AO2145">
        <f>Q2240</f>
        <v>0</v>
      </c>
      <c r="AP2145">
        <f>R2240</f>
        <v>0</v>
      </c>
      <c r="AQ2145">
        <f>S2240</f>
        <v>0</v>
      </c>
      <c r="AR2145">
        <f>T2240</f>
        <v>0</v>
      </c>
      <c r="AT2145">
        <f>SUM(table_2[[#This Row],[First dose, less than 21 days ago]:[Third dose or booster, at least 21 days ago]])</f>
        <v>0</v>
      </c>
      <c r="AU2145">
        <f>SUM(table_2[[#This Row],[Second dose, less than 21 days ago]:[Third dose or booster, at least 21 days ago]])</f>
        <v>0</v>
      </c>
      <c r="AV2145">
        <f>table_2[[#This Row],[Third dose or booster, less than 21 days ago]]+table_2[[#This Row],[Third dose or booster, at least 21 days ago]]</f>
        <v>0</v>
      </c>
    </row>
    <row r="2146" spans="1:48" ht="45" x14ac:dyDescent="0.25">
      <c r="A2146" s="1" t="s">
        <v>740</v>
      </c>
      <c r="B2146" s="4">
        <v>2021</v>
      </c>
      <c r="C2146" s="1" t="s">
        <v>255</v>
      </c>
      <c r="D2146" s="1" t="s">
        <v>1147</v>
      </c>
      <c r="E2146" s="1" t="s">
        <v>85</v>
      </c>
      <c r="F2146" s="4" t="s">
        <v>2056</v>
      </c>
      <c r="G2146" s="4">
        <v>10050</v>
      </c>
      <c r="H2146" s="4" t="s">
        <v>4989</v>
      </c>
      <c r="I2146" s="1"/>
      <c r="J2146" s="4" t="s">
        <v>4990</v>
      </c>
      <c r="K2146" s="4" t="s">
        <v>4991</v>
      </c>
      <c r="L2146" s="22" t="str">
        <f t="shared" si="51"/>
        <v>122</v>
      </c>
      <c r="M2146" s="22"/>
      <c r="AA2146" s="46"/>
      <c r="AG2146"/>
      <c r="AL2146">
        <f>N2193</f>
        <v>0</v>
      </c>
      <c r="AM2146">
        <f>O2241</f>
        <v>0</v>
      </c>
      <c r="AN2146">
        <f>P2241</f>
        <v>0</v>
      </c>
      <c r="AO2146">
        <f>Q2241</f>
        <v>0</v>
      </c>
      <c r="AP2146">
        <f>R2241</f>
        <v>0</v>
      </c>
      <c r="AQ2146">
        <f>S2241</f>
        <v>0</v>
      </c>
      <c r="AR2146">
        <f>T2241</f>
        <v>0</v>
      </c>
      <c r="AT2146">
        <f>SUM(table_2[[#This Row],[First dose, less than 21 days ago]:[Third dose or booster, at least 21 days ago]])</f>
        <v>0</v>
      </c>
      <c r="AU2146">
        <f>SUM(table_2[[#This Row],[Second dose, less than 21 days ago]:[Third dose or booster, at least 21 days ago]])</f>
        <v>0</v>
      </c>
      <c r="AV2146">
        <f>table_2[[#This Row],[Third dose or booster, less than 21 days ago]]+table_2[[#This Row],[Third dose or booster, at least 21 days ago]]</f>
        <v>0</v>
      </c>
    </row>
    <row r="2147" spans="1:48" ht="30" x14ac:dyDescent="0.25">
      <c r="A2147" s="1" t="s">
        <v>740</v>
      </c>
      <c r="B2147" s="4">
        <v>2021</v>
      </c>
      <c r="C2147" s="1" t="s">
        <v>255</v>
      </c>
      <c r="D2147" s="1" t="s">
        <v>1162</v>
      </c>
      <c r="E2147" s="1" t="s">
        <v>62</v>
      </c>
      <c r="F2147" s="4" t="s">
        <v>1379</v>
      </c>
      <c r="G2147" s="4">
        <v>4200</v>
      </c>
      <c r="H2147" s="4" t="s">
        <v>4992</v>
      </c>
      <c r="I2147" s="1"/>
      <c r="J2147" s="4" t="s">
        <v>4993</v>
      </c>
      <c r="K2147" s="4" t="s">
        <v>4994</v>
      </c>
      <c r="L2147" s="22" t="str">
        <f t="shared" si="51"/>
        <v>374</v>
      </c>
      <c r="M2147" s="22"/>
      <c r="AA2147" s="46"/>
      <c r="AG2147"/>
      <c r="AL2147">
        <f>N2194</f>
        <v>0</v>
      </c>
      <c r="AM2147">
        <f>O2242</f>
        <v>0</v>
      </c>
      <c r="AN2147">
        <f>P2242</f>
        <v>0</v>
      </c>
      <c r="AO2147">
        <f>Q2242</f>
        <v>0</v>
      </c>
      <c r="AP2147">
        <f>R2242</f>
        <v>0</v>
      </c>
      <c r="AQ2147">
        <f>S2242</f>
        <v>0</v>
      </c>
      <c r="AR2147">
        <f>T2242</f>
        <v>0</v>
      </c>
      <c r="AT2147">
        <f>SUM(table_2[[#This Row],[First dose, less than 21 days ago]:[Third dose or booster, at least 21 days ago]])</f>
        <v>0</v>
      </c>
      <c r="AU2147">
        <f>SUM(table_2[[#This Row],[Second dose, less than 21 days ago]:[Third dose or booster, at least 21 days ago]])</f>
        <v>0</v>
      </c>
      <c r="AV2147">
        <f>table_2[[#This Row],[Third dose or booster, less than 21 days ago]]+table_2[[#This Row],[Third dose or booster, at least 21 days ago]]</f>
        <v>0</v>
      </c>
    </row>
    <row r="2148" spans="1:48" ht="30" x14ac:dyDescent="0.25">
      <c r="A2148" s="1" t="s">
        <v>740</v>
      </c>
      <c r="B2148" s="4">
        <v>2021</v>
      </c>
      <c r="C2148" s="1" t="s">
        <v>255</v>
      </c>
      <c r="D2148" s="1" t="s">
        <v>1162</v>
      </c>
      <c r="E2148" s="1" t="s">
        <v>66</v>
      </c>
      <c r="F2148" s="4" t="s">
        <v>1671</v>
      </c>
      <c r="G2148" s="4">
        <v>32</v>
      </c>
      <c r="H2148" s="4" t="s">
        <v>2252</v>
      </c>
      <c r="I2148" s="1" t="s">
        <v>234</v>
      </c>
      <c r="J2148" s="4" t="s">
        <v>2253</v>
      </c>
      <c r="K2148" s="4" t="s">
        <v>2254</v>
      </c>
      <c r="L2148" s="22" t="str">
        <f t="shared" si="51"/>
        <v>5</v>
      </c>
      <c r="M2148" s="22"/>
      <c r="AA2148" s="46"/>
      <c r="AG2148"/>
      <c r="AL2148">
        <f>N2195</f>
        <v>0</v>
      </c>
      <c r="AM2148">
        <f>O2243</f>
        <v>0</v>
      </c>
      <c r="AN2148">
        <f>P2243</f>
        <v>0</v>
      </c>
      <c r="AO2148">
        <f>Q2243</f>
        <v>0</v>
      </c>
      <c r="AP2148">
        <f>R2243</f>
        <v>0</v>
      </c>
      <c r="AQ2148">
        <f>S2243</f>
        <v>0</v>
      </c>
      <c r="AR2148">
        <f>T2243</f>
        <v>0</v>
      </c>
      <c r="AT2148">
        <f>SUM(table_2[[#This Row],[First dose, less than 21 days ago]:[Third dose or booster, at least 21 days ago]])</f>
        <v>0</v>
      </c>
      <c r="AU2148">
        <f>SUM(table_2[[#This Row],[Second dose, less than 21 days ago]:[Third dose or booster, at least 21 days ago]])</f>
        <v>0</v>
      </c>
      <c r="AV2148">
        <f>table_2[[#This Row],[Third dose or booster, less than 21 days ago]]+table_2[[#This Row],[Third dose or booster, at least 21 days ago]]</f>
        <v>0</v>
      </c>
    </row>
    <row r="2149" spans="1:48" ht="30" x14ac:dyDescent="0.25">
      <c r="A2149" s="1" t="s">
        <v>740</v>
      </c>
      <c r="B2149" s="4">
        <v>2021</v>
      </c>
      <c r="C2149" s="1" t="s">
        <v>255</v>
      </c>
      <c r="D2149" s="1" t="s">
        <v>1162</v>
      </c>
      <c r="E2149" s="1" t="s">
        <v>70</v>
      </c>
      <c r="F2149" s="4" t="s">
        <v>3963</v>
      </c>
      <c r="G2149" s="4">
        <v>815</v>
      </c>
      <c r="H2149" s="4" t="s">
        <v>4995</v>
      </c>
      <c r="I2149" s="1"/>
      <c r="J2149" s="4" t="s">
        <v>4996</v>
      </c>
      <c r="K2149" s="4" t="s">
        <v>4997</v>
      </c>
      <c r="L2149" s="22" t="str">
        <f t="shared" si="51"/>
        <v>250</v>
      </c>
      <c r="M2149" s="22"/>
      <c r="AA2149" s="46"/>
      <c r="AG2149"/>
      <c r="AL2149">
        <f>N2196</f>
        <v>0</v>
      </c>
      <c r="AM2149">
        <f>O2244</f>
        <v>0</v>
      </c>
      <c r="AN2149">
        <f>P2244</f>
        <v>0</v>
      </c>
      <c r="AO2149">
        <f>Q2244</f>
        <v>0</v>
      </c>
      <c r="AP2149">
        <f>R2244</f>
        <v>0</v>
      </c>
      <c r="AQ2149">
        <f>S2244</f>
        <v>0</v>
      </c>
      <c r="AR2149">
        <f>T2244</f>
        <v>0</v>
      </c>
      <c r="AT2149">
        <f>SUM(table_2[[#This Row],[First dose, less than 21 days ago]:[Third dose or booster, at least 21 days ago]])</f>
        <v>0</v>
      </c>
      <c r="AU2149">
        <f>SUM(table_2[[#This Row],[Second dose, less than 21 days ago]:[Third dose or booster, at least 21 days ago]])</f>
        <v>0</v>
      </c>
      <c r="AV2149">
        <f>table_2[[#This Row],[Third dose or booster, less than 21 days ago]]+table_2[[#This Row],[Third dose or booster, at least 21 days ago]]</f>
        <v>0</v>
      </c>
    </row>
    <row r="2150" spans="1:48" ht="30" x14ac:dyDescent="0.25">
      <c r="A2150" s="1" t="s">
        <v>740</v>
      </c>
      <c r="B2150" s="4">
        <v>2021</v>
      </c>
      <c r="C2150" s="1" t="s">
        <v>255</v>
      </c>
      <c r="D2150" s="1" t="s">
        <v>1162</v>
      </c>
      <c r="E2150" s="1" t="s">
        <v>74</v>
      </c>
      <c r="F2150" s="4" t="s">
        <v>1109</v>
      </c>
      <c r="G2150" s="4">
        <v>83</v>
      </c>
      <c r="H2150" s="4" t="s">
        <v>4998</v>
      </c>
      <c r="I2150" s="1" t="s">
        <v>234</v>
      </c>
      <c r="J2150" s="4" t="s">
        <v>4999</v>
      </c>
      <c r="K2150" s="4" t="s">
        <v>5000</v>
      </c>
      <c r="L2150" s="22" t="str">
        <f t="shared" si="51"/>
        <v>15</v>
      </c>
      <c r="M2150" s="22"/>
      <c r="AA2150" s="46"/>
      <c r="AG2150"/>
      <c r="AL2150">
        <f>N2197</f>
        <v>0</v>
      </c>
      <c r="AM2150">
        <f>O2245</f>
        <v>0</v>
      </c>
      <c r="AN2150">
        <f>P2245</f>
        <v>0</v>
      </c>
      <c r="AO2150">
        <f>Q2245</f>
        <v>0</v>
      </c>
      <c r="AP2150">
        <f>R2245</f>
        <v>0</v>
      </c>
      <c r="AQ2150">
        <f>S2245</f>
        <v>0</v>
      </c>
      <c r="AR2150">
        <f>T2245</f>
        <v>0</v>
      </c>
      <c r="AT2150">
        <f>SUM(table_2[[#This Row],[First dose, less than 21 days ago]:[Third dose or booster, at least 21 days ago]])</f>
        <v>0</v>
      </c>
      <c r="AU2150">
        <f>SUM(table_2[[#This Row],[Second dose, less than 21 days ago]:[Third dose or booster, at least 21 days ago]])</f>
        <v>0</v>
      </c>
      <c r="AV2150">
        <f>table_2[[#This Row],[Third dose or booster, less than 21 days ago]]+table_2[[#This Row],[Third dose or booster, at least 21 days ago]]</f>
        <v>0</v>
      </c>
    </row>
    <row r="2151" spans="1:48" ht="30" x14ac:dyDescent="0.25">
      <c r="A2151" s="1" t="s">
        <v>740</v>
      </c>
      <c r="B2151" s="4">
        <v>2021</v>
      </c>
      <c r="C2151" s="1" t="s">
        <v>255</v>
      </c>
      <c r="D2151" s="1" t="s">
        <v>1162</v>
      </c>
      <c r="E2151" s="1" t="s">
        <v>1102</v>
      </c>
      <c r="F2151" s="4" t="s">
        <v>5001</v>
      </c>
      <c r="G2151" s="4">
        <v>87661</v>
      </c>
      <c r="H2151" s="4" t="s">
        <v>5002</v>
      </c>
      <c r="I2151" s="1"/>
      <c r="J2151" s="4" t="s">
        <v>5003</v>
      </c>
      <c r="K2151" s="4" t="s">
        <v>5004</v>
      </c>
      <c r="L2151" s="22" t="str">
        <f t="shared" si="51"/>
        <v>9828</v>
      </c>
      <c r="M2151" s="22"/>
      <c r="AA2151" s="46"/>
      <c r="AG2151"/>
      <c r="AL2151">
        <f>N2198</f>
        <v>0</v>
      </c>
      <c r="AM2151">
        <f>O2246</f>
        <v>0</v>
      </c>
      <c r="AN2151">
        <f>P2246</f>
        <v>0</v>
      </c>
      <c r="AO2151">
        <f>Q2246</f>
        <v>0</v>
      </c>
      <c r="AP2151">
        <f>R2246</f>
        <v>0</v>
      </c>
      <c r="AQ2151">
        <f>S2246</f>
        <v>0</v>
      </c>
      <c r="AR2151">
        <f>T2246</f>
        <v>0</v>
      </c>
      <c r="AT2151">
        <f>SUM(table_2[[#This Row],[First dose, less than 21 days ago]:[Third dose or booster, at least 21 days ago]])</f>
        <v>0</v>
      </c>
      <c r="AU2151">
        <f>SUM(table_2[[#This Row],[Second dose, less than 21 days ago]:[Third dose or booster, at least 21 days ago]])</f>
        <v>0</v>
      </c>
      <c r="AV2151">
        <f>table_2[[#This Row],[Third dose or booster, less than 21 days ago]]+table_2[[#This Row],[Third dose or booster, at least 21 days ago]]</f>
        <v>0</v>
      </c>
    </row>
    <row r="2152" spans="1:48" ht="45" x14ac:dyDescent="0.25">
      <c r="A2152" s="1" t="s">
        <v>740</v>
      </c>
      <c r="B2152" s="4">
        <v>2021</v>
      </c>
      <c r="C2152" s="1" t="s">
        <v>255</v>
      </c>
      <c r="D2152" s="1" t="s">
        <v>1162</v>
      </c>
      <c r="E2152" s="1" t="s">
        <v>84</v>
      </c>
      <c r="F2152" s="4" t="s">
        <v>5005</v>
      </c>
      <c r="G2152" s="4">
        <v>62893</v>
      </c>
      <c r="H2152" s="4" t="s">
        <v>5006</v>
      </c>
      <c r="I2152" s="1"/>
      <c r="J2152" s="4" t="s">
        <v>5007</v>
      </c>
      <c r="K2152" s="4" t="s">
        <v>5008</v>
      </c>
      <c r="L2152" s="22" t="str">
        <f t="shared" si="51"/>
        <v>1624</v>
      </c>
      <c r="M2152" s="22"/>
      <c r="AA2152" s="46"/>
      <c r="AG2152"/>
      <c r="AL2152">
        <f>N2199</f>
        <v>0</v>
      </c>
      <c r="AM2152">
        <f>O2247</f>
        <v>0</v>
      </c>
      <c r="AN2152">
        <f>P2247</f>
        <v>0</v>
      </c>
      <c r="AO2152">
        <f>Q2247</f>
        <v>0</v>
      </c>
      <c r="AP2152">
        <f>R2247</f>
        <v>0</v>
      </c>
      <c r="AQ2152">
        <f>S2247</f>
        <v>0</v>
      </c>
      <c r="AR2152">
        <f>T2247</f>
        <v>0</v>
      </c>
      <c r="AT2152">
        <f>SUM(table_2[[#This Row],[First dose, less than 21 days ago]:[Third dose or booster, at least 21 days ago]])</f>
        <v>0</v>
      </c>
      <c r="AU2152">
        <f>SUM(table_2[[#This Row],[Second dose, less than 21 days ago]:[Third dose or booster, at least 21 days ago]])</f>
        <v>0</v>
      </c>
      <c r="AV2152">
        <f>table_2[[#This Row],[Third dose or booster, less than 21 days ago]]+table_2[[#This Row],[Third dose or booster, at least 21 days ago]]</f>
        <v>0</v>
      </c>
    </row>
    <row r="2153" spans="1:48" ht="45" x14ac:dyDescent="0.25">
      <c r="A2153" s="1" t="s">
        <v>740</v>
      </c>
      <c r="B2153" s="4">
        <v>2021</v>
      </c>
      <c r="C2153" s="1" t="s">
        <v>255</v>
      </c>
      <c r="D2153" s="1" t="s">
        <v>1162</v>
      </c>
      <c r="E2153" s="1" t="s">
        <v>85</v>
      </c>
      <c r="F2153" s="4" t="s">
        <v>5009</v>
      </c>
      <c r="G2153" s="4">
        <v>18624</v>
      </c>
      <c r="H2153" s="4" t="s">
        <v>5010</v>
      </c>
      <c r="I2153" s="1"/>
      <c r="J2153" s="4" t="s">
        <v>5011</v>
      </c>
      <c r="K2153" s="4" t="s">
        <v>5012</v>
      </c>
      <c r="L2153" s="22" t="str">
        <f t="shared" si="51"/>
        <v>549</v>
      </c>
      <c r="M2153" s="22"/>
      <c r="AA2153" s="46"/>
      <c r="AG2153"/>
      <c r="AL2153">
        <f>N2200</f>
        <v>0</v>
      </c>
      <c r="AM2153">
        <f>O2248</f>
        <v>0</v>
      </c>
      <c r="AN2153">
        <f>P2248</f>
        <v>0</v>
      </c>
      <c r="AO2153">
        <f>Q2248</f>
        <v>0</v>
      </c>
      <c r="AP2153">
        <f>R2248</f>
        <v>0</v>
      </c>
      <c r="AQ2153">
        <f>S2248</f>
        <v>0</v>
      </c>
      <c r="AR2153">
        <f>T2248</f>
        <v>0</v>
      </c>
      <c r="AT2153">
        <f>SUM(table_2[[#This Row],[First dose, less than 21 days ago]:[Third dose or booster, at least 21 days ago]])</f>
        <v>0</v>
      </c>
      <c r="AU2153">
        <f>SUM(table_2[[#This Row],[Second dose, less than 21 days ago]:[Third dose or booster, at least 21 days ago]])</f>
        <v>0</v>
      </c>
      <c r="AV2153">
        <f>table_2[[#This Row],[Third dose or booster, less than 21 days ago]]+table_2[[#This Row],[Third dose or booster, at least 21 days ago]]</f>
        <v>0</v>
      </c>
    </row>
    <row r="2154" spans="1:48" ht="30" x14ac:dyDescent="0.25">
      <c r="A2154" s="1" t="s">
        <v>740</v>
      </c>
      <c r="B2154" s="4">
        <v>2021</v>
      </c>
      <c r="C2154" s="1" t="s">
        <v>255</v>
      </c>
      <c r="D2154" s="1" t="s">
        <v>1183</v>
      </c>
      <c r="E2154" s="1" t="s">
        <v>62</v>
      </c>
      <c r="F2154" s="4" t="s">
        <v>1977</v>
      </c>
      <c r="G2154" s="4">
        <v>1231</v>
      </c>
      <c r="H2154" s="4" t="s">
        <v>5013</v>
      </c>
      <c r="I2154" s="1"/>
      <c r="J2154" s="4" t="s">
        <v>5014</v>
      </c>
      <c r="K2154" s="4" t="s">
        <v>5015</v>
      </c>
      <c r="L2154" s="22" t="str">
        <f t="shared" si="51"/>
        <v>261</v>
      </c>
      <c r="M2154" s="22"/>
      <c r="AA2154" s="46"/>
      <c r="AG2154"/>
      <c r="AL2154">
        <f>N2201</f>
        <v>0</v>
      </c>
      <c r="AM2154">
        <f>O2249</f>
        <v>0</v>
      </c>
      <c r="AN2154">
        <f>P2249</f>
        <v>0</v>
      </c>
      <c r="AO2154">
        <f>Q2249</f>
        <v>0</v>
      </c>
      <c r="AP2154">
        <f>R2249</f>
        <v>0</v>
      </c>
      <c r="AQ2154">
        <f>S2249</f>
        <v>0</v>
      </c>
      <c r="AR2154">
        <f>T2249</f>
        <v>0</v>
      </c>
      <c r="AT2154">
        <f>SUM(table_2[[#This Row],[First dose, less than 21 days ago]:[Third dose or booster, at least 21 days ago]])</f>
        <v>0</v>
      </c>
      <c r="AU2154">
        <f>SUM(table_2[[#This Row],[Second dose, less than 21 days ago]:[Third dose or booster, at least 21 days ago]])</f>
        <v>0</v>
      </c>
      <c r="AV2154">
        <f>table_2[[#This Row],[Third dose or booster, less than 21 days ago]]+table_2[[#This Row],[Third dose or booster, at least 21 days ago]]</f>
        <v>0</v>
      </c>
    </row>
    <row r="2155" spans="1:48" ht="30" x14ac:dyDescent="0.25">
      <c r="A2155" s="1" t="s">
        <v>740</v>
      </c>
      <c r="B2155" s="4">
        <v>2021</v>
      </c>
      <c r="C2155" s="1" t="s">
        <v>255</v>
      </c>
      <c r="D2155" s="1" t="s">
        <v>1183</v>
      </c>
      <c r="E2155" s="1" t="s">
        <v>66</v>
      </c>
      <c r="F2155" s="4" t="s">
        <v>1350</v>
      </c>
      <c r="G2155" s="4">
        <v>12</v>
      </c>
      <c r="H2155" s="4" t="s">
        <v>2277</v>
      </c>
      <c r="I2155" s="1" t="s">
        <v>234</v>
      </c>
      <c r="J2155" s="4" t="s">
        <v>2278</v>
      </c>
      <c r="K2155" s="4" t="s">
        <v>2279</v>
      </c>
      <c r="L2155" s="22" t="str">
        <f t="shared" si="51"/>
        <v>10</v>
      </c>
      <c r="M2155" s="22"/>
      <c r="AA2155" s="46"/>
      <c r="AG2155"/>
      <c r="AL2155">
        <f>N2202</f>
        <v>0</v>
      </c>
      <c r="AM2155">
        <f>O2250</f>
        <v>0</v>
      </c>
      <c r="AN2155">
        <f>P2250</f>
        <v>0</v>
      </c>
      <c r="AO2155">
        <f>Q2250</f>
        <v>0</v>
      </c>
      <c r="AP2155">
        <f>R2250</f>
        <v>0</v>
      </c>
      <c r="AQ2155">
        <f>S2250</f>
        <v>0</v>
      </c>
      <c r="AR2155">
        <f>T2250</f>
        <v>0</v>
      </c>
      <c r="AT2155">
        <f>SUM(table_2[[#This Row],[First dose, less than 21 days ago]:[Third dose or booster, at least 21 days ago]])</f>
        <v>0</v>
      </c>
      <c r="AU2155">
        <f>SUM(table_2[[#This Row],[Second dose, less than 21 days ago]:[Third dose or booster, at least 21 days ago]])</f>
        <v>0</v>
      </c>
      <c r="AV2155">
        <f>table_2[[#This Row],[Third dose or booster, less than 21 days ago]]+table_2[[#This Row],[Third dose or booster, at least 21 days ago]]</f>
        <v>0</v>
      </c>
    </row>
    <row r="2156" spans="1:48" ht="30" x14ac:dyDescent="0.25">
      <c r="A2156" s="1" t="s">
        <v>740</v>
      </c>
      <c r="B2156" s="4">
        <v>2021</v>
      </c>
      <c r="C2156" s="1" t="s">
        <v>255</v>
      </c>
      <c r="D2156" s="1" t="s">
        <v>1183</v>
      </c>
      <c r="E2156" s="1" t="s">
        <v>70</v>
      </c>
      <c r="F2156" s="4" t="s">
        <v>5016</v>
      </c>
      <c r="G2156" s="4">
        <v>289</v>
      </c>
      <c r="H2156" s="4" t="s">
        <v>5017</v>
      </c>
      <c r="I2156" s="1"/>
      <c r="J2156" s="4" t="s">
        <v>5018</v>
      </c>
      <c r="K2156" s="4" t="s">
        <v>5019</v>
      </c>
      <c r="L2156" s="22" t="str">
        <f t="shared" si="51"/>
        <v>156</v>
      </c>
      <c r="M2156" s="22"/>
      <c r="AA2156" s="46"/>
      <c r="AG2156"/>
      <c r="AL2156">
        <f>N2203</f>
        <v>0</v>
      </c>
      <c r="AM2156">
        <f>O2251</f>
        <v>0</v>
      </c>
      <c r="AN2156">
        <f>P2251</f>
        <v>0</v>
      </c>
      <c r="AO2156">
        <f>Q2251</f>
        <v>0</v>
      </c>
      <c r="AP2156">
        <f>R2251</f>
        <v>0</v>
      </c>
      <c r="AQ2156">
        <f>S2251</f>
        <v>0</v>
      </c>
      <c r="AR2156">
        <f>T2251</f>
        <v>0</v>
      </c>
      <c r="AT2156">
        <f>SUM(table_2[[#This Row],[First dose, less than 21 days ago]:[Third dose or booster, at least 21 days ago]])</f>
        <v>0</v>
      </c>
      <c r="AU2156">
        <f>SUM(table_2[[#This Row],[Second dose, less than 21 days ago]:[Third dose or booster, at least 21 days ago]])</f>
        <v>0</v>
      </c>
      <c r="AV2156">
        <f>table_2[[#This Row],[Third dose or booster, less than 21 days ago]]+table_2[[#This Row],[Third dose or booster, at least 21 days ago]]</f>
        <v>0</v>
      </c>
    </row>
    <row r="2157" spans="1:48" ht="30" x14ac:dyDescent="0.25">
      <c r="A2157" s="1" t="s">
        <v>740</v>
      </c>
      <c r="B2157" s="4">
        <v>2021</v>
      </c>
      <c r="C2157" s="1" t="s">
        <v>255</v>
      </c>
      <c r="D2157" s="1" t="s">
        <v>1183</v>
      </c>
      <c r="E2157" s="1" t="s">
        <v>74</v>
      </c>
      <c r="F2157" s="4" t="s">
        <v>1743</v>
      </c>
      <c r="G2157" s="4">
        <v>31</v>
      </c>
      <c r="H2157" s="4" t="s">
        <v>2284</v>
      </c>
      <c r="I2157" s="1" t="s">
        <v>234</v>
      </c>
      <c r="J2157" s="4" t="s">
        <v>2285</v>
      </c>
      <c r="K2157" s="4" t="s">
        <v>2286</v>
      </c>
      <c r="L2157" s="22" t="str">
        <f t="shared" si="51"/>
        <v>8</v>
      </c>
      <c r="M2157" s="22"/>
      <c r="AA2157" s="46"/>
      <c r="AG2157"/>
      <c r="AL2157">
        <f>N2204</f>
        <v>0</v>
      </c>
      <c r="AM2157">
        <f>O2252</f>
        <v>0</v>
      </c>
      <c r="AN2157">
        <f>P2252</f>
        <v>0</v>
      </c>
      <c r="AO2157">
        <f>Q2252</f>
        <v>0</v>
      </c>
      <c r="AP2157">
        <f>R2252</f>
        <v>0</v>
      </c>
      <c r="AQ2157">
        <f>S2252</f>
        <v>0</v>
      </c>
      <c r="AR2157">
        <f>T2252</f>
        <v>0</v>
      </c>
      <c r="AT2157">
        <f>SUM(table_2[[#This Row],[First dose, less than 21 days ago]:[Third dose or booster, at least 21 days ago]])</f>
        <v>0</v>
      </c>
      <c r="AU2157">
        <f>SUM(table_2[[#This Row],[Second dose, less than 21 days ago]:[Third dose or booster, at least 21 days ago]])</f>
        <v>0</v>
      </c>
      <c r="AV2157">
        <f>table_2[[#This Row],[Third dose or booster, less than 21 days ago]]+table_2[[#This Row],[Third dose or booster, at least 21 days ago]]</f>
        <v>0</v>
      </c>
    </row>
    <row r="2158" spans="1:48" ht="30" x14ac:dyDescent="0.25">
      <c r="A2158" s="1" t="s">
        <v>740</v>
      </c>
      <c r="B2158" s="4">
        <v>2021</v>
      </c>
      <c r="C2158" s="1" t="s">
        <v>255</v>
      </c>
      <c r="D2158" s="1" t="s">
        <v>1183</v>
      </c>
      <c r="E2158" s="1" t="s">
        <v>1102</v>
      </c>
      <c r="F2158" s="4" t="s">
        <v>5020</v>
      </c>
      <c r="G2158" s="4">
        <v>22410</v>
      </c>
      <c r="H2158" s="4" t="s">
        <v>5021</v>
      </c>
      <c r="I2158" s="1"/>
      <c r="J2158" s="4" t="s">
        <v>5022</v>
      </c>
      <c r="K2158" s="4" t="s">
        <v>5023</v>
      </c>
      <c r="L2158" s="22" t="str">
        <f t="shared" si="51"/>
        <v>6230</v>
      </c>
      <c r="M2158" s="22"/>
      <c r="AA2158" s="46"/>
      <c r="AG2158"/>
      <c r="AL2158">
        <f>N2205</f>
        <v>0</v>
      </c>
      <c r="AM2158">
        <f>O2253</f>
        <v>0</v>
      </c>
      <c r="AN2158">
        <f>P2253</f>
        <v>0</v>
      </c>
      <c r="AO2158">
        <f>Q2253</f>
        <v>0</v>
      </c>
      <c r="AP2158">
        <f>R2253</f>
        <v>0</v>
      </c>
      <c r="AQ2158">
        <f>S2253</f>
        <v>0</v>
      </c>
      <c r="AR2158">
        <f>T2253</f>
        <v>0</v>
      </c>
      <c r="AT2158">
        <f>SUM(table_2[[#This Row],[First dose, less than 21 days ago]:[Third dose or booster, at least 21 days ago]])</f>
        <v>0</v>
      </c>
      <c r="AU2158">
        <f>SUM(table_2[[#This Row],[Second dose, less than 21 days ago]:[Third dose or booster, at least 21 days ago]])</f>
        <v>0</v>
      </c>
      <c r="AV2158">
        <f>table_2[[#This Row],[Third dose or booster, less than 21 days ago]]+table_2[[#This Row],[Third dose or booster, at least 21 days ago]]</f>
        <v>0</v>
      </c>
    </row>
    <row r="2159" spans="1:48" ht="45" x14ac:dyDescent="0.25">
      <c r="A2159" s="1" t="s">
        <v>740</v>
      </c>
      <c r="B2159" s="4">
        <v>2021</v>
      </c>
      <c r="C2159" s="1" t="s">
        <v>255</v>
      </c>
      <c r="D2159" s="1" t="s">
        <v>1183</v>
      </c>
      <c r="E2159" s="1" t="s">
        <v>84</v>
      </c>
      <c r="F2159" s="4" t="s">
        <v>5024</v>
      </c>
      <c r="G2159" s="4">
        <v>11843</v>
      </c>
      <c r="H2159" s="4" t="s">
        <v>5025</v>
      </c>
      <c r="I2159" s="1"/>
      <c r="J2159" s="4" t="s">
        <v>5026</v>
      </c>
      <c r="K2159" s="4" t="s">
        <v>5027</v>
      </c>
      <c r="L2159" s="22" t="str">
        <f t="shared" si="51"/>
        <v>1112</v>
      </c>
      <c r="M2159" s="22"/>
      <c r="AA2159" s="46"/>
      <c r="AG2159"/>
      <c r="AL2159">
        <f>N2206</f>
        <v>0</v>
      </c>
      <c r="AM2159">
        <f>O2254</f>
        <v>0</v>
      </c>
      <c r="AN2159">
        <f>P2254</f>
        <v>0</v>
      </c>
      <c r="AO2159">
        <f>Q2254</f>
        <v>0</v>
      </c>
      <c r="AP2159">
        <f>R2254</f>
        <v>0</v>
      </c>
      <c r="AQ2159">
        <f>S2254</f>
        <v>0</v>
      </c>
      <c r="AR2159">
        <f>T2254</f>
        <v>0</v>
      </c>
      <c r="AT2159">
        <f>SUM(table_2[[#This Row],[First dose, less than 21 days ago]:[Third dose or booster, at least 21 days ago]])</f>
        <v>0</v>
      </c>
      <c r="AU2159">
        <f>SUM(table_2[[#This Row],[Second dose, less than 21 days ago]:[Third dose or booster, at least 21 days ago]])</f>
        <v>0</v>
      </c>
      <c r="AV2159">
        <f>table_2[[#This Row],[Third dose or booster, less than 21 days ago]]+table_2[[#This Row],[Third dose or booster, at least 21 days ago]]</f>
        <v>0</v>
      </c>
    </row>
    <row r="2160" spans="1:48" ht="45" x14ac:dyDescent="0.25">
      <c r="A2160" s="1" t="s">
        <v>740</v>
      </c>
      <c r="B2160" s="4">
        <v>2021</v>
      </c>
      <c r="C2160" s="1" t="s">
        <v>255</v>
      </c>
      <c r="D2160" s="1" t="s">
        <v>1183</v>
      </c>
      <c r="E2160" s="1" t="s">
        <v>85</v>
      </c>
      <c r="F2160" s="4" t="s">
        <v>5028</v>
      </c>
      <c r="G2160" s="4">
        <v>3168</v>
      </c>
      <c r="H2160" s="4" t="s">
        <v>5029</v>
      </c>
      <c r="I2160" s="1"/>
      <c r="J2160" s="4" t="s">
        <v>5030</v>
      </c>
      <c r="K2160" s="4" t="s">
        <v>5031</v>
      </c>
      <c r="L2160" s="22" t="str">
        <f t="shared" si="51"/>
        <v>353</v>
      </c>
      <c r="M2160" s="22"/>
      <c r="AA2160" s="46"/>
      <c r="AG2160"/>
      <c r="AL2160">
        <f>N2207</f>
        <v>0</v>
      </c>
      <c r="AM2160">
        <f>O2255</f>
        <v>0</v>
      </c>
      <c r="AN2160">
        <f>P2255</f>
        <v>0</v>
      </c>
      <c r="AO2160">
        <f>Q2255</f>
        <v>0</v>
      </c>
      <c r="AP2160">
        <f>R2255</f>
        <v>0</v>
      </c>
      <c r="AQ2160">
        <f>S2255</f>
        <v>0</v>
      </c>
      <c r="AR2160">
        <f>T2255</f>
        <v>0</v>
      </c>
      <c r="AT2160">
        <f>SUM(table_2[[#This Row],[First dose, less than 21 days ago]:[Third dose or booster, at least 21 days ago]])</f>
        <v>0</v>
      </c>
      <c r="AU2160">
        <f>SUM(table_2[[#This Row],[Second dose, less than 21 days ago]:[Third dose or booster, at least 21 days ago]])</f>
        <v>0</v>
      </c>
      <c r="AV2160">
        <f>table_2[[#This Row],[Third dose or booster, less than 21 days ago]]+table_2[[#This Row],[Third dose or booster, at least 21 days ago]]</f>
        <v>0</v>
      </c>
    </row>
    <row r="2161" spans="1:48" ht="30" x14ac:dyDescent="0.25">
      <c r="A2161" s="1" t="s">
        <v>740</v>
      </c>
      <c r="B2161" s="4">
        <v>2021</v>
      </c>
      <c r="C2161" s="1" t="s">
        <v>283</v>
      </c>
      <c r="D2161" s="1" t="s">
        <v>1089</v>
      </c>
      <c r="E2161" s="1" t="s">
        <v>62</v>
      </c>
      <c r="F2161" s="4" t="s">
        <v>2643</v>
      </c>
      <c r="G2161" s="4">
        <v>201235</v>
      </c>
      <c r="H2161" s="4" t="s">
        <v>5032</v>
      </c>
      <c r="I2161" s="1"/>
      <c r="J2161" s="4" t="s">
        <v>2879</v>
      </c>
      <c r="K2161" s="4" t="s">
        <v>5033</v>
      </c>
      <c r="L2161" s="22" t="str">
        <f t="shared" si="51"/>
        <v>75</v>
      </c>
      <c r="M2161" s="22"/>
      <c r="AA2161" s="46"/>
      <c r="AG2161"/>
      <c r="AL2161">
        <f>N2208</f>
        <v>0</v>
      </c>
      <c r="AM2161">
        <f>O2256</f>
        <v>0</v>
      </c>
      <c r="AN2161">
        <f>P2256</f>
        <v>0</v>
      </c>
      <c r="AO2161">
        <f>Q2256</f>
        <v>0</v>
      </c>
      <c r="AP2161">
        <f>R2256</f>
        <v>0</v>
      </c>
      <c r="AQ2161">
        <f>S2256</f>
        <v>0</v>
      </c>
      <c r="AR2161">
        <f>T2256</f>
        <v>0</v>
      </c>
      <c r="AT2161">
        <f>SUM(table_2[[#This Row],[First dose, less than 21 days ago]:[Third dose or booster, at least 21 days ago]])</f>
        <v>0</v>
      </c>
      <c r="AU2161">
        <f>SUM(table_2[[#This Row],[Second dose, less than 21 days ago]:[Third dose or booster, at least 21 days ago]])</f>
        <v>0</v>
      </c>
      <c r="AV2161">
        <f>table_2[[#This Row],[Third dose or booster, less than 21 days ago]]+table_2[[#This Row],[Third dose or booster, at least 21 days ago]]</f>
        <v>0</v>
      </c>
    </row>
    <row r="2162" spans="1:48" ht="30" x14ac:dyDescent="0.25">
      <c r="A2162" s="1" t="s">
        <v>740</v>
      </c>
      <c r="B2162" s="4">
        <v>2021</v>
      </c>
      <c r="C2162" s="1" t="s">
        <v>283</v>
      </c>
      <c r="D2162" s="1" t="s">
        <v>1089</v>
      </c>
      <c r="E2162" s="1" t="s">
        <v>66</v>
      </c>
      <c r="F2162" s="4" t="s">
        <v>1101</v>
      </c>
      <c r="G2162" s="4">
        <v>4946</v>
      </c>
      <c r="H2162" s="4" t="s">
        <v>83</v>
      </c>
      <c r="I2162" s="1"/>
      <c r="J2162" s="4" t="s">
        <v>83</v>
      </c>
      <c r="K2162" s="4" t="s">
        <v>83</v>
      </c>
      <c r="L2162" s="22">
        <f t="shared" si="51"/>
        <v>1</v>
      </c>
      <c r="M2162" s="22"/>
      <c r="AA2162" s="46"/>
      <c r="AG2162"/>
      <c r="AL2162">
        <f>N2209</f>
        <v>0</v>
      </c>
      <c r="AM2162">
        <f>O2257</f>
        <v>0</v>
      </c>
      <c r="AN2162">
        <f>P2257</f>
        <v>0</v>
      </c>
      <c r="AO2162">
        <f>Q2257</f>
        <v>0</v>
      </c>
      <c r="AP2162">
        <f>R2257</f>
        <v>0</v>
      </c>
      <c r="AQ2162">
        <f>S2257</f>
        <v>0</v>
      </c>
      <c r="AR2162">
        <f>T2257</f>
        <v>0</v>
      </c>
      <c r="AT2162">
        <f>SUM(table_2[[#This Row],[First dose, less than 21 days ago]:[Third dose or booster, at least 21 days ago]])</f>
        <v>0</v>
      </c>
      <c r="AU2162">
        <f>SUM(table_2[[#This Row],[Second dose, less than 21 days ago]:[Third dose or booster, at least 21 days ago]])</f>
        <v>0</v>
      </c>
      <c r="AV2162">
        <f>table_2[[#This Row],[Third dose or booster, less than 21 days ago]]+table_2[[#This Row],[Third dose or booster, at least 21 days ago]]</f>
        <v>0</v>
      </c>
    </row>
    <row r="2163" spans="1:48" ht="30" x14ac:dyDescent="0.25">
      <c r="A2163" s="1" t="s">
        <v>740</v>
      </c>
      <c r="B2163" s="4">
        <v>2021</v>
      </c>
      <c r="C2163" s="1" t="s">
        <v>283</v>
      </c>
      <c r="D2163" s="1" t="s">
        <v>1089</v>
      </c>
      <c r="E2163" s="1" t="s">
        <v>70</v>
      </c>
      <c r="F2163" s="4" t="s">
        <v>1211</v>
      </c>
      <c r="G2163" s="4">
        <v>54993</v>
      </c>
      <c r="H2163" s="4" t="s">
        <v>5034</v>
      </c>
      <c r="I2163" s="1"/>
      <c r="J2163" s="4" t="s">
        <v>2044</v>
      </c>
      <c r="K2163" s="4" t="s">
        <v>5035</v>
      </c>
      <c r="L2163" s="22" t="str">
        <f t="shared" si="51"/>
        <v>31</v>
      </c>
      <c r="M2163" s="22"/>
      <c r="AA2163" s="46"/>
      <c r="AG2163"/>
      <c r="AL2163">
        <f>N2210</f>
        <v>0</v>
      </c>
      <c r="AM2163">
        <f>O2258</f>
        <v>0</v>
      </c>
      <c r="AN2163">
        <f>P2258</f>
        <v>0</v>
      </c>
      <c r="AO2163">
        <f>Q2258</f>
        <v>0</v>
      </c>
      <c r="AP2163">
        <f>R2258</f>
        <v>0</v>
      </c>
      <c r="AQ2163">
        <f>S2258</f>
        <v>0</v>
      </c>
      <c r="AR2163">
        <f>T2258</f>
        <v>0</v>
      </c>
      <c r="AT2163">
        <f>SUM(table_2[[#This Row],[First dose, less than 21 days ago]:[Third dose or booster, at least 21 days ago]])</f>
        <v>0</v>
      </c>
      <c r="AU2163">
        <f>SUM(table_2[[#This Row],[Second dose, less than 21 days ago]:[Third dose or booster, at least 21 days ago]])</f>
        <v>0</v>
      </c>
      <c r="AV2163">
        <f>table_2[[#This Row],[Third dose or booster, less than 21 days ago]]+table_2[[#This Row],[Third dose or booster, at least 21 days ago]]</f>
        <v>0</v>
      </c>
    </row>
    <row r="2164" spans="1:48" ht="30" x14ac:dyDescent="0.25">
      <c r="A2164" s="1" t="s">
        <v>740</v>
      </c>
      <c r="B2164" s="4">
        <v>2021</v>
      </c>
      <c r="C2164" s="1" t="s">
        <v>283</v>
      </c>
      <c r="D2164" s="1" t="s">
        <v>1089</v>
      </c>
      <c r="E2164" s="1" t="s">
        <v>74</v>
      </c>
      <c r="F2164" s="4" t="s">
        <v>1101</v>
      </c>
      <c r="G2164" s="4">
        <v>12673</v>
      </c>
      <c r="H2164" s="4" t="s">
        <v>83</v>
      </c>
      <c r="I2164" s="1"/>
      <c r="J2164" s="4" t="s">
        <v>83</v>
      </c>
      <c r="K2164" s="4" t="s">
        <v>83</v>
      </c>
      <c r="L2164" s="22">
        <f t="shared" si="51"/>
        <v>1</v>
      </c>
      <c r="M2164" s="22"/>
      <c r="AA2164" s="46"/>
      <c r="AG2164"/>
      <c r="AL2164">
        <f>N2211</f>
        <v>0</v>
      </c>
      <c r="AM2164">
        <f>O2259</f>
        <v>0</v>
      </c>
      <c r="AN2164">
        <f>P2259</f>
        <v>0</v>
      </c>
      <c r="AO2164">
        <f>Q2259</f>
        <v>0</v>
      </c>
      <c r="AP2164">
        <f>R2259</f>
        <v>0</v>
      </c>
      <c r="AQ2164">
        <f>S2259</f>
        <v>0</v>
      </c>
      <c r="AR2164">
        <f>T2259</f>
        <v>0</v>
      </c>
      <c r="AT2164">
        <f>SUM(table_2[[#This Row],[First dose, less than 21 days ago]:[Third dose or booster, at least 21 days ago]])</f>
        <v>0</v>
      </c>
      <c r="AU2164">
        <f>SUM(table_2[[#This Row],[Second dose, less than 21 days ago]:[Third dose or booster, at least 21 days ago]])</f>
        <v>0</v>
      </c>
      <c r="AV2164">
        <f>table_2[[#This Row],[Third dose or booster, less than 21 days ago]]+table_2[[#This Row],[Third dose or booster, at least 21 days ago]]</f>
        <v>0</v>
      </c>
    </row>
    <row r="2165" spans="1:48" ht="30" x14ac:dyDescent="0.25">
      <c r="A2165" s="1" t="s">
        <v>740</v>
      </c>
      <c r="B2165" s="4">
        <v>2021</v>
      </c>
      <c r="C2165" s="1" t="s">
        <v>283</v>
      </c>
      <c r="D2165" s="1" t="s">
        <v>1089</v>
      </c>
      <c r="E2165" s="1" t="s">
        <v>1102</v>
      </c>
      <c r="F2165" s="4" t="s">
        <v>1332</v>
      </c>
      <c r="G2165" s="4">
        <v>594454</v>
      </c>
      <c r="H2165" s="4" t="s">
        <v>3532</v>
      </c>
      <c r="I2165" s="1"/>
      <c r="J2165" s="4" t="s">
        <v>5036</v>
      </c>
      <c r="K2165" s="4" t="s">
        <v>739</v>
      </c>
      <c r="L2165" s="22" t="str">
        <f t="shared" si="51"/>
        <v>194</v>
      </c>
      <c r="M2165" s="22"/>
      <c r="AA2165" s="46"/>
      <c r="AG2165"/>
      <c r="AL2165">
        <f>N2212</f>
        <v>0</v>
      </c>
      <c r="AM2165">
        <f>O2260</f>
        <v>0</v>
      </c>
      <c r="AN2165">
        <f>P2260</f>
        <v>0</v>
      </c>
      <c r="AO2165">
        <f>Q2260</f>
        <v>0</v>
      </c>
      <c r="AP2165">
        <f>R2260</f>
        <v>0</v>
      </c>
      <c r="AQ2165">
        <f>S2260</f>
        <v>0</v>
      </c>
      <c r="AR2165">
        <f>T2260</f>
        <v>0</v>
      </c>
      <c r="AT2165">
        <f>SUM(table_2[[#This Row],[First dose, less than 21 days ago]:[Third dose or booster, at least 21 days ago]])</f>
        <v>0</v>
      </c>
      <c r="AU2165">
        <f>SUM(table_2[[#This Row],[Second dose, less than 21 days ago]:[Third dose or booster, at least 21 days ago]])</f>
        <v>0</v>
      </c>
      <c r="AV2165">
        <f>table_2[[#This Row],[Third dose or booster, less than 21 days ago]]+table_2[[#This Row],[Third dose or booster, at least 21 days ago]]</f>
        <v>0</v>
      </c>
    </row>
    <row r="2166" spans="1:48" ht="45" x14ac:dyDescent="0.25">
      <c r="A2166" s="1" t="s">
        <v>740</v>
      </c>
      <c r="B2166" s="4">
        <v>2021</v>
      </c>
      <c r="C2166" s="1" t="s">
        <v>283</v>
      </c>
      <c r="D2166" s="1" t="s">
        <v>1089</v>
      </c>
      <c r="E2166" s="1" t="s">
        <v>84</v>
      </c>
      <c r="F2166" s="4" t="s">
        <v>1270</v>
      </c>
      <c r="G2166" s="4">
        <v>22285</v>
      </c>
      <c r="H2166" s="4" t="s">
        <v>2312</v>
      </c>
      <c r="I2166" s="1" t="s">
        <v>234</v>
      </c>
      <c r="J2166" s="4" t="s">
        <v>2313</v>
      </c>
      <c r="K2166" s="4" t="s">
        <v>2048</v>
      </c>
      <c r="L2166" s="22" t="str">
        <f t="shared" si="51"/>
        <v>12</v>
      </c>
      <c r="M2166" s="22"/>
      <c r="AA2166" s="46"/>
      <c r="AG2166"/>
      <c r="AL2166">
        <f>N2213</f>
        <v>0</v>
      </c>
      <c r="AM2166">
        <f>O2261</f>
        <v>0</v>
      </c>
      <c r="AN2166">
        <f>P2261</f>
        <v>0</v>
      </c>
      <c r="AO2166">
        <f>Q2261</f>
        <v>0</v>
      </c>
      <c r="AP2166">
        <f>R2261</f>
        <v>0</v>
      </c>
      <c r="AQ2166">
        <f>S2261</f>
        <v>0</v>
      </c>
      <c r="AR2166">
        <f>T2261</f>
        <v>0</v>
      </c>
      <c r="AT2166">
        <f>SUM(table_2[[#This Row],[First dose, less than 21 days ago]:[Third dose or booster, at least 21 days ago]])</f>
        <v>0</v>
      </c>
      <c r="AU2166">
        <f>SUM(table_2[[#This Row],[Second dose, less than 21 days ago]:[Third dose or booster, at least 21 days ago]])</f>
        <v>0</v>
      </c>
      <c r="AV2166">
        <f>table_2[[#This Row],[Third dose or booster, less than 21 days ago]]+table_2[[#This Row],[Third dose or booster, at least 21 days ago]]</f>
        <v>0</v>
      </c>
    </row>
    <row r="2167" spans="1:48" ht="45" x14ac:dyDescent="0.25">
      <c r="A2167" s="1" t="s">
        <v>740</v>
      </c>
      <c r="B2167" s="4">
        <v>2021</v>
      </c>
      <c r="C2167" s="1" t="s">
        <v>283</v>
      </c>
      <c r="D2167" s="1" t="s">
        <v>1089</v>
      </c>
      <c r="E2167" s="1" t="s">
        <v>85</v>
      </c>
      <c r="F2167" s="4" t="s">
        <v>2258</v>
      </c>
      <c r="G2167" s="4">
        <v>26074</v>
      </c>
      <c r="H2167" s="4" t="s">
        <v>5037</v>
      </c>
      <c r="I2167" s="1" t="s">
        <v>234</v>
      </c>
      <c r="J2167" s="4" t="s">
        <v>4539</v>
      </c>
      <c r="K2167" s="4" t="s">
        <v>725</v>
      </c>
      <c r="L2167" s="22" t="str">
        <f t="shared" si="51"/>
        <v>16</v>
      </c>
      <c r="M2167" s="22"/>
      <c r="AA2167" s="46"/>
      <c r="AG2167"/>
      <c r="AL2167">
        <f>N2214</f>
        <v>0</v>
      </c>
      <c r="AM2167">
        <f>O2262</f>
        <v>0</v>
      </c>
      <c r="AN2167">
        <f>P2262</f>
        <v>0</v>
      </c>
      <c r="AO2167">
        <f>Q2262</f>
        <v>0</v>
      </c>
      <c r="AP2167">
        <f>R2262</f>
        <v>0</v>
      </c>
      <c r="AQ2167">
        <f>S2262</f>
        <v>0</v>
      </c>
      <c r="AR2167">
        <f>T2262</f>
        <v>0</v>
      </c>
      <c r="AT2167">
        <f>SUM(table_2[[#This Row],[First dose, less than 21 days ago]:[Third dose or booster, at least 21 days ago]])</f>
        <v>0</v>
      </c>
      <c r="AU2167">
        <f>SUM(table_2[[#This Row],[Second dose, less than 21 days ago]:[Third dose or booster, at least 21 days ago]])</f>
        <v>0</v>
      </c>
      <c r="AV2167">
        <f>table_2[[#This Row],[Third dose or booster, less than 21 days ago]]+table_2[[#This Row],[Third dose or booster, at least 21 days ago]]</f>
        <v>0</v>
      </c>
    </row>
    <row r="2168" spans="1:48" ht="30" x14ac:dyDescent="0.25">
      <c r="A2168" s="1" t="s">
        <v>740</v>
      </c>
      <c r="B2168" s="4">
        <v>2021</v>
      </c>
      <c r="C2168" s="1" t="s">
        <v>283</v>
      </c>
      <c r="D2168" s="1" t="s">
        <v>1104</v>
      </c>
      <c r="E2168" s="1" t="s">
        <v>62</v>
      </c>
      <c r="F2168" s="4" t="s">
        <v>2299</v>
      </c>
      <c r="G2168" s="4">
        <v>57310</v>
      </c>
      <c r="H2168" s="4" t="s">
        <v>5038</v>
      </c>
      <c r="I2168" s="1"/>
      <c r="J2168" s="4" t="s">
        <v>4441</v>
      </c>
      <c r="K2168" s="4" t="s">
        <v>3830</v>
      </c>
      <c r="L2168" s="22" t="str">
        <f t="shared" si="51"/>
        <v>94</v>
      </c>
      <c r="M2168" s="22"/>
      <c r="AA2168" s="46"/>
      <c r="AG2168"/>
      <c r="AL2168">
        <f>N2215</f>
        <v>0</v>
      </c>
      <c r="AM2168">
        <f>O2263</f>
        <v>0</v>
      </c>
      <c r="AN2168">
        <f>P2263</f>
        <v>0</v>
      </c>
      <c r="AO2168">
        <f>Q2263</f>
        <v>0</v>
      </c>
      <c r="AP2168">
        <f>R2263</f>
        <v>0</v>
      </c>
      <c r="AQ2168">
        <f>S2263</f>
        <v>0</v>
      </c>
      <c r="AR2168">
        <f>T2263</f>
        <v>0</v>
      </c>
      <c r="AT2168">
        <f>SUM(table_2[[#This Row],[First dose, less than 21 days ago]:[Third dose or booster, at least 21 days ago]])</f>
        <v>0</v>
      </c>
      <c r="AU2168">
        <f>SUM(table_2[[#This Row],[Second dose, less than 21 days ago]:[Third dose or booster, at least 21 days ago]])</f>
        <v>0</v>
      </c>
      <c r="AV2168">
        <f>table_2[[#This Row],[Third dose or booster, less than 21 days ago]]+table_2[[#This Row],[Third dose or booster, at least 21 days ago]]</f>
        <v>0</v>
      </c>
    </row>
    <row r="2169" spans="1:48" ht="30" x14ac:dyDescent="0.25">
      <c r="A2169" s="1" t="s">
        <v>740</v>
      </c>
      <c r="B2169" s="4">
        <v>2021</v>
      </c>
      <c r="C2169" s="1" t="s">
        <v>283</v>
      </c>
      <c r="D2169" s="1" t="s">
        <v>1104</v>
      </c>
      <c r="E2169" s="1" t="s">
        <v>66</v>
      </c>
      <c r="F2169" s="4" t="s">
        <v>1101</v>
      </c>
      <c r="G2169" s="4">
        <v>785</v>
      </c>
      <c r="H2169" s="4" t="s">
        <v>83</v>
      </c>
      <c r="I2169" s="1"/>
      <c r="J2169" s="4" t="s">
        <v>83</v>
      </c>
      <c r="K2169" s="4" t="s">
        <v>83</v>
      </c>
      <c r="L2169" s="22">
        <f t="shared" si="51"/>
        <v>1</v>
      </c>
      <c r="M2169" s="22"/>
      <c r="AA2169" s="46"/>
      <c r="AG2169"/>
      <c r="AL2169">
        <f>N2216</f>
        <v>0</v>
      </c>
      <c r="AM2169">
        <f>O2264</f>
        <v>0</v>
      </c>
      <c r="AN2169">
        <f>P2264</f>
        <v>0</v>
      </c>
      <c r="AO2169">
        <f>Q2264</f>
        <v>0</v>
      </c>
      <c r="AP2169">
        <f>R2264</f>
        <v>0</v>
      </c>
      <c r="AQ2169">
        <f>S2264</f>
        <v>0</v>
      </c>
      <c r="AR2169">
        <f>T2264</f>
        <v>0</v>
      </c>
      <c r="AT2169">
        <f>SUM(table_2[[#This Row],[First dose, less than 21 days ago]:[Third dose or booster, at least 21 days ago]])</f>
        <v>0</v>
      </c>
      <c r="AU2169">
        <f>SUM(table_2[[#This Row],[Second dose, less than 21 days ago]:[Third dose or booster, at least 21 days ago]])</f>
        <v>0</v>
      </c>
      <c r="AV2169">
        <f>table_2[[#This Row],[Third dose or booster, less than 21 days ago]]+table_2[[#This Row],[Third dose or booster, at least 21 days ago]]</f>
        <v>0</v>
      </c>
    </row>
    <row r="2170" spans="1:48" ht="30" x14ac:dyDescent="0.25">
      <c r="A2170" s="1" t="s">
        <v>740</v>
      </c>
      <c r="B2170" s="4">
        <v>2021</v>
      </c>
      <c r="C2170" s="1" t="s">
        <v>283</v>
      </c>
      <c r="D2170" s="1" t="s">
        <v>1104</v>
      </c>
      <c r="E2170" s="1" t="s">
        <v>70</v>
      </c>
      <c r="F2170" s="4" t="s">
        <v>1855</v>
      </c>
      <c r="G2170" s="4">
        <v>10966</v>
      </c>
      <c r="H2170" s="4" t="s">
        <v>4634</v>
      </c>
      <c r="I2170" s="1"/>
      <c r="J2170" s="4" t="s">
        <v>5039</v>
      </c>
      <c r="K2170" s="4" t="s">
        <v>5040</v>
      </c>
      <c r="L2170" s="22" t="str">
        <f t="shared" si="51"/>
        <v>35</v>
      </c>
      <c r="M2170" s="22"/>
      <c r="AA2170" s="46"/>
      <c r="AG2170"/>
      <c r="AL2170">
        <f>N2217</f>
        <v>0</v>
      </c>
      <c r="AM2170">
        <f>O2265</f>
        <v>0</v>
      </c>
      <c r="AN2170">
        <f>P2265</f>
        <v>0</v>
      </c>
      <c r="AO2170">
        <f>Q2265</f>
        <v>0</v>
      </c>
      <c r="AP2170">
        <f>R2265</f>
        <v>0</v>
      </c>
      <c r="AQ2170">
        <f>S2265</f>
        <v>0</v>
      </c>
      <c r="AR2170">
        <f>T2265</f>
        <v>0</v>
      </c>
      <c r="AT2170">
        <f>SUM(table_2[[#This Row],[First dose, less than 21 days ago]:[Third dose or booster, at least 21 days ago]])</f>
        <v>0</v>
      </c>
      <c r="AU2170">
        <f>SUM(table_2[[#This Row],[Second dose, less than 21 days ago]:[Third dose or booster, at least 21 days ago]])</f>
        <v>0</v>
      </c>
      <c r="AV2170">
        <f>table_2[[#This Row],[Third dose or booster, less than 21 days ago]]+table_2[[#This Row],[Third dose or booster, at least 21 days ago]]</f>
        <v>0</v>
      </c>
    </row>
    <row r="2171" spans="1:48" ht="30" x14ac:dyDescent="0.25">
      <c r="A2171" s="1" t="s">
        <v>740</v>
      </c>
      <c r="B2171" s="4">
        <v>2021</v>
      </c>
      <c r="C2171" s="1" t="s">
        <v>283</v>
      </c>
      <c r="D2171" s="1" t="s">
        <v>1104</v>
      </c>
      <c r="E2171" s="1" t="s">
        <v>74</v>
      </c>
      <c r="F2171" s="4" t="s">
        <v>1101</v>
      </c>
      <c r="G2171" s="4">
        <v>1804</v>
      </c>
      <c r="H2171" s="4" t="s">
        <v>83</v>
      </c>
      <c r="I2171" s="1"/>
      <c r="J2171" s="4" t="s">
        <v>83</v>
      </c>
      <c r="K2171" s="4" t="s">
        <v>83</v>
      </c>
      <c r="L2171" s="22">
        <f t="shared" si="51"/>
        <v>1</v>
      </c>
      <c r="M2171" s="22"/>
      <c r="AA2171" s="46"/>
      <c r="AG2171"/>
      <c r="AL2171">
        <f>N2218</f>
        <v>0</v>
      </c>
      <c r="AM2171">
        <f>O2266</f>
        <v>0</v>
      </c>
      <c r="AN2171">
        <f>P2266</f>
        <v>0</v>
      </c>
      <c r="AO2171">
        <f>Q2266</f>
        <v>0</v>
      </c>
      <c r="AP2171">
        <f>R2266</f>
        <v>0</v>
      </c>
      <c r="AQ2171">
        <f>S2266</f>
        <v>0</v>
      </c>
      <c r="AR2171">
        <f>T2266</f>
        <v>0</v>
      </c>
      <c r="AT2171">
        <f>SUM(table_2[[#This Row],[First dose, less than 21 days ago]:[Third dose or booster, at least 21 days ago]])</f>
        <v>0</v>
      </c>
      <c r="AU2171">
        <f>SUM(table_2[[#This Row],[Second dose, less than 21 days ago]:[Third dose or booster, at least 21 days ago]])</f>
        <v>0</v>
      </c>
      <c r="AV2171">
        <f>table_2[[#This Row],[Third dose or booster, less than 21 days ago]]+table_2[[#This Row],[Third dose or booster, at least 21 days ago]]</f>
        <v>0</v>
      </c>
    </row>
    <row r="2172" spans="1:48" ht="30" x14ac:dyDescent="0.25">
      <c r="A2172" s="1" t="s">
        <v>740</v>
      </c>
      <c r="B2172" s="4">
        <v>2021</v>
      </c>
      <c r="C2172" s="1" t="s">
        <v>283</v>
      </c>
      <c r="D2172" s="1" t="s">
        <v>1104</v>
      </c>
      <c r="E2172" s="1" t="s">
        <v>1102</v>
      </c>
      <c r="F2172" s="4" t="s">
        <v>4627</v>
      </c>
      <c r="G2172" s="4">
        <v>328732</v>
      </c>
      <c r="H2172" s="4" t="s">
        <v>5041</v>
      </c>
      <c r="I2172" s="1"/>
      <c r="J2172" s="4" t="s">
        <v>3978</v>
      </c>
      <c r="K2172" s="4" t="s">
        <v>5042</v>
      </c>
      <c r="L2172" s="22" t="str">
        <f t="shared" si="51"/>
        <v>390</v>
      </c>
      <c r="M2172" s="22"/>
      <c r="AA2172" s="46"/>
      <c r="AG2172"/>
      <c r="AL2172">
        <f>N2219</f>
        <v>0</v>
      </c>
      <c r="AM2172">
        <f>O2267</f>
        <v>0</v>
      </c>
      <c r="AN2172">
        <f>P2267</f>
        <v>0</v>
      </c>
      <c r="AO2172">
        <f>Q2267</f>
        <v>0</v>
      </c>
      <c r="AP2172">
        <f>R2267</f>
        <v>0</v>
      </c>
      <c r="AQ2172">
        <f>S2267</f>
        <v>0</v>
      </c>
      <c r="AR2172">
        <f>T2267</f>
        <v>0</v>
      </c>
      <c r="AT2172">
        <f>SUM(table_2[[#This Row],[First dose, less than 21 days ago]:[Third dose or booster, at least 21 days ago]])</f>
        <v>0</v>
      </c>
      <c r="AU2172">
        <f>SUM(table_2[[#This Row],[Second dose, less than 21 days ago]:[Third dose or booster, at least 21 days ago]])</f>
        <v>0</v>
      </c>
      <c r="AV2172">
        <f>table_2[[#This Row],[Third dose or booster, less than 21 days ago]]+table_2[[#This Row],[Third dose or booster, at least 21 days ago]]</f>
        <v>0</v>
      </c>
    </row>
    <row r="2173" spans="1:48" ht="45" x14ac:dyDescent="0.25">
      <c r="A2173" s="1" t="s">
        <v>740</v>
      </c>
      <c r="B2173" s="4">
        <v>2021</v>
      </c>
      <c r="C2173" s="1" t="s">
        <v>283</v>
      </c>
      <c r="D2173" s="1" t="s">
        <v>1104</v>
      </c>
      <c r="E2173" s="1" t="s">
        <v>84</v>
      </c>
      <c r="F2173" s="4" t="s">
        <v>2302</v>
      </c>
      <c r="G2173" s="4">
        <v>24640</v>
      </c>
      <c r="H2173" s="4" t="s">
        <v>556</v>
      </c>
      <c r="I2173" s="1"/>
      <c r="J2173" s="4" t="s">
        <v>4202</v>
      </c>
      <c r="K2173" s="4" t="s">
        <v>5043</v>
      </c>
      <c r="L2173" s="22" t="str">
        <f t="shared" si="51"/>
        <v>34</v>
      </c>
      <c r="M2173" s="22"/>
      <c r="AA2173" s="46"/>
      <c r="AG2173"/>
      <c r="AL2173">
        <f>N2220</f>
        <v>0</v>
      </c>
      <c r="AM2173">
        <f>O2268</f>
        <v>0</v>
      </c>
      <c r="AN2173">
        <f>P2268</f>
        <v>0</v>
      </c>
      <c r="AO2173">
        <f>Q2268</f>
        <v>0</v>
      </c>
      <c r="AP2173">
        <f>R2268</f>
        <v>0</v>
      </c>
      <c r="AQ2173">
        <f>S2268</f>
        <v>0</v>
      </c>
      <c r="AR2173">
        <f>T2268</f>
        <v>0</v>
      </c>
      <c r="AT2173">
        <f>SUM(table_2[[#This Row],[First dose, less than 21 days ago]:[Third dose or booster, at least 21 days ago]])</f>
        <v>0</v>
      </c>
      <c r="AU2173">
        <f>SUM(table_2[[#This Row],[Second dose, less than 21 days ago]:[Third dose or booster, at least 21 days ago]])</f>
        <v>0</v>
      </c>
      <c r="AV2173">
        <f>table_2[[#This Row],[Third dose or booster, less than 21 days ago]]+table_2[[#This Row],[Third dose or booster, at least 21 days ago]]</f>
        <v>0</v>
      </c>
    </row>
    <row r="2174" spans="1:48" ht="45" x14ac:dyDescent="0.25">
      <c r="A2174" s="1" t="s">
        <v>740</v>
      </c>
      <c r="B2174" s="4">
        <v>2021</v>
      </c>
      <c r="C2174" s="1" t="s">
        <v>283</v>
      </c>
      <c r="D2174" s="1" t="s">
        <v>1104</v>
      </c>
      <c r="E2174" s="1" t="s">
        <v>85</v>
      </c>
      <c r="F2174" s="4" t="s">
        <v>3786</v>
      </c>
      <c r="G2174" s="4">
        <v>25721</v>
      </c>
      <c r="H2174" s="4" t="s">
        <v>1718</v>
      </c>
      <c r="I2174" s="1"/>
      <c r="J2174" s="4" t="s">
        <v>4621</v>
      </c>
      <c r="K2174" s="4" t="s">
        <v>249</v>
      </c>
      <c r="L2174" s="22" t="str">
        <f t="shared" si="51"/>
        <v>45</v>
      </c>
      <c r="M2174" s="22"/>
      <c r="AA2174" s="46"/>
      <c r="AG2174"/>
      <c r="AL2174">
        <f>N2221</f>
        <v>0</v>
      </c>
      <c r="AM2174">
        <f>O2269</f>
        <v>0</v>
      </c>
      <c r="AN2174">
        <f>P2269</f>
        <v>0</v>
      </c>
      <c r="AO2174">
        <f>Q2269</f>
        <v>0</v>
      </c>
      <c r="AP2174">
        <f>R2269</f>
        <v>0</v>
      </c>
      <c r="AQ2174">
        <f>S2269</f>
        <v>0</v>
      </c>
      <c r="AR2174">
        <f>T2269</f>
        <v>0</v>
      </c>
      <c r="AT2174">
        <f>SUM(table_2[[#This Row],[First dose, less than 21 days ago]:[Third dose or booster, at least 21 days ago]])</f>
        <v>0</v>
      </c>
      <c r="AU2174">
        <f>SUM(table_2[[#This Row],[Second dose, less than 21 days ago]:[Third dose or booster, at least 21 days ago]])</f>
        <v>0</v>
      </c>
      <c r="AV2174">
        <f>table_2[[#This Row],[Third dose or booster, less than 21 days ago]]+table_2[[#This Row],[Third dose or booster, at least 21 days ago]]</f>
        <v>0</v>
      </c>
    </row>
    <row r="2175" spans="1:48" ht="30" x14ac:dyDescent="0.25">
      <c r="A2175" s="1" t="s">
        <v>740</v>
      </c>
      <c r="B2175" s="4">
        <v>2021</v>
      </c>
      <c r="C2175" s="1" t="s">
        <v>283</v>
      </c>
      <c r="D2175" s="1" t="s">
        <v>1116</v>
      </c>
      <c r="E2175" s="1" t="s">
        <v>62</v>
      </c>
      <c r="F2175" s="4" t="s">
        <v>1702</v>
      </c>
      <c r="G2175" s="4">
        <v>37556</v>
      </c>
      <c r="H2175" s="4" t="s">
        <v>2630</v>
      </c>
      <c r="I2175" s="1"/>
      <c r="J2175" s="4" t="s">
        <v>5044</v>
      </c>
      <c r="K2175" s="4" t="s">
        <v>5045</v>
      </c>
      <c r="L2175" s="22" t="str">
        <f t="shared" si="51"/>
        <v>187</v>
      </c>
      <c r="M2175" s="22"/>
      <c r="AA2175" s="46"/>
      <c r="AG2175"/>
      <c r="AL2175">
        <f>N2222</f>
        <v>0</v>
      </c>
      <c r="AM2175">
        <f>O2270</f>
        <v>0</v>
      </c>
      <c r="AN2175">
        <f>P2270</f>
        <v>0</v>
      </c>
      <c r="AO2175">
        <f>Q2270</f>
        <v>0</v>
      </c>
      <c r="AP2175">
        <f>R2270</f>
        <v>0</v>
      </c>
      <c r="AQ2175">
        <f>S2270</f>
        <v>0</v>
      </c>
      <c r="AR2175">
        <f>T2270</f>
        <v>0</v>
      </c>
      <c r="AT2175">
        <f>SUM(table_2[[#This Row],[First dose, less than 21 days ago]:[Third dose or booster, at least 21 days ago]])</f>
        <v>0</v>
      </c>
      <c r="AU2175">
        <f>SUM(table_2[[#This Row],[Second dose, less than 21 days ago]:[Third dose or booster, at least 21 days ago]])</f>
        <v>0</v>
      </c>
      <c r="AV2175">
        <f>table_2[[#This Row],[Third dose or booster, less than 21 days ago]]+table_2[[#This Row],[Third dose or booster, at least 21 days ago]]</f>
        <v>0</v>
      </c>
    </row>
    <row r="2176" spans="1:48" ht="30" x14ac:dyDescent="0.25">
      <c r="A2176" s="1" t="s">
        <v>740</v>
      </c>
      <c r="B2176" s="4">
        <v>2021</v>
      </c>
      <c r="C2176" s="1" t="s">
        <v>283</v>
      </c>
      <c r="D2176" s="1" t="s">
        <v>1116</v>
      </c>
      <c r="E2176" s="1" t="s">
        <v>66</v>
      </c>
      <c r="F2176" s="4" t="s">
        <v>1112</v>
      </c>
      <c r="G2176" s="4">
        <v>400</v>
      </c>
      <c r="H2176" s="4" t="s">
        <v>2336</v>
      </c>
      <c r="I2176" s="1" t="s">
        <v>234</v>
      </c>
      <c r="J2176" s="4" t="s">
        <v>2337</v>
      </c>
      <c r="K2176" s="4" t="s">
        <v>2338</v>
      </c>
      <c r="L2176" s="22" t="str">
        <f t="shared" si="51"/>
        <v>3</v>
      </c>
      <c r="M2176" s="22"/>
      <c r="AA2176" s="46"/>
      <c r="AG2176"/>
      <c r="AL2176">
        <f>N2223</f>
        <v>0</v>
      </c>
      <c r="AM2176">
        <f>O2271</f>
        <v>0</v>
      </c>
      <c r="AN2176">
        <f>P2271</f>
        <v>0</v>
      </c>
      <c r="AO2176">
        <f>Q2271</f>
        <v>0</v>
      </c>
      <c r="AP2176">
        <f>R2271</f>
        <v>0</v>
      </c>
      <c r="AQ2176">
        <f>S2271</f>
        <v>0</v>
      </c>
      <c r="AR2176">
        <f>T2271</f>
        <v>0</v>
      </c>
      <c r="AT2176">
        <f>SUM(table_2[[#This Row],[First dose, less than 21 days ago]:[Third dose or booster, at least 21 days ago]])</f>
        <v>0</v>
      </c>
      <c r="AU2176">
        <f>SUM(table_2[[#This Row],[Second dose, less than 21 days ago]:[Third dose or booster, at least 21 days ago]])</f>
        <v>0</v>
      </c>
      <c r="AV2176">
        <f>table_2[[#This Row],[Third dose or booster, less than 21 days ago]]+table_2[[#This Row],[Third dose or booster, at least 21 days ago]]</f>
        <v>0</v>
      </c>
    </row>
    <row r="2177" spans="1:48" ht="30" x14ac:dyDescent="0.25">
      <c r="A2177" s="1" t="s">
        <v>740</v>
      </c>
      <c r="B2177" s="4">
        <v>2021</v>
      </c>
      <c r="C2177" s="1" t="s">
        <v>283</v>
      </c>
      <c r="D2177" s="1" t="s">
        <v>1116</v>
      </c>
      <c r="E2177" s="1" t="s">
        <v>70</v>
      </c>
      <c r="F2177" s="4" t="s">
        <v>5046</v>
      </c>
      <c r="G2177" s="4">
        <v>6658</v>
      </c>
      <c r="H2177" s="4" t="s">
        <v>5047</v>
      </c>
      <c r="I2177" s="1"/>
      <c r="J2177" s="4" t="s">
        <v>5048</v>
      </c>
      <c r="K2177" s="4" t="s">
        <v>5049</v>
      </c>
      <c r="L2177" s="22" t="str">
        <f t="shared" si="51"/>
        <v>99</v>
      </c>
      <c r="M2177" s="22"/>
      <c r="AA2177" s="46"/>
      <c r="AG2177"/>
      <c r="AL2177">
        <f>N2224</f>
        <v>0</v>
      </c>
      <c r="AM2177">
        <f>O2272</f>
        <v>0</v>
      </c>
      <c r="AN2177">
        <f>P2272</f>
        <v>0</v>
      </c>
      <c r="AO2177">
        <f>Q2272</f>
        <v>0</v>
      </c>
      <c r="AP2177">
        <f>R2272</f>
        <v>0</v>
      </c>
      <c r="AQ2177">
        <f>S2272</f>
        <v>0</v>
      </c>
      <c r="AR2177">
        <f>T2272</f>
        <v>0</v>
      </c>
      <c r="AT2177">
        <f>SUM(table_2[[#This Row],[First dose, less than 21 days ago]:[Third dose or booster, at least 21 days ago]])</f>
        <v>0</v>
      </c>
      <c r="AU2177">
        <f>SUM(table_2[[#This Row],[Second dose, less than 21 days ago]:[Third dose or booster, at least 21 days ago]])</f>
        <v>0</v>
      </c>
      <c r="AV2177">
        <f>table_2[[#This Row],[Third dose or booster, less than 21 days ago]]+table_2[[#This Row],[Third dose or booster, at least 21 days ago]]</f>
        <v>0</v>
      </c>
    </row>
    <row r="2178" spans="1:48" ht="30" x14ac:dyDescent="0.25">
      <c r="A2178" s="1" t="s">
        <v>740</v>
      </c>
      <c r="B2178" s="4">
        <v>2021</v>
      </c>
      <c r="C2178" s="1" t="s">
        <v>283</v>
      </c>
      <c r="D2178" s="1" t="s">
        <v>1116</v>
      </c>
      <c r="E2178" s="1" t="s">
        <v>74</v>
      </c>
      <c r="F2178" s="4" t="s">
        <v>1101</v>
      </c>
      <c r="G2178" s="4">
        <v>895</v>
      </c>
      <c r="H2178" s="4" t="s">
        <v>83</v>
      </c>
      <c r="I2178" s="1"/>
      <c r="J2178" s="4" t="s">
        <v>83</v>
      </c>
      <c r="K2178" s="4" t="s">
        <v>83</v>
      </c>
      <c r="L2178" s="22">
        <f t="shared" si="51"/>
        <v>1</v>
      </c>
      <c r="M2178" s="22"/>
      <c r="AA2178" s="46"/>
      <c r="AG2178"/>
      <c r="AL2178">
        <f>N2225</f>
        <v>0</v>
      </c>
      <c r="AM2178">
        <f>O2273</f>
        <v>0</v>
      </c>
      <c r="AN2178">
        <f>P2273</f>
        <v>0</v>
      </c>
      <c r="AO2178">
        <f>Q2273</f>
        <v>0</v>
      </c>
      <c r="AP2178">
        <f>R2273</f>
        <v>0</v>
      </c>
      <c r="AQ2178">
        <f>S2273</f>
        <v>0</v>
      </c>
      <c r="AR2178">
        <f>T2273</f>
        <v>0</v>
      </c>
      <c r="AT2178">
        <f>SUM(table_2[[#This Row],[First dose, less than 21 days ago]:[Third dose or booster, at least 21 days ago]])</f>
        <v>0</v>
      </c>
      <c r="AU2178">
        <f>SUM(table_2[[#This Row],[Second dose, less than 21 days ago]:[Third dose or booster, at least 21 days ago]])</f>
        <v>0</v>
      </c>
      <c r="AV2178">
        <f>table_2[[#This Row],[Third dose or booster, less than 21 days ago]]+table_2[[#This Row],[Third dose or booster, at least 21 days ago]]</f>
        <v>0</v>
      </c>
    </row>
    <row r="2179" spans="1:48" ht="30" x14ac:dyDescent="0.25">
      <c r="A2179" s="1" t="s">
        <v>740</v>
      </c>
      <c r="B2179" s="4">
        <v>2021</v>
      </c>
      <c r="C2179" s="1" t="s">
        <v>283</v>
      </c>
      <c r="D2179" s="1" t="s">
        <v>1116</v>
      </c>
      <c r="E2179" s="1" t="s">
        <v>1102</v>
      </c>
      <c r="F2179" s="4" t="s">
        <v>5050</v>
      </c>
      <c r="G2179" s="4">
        <v>364657</v>
      </c>
      <c r="H2179" s="4" t="s">
        <v>5051</v>
      </c>
      <c r="I2179" s="1"/>
      <c r="J2179" s="4" t="s">
        <v>4955</v>
      </c>
      <c r="K2179" s="4" t="s">
        <v>5052</v>
      </c>
      <c r="L2179" s="22" t="str">
        <f t="shared" si="51"/>
        <v>1252</v>
      </c>
      <c r="M2179" s="22"/>
      <c r="AA2179" s="46"/>
      <c r="AG2179"/>
      <c r="AL2179">
        <f>N2226</f>
        <v>0</v>
      </c>
      <c r="AM2179">
        <f>O2274</f>
        <v>0</v>
      </c>
      <c r="AN2179">
        <f>P2274</f>
        <v>0</v>
      </c>
      <c r="AO2179">
        <f>Q2274</f>
        <v>0</v>
      </c>
      <c r="AP2179">
        <f>R2274</f>
        <v>0</v>
      </c>
      <c r="AQ2179">
        <f>S2274</f>
        <v>0</v>
      </c>
      <c r="AR2179">
        <f>T2274</f>
        <v>0</v>
      </c>
      <c r="AT2179">
        <f>SUM(table_2[[#This Row],[First dose, less than 21 days ago]:[Third dose or booster, at least 21 days ago]])</f>
        <v>0</v>
      </c>
      <c r="AU2179">
        <f>SUM(table_2[[#This Row],[Second dose, less than 21 days ago]:[Third dose or booster, at least 21 days ago]])</f>
        <v>0</v>
      </c>
      <c r="AV2179">
        <f>table_2[[#This Row],[Third dose or booster, less than 21 days ago]]+table_2[[#This Row],[Third dose or booster, at least 21 days ago]]</f>
        <v>0</v>
      </c>
    </row>
    <row r="2180" spans="1:48" ht="45" x14ac:dyDescent="0.25">
      <c r="A2180" s="1" t="s">
        <v>740</v>
      </c>
      <c r="B2180" s="4">
        <v>2021</v>
      </c>
      <c r="C2180" s="1" t="s">
        <v>283</v>
      </c>
      <c r="D2180" s="1" t="s">
        <v>1116</v>
      </c>
      <c r="E2180" s="1" t="s">
        <v>84</v>
      </c>
      <c r="F2180" s="4" t="s">
        <v>3956</v>
      </c>
      <c r="G2180" s="4">
        <v>65861</v>
      </c>
      <c r="H2180" s="4" t="s">
        <v>1477</v>
      </c>
      <c r="I2180" s="1"/>
      <c r="J2180" s="4" t="s">
        <v>5053</v>
      </c>
      <c r="K2180" s="4" t="s">
        <v>5054</v>
      </c>
      <c r="L2180" s="22" t="str">
        <f t="shared" si="51"/>
        <v>121</v>
      </c>
      <c r="M2180" s="22"/>
      <c r="AA2180" s="46"/>
      <c r="AG2180"/>
      <c r="AL2180">
        <f>N2227</f>
        <v>0</v>
      </c>
      <c r="AM2180">
        <f>O2275</f>
        <v>0</v>
      </c>
      <c r="AN2180">
        <f>P2275</f>
        <v>0</v>
      </c>
      <c r="AO2180">
        <f>Q2275</f>
        <v>0</v>
      </c>
      <c r="AP2180">
        <f>R2275</f>
        <v>0</v>
      </c>
      <c r="AQ2180">
        <f>S2275</f>
        <v>0</v>
      </c>
      <c r="AR2180">
        <f>T2275</f>
        <v>0</v>
      </c>
      <c r="AT2180">
        <f>SUM(table_2[[#This Row],[First dose, less than 21 days ago]:[Third dose or booster, at least 21 days ago]])</f>
        <v>0</v>
      </c>
      <c r="AU2180">
        <f>SUM(table_2[[#This Row],[Second dose, less than 21 days ago]:[Third dose or booster, at least 21 days ago]])</f>
        <v>0</v>
      </c>
      <c r="AV2180">
        <f>table_2[[#This Row],[Third dose or booster, less than 21 days ago]]+table_2[[#This Row],[Third dose or booster, at least 21 days ago]]</f>
        <v>0</v>
      </c>
    </row>
    <row r="2181" spans="1:48" ht="45" x14ac:dyDescent="0.25">
      <c r="A2181" s="1" t="s">
        <v>740</v>
      </c>
      <c r="B2181" s="4">
        <v>2021</v>
      </c>
      <c r="C2181" s="1" t="s">
        <v>283</v>
      </c>
      <c r="D2181" s="1" t="s">
        <v>1116</v>
      </c>
      <c r="E2181" s="1" t="s">
        <v>85</v>
      </c>
      <c r="F2181" s="4" t="s">
        <v>2683</v>
      </c>
      <c r="G2181" s="4">
        <v>51299</v>
      </c>
      <c r="H2181" s="4" t="s">
        <v>5055</v>
      </c>
      <c r="I2181" s="1"/>
      <c r="J2181" s="4" t="s">
        <v>4447</v>
      </c>
      <c r="K2181" s="4" t="s">
        <v>5056</v>
      </c>
      <c r="L2181" s="22" t="str">
        <f t="shared" ref="L2181:L2244" si="52">IF(F2181="&lt;3",1,F2181)</f>
        <v>159</v>
      </c>
      <c r="M2181" s="22"/>
      <c r="AA2181" s="46"/>
      <c r="AG2181"/>
      <c r="AL2181">
        <f>N2228</f>
        <v>0</v>
      </c>
      <c r="AM2181">
        <f>O2276</f>
        <v>0</v>
      </c>
      <c r="AN2181">
        <f>P2276</f>
        <v>0</v>
      </c>
      <c r="AO2181">
        <f>Q2276</f>
        <v>0</v>
      </c>
      <c r="AP2181">
        <f>R2276</f>
        <v>0</v>
      </c>
      <c r="AQ2181">
        <f>S2276</f>
        <v>0</v>
      </c>
      <c r="AR2181">
        <f>T2276</f>
        <v>0</v>
      </c>
      <c r="AT2181">
        <f>SUM(table_2[[#This Row],[First dose, less than 21 days ago]:[Third dose or booster, at least 21 days ago]])</f>
        <v>0</v>
      </c>
      <c r="AU2181">
        <f>SUM(table_2[[#This Row],[Second dose, less than 21 days ago]:[Third dose or booster, at least 21 days ago]])</f>
        <v>0</v>
      </c>
      <c r="AV2181">
        <f>table_2[[#This Row],[Third dose or booster, less than 21 days ago]]+table_2[[#This Row],[Third dose or booster, at least 21 days ago]]</f>
        <v>0</v>
      </c>
    </row>
    <row r="2182" spans="1:48" ht="30" x14ac:dyDescent="0.25">
      <c r="A2182" s="1" t="s">
        <v>740</v>
      </c>
      <c r="B2182" s="4">
        <v>2021</v>
      </c>
      <c r="C2182" s="1" t="s">
        <v>283</v>
      </c>
      <c r="D2182" s="1" t="s">
        <v>1132</v>
      </c>
      <c r="E2182" s="1" t="s">
        <v>62</v>
      </c>
      <c r="F2182" s="4" t="s">
        <v>1977</v>
      </c>
      <c r="G2182" s="4">
        <v>20949</v>
      </c>
      <c r="H2182" s="4" t="s">
        <v>5057</v>
      </c>
      <c r="I2182" s="1"/>
      <c r="J2182" s="4" t="s">
        <v>5058</v>
      </c>
      <c r="K2182" s="4" t="s">
        <v>5059</v>
      </c>
      <c r="L2182" s="22" t="str">
        <f t="shared" si="52"/>
        <v>261</v>
      </c>
      <c r="M2182" s="22"/>
      <c r="AA2182" s="46"/>
      <c r="AG2182"/>
      <c r="AL2182">
        <f>N2229</f>
        <v>0</v>
      </c>
      <c r="AM2182">
        <f>O2277</f>
        <v>0</v>
      </c>
      <c r="AN2182">
        <f>P2277</f>
        <v>0</v>
      </c>
      <c r="AO2182">
        <f>Q2277</f>
        <v>0</v>
      </c>
      <c r="AP2182">
        <f>R2277</f>
        <v>0</v>
      </c>
      <c r="AQ2182">
        <f>S2277</f>
        <v>0</v>
      </c>
      <c r="AR2182">
        <f>T2277</f>
        <v>0</v>
      </c>
      <c r="AT2182">
        <f>SUM(table_2[[#This Row],[First dose, less than 21 days ago]:[Third dose or booster, at least 21 days ago]])</f>
        <v>0</v>
      </c>
      <c r="AU2182">
        <f>SUM(table_2[[#This Row],[Second dose, less than 21 days ago]:[Third dose or booster, at least 21 days ago]])</f>
        <v>0</v>
      </c>
      <c r="AV2182">
        <f>table_2[[#This Row],[Third dose or booster, less than 21 days ago]]+table_2[[#This Row],[Third dose or booster, at least 21 days ago]]</f>
        <v>0</v>
      </c>
    </row>
    <row r="2183" spans="1:48" ht="30" x14ac:dyDescent="0.25">
      <c r="A2183" s="1" t="s">
        <v>740</v>
      </c>
      <c r="B2183" s="4">
        <v>2021</v>
      </c>
      <c r="C2183" s="1" t="s">
        <v>283</v>
      </c>
      <c r="D2183" s="1" t="s">
        <v>1132</v>
      </c>
      <c r="E2183" s="1" t="s">
        <v>66</v>
      </c>
      <c r="F2183" s="4" t="s">
        <v>1671</v>
      </c>
      <c r="G2183" s="4">
        <v>165</v>
      </c>
      <c r="H2183" s="4" t="s">
        <v>2357</v>
      </c>
      <c r="I2183" s="1" t="s">
        <v>234</v>
      </c>
      <c r="J2183" s="4" t="s">
        <v>2358</v>
      </c>
      <c r="K2183" s="4" t="s">
        <v>2359</v>
      </c>
      <c r="L2183" s="22" t="str">
        <f t="shared" si="52"/>
        <v>5</v>
      </c>
      <c r="M2183" s="22"/>
      <c r="AA2183" s="46"/>
      <c r="AG2183"/>
      <c r="AL2183">
        <f>N2230</f>
        <v>0</v>
      </c>
      <c r="AM2183">
        <f>O2278</f>
        <v>0</v>
      </c>
      <c r="AN2183">
        <f>P2278</f>
        <v>0</v>
      </c>
      <c r="AO2183">
        <f>Q2278</f>
        <v>0</v>
      </c>
      <c r="AP2183">
        <f>R2278</f>
        <v>0</v>
      </c>
      <c r="AQ2183">
        <f>S2278</f>
        <v>0</v>
      </c>
      <c r="AR2183">
        <f>T2278</f>
        <v>0</v>
      </c>
      <c r="AT2183">
        <f>SUM(table_2[[#This Row],[First dose, less than 21 days ago]:[Third dose or booster, at least 21 days ago]])</f>
        <v>0</v>
      </c>
      <c r="AU2183">
        <f>SUM(table_2[[#This Row],[Second dose, less than 21 days ago]:[Third dose or booster, at least 21 days ago]])</f>
        <v>0</v>
      </c>
      <c r="AV2183">
        <f>table_2[[#This Row],[Third dose or booster, less than 21 days ago]]+table_2[[#This Row],[Third dose or booster, at least 21 days ago]]</f>
        <v>0</v>
      </c>
    </row>
    <row r="2184" spans="1:48" ht="30" x14ac:dyDescent="0.25">
      <c r="A2184" s="1" t="s">
        <v>740</v>
      </c>
      <c r="B2184" s="4">
        <v>2021</v>
      </c>
      <c r="C2184" s="1" t="s">
        <v>283</v>
      </c>
      <c r="D2184" s="1" t="s">
        <v>1132</v>
      </c>
      <c r="E2184" s="1" t="s">
        <v>70</v>
      </c>
      <c r="F2184" s="4" t="s">
        <v>2483</v>
      </c>
      <c r="G2184" s="4">
        <v>3104</v>
      </c>
      <c r="H2184" s="4" t="s">
        <v>5060</v>
      </c>
      <c r="I2184" s="1"/>
      <c r="J2184" s="4" t="s">
        <v>5061</v>
      </c>
      <c r="K2184" s="4" t="s">
        <v>5062</v>
      </c>
      <c r="L2184" s="22" t="str">
        <f t="shared" si="52"/>
        <v>133</v>
      </c>
      <c r="M2184" s="22"/>
      <c r="AA2184" s="46"/>
      <c r="AG2184"/>
      <c r="AL2184">
        <f>N2231</f>
        <v>0</v>
      </c>
      <c r="AM2184">
        <f>O2279</f>
        <v>0</v>
      </c>
      <c r="AN2184">
        <f>P2279</f>
        <v>0</v>
      </c>
      <c r="AO2184">
        <f>Q2279</f>
        <v>0</v>
      </c>
      <c r="AP2184">
        <f>R2279</f>
        <v>0</v>
      </c>
      <c r="AQ2184">
        <f>S2279</f>
        <v>0</v>
      </c>
      <c r="AR2184">
        <f>T2279</f>
        <v>0</v>
      </c>
      <c r="AT2184">
        <f>SUM(table_2[[#This Row],[First dose, less than 21 days ago]:[Third dose or booster, at least 21 days ago]])</f>
        <v>0</v>
      </c>
      <c r="AU2184">
        <f>SUM(table_2[[#This Row],[Second dose, less than 21 days ago]:[Third dose or booster, at least 21 days ago]])</f>
        <v>0</v>
      </c>
      <c r="AV2184">
        <f>table_2[[#This Row],[Third dose or booster, less than 21 days ago]]+table_2[[#This Row],[Third dose or booster, at least 21 days ago]]</f>
        <v>0</v>
      </c>
    </row>
    <row r="2185" spans="1:48" ht="30" x14ac:dyDescent="0.25">
      <c r="A2185" s="1" t="s">
        <v>740</v>
      </c>
      <c r="B2185" s="4">
        <v>2021</v>
      </c>
      <c r="C2185" s="1" t="s">
        <v>283</v>
      </c>
      <c r="D2185" s="1" t="s">
        <v>1132</v>
      </c>
      <c r="E2185" s="1" t="s">
        <v>74</v>
      </c>
      <c r="F2185" s="4" t="s">
        <v>1800</v>
      </c>
      <c r="G2185" s="4">
        <v>351</v>
      </c>
      <c r="H2185" s="4" t="s">
        <v>2363</v>
      </c>
      <c r="I2185" s="1" t="s">
        <v>234</v>
      </c>
      <c r="J2185" s="4" t="s">
        <v>2179</v>
      </c>
      <c r="K2185" s="4" t="s">
        <v>2364</v>
      </c>
      <c r="L2185" s="22" t="str">
        <f t="shared" si="52"/>
        <v>6</v>
      </c>
      <c r="M2185" s="22"/>
      <c r="AA2185" s="46"/>
      <c r="AG2185"/>
      <c r="AL2185">
        <f>N2232</f>
        <v>0</v>
      </c>
      <c r="AM2185">
        <f>O2280</f>
        <v>0</v>
      </c>
      <c r="AN2185">
        <f>P2280</f>
        <v>0</v>
      </c>
      <c r="AO2185">
        <f>Q2280</f>
        <v>0</v>
      </c>
      <c r="AP2185">
        <f>R2280</f>
        <v>0</v>
      </c>
      <c r="AQ2185">
        <f>S2280</f>
        <v>0</v>
      </c>
      <c r="AR2185">
        <f>T2280</f>
        <v>0</v>
      </c>
      <c r="AT2185">
        <f>SUM(table_2[[#This Row],[First dose, less than 21 days ago]:[Third dose or booster, at least 21 days ago]])</f>
        <v>0</v>
      </c>
      <c r="AU2185">
        <f>SUM(table_2[[#This Row],[Second dose, less than 21 days ago]:[Third dose or booster, at least 21 days ago]])</f>
        <v>0</v>
      </c>
      <c r="AV2185">
        <f>table_2[[#This Row],[Third dose or booster, less than 21 days ago]]+table_2[[#This Row],[Third dose or booster, at least 21 days ago]]</f>
        <v>0</v>
      </c>
    </row>
    <row r="2186" spans="1:48" ht="30" x14ac:dyDescent="0.25">
      <c r="A2186" s="1" t="s">
        <v>740</v>
      </c>
      <c r="B2186" s="4">
        <v>2021</v>
      </c>
      <c r="C2186" s="1" t="s">
        <v>283</v>
      </c>
      <c r="D2186" s="1" t="s">
        <v>1132</v>
      </c>
      <c r="E2186" s="1" t="s">
        <v>1102</v>
      </c>
      <c r="F2186" s="4" t="s">
        <v>5063</v>
      </c>
      <c r="G2186" s="4">
        <v>237098</v>
      </c>
      <c r="H2186" s="4" t="s">
        <v>5064</v>
      </c>
      <c r="I2186" s="1"/>
      <c r="J2186" s="4" t="s">
        <v>5065</v>
      </c>
      <c r="K2186" s="4" t="s">
        <v>5066</v>
      </c>
      <c r="L2186" s="22" t="str">
        <f t="shared" si="52"/>
        <v>2543</v>
      </c>
      <c r="M2186" s="22"/>
      <c r="AA2186" s="46"/>
      <c r="AG2186"/>
      <c r="AL2186">
        <f>N2233</f>
        <v>0</v>
      </c>
      <c r="AM2186">
        <f>O2281</f>
        <v>0</v>
      </c>
      <c r="AN2186">
        <f>P2281</f>
        <v>0</v>
      </c>
      <c r="AO2186">
        <f>Q2281</f>
        <v>0</v>
      </c>
      <c r="AP2186">
        <f>R2281</f>
        <v>0</v>
      </c>
      <c r="AQ2186">
        <f>S2281</f>
        <v>0</v>
      </c>
      <c r="AR2186">
        <f>T2281</f>
        <v>0</v>
      </c>
      <c r="AT2186">
        <f>SUM(table_2[[#This Row],[First dose, less than 21 days ago]:[Third dose or booster, at least 21 days ago]])</f>
        <v>0</v>
      </c>
      <c r="AU2186">
        <f>SUM(table_2[[#This Row],[Second dose, less than 21 days ago]:[Third dose or booster, at least 21 days ago]])</f>
        <v>0</v>
      </c>
      <c r="AV2186">
        <f>table_2[[#This Row],[Third dose or booster, less than 21 days ago]]+table_2[[#This Row],[Third dose or booster, at least 21 days ago]]</f>
        <v>0</v>
      </c>
    </row>
    <row r="2187" spans="1:48" ht="45" x14ac:dyDescent="0.25">
      <c r="A2187" s="1" t="s">
        <v>740</v>
      </c>
      <c r="B2187" s="4">
        <v>2021</v>
      </c>
      <c r="C2187" s="1" t="s">
        <v>283</v>
      </c>
      <c r="D2187" s="1" t="s">
        <v>1132</v>
      </c>
      <c r="E2187" s="1" t="s">
        <v>84</v>
      </c>
      <c r="F2187" s="4" t="s">
        <v>5067</v>
      </c>
      <c r="G2187" s="4">
        <v>115117</v>
      </c>
      <c r="H2187" s="4" t="s">
        <v>5068</v>
      </c>
      <c r="I2187" s="1"/>
      <c r="J2187" s="4" t="s">
        <v>5069</v>
      </c>
      <c r="K2187" s="4" t="s">
        <v>5070</v>
      </c>
      <c r="L2187" s="22" t="str">
        <f t="shared" si="52"/>
        <v>410</v>
      </c>
      <c r="M2187" s="22"/>
      <c r="AA2187" s="46"/>
      <c r="AG2187"/>
      <c r="AL2187">
        <f>N2234</f>
        <v>0</v>
      </c>
      <c r="AM2187">
        <f>O2282</f>
        <v>0</v>
      </c>
      <c r="AN2187">
        <f>P2282</f>
        <v>0</v>
      </c>
      <c r="AO2187">
        <f>Q2282</f>
        <v>0</v>
      </c>
      <c r="AP2187">
        <f>R2282</f>
        <v>0</v>
      </c>
      <c r="AQ2187">
        <f>S2282</f>
        <v>0</v>
      </c>
      <c r="AR2187">
        <f>T2282</f>
        <v>0</v>
      </c>
      <c r="AT2187">
        <f>SUM(table_2[[#This Row],[First dose, less than 21 days ago]:[Third dose or booster, at least 21 days ago]])</f>
        <v>0</v>
      </c>
      <c r="AU2187">
        <f>SUM(table_2[[#This Row],[Second dose, less than 21 days ago]:[Third dose or booster, at least 21 days ago]])</f>
        <v>0</v>
      </c>
      <c r="AV2187">
        <f>table_2[[#This Row],[Third dose or booster, less than 21 days ago]]+table_2[[#This Row],[Third dose or booster, at least 21 days ago]]</f>
        <v>0</v>
      </c>
    </row>
    <row r="2188" spans="1:48" ht="45" x14ac:dyDescent="0.25">
      <c r="A2188" s="1" t="s">
        <v>740</v>
      </c>
      <c r="B2188" s="4">
        <v>2021</v>
      </c>
      <c r="C2188" s="1" t="s">
        <v>283</v>
      </c>
      <c r="D2188" s="1" t="s">
        <v>1132</v>
      </c>
      <c r="E2188" s="1" t="s">
        <v>85</v>
      </c>
      <c r="F2188" s="4" t="s">
        <v>5071</v>
      </c>
      <c r="G2188" s="4">
        <v>59015</v>
      </c>
      <c r="H2188" s="4" t="s">
        <v>5072</v>
      </c>
      <c r="I2188" s="1"/>
      <c r="J2188" s="4" t="s">
        <v>5073</v>
      </c>
      <c r="K2188" s="4" t="s">
        <v>5074</v>
      </c>
      <c r="L2188" s="22" t="str">
        <f t="shared" si="52"/>
        <v>430</v>
      </c>
      <c r="M2188" s="22"/>
      <c r="AA2188" s="46"/>
      <c r="AG2188"/>
      <c r="AL2188">
        <f>N2235</f>
        <v>0</v>
      </c>
      <c r="AM2188">
        <f>O2283</f>
        <v>0</v>
      </c>
      <c r="AN2188">
        <f>P2283</f>
        <v>0</v>
      </c>
      <c r="AO2188">
        <f>Q2283</f>
        <v>0</v>
      </c>
      <c r="AP2188">
        <f>R2283</f>
        <v>0</v>
      </c>
      <c r="AQ2188">
        <f>S2283</f>
        <v>0</v>
      </c>
      <c r="AR2188">
        <f>T2283</f>
        <v>0</v>
      </c>
      <c r="AT2188">
        <f>SUM(table_2[[#This Row],[First dose, less than 21 days ago]:[Third dose or booster, at least 21 days ago]])</f>
        <v>0</v>
      </c>
      <c r="AU2188">
        <f>SUM(table_2[[#This Row],[Second dose, less than 21 days ago]:[Third dose or booster, at least 21 days ago]])</f>
        <v>0</v>
      </c>
      <c r="AV2188">
        <f>table_2[[#This Row],[Third dose or booster, less than 21 days ago]]+table_2[[#This Row],[Third dose or booster, at least 21 days ago]]</f>
        <v>0</v>
      </c>
    </row>
    <row r="2189" spans="1:48" ht="30" x14ac:dyDescent="0.25">
      <c r="A2189" s="1" t="s">
        <v>740</v>
      </c>
      <c r="B2189" s="4">
        <v>2021</v>
      </c>
      <c r="C2189" s="1" t="s">
        <v>283</v>
      </c>
      <c r="D2189" s="1" t="s">
        <v>1147</v>
      </c>
      <c r="E2189" s="1" t="s">
        <v>62</v>
      </c>
      <c r="F2189" s="4" t="s">
        <v>4180</v>
      </c>
      <c r="G2189" s="4">
        <v>9923</v>
      </c>
      <c r="H2189" s="4" t="s">
        <v>5075</v>
      </c>
      <c r="I2189" s="1"/>
      <c r="J2189" s="4" t="s">
        <v>5076</v>
      </c>
      <c r="K2189" s="4" t="s">
        <v>5077</v>
      </c>
      <c r="L2189" s="22" t="str">
        <f t="shared" si="52"/>
        <v>312</v>
      </c>
      <c r="M2189" s="22"/>
      <c r="AA2189" s="46"/>
      <c r="AG2189"/>
      <c r="AL2189">
        <f>N2236</f>
        <v>0</v>
      </c>
      <c r="AM2189">
        <f>O2284</f>
        <v>0</v>
      </c>
      <c r="AN2189">
        <f>P2284</f>
        <v>0</v>
      </c>
      <c r="AO2189">
        <f>Q2284</f>
        <v>0</v>
      </c>
      <c r="AP2189">
        <f>R2284</f>
        <v>0</v>
      </c>
      <c r="AQ2189">
        <f>S2284</f>
        <v>0</v>
      </c>
      <c r="AR2189">
        <f>T2284</f>
        <v>0</v>
      </c>
      <c r="AT2189">
        <f>SUM(table_2[[#This Row],[First dose, less than 21 days ago]:[Third dose or booster, at least 21 days ago]])</f>
        <v>0</v>
      </c>
      <c r="AU2189">
        <f>SUM(table_2[[#This Row],[Second dose, less than 21 days ago]:[Third dose or booster, at least 21 days ago]])</f>
        <v>0</v>
      </c>
      <c r="AV2189">
        <f>table_2[[#This Row],[Third dose or booster, less than 21 days ago]]+table_2[[#This Row],[Third dose or booster, at least 21 days ago]]</f>
        <v>0</v>
      </c>
    </row>
    <row r="2190" spans="1:48" ht="30" x14ac:dyDescent="0.25">
      <c r="A2190" s="1" t="s">
        <v>740</v>
      </c>
      <c r="B2190" s="4">
        <v>2021</v>
      </c>
      <c r="C2190" s="1" t="s">
        <v>283</v>
      </c>
      <c r="D2190" s="1" t="s">
        <v>1147</v>
      </c>
      <c r="E2190" s="1" t="s">
        <v>66</v>
      </c>
      <c r="F2190" s="4" t="s">
        <v>1671</v>
      </c>
      <c r="G2190" s="4">
        <v>62</v>
      </c>
      <c r="H2190" s="4" t="s">
        <v>2379</v>
      </c>
      <c r="I2190" s="1" t="s">
        <v>234</v>
      </c>
      <c r="J2190" s="4" t="s">
        <v>2380</v>
      </c>
      <c r="K2190" s="4" t="s">
        <v>2381</v>
      </c>
      <c r="L2190" s="22" t="str">
        <f t="shared" si="52"/>
        <v>5</v>
      </c>
      <c r="M2190" s="22"/>
      <c r="AA2190" s="46"/>
      <c r="AG2190"/>
      <c r="AL2190">
        <f>N2237</f>
        <v>0</v>
      </c>
      <c r="AM2190">
        <f>O2285</f>
        <v>0</v>
      </c>
      <c r="AN2190">
        <f>P2285</f>
        <v>0</v>
      </c>
      <c r="AO2190">
        <f>Q2285</f>
        <v>0</v>
      </c>
      <c r="AP2190">
        <f>R2285</f>
        <v>0</v>
      </c>
      <c r="AQ2190">
        <f>S2285</f>
        <v>0</v>
      </c>
      <c r="AR2190">
        <f>T2285</f>
        <v>0</v>
      </c>
      <c r="AT2190">
        <f>SUM(table_2[[#This Row],[First dose, less than 21 days ago]:[Third dose or booster, at least 21 days ago]])</f>
        <v>0</v>
      </c>
      <c r="AU2190">
        <f>SUM(table_2[[#This Row],[Second dose, less than 21 days ago]:[Third dose or booster, at least 21 days ago]])</f>
        <v>0</v>
      </c>
      <c r="AV2190">
        <f>table_2[[#This Row],[Third dose or booster, less than 21 days ago]]+table_2[[#This Row],[Third dose or booster, at least 21 days ago]]</f>
        <v>0</v>
      </c>
    </row>
    <row r="2191" spans="1:48" ht="30" x14ac:dyDescent="0.25">
      <c r="A2191" s="1" t="s">
        <v>740</v>
      </c>
      <c r="B2191" s="4">
        <v>2021</v>
      </c>
      <c r="C2191" s="1" t="s">
        <v>283</v>
      </c>
      <c r="D2191" s="1" t="s">
        <v>1147</v>
      </c>
      <c r="E2191" s="1" t="s">
        <v>70</v>
      </c>
      <c r="F2191" s="4" t="s">
        <v>2534</v>
      </c>
      <c r="G2191" s="4">
        <v>1432</v>
      </c>
      <c r="H2191" s="4" t="s">
        <v>5078</v>
      </c>
      <c r="I2191" s="1"/>
      <c r="J2191" s="4" t="s">
        <v>5079</v>
      </c>
      <c r="K2191" s="4" t="s">
        <v>5080</v>
      </c>
      <c r="L2191" s="22" t="str">
        <f t="shared" si="52"/>
        <v>158</v>
      </c>
      <c r="M2191" s="22"/>
      <c r="AA2191" s="46"/>
      <c r="AG2191"/>
      <c r="AL2191">
        <f>N2238</f>
        <v>0</v>
      </c>
      <c r="AM2191">
        <f>O2286</f>
        <v>0</v>
      </c>
      <c r="AN2191">
        <f>P2286</f>
        <v>0</v>
      </c>
      <c r="AO2191">
        <f>Q2286</f>
        <v>0</v>
      </c>
      <c r="AP2191">
        <f>R2286</f>
        <v>0</v>
      </c>
      <c r="AQ2191">
        <f>S2286</f>
        <v>0</v>
      </c>
      <c r="AR2191">
        <f>T2286</f>
        <v>0</v>
      </c>
      <c r="AT2191">
        <f>SUM(table_2[[#This Row],[First dose, less than 21 days ago]:[Third dose or booster, at least 21 days ago]])</f>
        <v>0</v>
      </c>
      <c r="AU2191">
        <f>SUM(table_2[[#This Row],[Second dose, less than 21 days ago]:[Third dose or booster, at least 21 days ago]])</f>
        <v>0</v>
      </c>
      <c r="AV2191">
        <f>table_2[[#This Row],[Third dose or booster, less than 21 days ago]]+table_2[[#This Row],[Third dose or booster, at least 21 days ago]]</f>
        <v>0</v>
      </c>
    </row>
    <row r="2192" spans="1:48" ht="30" x14ac:dyDescent="0.25">
      <c r="A2192" s="1" t="s">
        <v>740</v>
      </c>
      <c r="B2192" s="4">
        <v>2021</v>
      </c>
      <c r="C2192" s="1" t="s">
        <v>283</v>
      </c>
      <c r="D2192" s="1" t="s">
        <v>1147</v>
      </c>
      <c r="E2192" s="1" t="s">
        <v>74</v>
      </c>
      <c r="F2192" s="4" t="s">
        <v>1981</v>
      </c>
      <c r="G2192" s="4">
        <v>137</v>
      </c>
      <c r="H2192" s="4" t="s">
        <v>2385</v>
      </c>
      <c r="I2192" s="1" t="s">
        <v>234</v>
      </c>
      <c r="J2192" s="4" t="s">
        <v>2386</v>
      </c>
      <c r="K2192" s="4" t="s">
        <v>2387</v>
      </c>
      <c r="L2192" s="22" t="str">
        <f t="shared" si="52"/>
        <v>11</v>
      </c>
      <c r="M2192" s="22"/>
      <c r="AA2192" s="46"/>
      <c r="AG2192"/>
      <c r="AL2192">
        <f>N2239</f>
        <v>0</v>
      </c>
      <c r="AM2192">
        <f>O2287</f>
        <v>0</v>
      </c>
      <c r="AN2192">
        <f>P2287</f>
        <v>0</v>
      </c>
      <c r="AO2192">
        <f>Q2287</f>
        <v>0</v>
      </c>
      <c r="AP2192">
        <f>R2287</f>
        <v>0</v>
      </c>
      <c r="AQ2192">
        <f>S2287</f>
        <v>0</v>
      </c>
      <c r="AR2192">
        <f>T2287</f>
        <v>0</v>
      </c>
      <c r="AT2192">
        <f>SUM(table_2[[#This Row],[First dose, less than 21 days ago]:[Third dose or booster, at least 21 days ago]])</f>
        <v>0</v>
      </c>
      <c r="AU2192">
        <f>SUM(table_2[[#This Row],[Second dose, less than 21 days ago]:[Third dose or booster, at least 21 days ago]])</f>
        <v>0</v>
      </c>
      <c r="AV2192">
        <f>table_2[[#This Row],[Third dose or booster, less than 21 days ago]]+table_2[[#This Row],[Third dose or booster, at least 21 days ago]]</f>
        <v>0</v>
      </c>
    </row>
    <row r="2193" spans="1:48" ht="30" x14ac:dyDescent="0.25">
      <c r="A2193" s="1" t="s">
        <v>740</v>
      </c>
      <c r="B2193" s="4">
        <v>2021</v>
      </c>
      <c r="C2193" s="1" t="s">
        <v>283</v>
      </c>
      <c r="D2193" s="1" t="s">
        <v>1147</v>
      </c>
      <c r="E2193" s="1" t="s">
        <v>1102</v>
      </c>
      <c r="F2193" s="4" t="s">
        <v>5081</v>
      </c>
      <c r="G2193" s="4">
        <v>82353</v>
      </c>
      <c r="H2193" s="4" t="s">
        <v>5082</v>
      </c>
      <c r="I2193" s="1"/>
      <c r="J2193" s="4" t="s">
        <v>5083</v>
      </c>
      <c r="K2193" s="4" t="s">
        <v>5084</v>
      </c>
      <c r="L2193" s="22" t="str">
        <f t="shared" si="52"/>
        <v>4857</v>
      </c>
      <c r="M2193" s="22"/>
      <c r="AA2193" s="46"/>
      <c r="AG2193"/>
      <c r="AL2193">
        <f>N2240</f>
        <v>0</v>
      </c>
      <c r="AM2193">
        <f>O2288</f>
        <v>0</v>
      </c>
      <c r="AN2193">
        <f>P2288</f>
        <v>0</v>
      </c>
      <c r="AO2193">
        <f>Q2288</f>
        <v>0</v>
      </c>
      <c r="AP2193">
        <f>R2288</f>
        <v>0</v>
      </c>
      <c r="AQ2193">
        <f>S2288</f>
        <v>0</v>
      </c>
      <c r="AR2193">
        <f>T2288</f>
        <v>0</v>
      </c>
      <c r="AT2193">
        <f>SUM(table_2[[#This Row],[First dose, less than 21 days ago]:[Third dose or booster, at least 21 days ago]])</f>
        <v>0</v>
      </c>
      <c r="AU2193">
        <f>SUM(table_2[[#This Row],[Second dose, less than 21 days ago]:[Third dose or booster, at least 21 days ago]])</f>
        <v>0</v>
      </c>
      <c r="AV2193">
        <f>table_2[[#This Row],[Third dose or booster, less than 21 days ago]]+table_2[[#This Row],[Third dose or booster, at least 21 days ago]]</f>
        <v>0</v>
      </c>
    </row>
    <row r="2194" spans="1:48" ht="45" x14ac:dyDescent="0.25">
      <c r="A2194" s="1" t="s">
        <v>740</v>
      </c>
      <c r="B2194" s="4">
        <v>2021</v>
      </c>
      <c r="C2194" s="1" t="s">
        <v>283</v>
      </c>
      <c r="D2194" s="1" t="s">
        <v>1147</v>
      </c>
      <c r="E2194" s="1" t="s">
        <v>84</v>
      </c>
      <c r="F2194" s="4" t="s">
        <v>5085</v>
      </c>
      <c r="G2194" s="4">
        <v>124359</v>
      </c>
      <c r="H2194" s="4" t="s">
        <v>5086</v>
      </c>
      <c r="I2194" s="1"/>
      <c r="J2194" s="4" t="s">
        <v>5087</v>
      </c>
      <c r="K2194" s="4" t="s">
        <v>5088</v>
      </c>
      <c r="L2194" s="22" t="str">
        <f t="shared" si="52"/>
        <v>1149</v>
      </c>
      <c r="M2194" s="22"/>
      <c r="AA2194" s="46"/>
      <c r="AG2194"/>
      <c r="AL2194">
        <f>N2241</f>
        <v>0</v>
      </c>
      <c r="AM2194">
        <f>O2289</f>
        <v>0</v>
      </c>
      <c r="AN2194">
        <f>P2289</f>
        <v>0</v>
      </c>
      <c r="AO2194">
        <f>Q2289</f>
        <v>0</v>
      </c>
      <c r="AP2194">
        <f>R2289</f>
        <v>0</v>
      </c>
      <c r="AQ2194">
        <f>S2289</f>
        <v>0</v>
      </c>
      <c r="AR2194">
        <f>T2289</f>
        <v>0</v>
      </c>
      <c r="AT2194">
        <f>SUM(table_2[[#This Row],[First dose, less than 21 days ago]:[Third dose or booster, at least 21 days ago]])</f>
        <v>0</v>
      </c>
      <c r="AU2194">
        <f>SUM(table_2[[#This Row],[Second dose, less than 21 days ago]:[Third dose or booster, at least 21 days ago]])</f>
        <v>0</v>
      </c>
      <c r="AV2194">
        <f>table_2[[#This Row],[Third dose or booster, less than 21 days ago]]+table_2[[#This Row],[Third dose or booster, at least 21 days ago]]</f>
        <v>0</v>
      </c>
    </row>
    <row r="2195" spans="1:48" ht="45" x14ac:dyDescent="0.25">
      <c r="A2195" s="1" t="s">
        <v>740</v>
      </c>
      <c r="B2195" s="4">
        <v>2021</v>
      </c>
      <c r="C2195" s="1" t="s">
        <v>283</v>
      </c>
      <c r="D2195" s="1" t="s">
        <v>1147</v>
      </c>
      <c r="E2195" s="1" t="s">
        <v>85</v>
      </c>
      <c r="F2195" s="4" t="s">
        <v>5089</v>
      </c>
      <c r="G2195" s="4">
        <v>136970</v>
      </c>
      <c r="H2195" s="4" t="s">
        <v>5090</v>
      </c>
      <c r="I2195" s="1"/>
      <c r="J2195" s="4" t="s">
        <v>5091</v>
      </c>
      <c r="K2195" s="4" t="s">
        <v>5092</v>
      </c>
      <c r="L2195" s="22" t="str">
        <f t="shared" si="52"/>
        <v>1988</v>
      </c>
      <c r="M2195" s="22"/>
      <c r="AA2195" s="46"/>
      <c r="AG2195"/>
      <c r="AL2195">
        <f>N2242</f>
        <v>0</v>
      </c>
      <c r="AM2195">
        <f>O2290</f>
        <v>0</v>
      </c>
      <c r="AN2195">
        <f>P2290</f>
        <v>0</v>
      </c>
      <c r="AO2195">
        <f>Q2290</f>
        <v>0</v>
      </c>
      <c r="AP2195">
        <f>R2290</f>
        <v>0</v>
      </c>
      <c r="AQ2195">
        <f>S2290</f>
        <v>0</v>
      </c>
      <c r="AR2195">
        <f>T2290</f>
        <v>0</v>
      </c>
      <c r="AT2195">
        <f>SUM(table_2[[#This Row],[First dose, less than 21 days ago]:[Third dose or booster, at least 21 days ago]])</f>
        <v>0</v>
      </c>
      <c r="AU2195">
        <f>SUM(table_2[[#This Row],[Second dose, less than 21 days ago]:[Third dose or booster, at least 21 days ago]])</f>
        <v>0</v>
      </c>
      <c r="AV2195">
        <f>table_2[[#This Row],[Third dose or booster, less than 21 days ago]]+table_2[[#This Row],[Third dose or booster, at least 21 days ago]]</f>
        <v>0</v>
      </c>
    </row>
    <row r="2196" spans="1:48" ht="30" x14ac:dyDescent="0.25">
      <c r="A2196" s="1" t="s">
        <v>740</v>
      </c>
      <c r="B2196" s="4">
        <v>2021</v>
      </c>
      <c r="C2196" s="1" t="s">
        <v>283</v>
      </c>
      <c r="D2196" s="1" t="s">
        <v>1162</v>
      </c>
      <c r="E2196" s="1" t="s">
        <v>62</v>
      </c>
      <c r="F2196" s="4" t="s">
        <v>5093</v>
      </c>
      <c r="G2196" s="4">
        <v>4001</v>
      </c>
      <c r="H2196" s="4" t="s">
        <v>5094</v>
      </c>
      <c r="I2196" s="1"/>
      <c r="J2196" s="4" t="s">
        <v>5095</v>
      </c>
      <c r="K2196" s="4" t="s">
        <v>5096</v>
      </c>
      <c r="L2196" s="22" t="str">
        <f t="shared" si="52"/>
        <v>395</v>
      </c>
      <c r="M2196" s="22"/>
      <c r="AA2196" s="46"/>
      <c r="AG2196"/>
      <c r="AL2196">
        <f>N2243</f>
        <v>0</v>
      </c>
      <c r="AM2196">
        <f>O2291</f>
        <v>0</v>
      </c>
      <c r="AN2196">
        <f>P2291</f>
        <v>0</v>
      </c>
      <c r="AO2196">
        <f>Q2291</f>
        <v>0</v>
      </c>
      <c r="AP2196">
        <f>R2291</f>
        <v>0</v>
      </c>
      <c r="AQ2196">
        <f>S2291</f>
        <v>0</v>
      </c>
      <c r="AR2196">
        <f>T2291</f>
        <v>0</v>
      </c>
      <c r="AT2196">
        <f>SUM(table_2[[#This Row],[First dose, less than 21 days ago]:[Third dose or booster, at least 21 days ago]])</f>
        <v>0</v>
      </c>
      <c r="AU2196">
        <f>SUM(table_2[[#This Row],[Second dose, less than 21 days ago]:[Third dose or booster, at least 21 days ago]])</f>
        <v>0</v>
      </c>
      <c r="AV2196">
        <f>table_2[[#This Row],[Third dose or booster, less than 21 days ago]]+table_2[[#This Row],[Third dose or booster, at least 21 days ago]]</f>
        <v>0</v>
      </c>
    </row>
    <row r="2197" spans="1:48" ht="30" x14ac:dyDescent="0.25">
      <c r="A2197" s="1" t="s">
        <v>740</v>
      </c>
      <c r="B2197" s="4">
        <v>2021</v>
      </c>
      <c r="C2197" s="1" t="s">
        <v>283</v>
      </c>
      <c r="D2197" s="1" t="s">
        <v>1162</v>
      </c>
      <c r="E2197" s="1" t="s">
        <v>66</v>
      </c>
      <c r="F2197" s="4" t="s">
        <v>1671</v>
      </c>
      <c r="G2197" s="4">
        <v>31</v>
      </c>
      <c r="H2197" s="4" t="s">
        <v>5097</v>
      </c>
      <c r="I2197" s="1" t="s">
        <v>234</v>
      </c>
      <c r="J2197" s="4" t="s">
        <v>5098</v>
      </c>
      <c r="K2197" s="4" t="s">
        <v>5099</v>
      </c>
      <c r="L2197" s="22" t="str">
        <f t="shared" si="52"/>
        <v>5</v>
      </c>
      <c r="M2197" s="22"/>
      <c r="AA2197" s="46"/>
      <c r="AG2197"/>
      <c r="AL2197">
        <f>N2244</f>
        <v>0</v>
      </c>
      <c r="AM2197">
        <f>O2292</f>
        <v>0</v>
      </c>
      <c r="AN2197">
        <f>P2292</f>
        <v>0</v>
      </c>
      <c r="AO2197">
        <f>Q2292</f>
        <v>0</v>
      </c>
      <c r="AP2197">
        <f>R2292</f>
        <v>0</v>
      </c>
      <c r="AQ2197">
        <f>S2292</f>
        <v>0</v>
      </c>
      <c r="AR2197">
        <f>T2292</f>
        <v>0</v>
      </c>
      <c r="AT2197">
        <f>SUM(table_2[[#This Row],[First dose, less than 21 days ago]:[Third dose or booster, at least 21 days ago]])</f>
        <v>0</v>
      </c>
      <c r="AU2197">
        <f>SUM(table_2[[#This Row],[Second dose, less than 21 days ago]:[Third dose or booster, at least 21 days ago]])</f>
        <v>0</v>
      </c>
      <c r="AV2197">
        <f>table_2[[#This Row],[Third dose or booster, less than 21 days ago]]+table_2[[#This Row],[Third dose or booster, at least 21 days ago]]</f>
        <v>0</v>
      </c>
    </row>
    <row r="2198" spans="1:48" ht="30" x14ac:dyDescent="0.25">
      <c r="A2198" s="1" t="s">
        <v>740</v>
      </c>
      <c r="B2198" s="4">
        <v>2021</v>
      </c>
      <c r="C2198" s="1" t="s">
        <v>283</v>
      </c>
      <c r="D2198" s="1" t="s">
        <v>1162</v>
      </c>
      <c r="E2198" s="1" t="s">
        <v>70</v>
      </c>
      <c r="F2198" s="4" t="s">
        <v>4110</v>
      </c>
      <c r="G2198" s="4">
        <v>711</v>
      </c>
      <c r="H2198" s="4" t="s">
        <v>5100</v>
      </c>
      <c r="I2198" s="1"/>
      <c r="J2198" s="4" t="s">
        <v>5101</v>
      </c>
      <c r="K2198" s="4" t="s">
        <v>5102</v>
      </c>
      <c r="L2198" s="22" t="str">
        <f t="shared" si="52"/>
        <v>178</v>
      </c>
      <c r="M2198" s="22"/>
      <c r="AA2198" s="46"/>
      <c r="AG2198"/>
      <c r="AL2198">
        <f>N2245</f>
        <v>0</v>
      </c>
      <c r="AM2198">
        <f>O2293</f>
        <v>0</v>
      </c>
      <c r="AN2198">
        <f>P2293</f>
        <v>0</v>
      </c>
      <c r="AO2198">
        <f>Q2293</f>
        <v>0</v>
      </c>
      <c r="AP2198">
        <f>R2293</f>
        <v>0</v>
      </c>
      <c r="AQ2198">
        <f>S2293</f>
        <v>0</v>
      </c>
      <c r="AR2198">
        <f>T2293</f>
        <v>0</v>
      </c>
      <c r="AT2198">
        <f>SUM(table_2[[#This Row],[First dose, less than 21 days ago]:[Third dose or booster, at least 21 days ago]])</f>
        <v>0</v>
      </c>
      <c r="AU2198">
        <f>SUM(table_2[[#This Row],[Second dose, less than 21 days ago]:[Third dose or booster, at least 21 days ago]])</f>
        <v>0</v>
      </c>
      <c r="AV2198">
        <f>table_2[[#This Row],[Third dose or booster, less than 21 days ago]]+table_2[[#This Row],[Third dose or booster, at least 21 days ago]]</f>
        <v>0</v>
      </c>
    </row>
    <row r="2199" spans="1:48" ht="30" x14ac:dyDescent="0.25">
      <c r="A2199" s="1" t="s">
        <v>740</v>
      </c>
      <c r="B2199" s="4">
        <v>2021</v>
      </c>
      <c r="C2199" s="1" t="s">
        <v>283</v>
      </c>
      <c r="D2199" s="1" t="s">
        <v>1162</v>
      </c>
      <c r="E2199" s="1" t="s">
        <v>74</v>
      </c>
      <c r="F2199" s="4" t="s">
        <v>1371</v>
      </c>
      <c r="G2199" s="4">
        <v>73</v>
      </c>
      <c r="H2199" s="4" t="s">
        <v>2411</v>
      </c>
      <c r="I2199" s="1" t="s">
        <v>234</v>
      </c>
      <c r="J2199" s="4" t="s">
        <v>2412</v>
      </c>
      <c r="K2199" s="4" t="s">
        <v>2413</v>
      </c>
      <c r="L2199" s="22" t="str">
        <f t="shared" si="52"/>
        <v>9</v>
      </c>
      <c r="M2199" s="22"/>
      <c r="AA2199" s="46"/>
      <c r="AG2199"/>
      <c r="AL2199">
        <f>N2246</f>
        <v>0</v>
      </c>
      <c r="AM2199">
        <f>O2294</f>
        <v>0</v>
      </c>
      <c r="AN2199">
        <f>P2294</f>
        <v>0</v>
      </c>
      <c r="AO2199">
        <f>Q2294</f>
        <v>0</v>
      </c>
      <c r="AP2199">
        <f>R2294</f>
        <v>0</v>
      </c>
      <c r="AQ2199">
        <f>S2294</f>
        <v>0</v>
      </c>
      <c r="AR2199">
        <f>T2294</f>
        <v>0</v>
      </c>
      <c r="AT2199">
        <f>SUM(table_2[[#This Row],[First dose, less than 21 days ago]:[Third dose or booster, at least 21 days ago]])</f>
        <v>0</v>
      </c>
      <c r="AU2199">
        <f>SUM(table_2[[#This Row],[Second dose, less than 21 days ago]:[Third dose or booster, at least 21 days ago]])</f>
        <v>0</v>
      </c>
      <c r="AV2199">
        <f>table_2[[#This Row],[Third dose or booster, less than 21 days ago]]+table_2[[#This Row],[Third dose or booster, at least 21 days ago]]</f>
        <v>0</v>
      </c>
    </row>
    <row r="2200" spans="1:48" ht="30" x14ac:dyDescent="0.25">
      <c r="A2200" s="1" t="s">
        <v>740</v>
      </c>
      <c r="B2200" s="4">
        <v>2021</v>
      </c>
      <c r="C2200" s="1" t="s">
        <v>283</v>
      </c>
      <c r="D2200" s="1" t="s">
        <v>1162</v>
      </c>
      <c r="E2200" s="1" t="s">
        <v>1102</v>
      </c>
      <c r="F2200" s="4" t="s">
        <v>5103</v>
      </c>
      <c r="G2200" s="4">
        <v>27197</v>
      </c>
      <c r="H2200" s="4" t="s">
        <v>5104</v>
      </c>
      <c r="I2200" s="1"/>
      <c r="J2200" s="4" t="s">
        <v>5105</v>
      </c>
      <c r="K2200" s="4" t="s">
        <v>5106</v>
      </c>
      <c r="L2200" s="22" t="str">
        <f t="shared" si="52"/>
        <v>6046</v>
      </c>
      <c r="M2200" s="22"/>
      <c r="AA2200" s="46"/>
      <c r="AG2200"/>
      <c r="AL2200">
        <f>N2247</f>
        <v>0</v>
      </c>
      <c r="AM2200">
        <f>O2295</f>
        <v>0</v>
      </c>
      <c r="AN2200">
        <f>P2295</f>
        <v>0</v>
      </c>
      <c r="AO2200">
        <f>Q2295</f>
        <v>0</v>
      </c>
      <c r="AP2200">
        <f>R2295</f>
        <v>0</v>
      </c>
      <c r="AQ2200">
        <f>S2295</f>
        <v>0</v>
      </c>
      <c r="AR2200">
        <f>T2295</f>
        <v>0</v>
      </c>
      <c r="AT2200">
        <f>SUM(table_2[[#This Row],[First dose, less than 21 days ago]:[Third dose or booster, at least 21 days ago]])</f>
        <v>0</v>
      </c>
      <c r="AU2200">
        <f>SUM(table_2[[#This Row],[Second dose, less than 21 days ago]:[Third dose or booster, at least 21 days ago]])</f>
        <v>0</v>
      </c>
      <c r="AV2200">
        <f>table_2[[#This Row],[Third dose or booster, less than 21 days ago]]+table_2[[#This Row],[Third dose or booster, at least 21 days ago]]</f>
        <v>0</v>
      </c>
    </row>
    <row r="2201" spans="1:48" ht="45" x14ac:dyDescent="0.25">
      <c r="A2201" s="1" t="s">
        <v>740</v>
      </c>
      <c r="B2201" s="4">
        <v>2021</v>
      </c>
      <c r="C2201" s="1" t="s">
        <v>283</v>
      </c>
      <c r="D2201" s="1" t="s">
        <v>1162</v>
      </c>
      <c r="E2201" s="1" t="s">
        <v>84</v>
      </c>
      <c r="F2201" s="4" t="s">
        <v>5107</v>
      </c>
      <c r="G2201" s="4">
        <v>32245</v>
      </c>
      <c r="H2201" s="4" t="s">
        <v>5108</v>
      </c>
      <c r="I2201" s="1"/>
      <c r="J2201" s="4" t="s">
        <v>5109</v>
      </c>
      <c r="K2201" s="4" t="s">
        <v>5110</v>
      </c>
      <c r="L2201" s="22" t="str">
        <f t="shared" si="52"/>
        <v>1433</v>
      </c>
      <c r="M2201" s="22"/>
      <c r="AA2201" s="46"/>
      <c r="AG2201"/>
      <c r="AL2201">
        <f>N2248</f>
        <v>0</v>
      </c>
      <c r="AM2201">
        <f>O2296</f>
        <v>0</v>
      </c>
      <c r="AN2201">
        <f>P2296</f>
        <v>0</v>
      </c>
      <c r="AO2201">
        <f>Q2296</f>
        <v>0</v>
      </c>
      <c r="AP2201">
        <f>R2296</f>
        <v>0</v>
      </c>
      <c r="AQ2201">
        <f>S2296</f>
        <v>0</v>
      </c>
      <c r="AR2201">
        <f>T2296</f>
        <v>0</v>
      </c>
      <c r="AT2201">
        <f>SUM(table_2[[#This Row],[First dose, less than 21 days ago]:[Third dose or booster, at least 21 days ago]])</f>
        <v>0</v>
      </c>
      <c r="AU2201">
        <f>SUM(table_2[[#This Row],[Second dose, less than 21 days ago]:[Third dose or booster, at least 21 days ago]])</f>
        <v>0</v>
      </c>
      <c r="AV2201">
        <f>table_2[[#This Row],[Third dose or booster, less than 21 days ago]]+table_2[[#This Row],[Third dose or booster, at least 21 days ago]]</f>
        <v>0</v>
      </c>
    </row>
    <row r="2202" spans="1:48" ht="45" x14ac:dyDescent="0.25">
      <c r="A2202" s="1" t="s">
        <v>740</v>
      </c>
      <c r="B2202" s="4">
        <v>2021</v>
      </c>
      <c r="C2202" s="1" t="s">
        <v>283</v>
      </c>
      <c r="D2202" s="1" t="s">
        <v>1162</v>
      </c>
      <c r="E2202" s="1" t="s">
        <v>85</v>
      </c>
      <c r="F2202" s="4" t="s">
        <v>5111</v>
      </c>
      <c r="G2202" s="4">
        <v>104499</v>
      </c>
      <c r="H2202" s="4" t="s">
        <v>5112</v>
      </c>
      <c r="I2202" s="1"/>
      <c r="J2202" s="4" t="s">
        <v>5113</v>
      </c>
      <c r="K2202" s="4" t="s">
        <v>5114</v>
      </c>
      <c r="L2202" s="22" t="str">
        <f t="shared" si="52"/>
        <v>4513</v>
      </c>
      <c r="M2202" s="22"/>
      <c r="AA2202" s="46"/>
      <c r="AG2202"/>
      <c r="AL2202">
        <f>N2249</f>
        <v>0</v>
      </c>
      <c r="AM2202">
        <f>O2297</f>
        <v>0</v>
      </c>
      <c r="AN2202">
        <f>P2297</f>
        <v>0</v>
      </c>
      <c r="AO2202">
        <f>Q2297</f>
        <v>0</v>
      </c>
      <c r="AP2202">
        <f>R2297</f>
        <v>0</v>
      </c>
      <c r="AQ2202">
        <f>S2297</f>
        <v>0</v>
      </c>
      <c r="AR2202">
        <f>T2297</f>
        <v>0</v>
      </c>
      <c r="AT2202">
        <f>SUM(table_2[[#This Row],[First dose, less than 21 days ago]:[Third dose or booster, at least 21 days ago]])</f>
        <v>0</v>
      </c>
      <c r="AU2202">
        <f>SUM(table_2[[#This Row],[Second dose, less than 21 days ago]:[Third dose or booster, at least 21 days ago]])</f>
        <v>0</v>
      </c>
      <c r="AV2202">
        <f>table_2[[#This Row],[Third dose or booster, less than 21 days ago]]+table_2[[#This Row],[Third dose or booster, at least 21 days ago]]</f>
        <v>0</v>
      </c>
    </row>
    <row r="2203" spans="1:48" ht="30" x14ac:dyDescent="0.25">
      <c r="A2203" s="1" t="s">
        <v>740</v>
      </c>
      <c r="B2203" s="4">
        <v>2021</v>
      </c>
      <c r="C2203" s="1" t="s">
        <v>283</v>
      </c>
      <c r="D2203" s="1" t="s">
        <v>1183</v>
      </c>
      <c r="E2203" s="1" t="s">
        <v>62</v>
      </c>
      <c r="F2203" s="4" t="s">
        <v>3086</v>
      </c>
      <c r="G2203" s="4">
        <v>1166</v>
      </c>
      <c r="H2203" s="4" t="s">
        <v>5115</v>
      </c>
      <c r="I2203" s="1"/>
      <c r="J2203" s="4" t="s">
        <v>5116</v>
      </c>
      <c r="K2203" s="4" t="s">
        <v>5117</v>
      </c>
      <c r="L2203" s="22" t="str">
        <f t="shared" si="52"/>
        <v>247</v>
      </c>
      <c r="M2203" s="22"/>
      <c r="AA2203" s="46"/>
      <c r="AG2203"/>
      <c r="AL2203">
        <f>N2250</f>
        <v>0</v>
      </c>
      <c r="AM2203">
        <f>O2298</f>
        <v>0</v>
      </c>
      <c r="AN2203">
        <f>P2298</f>
        <v>0</v>
      </c>
      <c r="AO2203">
        <f>Q2298</f>
        <v>0</v>
      </c>
      <c r="AP2203">
        <f>R2298</f>
        <v>0</v>
      </c>
      <c r="AQ2203">
        <f>S2298</f>
        <v>0</v>
      </c>
      <c r="AR2203">
        <f>T2298</f>
        <v>0</v>
      </c>
      <c r="AT2203">
        <f>SUM(table_2[[#This Row],[First dose, less than 21 days ago]:[Third dose or booster, at least 21 days ago]])</f>
        <v>0</v>
      </c>
      <c r="AU2203">
        <f>SUM(table_2[[#This Row],[Second dose, less than 21 days ago]:[Third dose or booster, at least 21 days ago]])</f>
        <v>0</v>
      </c>
      <c r="AV2203">
        <f>table_2[[#This Row],[Third dose or booster, less than 21 days ago]]+table_2[[#This Row],[Third dose or booster, at least 21 days ago]]</f>
        <v>0</v>
      </c>
    </row>
    <row r="2204" spans="1:48" ht="30" x14ac:dyDescent="0.25">
      <c r="A2204" s="1" t="s">
        <v>740</v>
      </c>
      <c r="B2204" s="4">
        <v>2021</v>
      </c>
      <c r="C2204" s="1" t="s">
        <v>283</v>
      </c>
      <c r="D2204" s="1" t="s">
        <v>1183</v>
      </c>
      <c r="E2204" s="1" t="s">
        <v>66</v>
      </c>
      <c r="F2204" s="4" t="s">
        <v>2008</v>
      </c>
      <c r="G2204" s="4">
        <v>10</v>
      </c>
      <c r="H2204" s="4" t="s">
        <v>5118</v>
      </c>
      <c r="I2204" s="1" t="s">
        <v>234</v>
      </c>
      <c r="J2204" s="4" t="s">
        <v>5119</v>
      </c>
      <c r="K2204" s="4" t="s">
        <v>5120</v>
      </c>
      <c r="L2204" s="22" t="str">
        <f t="shared" si="52"/>
        <v>7</v>
      </c>
      <c r="M2204" s="22"/>
      <c r="AA2204" s="46"/>
      <c r="AG2204"/>
      <c r="AL2204">
        <f>N2251</f>
        <v>0</v>
      </c>
      <c r="AM2204">
        <f>O2299</f>
        <v>0</v>
      </c>
      <c r="AN2204">
        <f>P2299</f>
        <v>0</v>
      </c>
      <c r="AO2204">
        <f>Q2299</f>
        <v>0</v>
      </c>
      <c r="AP2204">
        <f>R2299</f>
        <v>0</v>
      </c>
      <c r="AQ2204">
        <f>S2299</f>
        <v>0</v>
      </c>
      <c r="AR2204">
        <f>T2299</f>
        <v>0</v>
      </c>
      <c r="AT2204">
        <f>SUM(table_2[[#This Row],[First dose, less than 21 days ago]:[Third dose or booster, at least 21 days ago]])</f>
        <v>0</v>
      </c>
      <c r="AU2204">
        <f>SUM(table_2[[#This Row],[Second dose, less than 21 days ago]:[Third dose or booster, at least 21 days ago]])</f>
        <v>0</v>
      </c>
      <c r="AV2204">
        <f>table_2[[#This Row],[Third dose or booster, less than 21 days ago]]+table_2[[#This Row],[Third dose or booster, at least 21 days ago]]</f>
        <v>0</v>
      </c>
    </row>
    <row r="2205" spans="1:48" ht="30" x14ac:dyDescent="0.25">
      <c r="A2205" s="1" t="s">
        <v>740</v>
      </c>
      <c r="B2205" s="4">
        <v>2021</v>
      </c>
      <c r="C2205" s="1" t="s">
        <v>283</v>
      </c>
      <c r="D2205" s="1" t="s">
        <v>1183</v>
      </c>
      <c r="E2205" s="1" t="s">
        <v>70</v>
      </c>
      <c r="F2205" s="4" t="s">
        <v>1587</v>
      </c>
      <c r="G2205" s="4">
        <v>246</v>
      </c>
      <c r="H2205" s="4" t="s">
        <v>5121</v>
      </c>
      <c r="I2205" s="1"/>
      <c r="J2205" s="4" t="s">
        <v>5122</v>
      </c>
      <c r="K2205" s="4" t="s">
        <v>5123</v>
      </c>
      <c r="L2205" s="22" t="str">
        <f t="shared" si="52"/>
        <v>109</v>
      </c>
      <c r="M2205" s="22"/>
      <c r="AA2205" s="46"/>
      <c r="AG2205"/>
      <c r="AL2205">
        <f>N2252</f>
        <v>0</v>
      </c>
      <c r="AM2205">
        <f>O2300</f>
        <v>0</v>
      </c>
      <c r="AN2205">
        <f>P2300</f>
        <v>0</v>
      </c>
      <c r="AO2205">
        <f>Q2300</f>
        <v>0</v>
      </c>
      <c r="AP2205">
        <f>R2300</f>
        <v>0</v>
      </c>
      <c r="AQ2205">
        <f>S2300</f>
        <v>0</v>
      </c>
      <c r="AR2205">
        <f>T2300</f>
        <v>0</v>
      </c>
      <c r="AT2205">
        <f>SUM(table_2[[#This Row],[First dose, less than 21 days ago]:[Third dose or booster, at least 21 days ago]])</f>
        <v>0</v>
      </c>
      <c r="AU2205">
        <f>SUM(table_2[[#This Row],[Second dose, less than 21 days ago]:[Third dose or booster, at least 21 days ago]])</f>
        <v>0</v>
      </c>
      <c r="AV2205">
        <f>table_2[[#This Row],[Third dose or booster, less than 21 days ago]]+table_2[[#This Row],[Third dose or booster, at least 21 days ago]]</f>
        <v>0</v>
      </c>
    </row>
    <row r="2206" spans="1:48" ht="30" x14ac:dyDescent="0.25">
      <c r="A2206" s="1" t="s">
        <v>740</v>
      </c>
      <c r="B2206" s="4">
        <v>2021</v>
      </c>
      <c r="C2206" s="1" t="s">
        <v>283</v>
      </c>
      <c r="D2206" s="1" t="s">
        <v>1183</v>
      </c>
      <c r="E2206" s="1" t="s">
        <v>74</v>
      </c>
      <c r="F2206" s="4" t="s">
        <v>1981</v>
      </c>
      <c r="G2206" s="4">
        <v>27</v>
      </c>
      <c r="H2206" s="4" t="s">
        <v>5124</v>
      </c>
      <c r="I2206" s="1" t="s">
        <v>234</v>
      </c>
      <c r="J2206" s="4" t="s">
        <v>5125</v>
      </c>
      <c r="K2206" s="4" t="s">
        <v>5126</v>
      </c>
      <c r="L2206" s="22" t="str">
        <f t="shared" si="52"/>
        <v>11</v>
      </c>
      <c r="M2206" s="22"/>
      <c r="AA2206" s="46"/>
      <c r="AG2206"/>
      <c r="AL2206">
        <f>N2253</f>
        <v>0</v>
      </c>
      <c r="AM2206">
        <f>O2301</f>
        <v>0</v>
      </c>
      <c r="AN2206">
        <f>P2301</f>
        <v>0</v>
      </c>
      <c r="AO2206">
        <f>Q2301</f>
        <v>0</v>
      </c>
      <c r="AP2206">
        <f>R2301</f>
        <v>0</v>
      </c>
      <c r="AQ2206">
        <f>S2301</f>
        <v>0</v>
      </c>
      <c r="AR2206">
        <f>T2301</f>
        <v>0</v>
      </c>
      <c r="AT2206">
        <f>SUM(table_2[[#This Row],[First dose, less than 21 days ago]:[Third dose or booster, at least 21 days ago]])</f>
        <v>0</v>
      </c>
      <c r="AU2206">
        <f>SUM(table_2[[#This Row],[Second dose, less than 21 days ago]:[Third dose or booster, at least 21 days ago]])</f>
        <v>0</v>
      </c>
      <c r="AV2206">
        <f>table_2[[#This Row],[Third dose or booster, less than 21 days ago]]+table_2[[#This Row],[Third dose or booster, at least 21 days ago]]</f>
        <v>0</v>
      </c>
    </row>
    <row r="2207" spans="1:48" ht="30" x14ac:dyDescent="0.25">
      <c r="A2207" s="1" t="s">
        <v>740</v>
      </c>
      <c r="B2207" s="4">
        <v>2021</v>
      </c>
      <c r="C2207" s="1" t="s">
        <v>283</v>
      </c>
      <c r="D2207" s="1" t="s">
        <v>1183</v>
      </c>
      <c r="E2207" s="1" t="s">
        <v>1102</v>
      </c>
      <c r="F2207" s="4" t="s">
        <v>5127</v>
      </c>
      <c r="G2207" s="4">
        <v>8861</v>
      </c>
      <c r="H2207" s="4" t="s">
        <v>5128</v>
      </c>
      <c r="I2207" s="1"/>
      <c r="J2207" s="4" t="s">
        <v>5129</v>
      </c>
      <c r="K2207" s="4" t="s">
        <v>5130</v>
      </c>
      <c r="L2207" s="22" t="str">
        <f t="shared" si="52"/>
        <v>3654</v>
      </c>
      <c r="M2207" s="22"/>
      <c r="AA2207" s="46"/>
      <c r="AG2207"/>
      <c r="AL2207">
        <f>N2254</f>
        <v>0</v>
      </c>
      <c r="AM2207">
        <f>O2302</f>
        <v>0</v>
      </c>
      <c r="AN2207">
        <f>P2302</f>
        <v>0</v>
      </c>
      <c r="AO2207">
        <f>Q2302</f>
        <v>0</v>
      </c>
      <c r="AP2207">
        <f>R2302</f>
        <v>0</v>
      </c>
      <c r="AQ2207">
        <f>S2302</f>
        <v>0</v>
      </c>
      <c r="AR2207">
        <f>T2302</f>
        <v>0</v>
      </c>
      <c r="AT2207">
        <f>SUM(table_2[[#This Row],[First dose, less than 21 days ago]:[Third dose or booster, at least 21 days ago]])</f>
        <v>0</v>
      </c>
      <c r="AU2207">
        <f>SUM(table_2[[#This Row],[Second dose, less than 21 days ago]:[Third dose or booster, at least 21 days ago]])</f>
        <v>0</v>
      </c>
      <c r="AV2207">
        <f>table_2[[#This Row],[Third dose or booster, less than 21 days ago]]+table_2[[#This Row],[Third dose or booster, at least 21 days ago]]</f>
        <v>0</v>
      </c>
    </row>
    <row r="2208" spans="1:48" ht="45" x14ac:dyDescent="0.25">
      <c r="A2208" s="1" t="s">
        <v>740</v>
      </c>
      <c r="B2208" s="4">
        <v>2021</v>
      </c>
      <c r="C2208" s="1" t="s">
        <v>283</v>
      </c>
      <c r="D2208" s="1" t="s">
        <v>1183</v>
      </c>
      <c r="E2208" s="1" t="s">
        <v>84</v>
      </c>
      <c r="F2208" s="4" t="s">
        <v>5131</v>
      </c>
      <c r="G2208" s="4">
        <v>7467</v>
      </c>
      <c r="H2208" s="4" t="s">
        <v>5132</v>
      </c>
      <c r="I2208" s="1"/>
      <c r="J2208" s="4" t="s">
        <v>5133</v>
      </c>
      <c r="K2208" s="4" t="s">
        <v>5134</v>
      </c>
      <c r="L2208" s="22" t="str">
        <f t="shared" si="52"/>
        <v>1111</v>
      </c>
      <c r="M2208" s="22"/>
      <c r="AA2208" s="46"/>
      <c r="AG2208"/>
      <c r="AL2208">
        <f>N2255</f>
        <v>0</v>
      </c>
      <c r="AM2208">
        <f>O2303</f>
        <v>0</v>
      </c>
      <c r="AN2208">
        <f>P2303</f>
        <v>0</v>
      </c>
      <c r="AO2208">
        <f>Q2303</f>
        <v>0</v>
      </c>
      <c r="AP2208">
        <f>R2303</f>
        <v>0</v>
      </c>
      <c r="AQ2208">
        <f>S2303</f>
        <v>0</v>
      </c>
      <c r="AR2208">
        <f>T2303</f>
        <v>0</v>
      </c>
      <c r="AT2208">
        <f>SUM(table_2[[#This Row],[First dose, less than 21 days ago]:[Third dose or booster, at least 21 days ago]])</f>
        <v>0</v>
      </c>
      <c r="AU2208">
        <f>SUM(table_2[[#This Row],[Second dose, less than 21 days ago]:[Third dose or booster, at least 21 days ago]])</f>
        <v>0</v>
      </c>
      <c r="AV2208">
        <f>table_2[[#This Row],[Third dose or booster, less than 21 days ago]]+table_2[[#This Row],[Third dose or booster, at least 21 days ago]]</f>
        <v>0</v>
      </c>
    </row>
    <row r="2209" spans="1:48" ht="45" x14ac:dyDescent="0.25">
      <c r="A2209" s="1" t="s">
        <v>740</v>
      </c>
      <c r="B2209" s="4">
        <v>2021</v>
      </c>
      <c r="C2209" s="1" t="s">
        <v>283</v>
      </c>
      <c r="D2209" s="1" t="s">
        <v>1183</v>
      </c>
      <c r="E2209" s="1" t="s">
        <v>85</v>
      </c>
      <c r="F2209" s="4" t="s">
        <v>5135</v>
      </c>
      <c r="G2209" s="4">
        <v>19968</v>
      </c>
      <c r="H2209" s="4" t="s">
        <v>5136</v>
      </c>
      <c r="I2209" s="1"/>
      <c r="J2209" s="4" t="s">
        <v>5137</v>
      </c>
      <c r="K2209" s="4" t="s">
        <v>5138</v>
      </c>
      <c r="L2209" s="22" t="str">
        <f t="shared" si="52"/>
        <v>3156</v>
      </c>
      <c r="M2209" s="22"/>
      <c r="AA2209" s="46"/>
      <c r="AG2209"/>
      <c r="AL2209">
        <f>N2256</f>
        <v>0</v>
      </c>
      <c r="AM2209">
        <f>O2304</f>
        <v>0</v>
      </c>
      <c r="AN2209">
        <f>P2304</f>
        <v>0</v>
      </c>
      <c r="AO2209">
        <f>Q2304</f>
        <v>0</v>
      </c>
      <c r="AP2209">
        <f>R2304</f>
        <v>0</v>
      </c>
      <c r="AQ2209">
        <f>S2304</f>
        <v>0</v>
      </c>
      <c r="AR2209">
        <f>T2304</f>
        <v>0</v>
      </c>
      <c r="AT2209">
        <f>SUM(table_2[[#This Row],[First dose, less than 21 days ago]:[Third dose or booster, at least 21 days ago]])</f>
        <v>0</v>
      </c>
      <c r="AU2209">
        <f>SUM(table_2[[#This Row],[Second dose, less than 21 days ago]:[Third dose or booster, at least 21 days ago]])</f>
        <v>0</v>
      </c>
      <c r="AV2209">
        <f>table_2[[#This Row],[Third dose or booster, less than 21 days ago]]+table_2[[#This Row],[Third dose or booster, at least 21 days ago]]</f>
        <v>0</v>
      </c>
    </row>
    <row r="2210" spans="1:48" ht="30" x14ac:dyDescent="0.25">
      <c r="A2210" s="1" t="s">
        <v>740</v>
      </c>
      <c r="B2210" s="4">
        <v>2021</v>
      </c>
      <c r="C2210" s="1" t="s">
        <v>311</v>
      </c>
      <c r="D2210" s="1" t="s">
        <v>1089</v>
      </c>
      <c r="E2210" s="1" t="s">
        <v>62</v>
      </c>
      <c r="F2210" s="4" t="s">
        <v>2299</v>
      </c>
      <c r="G2210" s="4">
        <v>199655</v>
      </c>
      <c r="H2210" s="4" t="s">
        <v>5139</v>
      </c>
      <c r="I2210" s="1"/>
      <c r="J2210" s="4" t="s">
        <v>4938</v>
      </c>
      <c r="K2210" s="4" t="s">
        <v>5140</v>
      </c>
      <c r="L2210" s="22" t="str">
        <f t="shared" si="52"/>
        <v>94</v>
      </c>
      <c r="M2210" s="22"/>
      <c r="AA2210" s="46"/>
      <c r="AG2210"/>
      <c r="AL2210">
        <f>N2257</f>
        <v>0</v>
      </c>
      <c r="AM2210">
        <f>O2305</f>
        <v>0</v>
      </c>
      <c r="AN2210">
        <f>P2305</f>
        <v>0</v>
      </c>
      <c r="AO2210">
        <f>Q2305</f>
        <v>0</v>
      </c>
      <c r="AP2210">
        <f>R2305</f>
        <v>0</v>
      </c>
      <c r="AQ2210">
        <f>S2305</f>
        <v>0</v>
      </c>
      <c r="AR2210">
        <f>T2305</f>
        <v>0</v>
      </c>
      <c r="AT2210">
        <f>SUM(table_2[[#This Row],[First dose, less than 21 days ago]:[Third dose or booster, at least 21 days ago]])</f>
        <v>0</v>
      </c>
      <c r="AU2210">
        <f>SUM(table_2[[#This Row],[Second dose, less than 21 days ago]:[Third dose or booster, at least 21 days ago]])</f>
        <v>0</v>
      </c>
      <c r="AV2210">
        <f>table_2[[#This Row],[Third dose or booster, less than 21 days ago]]+table_2[[#This Row],[Third dose or booster, at least 21 days ago]]</f>
        <v>0</v>
      </c>
    </row>
    <row r="2211" spans="1:48" ht="30" x14ac:dyDescent="0.25">
      <c r="A2211" s="1" t="s">
        <v>740</v>
      </c>
      <c r="B2211" s="4">
        <v>2021</v>
      </c>
      <c r="C2211" s="1" t="s">
        <v>311</v>
      </c>
      <c r="D2211" s="1" t="s">
        <v>1089</v>
      </c>
      <c r="E2211" s="1" t="s">
        <v>66</v>
      </c>
      <c r="F2211" s="4" t="s">
        <v>1101</v>
      </c>
      <c r="G2211" s="4">
        <v>6257</v>
      </c>
      <c r="H2211" s="4" t="s">
        <v>83</v>
      </c>
      <c r="I2211" s="1"/>
      <c r="J2211" s="4" t="s">
        <v>83</v>
      </c>
      <c r="K2211" s="4" t="s">
        <v>83</v>
      </c>
      <c r="L2211" s="22">
        <f t="shared" si="52"/>
        <v>1</v>
      </c>
      <c r="M2211" s="22"/>
      <c r="AA2211" s="46"/>
      <c r="AG2211"/>
      <c r="AL2211">
        <f>N2258</f>
        <v>0</v>
      </c>
      <c r="AM2211">
        <f>O2306</f>
        <v>0</v>
      </c>
      <c r="AN2211">
        <f>P2306</f>
        <v>0</v>
      </c>
      <c r="AO2211">
        <f>Q2306</f>
        <v>0</v>
      </c>
      <c r="AP2211">
        <f>R2306</f>
        <v>0</v>
      </c>
      <c r="AQ2211">
        <f>S2306</f>
        <v>0</v>
      </c>
      <c r="AR2211">
        <f>T2306</f>
        <v>0</v>
      </c>
      <c r="AT2211">
        <f>SUM(table_2[[#This Row],[First dose, less than 21 days ago]:[Third dose or booster, at least 21 days ago]])</f>
        <v>0</v>
      </c>
      <c r="AU2211">
        <f>SUM(table_2[[#This Row],[Second dose, less than 21 days ago]:[Third dose or booster, at least 21 days ago]])</f>
        <v>0</v>
      </c>
      <c r="AV2211">
        <f>table_2[[#This Row],[Third dose or booster, less than 21 days ago]]+table_2[[#This Row],[Third dose or booster, at least 21 days ago]]</f>
        <v>0</v>
      </c>
    </row>
    <row r="2212" spans="1:48" ht="30" x14ac:dyDescent="0.25">
      <c r="A2212" s="1" t="s">
        <v>740</v>
      </c>
      <c r="B2212" s="4">
        <v>2021</v>
      </c>
      <c r="C2212" s="1" t="s">
        <v>311</v>
      </c>
      <c r="D2212" s="1" t="s">
        <v>1089</v>
      </c>
      <c r="E2212" s="1" t="s">
        <v>70</v>
      </c>
      <c r="F2212" s="4" t="s">
        <v>2456</v>
      </c>
      <c r="G2212" s="4">
        <v>47524</v>
      </c>
      <c r="H2212" s="4" t="s">
        <v>2457</v>
      </c>
      <c r="I2212" s="1"/>
      <c r="J2212" s="4" t="s">
        <v>2458</v>
      </c>
      <c r="K2212" s="4" t="s">
        <v>2459</v>
      </c>
      <c r="L2212" s="22" t="str">
        <f t="shared" si="52"/>
        <v>23</v>
      </c>
      <c r="M2212" s="22"/>
      <c r="AA2212" s="46"/>
      <c r="AG2212"/>
      <c r="AL2212">
        <f>N2259</f>
        <v>0</v>
      </c>
      <c r="AM2212">
        <f>O2307</f>
        <v>0</v>
      </c>
      <c r="AN2212">
        <f>P2307</f>
        <v>0</v>
      </c>
      <c r="AO2212">
        <f>Q2307</f>
        <v>0</v>
      </c>
      <c r="AP2212">
        <f>R2307</f>
        <v>0</v>
      </c>
      <c r="AQ2212">
        <f>S2307</f>
        <v>0</v>
      </c>
      <c r="AR2212">
        <f>T2307</f>
        <v>0</v>
      </c>
      <c r="AT2212">
        <f>SUM(table_2[[#This Row],[First dose, less than 21 days ago]:[Third dose or booster, at least 21 days ago]])</f>
        <v>0</v>
      </c>
      <c r="AU2212">
        <f>SUM(table_2[[#This Row],[Second dose, less than 21 days ago]:[Third dose or booster, at least 21 days ago]])</f>
        <v>0</v>
      </c>
      <c r="AV2212">
        <f>table_2[[#This Row],[Third dose or booster, less than 21 days ago]]+table_2[[#This Row],[Third dose or booster, at least 21 days ago]]</f>
        <v>0</v>
      </c>
    </row>
    <row r="2213" spans="1:48" ht="30" x14ac:dyDescent="0.25">
      <c r="A2213" s="1" t="s">
        <v>740</v>
      </c>
      <c r="B2213" s="4">
        <v>2021</v>
      </c>
      <c r="C2213" s="1" t="s">
        <v>311</v>
      </c>
      <c r="D2213" s="1" t="s">
        <v>1089</v>
      </c>
      <c r="E2213" s="1" t="s">
        <v>74</v>
      </c>
      <c r="F2213" s="4" t="s">
        <v>1101</v>
      </c>
      <c r="G2213" s="4">
        <v>12520</v>
      </c>
      <c r="H2213" s="4" t="s">
        <v>83</v>
      </c>
      <c r="I2213" s="1"/>
      <c r="J2213" s="4" t="s">
        <v>83</v>
      </c>
      <c r="K2213" s="4" t="s">
        <v>83</v>
      </c>
      <c r="L2213" s="22">
        <f t="shared" si="52"/>
        <v>1</v>
      </c>
      <c r="M2213" s="22"/>
      <c r="AA2213" s="46"/>
      <c r="AG2213"/>
      <c r="AL2213">
        <f>N2260</f>
        <v>0</v>
      </c>
      <c r="AM2213">
        <f>O2308</f>
        <v>0</v>
      </c>
      <c r="AN2213">
        <f>P2308</f>
        <v>0</v>
      </c>
      <c r="AO2213">
        <f>Q2308</f>
        <v>0</v>
      </c>
      <c r="AP2213">
        <f>R2308</f>
        <v>0</v>
      </c>
      <c r="AQ2213">
        <f>S2308</f>
        <v>0</v>
      </c>
      <c r="AR2213">
        <f>T2308</f>
        <v>0</v>
      </c>
      <c r="AT2213">
        <f>SUM(table_2[[#This Row],[First dose, less than 21 days ago]:[Third dose or booster, at least 21 days ago]])</f>
        <v>0</v>
      </c>
      <c r="AU2213">
        <f>SUM(table_2[[#This Row],[Second dose, less than 21 days ago]:[Third dose or booster, at least 21 days ago]])</f>
        <v>0</v>
      </c>
      <c r="AV2213">
        <f>table_2[[#This Row],[Third dose or booster, less than 21 days ago]]+table_2[[#This Row],[Third dose or booster, at least 21 days ago]]</f>
        <v>0</v>
      </c>
    </row>
    <row r="2214" spans="1:48" ht="30" x14ac:dyDescent="0.25">
      <c r="A2214" s="1" t="s">
        <v>740</v>
      </c>
      <c r="B2214" s="4">
        <v>2021</v>
      </c>
      <c r="C2214" s="1" t="s">
        <v>311</v>
      </c>
      <c r="D2214" s="1" t="s">
        <v>1089</v>
      </c>
      <c r="E2214" s="1" t="s">
        <v>1102</v>
      </c>
      <c r="F2214" s="4" t="s">
        <v>5141</v>
      </c>
      <c r="G2214" s="4">
        <v>489958</v>
      </c>
      <c r="H2214" s="4" t="s">
        <v>628</v>
      </c>
      <c r="I2214" s="1"/>
      <c r="J2214" s="4" t="s">
        <v>5142</v>
      </c>
      <c r="K2214" s="4" t="s">
        <v>3991</v>
      </c>
      <c r="L2214" s="22" t="str">
        <f t="shared" si="52"/>
        <v>128</v>
      </c>
      <c r="M2214" s="22"/>
      <c r="AA2214" s="46"/>
      <c r="AG2214"/>
      <c r="AL2214">
        <f>N2261</f>
        <v>0</v>
      </c>
      <c r="AM2214">
        <f>O2309</f>
        <v>0</v>
      </c>
      <c r="AN2214">
        <f>P2309</f>
        <v>0</v>
      </c>
      <c r="AO2214">
        <f>Q2309</f>
        <v>0</v>
      </c>
      <c r="AP2214">
        <f>R2309</f>
        <v>0</v>
      </c>
      <c r="AQ2214">
        <f>S2309</f>
        <v>0</v>
      </c>
      <c r="AR2214">
        <f>T2309</f>
        <v>0</v>
      </c>
      <c r="AT2214">
        <f>SUM(table_2[[#This Row],[First dose, less than 21 days ago]:[Third dose or booster, at least 21 days ago]])</f>
        <v>0</v>
      </c>
      <c r="AU2214">
        <f>SUM(table_2[[#This Row],[Second dose, less than 21 days ago]:[Third dose or booster, at least 21 days ago]])</f>
        <v>0</v>
      </c>
      <c r="AV2214">
        <f>table_2[[#This Row],[Third dose or booster, less than 21 days ago]]+table_2[[#This Row],[Third dose or booster, at least 21 days ago]]</f>
        <v>0</v>
      </c>
    </row>
    <row r="2215" spans="1:48" ht="45" x14ac:dyDescent="0.25">
      <c r="A2215" s="1" t="s">
        <v>740</v>
      </c>
      <c r="B2215" s="4">
        <v>2021</v>
      </c>
      <c r="C2215" s="1" t="s">
        <v>311</v>
      </c>
      <c r="D2215" s="1" t="s">
        <v>1089</v>
      </c>
      <c r="E2215" s="1" t="s">
        <v>84</v>
      </c>
      <c r="F2215" s="4" t="s">
        <v>1367</v>
      </c>
      <c r="G2215" s="4">
        <v>127012</v>
      </c>
      <c r="H2215" s="4" t="s">
        <v>2462</v>
      </c>
      <c r="I2215" s="1"/>
      <c r="J2215" s="4" t="s">
        <v>2463</v>
      </c>
      <c r="K2215" s="4" t="s">
        <v>611</v>
      </c>
      <c r="L2215" s="22" t="str">
        <f t="shared" si="52"/>
        <v>28</v>
      </c>
      <c r="M2215" s="22"/>
      <c r="AA2215" s="46"/>
      <c r="AG2215"/>
      <c r="AL2215">
        <f>N2262</f>
        <v>0</v>
      </c>
      <c r="AM2215">
        <f>O2310</f>
        <v>0</v>
      </c>
      <c r="AN2215">
        <f>P2310</f>
        <v>0</v>
      </c>
      <c r="AO2215">
        <f>Q2310</f>
        <v>0</v>
      </c>
      <c r="AP2215">
        <f>R2310</f>
        <v>0</v>
      </c>
      <c r="AQ2215">
        <f>S2310</f>
        <v>0</v>
      </c>
      <c r="AR2215">
        <f>T2310</f>
        <v>0</v>
      </c>
      <c r="AT2215">
        <f>SUM(table_2[[#This Row],[First dose, less than 21 days ago]:[Third dose or booster, at least 21 days ago]])</f>
        <v>0</v>
      </c>
      <c r="AU2215">
        <f>SUM(table_2[[#This Row],[Second dose, less than 21 days ago]:[Third dose or booster, at least 21 days ago]])</f>
        <v>0</v>
      </c>
      <c r="AV2215">
        <f>table_2[[#This Row],[Third dose or booster, less than 21 days ago]]+table_2[[#This Row],[Third dose or booster, at least 21 days ago]]</f>
        <v>0</v>
      </c>
    </row>
    <row r="2216" spans="1:48" ht="45" x14ac:dyDescent="0.25">
      <c r="A2216" s="1" t="s">
        <v>740</v>
      </c>
      <c r="B2216" s="4">
        <v>2021</v>
      </c>
      <c r="C2216" s="1" t="s">
        <v>311</v>
      </c>
      <c r="D2216" s="1" t="s">
        <v>1089</v>
      </c>
      <c r="E2216" s="1" t="s">
        <v>85</v>
      </c>
      <c r="F2216" s="4" t="s">
        <v>1208</v>
      </c>
      <c r="G2216" s="4">
        <v>63927</v>
      </c>
      <c r="H2216" s="4" t="s">
        <v>5143</v>
      </c>
      <c r="I2216" s="1"/>
      <c r="J2216" s="4" t="s">
        <v>2044</v>
      </c>
      <c r="K2216" s="4" t="s">
        <v>5144</v>
      </c>
      <c r="L2216" s="22" t="str">
        <f t="shared" si="52"/>
        <v>47</v>
      </c>
      <c r="M2216" s="22"/>
      <c r="AA2216" s="46"/>
      <c r="AG2216"/>
      <c r="AL2216">
        <f>N2263</f>
        <v>0</v>
      </c>
      <c r="AM2216">
        <f>O2311</f>
        <v>0</v>
      </c>
      <c r="AN2216">
        <f>P2311</f>
        <v>0</v>
      </c>
      <c r="AO2216">
        <f>Q2311</f>
        <v>0</v>
      </c>
      <c r="AP2216">
        <f>R2311</f>
        <v>0</v>
      </c>
      <c r="AQ2216">
        <f>S2311</f>
        <v>0</v>
      </c>
      <c r="AR2216">
        <f>T2311</f>
        <v>0</v>
      </c>
      <c r="AT2216">
        <f>SUM(table_2[[#This Row],[First dose, less than 21 days ago]:[Third dose or booster, at least 21 days ago]])</f>
        <v>0</v>
      </c>
      <c r="AU2216">
        <f>SUM(table_2[[#This Row],[Second dose, less than 21 days ago]:[Third dose or booster, at least 21 days ago]])</f>
        <v>0</v>
      </c>
      <c r="AV2216">
        <f>table_2[[#This Row],[Third dose or booster, less than 21 days ago]]+table_2[[#This Row],[Third dose or booster, at least 21 days ago]]</f>
        <v>0</v>
      </c>
    </row>
    <row r="2217" spans="1:48" ht="30" x14ac:dyDescent="0.25">
      <c r="A2217" s="1" t="s">
        <v>740</v>
      </c>
      <c r="B2217" s="4">
        <v>2021</v>
      </c>
      <c r="C2217" s="1" t="s">
        <v>311</v>
      </c>
      <c r="D2217" s="1" t="s">
        <v>1104</v>
      </c>
      <c r="E2217" s="1" t="s">
        <v>62</v>
      </c>
      <c r="F2217" s="4" t="s">
        <v>2643</v>
      </c>
      <c r="G2217" s="4">
        <v>58108</v>
      </c>
      <c r="H2217" s="4" t="s">
        <v>5145</v>
      </c>
      <c r="I2217" s="1"/>
      <c r="J2217" s="4" t="s">
        <v>5146</v>
      </c>
      <c r="K2217" s="4" t="s">
        <v>5147</v>
      </c>
      <c r="L2217" s="22" t="str">
        <f t="shared" si="52"/>
        <v>75</v>
      </c>
      <c r="M2217" s="22"/>
      <c r="AA2217" s="46"/>
      <c r="AG2217"/>
      <c r="AL2217">
        <f>N2264</f>
        <v>0</v>
      </c>
      <c r="AM2217">
        <f>O2312</f>
        <v>0</v>
      </c>
      <c r="AN2217">
        <f>P2312</f>
        <v>0</v>
      </c>
      <c r="AO2217">
        <f>Q2312</f>
        <v>0</v>
      </c>
      <c r="AP2217">
        <f>R2312</f>
        <v>0</v>
      </c>
      <c r="AQ2217">
        <f>S2312</f>
        <v>0</v>
      </c>
      <c r="AR2217">
        <f>T2312</f>
        <v>0</v>
      </c>
      <c r="AT2217">
        <f>SUM(table_2[[#This Row],[First dose, less than 21 days ago]:[Third dose or booster, at least 21 days ago]])</f>
        <v>0</v>
      </c>
      <c r="AU2217">
        <f>SUM(table_2[[#This Row],[Second dose, less than 21 days ago]:[Third dose or booster, at least 21 days ago]])</f>
        <v>0</v>
      </c>
      <c r="AV2217">
        <f>table_2[[#This Row],[Third dose or booster, less than 21 days ago]]+table_2[[#This Row],[Third dose or booster, at least 21 days ago]]</f>
        <v>0</v>
      </c>
    </row>
    <row r="2218" spans="1:48" ht="30" x14ac:dyDescent="0.25">
      <c r="A2218" s="1" t="s">
        <v>740</v>
      </c>
      <c r="B2218" s="4">
        <v>2021</v>
      </c>
      <c r="C2218" s="1" t="s">
        <v>311</v>
      </c>
      <c r="D2218" s="1" t="s">
        <v>1104</v>
      </c>
      <c r="E2218" s="1" t="s">
        <v>66</v>
      </c>
      <c r="F2218" s="4" t="s">
        <v>1101</v>
      </c>
      <c r="G2218" s="4">
        <v>947</v>
      </c>
      <c r="H2218" s="4" t="s">
        <v>83</v>
      </c>
      <c r="I2218" s="1"/>
      <c r="J2218" s="4" t="s">
        <v>83</v>
      </c>
      <c r="K2218" s="4" t="s">
        <v>83</v>
      </c>
      <c r="L2218" s="22">
        <f t="shared" si="52"/>
        <v>1</v>
      </c>
      <c r="M2218" s="22"/>
      <c r="AA2218" s="46"/>
      <c r="AG2218"/>
      <c r="AL2218">
        <f>N2265</f>
        <v>0</v>
      </c>
      <c r="AM2218">
        <f>O2313</f>
        <v>0</v>
      </c>
      <c r="AN2218">
        <f>P2313</f>
        <v>0</v>
      </c>
      <c r="AO2218">
        <f>Q2313</f>
        <v>0</v>
      </c>
      <c r="AP2218">
        <f>R2313</f>
        <v>0</v>
      </c>
      <c r="AQ2218">
        <f>S2313</f>
        <v>0</v>
      </c>
      <c r="AR2218">
        <f>T2313</f>
        <v>0</v>
      </c>
      <c r="AT2218">
        <f>SUM(table_2[[#This Row],[First dose, less than 21 days ago]:[Third dose or booster, at least 21 days ago]])</f>
        <v>0</v>
      </c>
      <c r="AU2218">
        <f>SUM(table_2[[#This Row],[Second dose, less than 21 days ago]:[Third dose or booster, at least 21 days ago]])</f>
        <v>0</v>
      </c>
      <c r="AV2218">
        <f>table_2[[#This Row],[Third dose or booster, less than 21 days ago]]+table_2[[#This Row],[Third dose or booster, at least 21 days ago]]</f>
        <v>0</v>
      </c>
    </row>
    <row r="2219" spans="1:48" ht="30" x14ac:dyDescent="0.25">
      <c r="A2219" s="1" t="s">
        <v>740</v>
      </c>
      <c r="B2219" s="4">
        <v>2021</v>
      </c>
      <c r="C2219" s="1" t="s">
        <v>311</v>
      </c>
      <c r="D2219" s="1" t="s">
        <v>1104</v>
      </c>
      <c r="E2219" s="1" t="s">
        <v>70</v>
      </c>
      <c r="F2219" s="4" t="s">
        <v>3009</v>
      </c>
      <c r="G2219" s="4">
        <v>9900</v>
      </c>
      <c r="H2219" s="4" t="s">
        <v>5148</v>
      </c>
      <c r="I2219" s="1"/>
      <c r="J2219" s="4" t="s">
        <v>5149</v>
      </c>
      <c r="K2219" s="4" t="s">
        <v>4116</v>
      </c>
      <c r="L2219" s="22" t="str">
        <f t="shared" si="52"/>
        <v>38</v>
      </c>
      <c r="M2219" s="22"/>
      <c r="AA2219" s="46"/>
      <c r="AG2219"/>
      <c r="AL2219">
        <f>N2266</f>
        <v>0</v>
      </c>
      <c r="AM2219">
        <f>O2314</f>
        <v>0</v>
      </c>
      <c r="AN2219">
        <f>P2314</f>
        <v>0</v>
      </c>
      <c r="AO2219">
        <f>Q2314</f>
        <v>0</v>
      </c>
      <c r="AP2219">
        <f>R2314</f>
        <v>0</v>
      </c>
      <c r="AQ2219">
        <f>S2314</f>
        <v>0</v>
      </c>
      <c r="AR2219">
        <f>T2314</f>
        <v>0</v>
      </c>
      <c r="AT2219">
        <f>SUM(table_2[[#This Row],[First dose, less than 21 days ago]:[Third dose or booster, at least 21 days ago]])</f>
        <v>0</v>
      </c>
      <c r="AU2219">
        <f>SUM(table_2[[#This Row],[Second dose, less than 21 days ago]:[Third dose or booster, at least 21 days ago]])</f>
        <v>0</v>
      </c>
      <c r="AV2219">
        <f>table_2[[#This Row],[Third dose or booster, less than 21 days ago]]+table_2[[#This Row],[Third dose or booster, at least 21 days ago]]</f>
        <v>0</v>
      </c>
    </row>
    <row r="2220" spans="1:48" ht="30" x14ac:dyDescent="0.25">
      <c r="A2220" s="1" t="s">
        <v>740</v>
      </c>
      <c r="B2220" s="4">
        <v>2021</v>
      </c>
      <c r="C2220" s="1" t="s">
        <v>311</v>
      </c>
      <c r="D2220" s="1" t="s">
        <v>1104</v>
      </c>
      <c r="E2220" s="1" t="s">
        <v>74</v>
      </c>
      <c r="F2220" s="4" t="s">
        <v>1097</v>
      </c>
      <c r="G2220" s="4">
        <v>1889</v>
      </c>
      <c r="H2220" s="4" t="s">
        <v>2475</v>
      </c>
      <c r="I2220" s="1" t="s">
        <v>234</v>
      </c>
      <c r="J2220" s="4" t="s">
        <v>2476</v>
      </c>
      <c r="K2220" s="4" t="s">
        <v>2477</v>
      </c>
      <c r="L2220" s="22" t="str">
        <f t="shared" si="52"/>
        <v>4</v>
      </c>
      <c r="M2220" s="22"/>
      <c r="AA2220" s="46"/>
      <c r="AG2220"/>
      <c r="AL2220">
        <f>N2267</f>
        <v>0</v>
      </c>
      <c r="AM2220">
        <f>O2315</f>
        <v>0</v>
      </c>
      <c r="AN2220">
        <f>P2315</f>
        <v>0</v>
      </c>
      <c r="AO2220">
        <f>Q2315</f>
        <v>0</v>
      </c>
      <c r="AP2220">
        <f>R2315</f>
        <v>0</v>
      </c>
      <c r="AQ2220">
        <f>S2315</f>
        <v>0</v>
      </c>
      <c r="AR2220">
        <f>T2315</f>
        <v>0</v>
      </c>
      <c r="AT2220">
        <f>SUM(table_2[[#This Row],[First dose, less than 21 days ago]:[Third dose or booster, at least 21 days ago]])</f>
        <v>0</v>
      </c>
      <c r="AU2220">
        <f>SUM(table_2[[#This Row],[Second dose, less than 21 days ago]:[Third dose or booster, at least 21 days ago]])</f>
        <v>0</v>
      </c>
      <c r="AV2220">
        <f>table_2[[#This Row],[Third dose or booster, less than 21 days ago]]+table_2[[#This Row],[Third dose or booster, at least 21 days ago]]</f>
        <v>0</v>
      </c>
    </row>
    <row r="2221" spans="1:48" ht="30" x14ac:dyDescent="0.25">
      <c r="A2221" s="1" t="s">
        <v>740</v>
      </c>
      <c r="B2221" s="4">
        <v>2021</v>
      </c>
      <c r="C2221" s="1" t="s">
        <v>311</v>
      </c>
      <c r="D2221" s="1" t="s">
        <v>1104</v>
      </c>
      <c r="E2221" s="1" t="s">
        <v>1102</v>
      </c>
      <c r="F2221" s="4" t="s">
        <v>5150</v>
      </c>
      <c r="G2221" s="4">
        <v>202907</v>
      </c>
      <c r="H2221" s="4" t="s">
        <v>3404</v>
      </c>
      <c r="I2221" s="1"/>
      <c r="J2221" s="4" t="s">
        <v>5151</v>
      </c>
      <c r="K2221" s="4" t="s">
        <v>5152</v>
      </c>
      <c r="L2221" s="22" t="str">
        <f t="shared" si="52"/>
        <v>284</v>
      </c>
      <c r="M2221" s="22"/>
      <c r="AA2221" s="46"/>
      <c r="AG2221"/>
      <c r="AL2221">
        <f>N2268</f>
        <v>0</v>
      </c>
      <c r="AM2221">
        <f>O2316</f>
        <v>0</v>
      </c>
      <c r="AN2221">
        <f>P2316</f>
        <v>0</v>
      </c>
      <c r="AO2221">
        <f>Q2316</f>
        <v>0</v>
      </c>
      <c r="AP2221">
        <f>R2316</f>
        <v>0</v>
      </c>
      <c r="AQ2221">
        <f>S2316</f>
        <v>0</v>
      </c>
      <c r="AR2221">
        <f>T2316</f>
        <v>0</v>
      </c>
      <c r="AT2221">
        <f>SUM(table_2[[#This Row],[First dose, less than 21 days ago]:[Third dose or booster, at least 21 days ago]])</f>
        <v>0</v>
      </c>
      <c r="AU2221">
        <f>SUM(table_2[[#This Row],[Second dose, less than 21 days ago]:[Third dose or booster, at least 21 days ago]])</f>
        <v>0</v>
      </c>
      <c r="AV2221">
        <f>table_2[[#This Row],[Third dose or booster, less than 21 days ago]]+table_2[[#This Row],[Third dose or booster, at least 21 days ago]]</f>
        <v>0</v>
      </c>
    </row>
    <row r="2222" spans="1:48" ht="45" x14ac:dyDescent="0.25">
      <c r="A2222" s="1" t="s">
        <v>740</v>
      </c>
      <c r="B2222" s="4">
        <v>2021</v>
      </c>
      <c r="C2222" s="1" t="s">
        <v>311</v>
      </c>
      <c r="D2222" s="1" t="s">
        <v>1104</v>
      </c>
      <c r="E2222" s="1" t="s">
        <v>84</v>
      </c>
      <c r="F2222" s="4" t="s">
        <v>1545</v>
      </c>
      <c r="G2222" s="4">
        <v>117386</v>
      </c>
      <c r="H2222" s="4" t="s">
        <v>2605</v>
      </c>
      <c r="I2222" s="1"/>
      <c r="J2222" s="4" t="s">
        <v>2165</v>
      </c>
      <c r="K2222" s="4" t="s">
        <v>5153</v>
      </c>
      <c r="L2222" s="22" t="str">
        <f t="shared" si="52"/>
        <v>52</v>
      </c>
      <c r="M2222" s="22"/>
      <c r="AA2222" s="46"/>
      <c r="AG2222"/>
      <c r="AL2222">
        <f>N2269</f>
        <v>0</v>
      </c>
      <c r="AM2222">
        <f>O2317</f>
        <v>0</v>
      </c>
      <c r="AN2222">
        <f>P2317</f>
        <v>0</v>
      </c>
      <c r="AO2222">
        <f>Q2317</f>
        <v>0</v>
      </c>
      <c r="AP2222">
        <f>R2317</f>
        <v>0</v>
      </c>
      <c r="AQ2222">
        <f>S2317</f>
        <v>0</v>
      </c>
      <c r="AR2222">
        <f>T2317</f>
        <v>0</v>
      </c>
      <c r="AT2222">
        <f>SUM(table_2[[#This Row],[First dose, less than 21 days ago]:[Third dose or booster, at least 21 days ago]])</f>
        <v>0</v>
      </c>
      <c r="AU2222">
        <f>SUM(table_2[[#This Row],[Second dose, less than 21 days ago]:[Third dose or booster, at least 21 days ago]])</f>
        <v>0</v>
      </c>
      <c r="AV2222">
        <f>table_2[[#This Row],[Third dose or booster, less than 21 days ago]]+table_2[[#This Row],[Third dose or booster, at least 21 days ago]]</f>
        <v>0</v>
      </c>
    </row>
    <row r="2223" spans="1:48" ht="45" x14ac:dyDescent="0.25">
      <c r="A2223" s="1" t="s">
        <v>740</v>
      </c>
      <c r="B2223" s="4">
        <v>2021</v>
      </c>
      <c r="C2223" s="1" t="s">
        <v>311</v>
      </c>
      <c r="D2223" s="1" t="s">
        <v>1104</v>
      </c>
      <c r="E2223" s="1" t="s">
        <v>85</v>
      </c>
      <c r="F2223" s="4" t="s">
        <v>2077</v>
      </c>
      <c r="G2223" s="4">
        <v>73338</v>
      </c>
      <c r="H2223" s="4" t="s">
        <v>5154</v>
      </c>
      <c r="I2223" s="1"/>
      <c r="J2223" s="4" t="s">
        <v>5155</v>
      </c>
      <c r="K2223" s="4" t="s">
        <v>5156</v>
      </c>
      <c r="L2223" s="22" t="str">
        <f t="shared" si="52"/>
        <v>127</v>
      </c>
      <c r="M2223" s="22"/>
      <c r="AA2223" s="46"/>
      <c r="AG2223"/>
      <c r="AL2223">
        <f>N2270</f>
        <v>0</v>
      </c>
      <c r="AM2223">
        <f>O2318</f>
        <v>0</v>
      </c>
      <c r="AN2223">
        <f>P2318</f>
        <v>0</v>
      </c>
      <c r="AO2223">
        <f>Q2318</f>
        <v>0</v>
      </c>
      <c r="AP2223">
        <f>R2318</f>
        <v>0</v>
      </c>
      <c r="AQ2223">
        <f>S2318</f>
        <v>0</v>
      </c>
      <c r="AR2223">
        <f>T2318</f>
        <v>0</v>
      </c>
      <c r="AT2223">
        <f>SUM(table_2[[#This Row],[First dose, less than 21 days ago]:[Third dose or booster, at least 21 days ago]])</f>
        <v>0</v>
      </c>
      <c r="AU2223">
        <f>SUM(table_2[[#This Row],[Second dose, less than 21 days ago]:[Third dose or booster, at least 21 days ago]])</f>
        <v>0</v>
      </c>
      <c r="AV2223">
        <f>table_2[[#This Row],[Third dose or booster, less than 21 days ago]]+table_2[[#This Row],[Third dose or booster, at least 21 days ago]]</f>
        <v>0</v>
      </c>
    </row>
    <row r="2224" spans="1:48" ht="30" x14ac:dyDescent="0.25">
      <c r="A2224" s="1" t="s">
        <v>740</v>
      </c>
      <c r="B2224" s="4">
        <v>2021</v>
      </c>
      <c r="C2224" s="1" t="s">
        <v>311</v>
      </c>
      <c r="D2224" s="1" t="s">
        <v>1116</v>
      </c>
      <c r="E2224" s="1" t="s">
        <v>62</v>
      </c>
      <c r="F2224" s="4" t="s">
        <v>4420</v>
      </c>
      <c r="G2224" s="4">
        <v>38237</v>
      </c>
      <c r="H2224" s="4" t="s">
        <v>5157</v>
      </c>
      <c r="I2224" s="1"/>
      <c r="J2224" s="4" t="s">
        <v>4870</v>
      </c>
      <c r="K2224" s="4" t="s">
        <v>5158</v>
      </c>
      <c r="L2224" s="22" t="str">
        <f t="shared" si="52"/>
        <v>207</v>
      </c>
      <c r="M2224" s="22"/>
      <c r="AA2224" s="46"/>
      <c r="AG2224"/>
      <c r="AL2224">
        <f>N2271</f>
        <v>0</v>
      </c>
      <c r="AM2224">
        <f>O2319</f>
        <v>0</v>
      </c>
      <c r="AN2224">
        <f>P2319</f>
        <v>0</v>
      </c>
      <c r="AO2224">
        <f>Q2319</f>
        <v>0</v>
      </c>
      <c r="AP2224">
        <f>R2319</f>
        <v>0</v>
      </c>
      <c r="AQ2224">
        <f>S2319</f>
        <v>0</v>
      </c>
      <c r="AR2224">
        <f>T2319</f>
        <v>0</v>
      </c>
      <c r="AT2224">
        <f>SUM(table_2[[#This Row],[First dose, less than 21 days ago]:[Third dose or booster, at least 21 days ago]])</f>
        <v>0</v>
      </c>
      <c r="AU2224">
        <f>SUM(table_2[[#This Row],[Second dose, less than 21 days ago]:[Third dose or booster, at least 21 days ago]])</f>
        <v>0</v>
      </c>
      <c r="AV2224">
        <f>table_2[[#This Row],[Third dose or booster, less than 21 days ago]]+table_2[[#This Row],[Third dose or booster, at least 21 days ago]]</f>
        <v>0</v>
      </c>
    </row>
    <row r="2225" spans="1:48" ht="30" x14ac:dyDescent="0.25">
      <c r="A2225" s="1" t="s">
        <v>740</v>
      </c>
      <c r="B2225" s="4">
        <v>2021</v>
      </c>
      <c r="C2225" s="1" t="s">
        <v>311</v>
      </c>
      <c r="D2225" s="1" t="s">
        <v>1116</v>
      </c>
      <c r="E2225" s="1" t="s">
        <v>66</v>
      </c>
      <c r="F2225" s="4" t="s">
        <v>1112</v>
      </c>
      <c r="G2225" s="4">
        <v>488</v>
      </c>
      <c r="H2225" s="4" t="s">
        <v>2490</v>
      </c>
      <c r="I2225" s="1" t="s">
        <v>234</v>
      </c>
      <c r="J2225" s="4" t="s">
        <v>2491</v>
      </c>
      <c r="K2225" s="4" t="s">
        <v>2492</v>
      </c>
      <c r="L2225" s="22" t="str">
        <f t="shared" si="52"/>
        <v>3</v>
      </c>
      <c r="M2225" s="22"/>
      <c r="AA2225" s="46"/>
      <c r="AG2225"/>
      <c r="AL2225">
        <f>N2272</f>
        <v>0</v>
      </c>
      <c r="AM2225">
        <f>O2320</f>
        <v>0</v>
      </c>
      <c r="AN2225">
        <f>P2320</f>
        <v>0</v>
      </c>
      <c r="AO2225">
        <f>Q2320</f>
        <v>0</v>
      </c>
      <c r="AP2225">
        <f>R2320</f>
        <v>0</v>
      </c>
      <c r="AQ2225">
        <f>S2320</f>
        <v>0</v>
      </c>
      <c r="AR2225">
        <f>T2320</f>
        <v>0</v>
      </c>
      <c r="AT2225">
        <f>SUM(table_2[[#This Row],[First dose, less than 21 days ago]:[Third dose or booster, at least 21 days ago]])</f>
        <v>0</v>
      </c>
      <c r="AU2225">
        <f>SUM(table_2[[#This Row],[Second dose, less than 21 days ago]:[Third dose or booster, at least 21 days ago]])</f>
        <v>0</v>
      </c>
      <c r="AV2225">
        <f>table_2[[#This Row],[Third dose or booster, less than 21 days ago]]+table_2[[#This Row],[Third dose or booster, at least 21 days ago]]</f>
        <v>0</v>
      </c>
    </row>
    <row r="2226" spans="1:48" ht="30" x14ac:dyDescent="0.25">
      <c r="A2226" s="1" t="s">
        <v>740</v>
      </c>
      <c r="B2226" s="4">
        <v>2021</v>
      </c>
      <c r="C2226" s="1" t="s">
        <v>311</v>
      </c>
      <c r="D2226" s="1" t="s">
        <v>1116</v>
      </c>
      <c r="E2226" s="1" t="s">
        <v>70</v>
      </c>
      <c r="F2226" s="4" t="s">
        <v>1328</v>
      </c>
      <c r="G2226" s="4">
        <v>6221</v>
      </c>
      <c r="H2226" s="4" t="s">
        <v>5159</v>
      </c>
      <c r="I2226" s="1"/>
      <c r="J2226" s="4" t="s">
        <v>5160</v>
      </c>
      <c r="K2226" s="4" t="s">
        <v>5161</v>
      </c>
      <c r="L2226" s="22" t="str">
        <f t="shared" si="52"/>
        <v>85</v>
      </c>
      <c r="M2226" s="22"/>
      <c r="AA2226" s="46"/>
      <c r="AG2226"/>
      <c r="AL2226">
        <f>N2273</f>
        <v>0</v>
      </c>
      <c r="AM2226">
        <f>O2321</f>
        <v>0</v>
      </c>
      <c r="AN2226">
        <f>P2321</f>
        <v>0</v>
      </c>
      <c r="AO2226">
        <f>Q2321</f>
        <v>0</v>
      </c>
      <c r="AP2226">
        <f>R2321</f>
        <v>0</v>
      </c>
      <c r="AQ2226">
        <f>S2321</f>
        <v>0</v>
      </c>
      <c r="AR2226">
        <f>T2321</f>
        <v>0</v>
      </c>
      <c r="AT2226">
        <f>SUM(table_2[[#This Row],[First dose, less than 21 days ago]:[Third dose or booster, at least 21 days ago]])</f>
        <v>0</v>
      </c>
      <c r="AU2226">
        <f>SUM(table_2[[#This Row],[Second dose, less than 21 days ago]:[Third dose or booster, at least 21 days ago]])</f>
        <v>0</v>
      </c>
      <c r="AV2226">
        <f>table_2[[#This Row],[Third dose or booster, less than 21 days ago]]+table_2[[#This Row],[Third dose or booster, at least 21 days ago]]</f>
        <v>0</v>
      </c>
    </row>
    <row r="2227" spans="1:48" ht="30" x14ac:dyDescent="0.25">
      <c r="A2227" s="1" t="s">
        <v>740</v>
      </c>
      <c r="B2227" s="4">
        <v>2021</v>
      </c>
      <c r="C2227" s="1" t="s">
        <v>311</v>
      </c>
      <c r="D2227" s="1" t="s">
        <v>1116</v>
      </c>
      <c r="E2227" s="1" t="s">
        <v>74</v>
      </c>
      <c r="F2227" s="4" t="s">
        <v>1112</v>
      </c>
      <c r="G2227" s="4">
        <v>905</v>
      </c>
      <c r="H2227" s="4" t="s">
        <v>2494</v>
      </c>
      <c r="I2227" s="1" t="s">
        <v>234</v>
      </c>
      <c r="J2227" s="4" t="s">
        <v>2495</v>
      </c>
      <c r="K2227" s="4" t="s">
        <v>2496</v>
      </c>
      <c r="L2227" s="22" t="str">
        <f t="shared" si="52"/>
        <v>3</v>
      </c>
      <c r="M2227" s="22"/>
      <c r="AA2227" s="46"/>
      <c r="AG2227"/>
      <c r="AL2227">
        <f>N2274</f>
        <v>0</v>
      </c>
      <c r="AM2227">
        <f>O2322</f>
        <v>0</v>
      </c>
      <c r="AN2227">
        <f>P2322</f>
        <v>0</v>
      </c>
      <c r="AO2227">
        <f>Q2322</f>
        <v>0</v>
      </c>
      <c r="AP2227">
        <f>R2322</f>
        <v>0</v>
      </c>
      <c r="AQ2227">
        <f>S2322</f>
        <v>0</v>
      </c>
      <c r="AR2227">
        <f>T2322</f>
        <v>0</v>
      </c>
      <c r="AT2227">
        <f>SUM(table_2[[#This Row],[First dose, less than 21 days ago]:[Third dose or booster, at least 21 days ago]])</f>
        <v>0</v>
      </c>
      <c r="AU2227">
        <f>SUM(table_2[[#This Row],[Second dose, less than 21 days ago]:[Third dose or booster, at least 21 days ago]])</f>
        <v>0</v>
      </c>
      <c r="AV2227">
        <f>table_2[[#This Row],[Third dose or booster, less than 21 days ago]]+table_2[[#This Row],[Third dose or booster, at least 21 days ago]]</f>
        <v>0</v>
      </c>
    </row>
    <row r="2228" spans="1:48" ht="30" x14ac:dyDescent="0.25">
      <c r="A2228" s="1" t="s">
        <v>740</v>
      </c>
      <c r="B2228" s="4">
        <v>2021</v>
      </c>
      <c r="C2228" s="1" t="s">
        <v>311</v>
      </c>
      <c r="D2228" s="1" t="s">
        <v>1116</v>
      </c>
      <c r="E2228" s="1" t="s">
        <v>1102</v>
      </c>
      <c r="F2228" s="4" t="s">
        <v>1413</v>
      </c>
      <c r="G2228" s="4">
        <v>150128</v>
      </c>
      <c r="H2228" s="4" t="s">
        <v>5162</v>
      </c>
      <c r="I2228" s="1"/>
      <c r="J2228" s="4" t="s">
        <v>5163</v>
      </c>
      <c r="K2228" s="4" t="s">
        <v>2066</v>
      </c>
      <c r="L2228" s="22" t="str">
        <f t="shared" si="52"/>
        <v>927</v>
      </c>
      <c r="M2228" s="22"/>
      <c r="AA2228" s="46"/>
      <c r="AG2228"/>
      <c r="AL2228">
        <f>N2275</f>
        <v>0</v>
      </c>
      <c r="AM2228">
        <f>O2323</f>
        <v>0</v>
      </c>
      <c r="AN2228">
        <f>P2323</f>
        <v>0</v>
      </c>
      <c r="AO2228">
        <f>Q2323</f>
        <v>0</v>
      </c>
      <c r="AP2228">
        <f>R2323</f>
        <v>0</v>
      </c>
      <c r="AQ2228">
        <f>S2323</f>
        <v>0</v>
      </c>
      <c r="AR2228">
        <f>T2323</f>
        <v>0</v>
      </c>
      <c r="AT2228">
        <f>SUM(table_2[[#This Row],[First dose, less than 21 days ago]:[Third dose or booster, at least 21 days ago]])</f>
        <v>0</v>
      </c>
      <c r="AU2228">
        <f>SUM(table_2[[#This Row],[Second dose, less than 21 days ago]:[Third dose or booster, at least 21 days ago]])</f>
        <v>0</v>
      </c>
      <c r="AV2228">
        <f>table_2[[#This Row],[Third dose or booster, less than 21 days ago]]+table_2[[#This Row],[Third dose or booster, at least 21 days ago]]</f>
        <v>0</v>
      </c>
    </row>
    <row r="2229" spans="1:48" ht="45" x14ac:dyDescent="0.25">
      <c r="A2229" s="1" t="s">
        <v>740</v>
      </c>
      <c r="B2229" s="4">
        <v>2021</v>
      </c>
      <c r="C2229" s="1" t="s">
        <v>311</v>
      </c>
      <c r="D2229" s="1" t="s">
        <v>1116</v>
      </c>
      <c r="E2229" s="1" t="s">
        <v>84</v>
      </c>
      <c r="F2229" s="4" t="s">
        <v>5164</v>
      </c>
      <c r="G2229" s="4">
        <v>168801</v>
      </c>
      <c r="H2229" s="4" t="s">
        <v>5165</v>
      </c>
      <c r="I2229" s="1"/>
      <c r="J2229" s="4" t="s">
        <v>5166</v>
      </c>
      <c r="K2229" s="4" t="s">
        <v>2349</v>
      </c>
      <c r="L2229" s="22" t="str">
        <f t="shared" si="52"/>
        <v>229</v>
      </c>
      <c r="M2229" s="22"/>
      <c r="AA2229" s="46"/>
      <c r="AG2229"/>
      <c r="AL2229">
        <f>N2276</f>
        <v>0</v>
      </c>
      <c r="AM2229">
        <f>O2324</f>
        <v>0</v>
      </c>
      <c r="AN2229">
        <f>P2324</f>
        <v>0</v>
      </c>
      <c r="AO2229">
        <f>Q2324</f>
        <v>0</v>
      </c>
      <c r="AP2229">
        <f>R2324</f>
        <v>0</v>
      </c>
      <c r="AQ2229">
        <f>S2324</f>
        <v>0</v>
      </c>
      <c r="AR2229">
        <f>T2324</f>
        <v>0</v>
      </c>
      <c r="AT2229">
        <f>SUM(table_2[[#This Row],[First dose, less than 21 days ago]:[Third dose or booster, at least 21 days ago]])</f>
        <v>0</v>
      </c>
      <c r="AU2229">
        <f>SUM(table_2[[#This Row],[Second dose, less than 21 days ago]:[Third dose or booster, at least 21 days ago]])</f>
        <v>0</v>
      </c>
      <c r="AV2229">
        <f>table_2[[#This Row],[Third dose or booster, less than 21 days ago]]+table_2[[#This Row],[Third dose or booster, at least 21 days ago]]</f>
        <v>0</v>
      </c>
    </row>
    <row r="2230" spans="1:48" ht="45" x14ac:dyDescent="0.25">
      <c r="A2230" s="1" t="s">
        <v>740</v>
      </c>
      <c r="B2230" s="4">
        <v>2021</v>
      </c>
      <c r="C2230" s="1" t="s">
        <v>311</v>
      </c>
      <c r="D2230" s="1" t="s">
        <v>1116</v>
      </c>
      <c r="E2230" s="1" t="s">
        <v>85</v>
      </c>
      <c r="F2230" s="4" t="s">
        <v>2124</v>
      </c>
      <c r="G2230" s="4">
        <v>180031</v>
      </c>
      <c r="H2230" s="4" t="s">
        <v>5167</v>
      </c>
      <c r="I2230" s="1"/>
      <c r="J2230" s="4" t="s">
        <v>3128</v>
      </c>
      <c r="K2230" s="4" t="s">
        <v>5168</v>
      </c>
      <c r="L2230" s="22" t="str">
        <f t="shared" si="52"/>
        <v>478</v>
      </c>
      <c r="M2230" s="22"/>
      <c r="AA2230" s="46"/>
      <c r="AG2230"/>
      <c r="AL2230">
        <f>N2277</f>
        <v>0</v>
      </c>
      <c r="AM2230">
        <f>O2325</f>
        <v>0</v>
      </c>
      <c r="AN2230">
        <f>P2325</f>
        <v>0</v>
      </c>
      <c r="AO2230">
        <f>Q2325</f>
        <v>0</v>
      </c>
      <c r="AP2230">
        <f>R2325</f>
        <v>0</v>
      </c>
      <c r="AQ2230">
        <f>S2325</f>
        <v>0</v>
      </c>
      <c r="AR2230">
        <f>T2325</f>
        <v>0</v>
      </c>
      <c r="AT2230">
        <f>SUM(table_2[[#This Row],[First dose, less than 21 days ago]:[Third dose or booster, at least 21 days ago]])</f>
        <v>0</v>
      </c>
      <c r="AU2230">
        <f>SUM(table_2[[#This Row],[Second dose, less than 21 days ago]:[Third dose or booster, at least 21 days ago]])</f>
        <v>0</v>
      </c>
      <c r="AV2230">
        <f>table_2[[#This Row],[Third dose or booster, less than 21 days ago]]+table_2[[#This Row],[Third dose or booster, at least 21 days ago]]</f>
        <v>0</v>
      </c>
    </row>
    <row r="2231" spans="1:48" ht="30" x14ac:dyDescent="0.25">
      <c r="A2231" s="1" t="s">
        <v>740</v>
      </c>
      <c r="B2231" s="4">
        <v>2021</v>
      </c>
      <c r="C2231" s="1" t="s">
        <v>311</v>
      </c>
      <c r="D2231" s="1" t="s">
        <v>1132</v>
      </c>
      <c r="E2231" s="1" t="s">
        <v>62</v>
      </c>
      <c r="F2231" s="4" t="s">
        <v>2789</v>
      </c>
      <c r="G2231" s="4">
        <v>21462</v>
      </c>
      <c r="H2231" s="4" t="s">
        <v>5169</v>
      </c>
      <c r="I2231" s="1"/>
      <c r="J2231" s="4" t="s">
        <v>5170</v>
      </c>
      <c r="K2231" s="4" t="s">
        <v>5171</v>
      </c>
      <c r="L2231" s="22" t="str">
        <f t="shared" si="52"/>
        <v>260</v>
      </c>
      <c r="M2231" s="22"/>
      <c r="AA2231" s="46"/>
      <c r="AG2231"/>
      <c r="AL2231">
        <f>N2278</f>
        <v>0</v>
      </c>
      <c r="AM2231">
        <f>O2326</f>
        <v>0</v>
      </c>
      <c r="AN2231">
        <f>P2326</f>
        <v>0</v>
      </c>
      <c r="AO2231">
        <f>Q2326</f>
        <v>0</v>
      </c>
      <c r="AP2231">
        <f>R2326</f>
        <v>0</v>
      </c>
      <c r="AQ2231">
        <f>S2326</f>
        <v>0</v>
      </c>
      <c r="AR2231">
        <f>T2326</f>
        <v>0</v>
      </c>
      <c r="AT2231">
        <f>SUM(table_2[[#This Row],[First dose, less than 21 days ago]:[Third dose or booster, at least 21 days ago]])</f>
        <v>0</v>
      </c>
      <c r="AU2231">
        <f>SUM(table_2[[#This Row],[Second dose, less than 21 days ago]:[Third dose or booster, at least 21 days ago]])</f>
        <v>0</v>
      </c>
      <c r="AV2231">
        <f>table_2[[#This Row],[Third dose or booster, less than 21 days ago]]+table_2[[#This Row],[Third dose or booster, at least 21 days ago]]</f>
        <v>0</v>
      </c>
    </row>
    <row r="2232" spans="1:48" ht="30" x14ac:dyDescent="0.25">
      <c r="A2232" s="1" t="s">
        <v>740</v>
      </c>
      <c r="B2232" s="4">
        <v>2021</v>
      </c>
      <c r="C2232" s="1" t="s">
        <v>311</v>
      </c>
      <c r="D2232" s="1" t="s">
        <v>1132</v>
      </c>
      <c r="E2232" s="1" t="s">
        <v>66</v>
      </c>
      <c r="F2232" s="4" t="s">
        <v>1101</v>
      </c>
      <c r="G2232" s="4">
        <v>193</v>
      </c>
      <c r="H2232" s="4" t="s">
        <v>83</v>
      </c>
      <c r="I2232" s="1"/>
      <c r="J2232" s="4" t="s">
        <v>83</v>
      </c>
      <c r="K2232" s="4" t="s">
        <v>83</v>
      </c>
      <c r="L2232" s="22">
        <f t="shared" si="52"/>
        <v>1</v>
      </c>
      <c r="M2232" s="22"/>
      <c r="AA2232" s="46"/>
      <c r="AG2232"/>
      <c r="AL2232">
        <f>N2279</f>
        <v>0</v>
      </c>
      <c r="AM2232">
        <f>O2327</f>
        <v>0</v>
      </c>
      <c r="AN2232">
        <f>P2327</f>
        <v>0</v>
      </c>
      <c r="AO2232">
        <f>Q2327</f>
        <v>0</v>
      </c>
      <c r="AP2232">
        <f>R2327</f>
        <v>0</v>
      </c>
      <c r="AQ2232">
        <f>S2327</f>
        <v>0</v>
      </c>
      <c r="AR2232">
        <f>T2327</f>
        <v>0</v>
      </c>
      <c r="AT2232">
        <f>SUM(table_2[[#This Row],[First dose, less than 21 days ago]:[Third dose or booster, at least 21 days ago]])</f>
        <v>0</v>
      </c>
      <c r="AU2232">
        <f>SUM(table_2[[#This Row],[Second dose, less than 21 days ago]:[Third dose or booster, at least 21 days ago]])</f>
        <v>0</v>
      </c>
      <c r="AV2232">
        <f>table_2[[#This Row],[Third dose or booster, less than 21 days ago]]+table_2[[#This Row],[Third dose or booster, at least 21 days ago]]</f>
        <v>0</v>
      </c>
    </row>
    <row r="2233" spans="1:48" ht="30" x14ac:dyDescent="0.25">
      <c r="A2233" s="1" t="s">
        <v>740</v>
      </c>
      <c r="B2233" s="4">
        <v>2021</v>
      </c>
      <c r="C2233" s="1" t="s">
        <v>311</v>
      </c>
      <c r="D2233" s="1" t="s">
        <v>1132</v>
      </c>
      <c r="E2233" s="1" t="s">
        <v>70</v>
      </c>
      <c r="F2233" s="4" t="s">
        <v>2433</v>
      </c>
      <c r="G2233" s="4">
        <v>2953</v>
      </c>
      <c r="H2233" s="4" t="s">
        <v>5172</v>
      </c>
      <c r="I2233" s="1"/>
      <c r="J2233" s="4" t="s">
        <v>5173</v>
      </c>
      <c r="K2233" s="4" t="s">
        <v>5174</v>
      </c>
      <c r="L2233" s="22" t="str">
        <f t="shared" si="52"/>
        <v>119</v>
      </c>
      <c r="M2233" s="22"/>
      <c r="AA2233" s="46"/>
      <c r="AG2233"/>
      <c r="AL2233">
        <f>N2280</f>
        <v>0</v>
      </c>
      <c r="AM2233">
        <f>O2328</f>
        <v>0</v>
      </c>
      <c r="AN2233">
        <f>P2328</f>
        <v>0</v>
      </c>
      <c r="AO2233">
        <f>Q2328</f>
        <v>0</v>
      </c>
      <c r="AP2233">
        <f>R2328</f>
        <v>0</v>
      </c>
      <c r="AQ2233">
        <f>S2328</f>
        <v>0</v>
      </c>
      <c r="AR2233">
        <f>T2328</f>
        <v>0</v>
      </c>
      <c r="AT2233">
        <f>SUM(table_2[[#This Row],[First dose, less than 21 days ago]:[Third dose or booster, at least 21 days ago]])</f>
        <v>0</v>
      </c>
      <c r="AU2233">
        <f>SUM(table_2[[#This Row],[Second dose, less than 21 days ago]:[Third dose or booster, at least 21 days ago]])</f>
        <v>0</v>
      </c>
      <c r="AV2233">
        <f>table_2[[#This Row],[Third dose or booster, less than 21 days ago]]+table_2[[#This Row],[Third dose or booster, at least 21 days ago]]</f>
        <v>0</v>
      </c>
    </row>
    <row r="2234" spans="1:48" ht="30" x14ac:dyDescent="0.25">
      <c r="A2234" s="1" t="s">
        <v>740</v>
      </c>
      <c r="B2234" s="4">
        <v>2021</v>
      </c>
      <c r="C2234" s="1" t="s">
        <v>311</v>
      </c>
      <c r="D2234" s="1" t="s">
        <v>1132</v>
      </c>
      <c r="E2234" s="1" t="s">
        <v>74</v>
      </c>
      <c r="F2234" s="4" t="s">
        <v>1800</v>
      </c>
      <c r="G2234" s="4">
        <v>368</v>
      </c>
      <c r="H2234" s="4" t="s">
        <v>2513</v>
      </c>
      <c r="I2234" s="1" t="s">
        <v>234</v>
      </c>
      <c r="J2234" s="4" t="s">
        <v>2514</v>
      </c>
      <c r="K2234" s="4" t="s">
        <v>2515</v>
      </c>
      <c r="L2234" s="22" t="str">
        <f t="shared" si="52"/>
        <v>6</v>
      </c>
      <c r="M2234" s="22"/>
      <c r="AA2234" s="46"/>
      <c r="AG2234"/>
      <c r="AL2234">
        <f>N2281</f>
        <v>0</v>
      </c>
      <c r="AM2234">
        <f>O2329</f>
        <v>0</v>
      </c>
      <c r="AN2234">
        <f>P2329</f>
        <v>0</v>
      </c>
      <c r="AO2234">
        <f>Q2329</f>
        <v>0</v>
      </c>
      <c r="AP2234">
        <f>R2329</f>
        <v>0</v>
      </c>
      <c r="AQ2234">
        <f>S2329</f>
        <v>0</v>
      </c>
      <c r="AR2234">
        <f>T2329</f>
        <v>0</v>
      </c>
      <c r="AT2234">
        <f>SUM(table_2[[#This Row],[First dose, less than 21 days ago]:[Third dose or booster, at least 21 days ago]])</f>
        <v>0</v>
      </c>
      <c r="AU2234">
        <f>SUM(table_2[[#This Row],[Second dose, less than 21 days ago]:[Third dose or booster, at least 21 days ago]])</f>
        <v>0</v>
      </c>
      <c r="AV2234">
        <f>table_2[[#This Row],[Third dose or booster, less than 21 days ago]]+table_2[[#This Row],[Third dose or booster, at least 21 days ago]]</f>
        <v>0</v>
      </c>
    </row>
    <row r="2235" spans="1:48" ht="30" x14ac:dyDescent="0.25">
      <c r="A2235" s="1" t="s">
        <v>740</v>
      </c>
      <c r="B2235" s="4">
        <v>2021</v>
      </c>
      <c r="C2235" s="1" t="s">
        <v>311</v>
      </c>
      <c r="D2235" s="1" t="s">
        <v>1132</v>
      </c>
      <c r="E2235" s="1" t="s">
        <v>1102</v>
      </c>
      <c r="F2235" s="4" t="s">
        <v>5175</v>
      </c>
      <c r="G2235" s="4">
        <v>64974</v>
      </c>
      <c r="H2235" s="4" t="s">
        <v>5176</v>
      </c>
      <c r="I2235" s="1"/>
      <c r="J2235" s="4" t="s">
        <v>5177</v>
      </c>
      <c r="K2235" s="4" t="s">
        <v>5178</v>
      </c>
      <c r="L2235" s="22" t="str">
        <f t="shared" si="52"/>
        <v>1702</v>
      </c>
      <c r="M2235" s="22"/>
      <c r="AA2235" s="46"/>
      <c r="AG2235"/>
      <c r="AL2235">
        <f>N2282</f>
        <v>0</v>
      </c>
      <c r="AM2235">
        <f>O2330</f>
        <v>0</v>
      </c>
      <c r="AN2235">
        <f>P2330</f>
        <v>0</v>
      </c>
      <c r="AO2235">
        <f>Q2330</f>
        <v>0</v>
      </c>
      <c r="AP2235">
        <f>R2330</f>
        <v>0</v>
      </c>
      <c r="AQ2235">
        <f>S2330</f>
        <v>0</v>
      </c>
      <c r="AR2235">
        <f>T2330</f>
        <v>0</v>
      </c>
      <c r="AT2235">
        <f>SUM(table_2[[#This Row],[First dose, less than 21 days ago]:[Third dose or booster, at least 21 days ago]])</f>
        <v>0</v>
      </c>
      <c r="AU2235">
        <f>SUM(table_2[[#This Row],[Second dose, less than 21 days ago]:[Third dose or booster, at least 21 days ago]])</f>
        <v>0</v>
      </c>
      <c r="AV2235">
        <f>table_2[[#This Row],[Third dose or booster, less than 21 days ago]]+table_2[[#This Row],[Third dose or booster, at least 21 days ago]]</f>
        <v>0</v>
      </c>
    </row>
    <row r="2236" spans="1:48" ht="45" x14ac:dyDescent="0.25">
      <c r="A2236" s="1" t="s">
        <v>740</v>
      </c>
      <c r="B2236" s="4">
        <v>2021</v>
      </c>
      <c r="C2236" s="1" t="s">
        <v>311</v>
      </c>
      <c r="D2236" s="1" t="s">
        <v>1132</v>
      </c>
      <c r="E2236" s="1" t="s">
        <v>84</v>
      </c>
      <c r="F2236" s="4" t="s">
        <v>1464</v>
      </c>
      <c r="G2236" s="4">
        <v>112682</v>
      </c>
      <c r="H2236" s="4" t="s">
        <v>5179</v>
      </c>
      <c r="I2236" s="1"/>
      <c r="J2236" s="4" t="s">
        <v>5180</v>
      </c>
      <c r="K2236" s="4" t="s">
        <v>5181</v>
      </c>
      <c r="L2236" s="22" t="str">
        <f t="shared" si="52"/>
        <v>471</v>
      </c>
      <c r="M2236" s="22"/>
      <c r="AA2236" s="46"/>
      <c r="AG2236"/>
      <c r="AL2236">
        <f>N2283</f>
        <v>0</v>
      </c>
      <c r="AM2236">
        <f>O2331</f>
        <v>0</v>
      </c>
      <c r="AN2236">
        <f>P2331</f>
        <v>0</v>
      </c>
      <c r="AO2236">
        <f>Q2331</f>
        <v>0</v>
      </c>
      <c r="AP2236">
        <f>R2331</f>
        <v>0</v>
      </c>
      <c r="AQ2236">
        <f>S2331</f>
        <v>0</v>
      </c>
      <c r="AR2236">
        <f>T2331</f>
        <v>0</v>
      </c>
      <c r="AT2236">
        <f>SUM(table_2[[#This Row],[First dose, less than 21 days ago]:[Third dose or booster, at least 21 days ago]])</f>
        <v>0</v>
      </c>
      <c r="AU2236">
        <f>SUM(table_2[[#This Row],[Second dose, less than 21 days ago]:[Third dose or booster, at least 21 days ago]])</f>
        <v>0</v>
      </c>
      <c r="AV2236">
        <f>table_2[[#This Row],[Third dose or booster, less than 21 days ago]]+table_2[[#This Row],[Third dose or booster, at least 21 days ago]]</f>
        <v>0</v>
      </c>
    </row>
    <row r="2237" spans="1:48" ht="45" x14ac:dyDescent="0.25">
      <c r="A2237" s="1" t="s">
        <v>740</v>
      </c>
      <c r="B2237" s="4">
        <v>2021</v>
      </c>
      <c r="C2237" s="1" t="s">
        <v>311</v>
      </c>
      <c r="D2237" s="1" t="s">
        <v>1132</v>
      </c>
      <c r="E2237" s="1" t="s">
        <v>85</v>
      </c>
      <c r="F2237" s="4" t="s">
        <v>5182</v>
      </c>
      <c r="G2237" s="4">
        <v>248390</v>
      </c>
      <c r="H2237" s="4" t="s">
        <v>5183</v>
      </c>
      <c r="I2237" s="1"/>
      <c r="J2237" s="4" t="s">
        <v>5184</v>
      </c>
      <c r="K2237" s="4" t="s">
        <v>5185</v>
      </c>
      <c r="L2237" s="22" t="str">
        <f t="shared" si="52"/>
        <v>1589</v>
      </c>
      <c r="M2237" s="22"/>
      <c r="AA2237" s="46"/>
      <c r="AG2237"/>
      <c r="AL2237">
        <f>N2284</f>
        <v>0</v>
      </c>
      <c r="AM2237">
        <f>O2332</f>
        <v>0</v>
      </c>
      <c r="AN2237">
        <f>P2332</f>
        <v>0</v>
      </c>
      <c r="AO2237">
        <f>Q2332</f>
        <v>0</v>
      </c>
      <c r="AP2237">
        <f>R2332</f>
        <v>0</v>
      </c>
      <c r="AQ2237">
        <f>S2332</f>
        <v>0</v>
      </c>
      <c r="AR2237">
        <f>T2332</f>
        <v>0</v>
      </c>
      <c r="AT2237">
        <f>SUM(table_2[[#This Row],[First dose, less than 21 days ago]:[Third dose or booster, at least 21 days ago]])</f>
        <v>0</v>
      </c>
      <c r="AU2237">
        <f>SUM(table_2[[#This Row],[Second dose, less than 21 days ago]:[Third dose or booster, at least 21 days ago]])</f>
        <v>0</v>
      </c>
      <c r="AV2237">
        <f>table_2[[#This Row],[Third dose or booster, less than 21 days ago]]+table_2[[#This Row],[Third dose or booster, at least 21 days ago]]</f>
        <v>0</v>
      </c>
    </row>
    <row r="2238" spans="1:48" ht="30" x14ac:dyDescent="0.25">
      <c r="A2238" s="1" t="s">
        <v>740</v>
      </c>
      <c r="B2238" s="4">
        <v>2021</v>
      </c>
      <c r="C2238" s="1" t="s">
        <v>311</v>
      </c>
      <c r="D2238" s="1" t="s">
        <v>1147</v>
      </c>
      <c r="E2238" s="1" t="s">
        <v>62</v>
      </c>
      <c r="F2238" s="4" t="s">
        <v>4732</v>
      </c>
      <c r="G2238" s="4">
        <v>10172</v>
      </c>
      <c r="H2238" s="4" t="s">
        <v>5186</v>
      </c>
      <c r="I2238" s="1"/>
      <c r="J2238" s="4" t="s">
        <v>5187</v>
      </c>
      <c r="K2238" s="4" t="s">
        <v>5188</v>
      </c>
      <c r="L2238" s="22" t="str">
        <f t="shared" si="52"/>
        <v>348</v>
      </c>
      <c r="M2238" s="22"/>
      <c r="AA2238" s="46"/>
      <c r="AG2238"/>
      <c r="AL2238">
        <f>N2285</f>
        <v>0</v>
      </c>
      <c r="AM2238">
        <f>O2333</f>
        <v>0</v>
      </c>
      <c r="AN2238">
        <f>P2333</f>
        <v>0</v>
      </c>
      <c r="AO2238">
        <f>Q2333</f>
        <v>0</v>
      </c>
      <c r="AP2238">
        <f>R2333</f>
        <v>0</v>
      </c>
      <c r="AQ2238">
        <f>S2333</f>
        <v>0</v>
      </c>
      <c r="AR2238">
        <f>T2333</f>
        <v>0</v>
      </c>
      <c r="AT2238">
        <f>SUM(table_2[[#This Row],[First dose, less than 21 days ago]:[Third dose or booster, at least 21 days ago]])</f>
        <v>0</v>
      </c>
      <c r="AU2238">
        <f>SUM(table_2[[#This Row],[Second dose, less than 21 days ago]:[Third dose or booster, at least 21 days ago]])</f>
        <v>0</v>
      </c>
      <c r="AV2238">
        <f>table_2[[#This Row],[Third dose or booster, less than 21 days ago]]+table_2[[#This Row],[Third dose or booster, at least 21 days ago]]</f>
        <v>0</v>
      </c>
    </row>
    <row r="2239" spans="1:48" ht="30" x14ac:dyDescent="0.25">
      <c r="A2239" s="1" t="s">
        <v>740</v>
      </c>
      <c r="B2239" s="4">
        <v>2021</v>
      </c>
      <c r="C2239" s="1" t="s">
        <v>311</v>
      </c>
      <c r="D2239" s="1" t="s">
        <v>1147</v>
      </c>
      <c r="E2239" s="1" t="s">
        <v>66</v>
      </c>
      <c r="F2239" s="4" t="s">
        <v>1800</v>
      </c>
      <c r="G2239" s="4">
        <v>71</v>
      </c>
      <c r="H2239" s="4" t="s">
        <v>5189</v>
      </c>
      <c r="I2239" s="1" t="s">
        <v>234</v>
      </c>
      <c r="J2239" s="4" t="s">
        <v>5190</v>
      </c>
      <c r="K2239" s="4" t="s">
        <v>5191</v>
      </c>
      <c r="L2239" s="22" t="str">
        <f t="shared" si="52"/>
        <v>6</v>
      </c>
      <c r="M2239" s="22"/>
      <c r="AA2239" s="46"/>
      <c r="AG2239"/>
      <c r="AL2239">
        <f>N2286</f>
        <v>0</v>
      </c>
      <c r="AM2239">
        <f>O2334</f>
        <v>0</v>
      </c>
      <c r="AN2239">
        <f>P2334</f>
        <v>0</v>
      </c>
      <c r="AO2239">
        <f>Q2334</f>
        <v>0</v>
      </c>
      <c r="AP2239">
        <f>R2334</f>
        <v>0</v>
      </c>
      <c r="AQ2239">
        <f>S2334</f>
        <v>0</v>
      </c>
      <c r="AR2239">
        <f>T2334</f>
        <v>0</v>
      </c>
      <c r="AT2239">
        <f>SUM(table_2[[#This Row],[First dose, less than 21 days ago]:[Third dose or booster, at least 21 days ago]])</f>
        <v>0</v>
      </c>
      <c r="AU2239">
        <f>SUM(table_2[[#This Row],[Second dose, less than 21 days ago]:[Third dose or booster, at least 21 days ago]])</f>
        <v>0</v>
      </c>
      <c r="AV2239">
        <f>table_2[[#This Row],[Third dose or booster, less than 21 days ago]]+table_2[[#This Row],[Third dose or booster, at least 21 days ago]]</f>
        <v>0</v>
      </c>
    </row>
    <row r="2240" spans="1:48" ht="30" x14ac:dyDescent="0.25">
      <c r="A2240" s="1" t="s">
        <v>740</v>
      </c>
      <c r="B2240" s="4">
        <v>2021</v>
      </c>
      <c r="C2240" s="1" t="s">
        <v>311</v>
      </c>
      <c r="D2240" s="1" t="s">
        <v>1147</v>
      </c>
      <c r="E2240" s="1" t="s">
        <v>70</v>
      </c>
      <c r="F2240" s="4" t="s">
        <v>1499</v>
      </c>
      <c r="G2240" s="4">
        <v>1357</v>
      </c>
      <c r="H2240" s="4" t="s">
        <v>5192</v>
      </c>
      <c r="I2240" s="1"/>
      <c r="J2240" s="4" t="s">
        <v>5193</v>
      </c>
      <c r="K2240" s="4" t="s">
        <v>5194</v>
      </c>
      <c r="L2240" s="22" t="str">
        <f t="shared" si="52"/>
        <v>139</v>
      </c>
      <c r="M2240" s="22"/>
      <c r="AA2240" s="46"/>
      <c r="AG2240"/>
      <c r="AL2240">
        <f>N2287</f>
        <v>0</v>
      </c>
      <c r="AM2240">
        <f>O2335</f>
        <v>0</v>
      </c>
      <c r="AN2240">
        <f>P2335</f>
        <v>0</v>
      </c>
      <c r="AO2240">
        <f>Q2335</f>
        <v>0</v>
      </c>
      <c r="AP2240">
        <f>R2335</f>
        <v>0</v>
      </c>
      <c r="AQ2240">
        <f>S2335</f>
        <v>0</v>
      </c>
      <c r="AR2240">
        <f>T2335</f>
        <v>0</v>
      </c>
      <c r="AT2240">
        <f>SUM(table_2[[#This Row],[First dose, less than 21 days ago]:[Third dose or booster, at least 21 days ago]])</f>
        <v>0</v>
      </c>
      <c r="AU2240">
        <f>SUM(table_2[[#This Row],[Second dose, less than 21 days ago]:[Third dose or booster, at least 21 days ago]])</f>
        <v>0</v>
      </c>
      <c r="AV2240">
        <f>table_2[[#This Row],[Third dose or booster, less than 21 days ago]]+table_2[[#This Row],[Third dose or booster, at least 21 days ago]]</f>
        <v>0</v>
      </c>
    </row>
    <row r="2241" spans="1:48" ht="30" x14ac:dyDescent="0.25">
      <c r="A2241" s="1" t="s">
        <v>740</v>
      </c>
      <c r="B2241" s="4">
        <v>2021</v>
      </c>
      <c r="C2241" s="1" t="s">
        <v>311</v>
      </c>
      <c r="D2241" s="1" t="s">
        <v>1147</v>
      </c>
      <c r="E2241" s="1" t="s">
        <v>74</v>
      </c>
      <c r="F2241" s="4" t="s">
        <v>1371</v>
      </c>
      <c r="G2241" s="4">
        <v>149</v>
      </c>
      <c r="H2241" s="4" t="s">
        <v>2538</v>
      </c>
      <c r="I2241" s="1" t="s">
        <v>234</v>
      </c>
      <c r="J2241" s="4" t="s">
        <v>2539</v>
      </c>
      <c r="K2241" s="4" t="s">
        <v>2540</v>
      </c>
      <c r="L2241" s="22" t="str">
        <f t="shared" si="52"/>
        <v>9</v>
      </c>
      <c r="M2241" s="22"/>
      <c r="AA2241" s="46"/>
      <c r="AG2241"/>
      <c r="AL2241">
        <f>N2288</f>
        <v>0</v>
      </c>
      <c r="AM2241">
        <f>O2336</f>
        <v>0</v>
      </c>
      <c r="AN2241">
        <f>P2336</f>
        <v>0</v>
      </c>
      <c r="AO2241">
        <f>Q2336</f>
        <v>0</v>
      </c>
      <c r="AP2241">
        <f>R2336</f>
        <v>0</v>
      </c>
      <c r="AQ2241">
        <f>S2336</f>
        <v>0</v>
      </c>
      <c r="AR2241">
        <f>T2336</f>
        <v>0</v>
      </c>
      <c r="AT2241">
        <f>SUM(table_2[[#This Row],[First dose, less than 21 days ago]:[Third dose or booster, at least 21 days ago]])</f>
        <v>0</v>
      </c>
      <c r="AU2241">
        <f>SUM(table_2[[#This Row],[Second dose, less than 21 days ago]:[Third dose or booster, at least 21 days ago]])</f>
        <v>0</v>
      </c>
      <c r="AV2241">
        <f>table_2[[#This Row],[Third dose or booster, less than 21 days ago]]+table_2[[#This Row],[Third dose or booster, at least 21 days ago]]</f>
        <v>0</v>
      </c>
    </row>
    <row r="2242" spans="1:48" ht="30" x14ac:dyDescent="0.25">
      <c r="A2242" s="1" t="s">
        <v>740</v>
      </c>
      <c r="B2242" s="4">
        <v>2021</v>
      </c>
      <c r="C2242" s="1" t="s">
        <v>311</v>
      </c>
      <c r="D2242" s="1" t="s">
        <v>1147</v>
      </c>
      <c r="E2242" s="1" t="s">
        <v>1102</v>
      </c>
      <c r="F2242" s="4" t="s">
        <v>5195</v>
      </c>
      <c r="G2242" s="4">
        <v>21202</v>
      </c>
      <c r="H2242" s="4" t="s">
        <v>5196</v>
      </c>
      <c r="I2242" s="1"/>
      <c r="J2242" s="4" t="s">
        <v>5197</v>
      </c>
      <c r="K2242" s="4" t="s">
        <v>5198</v>
      </c>
      <c r="L2242" s="22" t="str">
        <f t="shared" si="52"/>
        <v>2921</v>
      </c>
      <c r="M2242" s="22"/>
      <c r="AA2242" s="46"/>
      <c r="AG2242"/>
      <c r="AL2242">
        <f>N2289</f>
        <v>0</v>
      </c>
      <c r="AM2242">
        <f>O2337</f>
        <v>0</v>
      </c>
      <c r="AN2242">
        <f>P2337</f>
        <v>0</v>
      </c>
      <c r="AO2242">
        <f>Q2337</f>
        <v>0</v>
      </c>
      <c r="AP2242">
        <f>R2337</f>
        <v>0</v>
      </c>
      <c r="AQ2242">
        <f>S2337</f>
        <v>0</v>
      </c>
      <c r="AR2242">
        <f>T2337</f>
        <v>0</v>
      </c>
      <c r="AT2242">
        <f>SUM(table_2[[#This Row],[First dose, less than 21 days ago]:[Third dose or booster, at least 21 days ago]])</f>
        <v>0</v>
      </c>
      <c r="AU2242">
        <f>SUM(table_2[[#This Row],[Second dose, less than 21 days ago]:[Third dose or booster, at least 21 days ago]])</f>
        <v>0</v>
      </c>
      <c r="AV2242">
        <f>table_2[[#This Row],[Third dose or booster, less than 21 days ago]]+table_2[[#This Row],[Third dose or booster, at least 21 days ago]]</f>
        <v>0</v>
      </c>
    </row>
    <row r="2243" spans="1:48" ht="45" x14ac:dyDescent="0.25">
      <c r="A2243" s="1" t="s">
        <v>740</v>
      </c>
      <c r="B2243" s="4">
        <v>2021</v>
      </c>
      <c r="C2243" s="1" t="s">
        <v>311</v>
      </c>
      <c r="D2243" s="1" t="s">
        <v>1147</v>
      </c>
      <c r="E2243" s="1" t="s">
        <v>84</v>
      </c>
      <c r="F2243" s="4" t="s">
        <v>5199</v>
      </c>
      <c r="G2243" s="4">
        <v>31565</v>
      </c>
      <c r="H2243" s="4" t="s">
        <v>5200</v>
      </c>
      <c r="I2243" s="1"/>
      <c r="J2243" s="4" t="s">
        <v>5201</v>
      </c>
      <c r="K2243" s="4" t="s">
        <v>5202</v>
      </c>
      <c r="L2243" s="22" t="str">
        <f t="shared" si="52"/>
        <v>723</v>
      </c>
      <c r="M2243" s="22"/>
      <c r="AA2243" s="46"/>
      <c r="AG2243"/>
      <c r="AL2243">
        <f>N2290</f>
        <v>0</v>
      </c>
      <c r="AM2243">
        <f>O2338</f>
        <v>0</v>
      </c>
      <c r="AN2243">
        <f>P2338</f>
        <v>0</v>
      </c>
      <c r="AO2243">
        <f>Q2338</f>
        <v>0</v>
      </c>
      <c r="AP2243">
        <f>R2338</f>
        <v>0</v>
      </c>
      <c r="AQ2243">
        <f>S2338</f>
        <v>0</v>
      </c>
      <c r="AR2243">
        <f>T2338</f>
        <v>0</v>
      </c>
      <c r="AT2243">
        <f>SUM(table_2[[#This Row],[First dose, less than 21 days ago]:[Third dose or booster, at least 21 days ago]])</f>
        <v>0</v>
      </c>
      <c r="AU2243">
        <f>SUM(table_2[[#This Row],[Second dose, less than 21 days ago]:[Third dose or booster, at least 21 days ago]])</f>
        <v>0</v>
      </c>
      <c r="AV2243">
        <f>table_2[[#This Row],[Third dose or booster, less than 21 days ago]]+table_2[[#This Row],[Third dose or booster, at least 21 days ago]]</f>
        <v>0</v>
      </c>
    </row>
    <row r="2244" spans="1:48" ht="45" x14ac:dyDescent="0.25">
      <c r="A2244" s="1" t="s">
        <v>740</v>
      </c>
      <c r="B2244" s="4">
        <v>2021</v>
      </c>
      <c r="C2244" s="1" t="s">
        <v>311</v>
      </c>
      <c r="D2244" s="1" t="s">
        <v>1147</v>
      </c>
      <c r="E2244" s="1" t="s">
        <v>85</v>
      </c>
      <c r="F2244" s="4" t="s">
        <v>5203</v>
      </c>
      <c r="G2244" s="4">
        <v>302748</v>
      </c>
      <c r="H2244" s="4" t="s">
        <v>5204</v>
      </c>
      <c r="I2244" s="1"/>
      <c r="J2244" s="4" t="s">
        <v>5205</v>
      </c>
      <c r="K2244" s="4" t="s">
        <v>5206</v>
      </c>
      <c r="L2244" s="22" t="str">
        <f t="shared" si="52"/>
        <v>5098</v>
      </c>
      <c r="M2244" s="22"/>
      <c r="AA2244" s="46"/>
      <c r="AG2244"/>
      <c r="AL2244">
        <f>N2291</f>
        <v>0</v>
      </c>
      <c r="AM2244">
        <f>O2339</f>
        <v>0</v>
      </c>
      <c r="AN2244">
        <f>P2339</f>
        <v>0</v>
      </c>
      <c r="AO2244">
        <f>Q2339</f>
        <v>0</v>
      </c>
      <c r="AP2244">
        <f>R2339</f>
        <v>0</v>
      </c>
      <c r="AQ2244">
        <f>S2339</f>
        <v>0</v>
      </c>
      <c r="AR2244">
        <f>T2339</f>
        <v>0</v>
      </c>
      <c r="AT2244">
        <f>SUM(table_2[[#This Row],[First dose, less than 21 days ago]:[Third dose or booster, at least 21 days ago]])</f>
        <v>0</v>
      </c>
      <c r="AU2244">
        <f>SUM(table_2[[#This Row],[Second dose, less than 21 days ago]:[Third dose or booster, at least 21 days ago]])</f>
        <v>0</v>
      </c>
      <c r="AV2244">
        <f>table_2[[#This Row],[Third dose or booster, less than 21 days ago]]+table_2[[#This Row],[Third dose or booster, at least 21 days ago]]</f>
        <v>0</v>
      </c>
    </row>
    <row r="2245" spans="1:48" ht="30" x14ac:dyDescent="0.25">
      <c r="A2245" s="1" t="s">
        <v>740</v>
      </c>
      <c r="B2245" s="4">
        <v>2021</v>
      </c>
      <c r="C2245" s="1" t="s">
        <v>311</v>
      </c>
      <c r="D2245" s="1" t="s">
        <v>1162</v>
      </c>
      <c r="E2245" s="1" t="s">
        <v>62</v>
      </c>
      <c r="F2245" s="4" t="s">
        <v>5207</v>
      </c>
      <c r="G2245" s="4">
        <v>4063</v>
      </c>
      <c r="H2245" s="4" t="s">
        <v>5208</v>
      </c>
      <c r="I2245" s="1"/>
      <c r="J2245" s="4" t="s">
        <v>5209</v>
      </c>
      <c r="K2245" s="4" t="s">
        <v>5210</v>
      </c>
      <c r="L2245" s="22" t="str">
        <f t="shared" ref="L2245:L2308" si="53">IF(F2245="&lt;3",1,F2245)</f>
        <v>425</v>
      </c>
      <c r="M2245" s="22"/>
      <c r="AA2245" s="46"/>
      <c r="AG2245"/>
      <c r="AL2245">
        <f>N2292</f>
        <v>0</v>
      </c>
      <c r="AM2245">
        <f>O2340</f>
        <v>0</v>
      </c>
      <c r="AN2245">
        <f>P2340</f>
        <v>0</v>
      </c>
      <c r="AO2245">
        <f>Q2340</f>
        <v>0</v>
      </c>
      <c r="AP2245">
        <f>R2340</f>
        <v>0</v>
      </c>
      <c r="AQ2245">
        <f>S2340</f>
        <v>0</v>
      </c>
      <c r="AR2245">
        <f>T2340</f>
        <v>0</v>
      </c>
      <c r="AT2245">
        <f>SUM(table_2[[#This Row],[First dose, less than 21 days ago]:[Third dose or booster, at least 21 days ago]])</f>
        <v>0</v>
      </c>
      <c r="AU2245">
        <f>SUM(table_2[[#This Row],[Second dose, less than 21 days ago]:[Third dose or booster, at least 21 days ago]])</f>
        <v>0</v>
      </c>
      <c r="AV2245">
        <f>table_2[[#This Row],[Third dose or booster, less than 21 days ago]]+table_2[[#This Row],[Third dose or booster, at least 21 days ago]]</f>
        <v>0</v>
      </c>
    </row>
    <row r="2246" spans="1:48" ht="30" x14ac:dyDescent="0.25">
      <c r="A2246" s="1" t="s">
        <v>740</v>
      </c>
      <c r="B2246" s="4">
        <v>2021</v>
      </c>
      <c r="C2246" s="1" t="s">
        <v>311</v>
      </c>
      <c r="D2246" s="1" t="s">
        <v>1162</v>
      </c>
      <c r="E2246" s="1" t="s">
        <v>66</v>
      </c>
      <c r="F2246" s="4" t="s">
        <v>1112</v>
      </c>
      <c r="G2246" s="4">
        <v>36</v>
      </c>
      <c r="H2246" s="4" t="s">
        <v>2557</v>
      </c>
      <c r="I2246" s="1" t="s">
        <v>234</v>
      </c>
      <c r="J2246" s="4" t="s">
        <v>2558</v>
      </c>
      <c r="K2246" s="4" t="s">
        <v>2559</v>
      </c>
      <c r="L2246" s="22" t="str">
        <f t="shared" si="53"/>
        <v>3</v>
      </c>
      <c r="M2246" s="22"/>
      <c r="AA2246" s="46"/>
      <c r="AG2246"/>
      <c r="AL2246">
        <f>N2293</f>
        <v>0</v>
      </c>
      <c r="AM2246">
        <f>O2341</f>
        <v>0</v>
      </c>
      <c r="AN2246">
        <f>P2341</f>
        <v>0</v>
      </c>
      <c r="AO2246">
        <f>Q2341</f>
        <v>0</v>
      </c>
      <c r="AP2246">
        <f>R2341</f>
        <v>0</v>
      </c>
      <c r="AQ2246">
        <f>S2341</f>
        <v>0</v>
      </c>
      <c r="AR2246">
        <f>T2341</f>
        <v>0</v>
      </c>
      <c r="AT2246">
        <f>SUM(table_2[[#This Row],[First dose, less than 21 days ago]:[Third dose or booster, at least 21 days ago]])</f>
        <v>0</v>
      </c>
      <c r="AU2246">
        <f>SUM(table_2[[#This Row],[Second dose, less than 21 days ago]:[Third dose or booster, at least 21 days ago]])</f>
        <v>0</v>
      </c>
      <c r="AV2246">
        <f>table_2[[#This Row],[Third dose or booster, less than 21 days ago]]+table_2[[#This Row],[Third dose or booster, at least 21 days ago]]</f>
        <v>0</v>
      </c>
    </row>
    <row r="2247" spans="1:48" ht="30" x14ac:dyDescent="0.25">
      <c r="A2247" s="1" t="s">
        <v>740</v>
      </c>
      <c r="B2247" s="4">
        <v>2021</v>
      </c>
      <c r="C2247" s="1" t="s">
        <v>311</v>
      </c>
      <c r="D2247" s="1" t="s">
        <v>1162</v>
      </c>
      <c r="E2247" s="1" t="s">
        <v>70</v>
      </c>
      <c r="F2247" s="4" t="s">
        <v>5211</v>
      </c>
      <c r="G2247" s="4">
        <v>656</v>
      </c>
      <c r="H2247" s="4" t="s">
        <v>5212</v>
      </c>
      <c r="I2247" s="1"/>
      <c r="J2247" s="4" t="s">
        <v>5213</v>
      </c>
      <c r="K2247" s="4" t="s">
        <v>5214</v>
      </c>
      <c r="L2247" s="22" t="str">
        <f t="shared" si="53"/>
        <v>186</v>
      </c>
      <c r="M2247" s="22"/>
      <c r="AA2247" s="46"/>
      <c r="AG2247"/>
      <c r="AL2247">
        <f>N2294</f>
        <v>0</v>
      </c>
      <c r="AM2247">
        <f>O2342</f>
        <v>0</v>
      </c>
      <c r="AN2247">
        <f>P2342</f>
        <v>0</v>
      </c>
      <c r="AO2247">
        <f>Q2342</f>
        <v>0</v>
      </c>
      <c r="AP2247">
        <f>R2342</f>
        <v>0</v>
      </c>
      <c r="AQ2247">
        <f>S2342</f>
        <v>0</v>
      </c>
      <c r="AR2247">
        <f>T2342</f>
        <v>0</v>
      </c>
      <c r="AT2247">
        <f>SUM(table_2[[#This Row],[First dose, less than 21 days ago]:[Third dose or booster, at least 21 days ago]])</f>
        <v>0</v>
      </c>
      <c r="AU2247">
        <f>SUM(table_2[[#This Row],[Second dose, less than 21 days ago]:[Third dose or booster, at least 21 days ago]])</f>
        <v>0</v>
      </c>
      <c r="AV2247">
        <f>table_2[[#This Row],[Third dose or booster, less than 21 days ago]]+table_2[[#This Row],[Third dose or booster, at least 21 days ago]]</f>
        <v>0</v>
      </c>
    </row>
    <row r="2248" spans="1:48" ht="30" x14ac:dyDescent="0.25">
      <c r="A2248" s="1" t="s">
        <v>740</v>
      </c>
      <c r="B2248" s="4">
        <v>2021</v>
      </c>
      <c r="C2248" s="1" t="s">
        <v>311</v>
      </c>
      <c r="D2248" s="1" t="s">
        <v>1162</v>
      </c>
      <c r="E2248" s="1" t="s">
        <v>74</v>
      </c>
      <c r="F2248" s="4" t="s">
        <v>1743</v>
      </c>
      <c r="G2248" s="4">
        <v>80</v>
      </c>
      <c r="H2248" s="4" t="s">
        <v>5215</v>
      </c>
      <c r="I2248" s="1" t="s">
        <v>234</v>
      </c>
      <c r="J2248" s="4" t="s">
        <v>5216</v>
      </c>
      <c r="K2248" s="4" t="s">
        <v>5217</v>
      </c>
      <c r="L2248" s="22" t="str">
        <f t="shared" si="53"/>
        <v>8</v>
      </c>
      <c r="M2248" s="22"/>
      <c r="AA2248" s="46"/>
      <c r="AG2248"/>
      <c r="AL2248">
        <f>N2295</f>
        <v>0</v>
      </c>
      <c r="AM2248">
        <f>O2343</f>
        <v>0</v>
      </c>
      <c r="AN2248">
        <f>P2343</f>
        <v>0</v>
      </c>
      <c r="AO2248">
        <f>Q2343</f>
        <v>0</v>
      </c>
      <c r="AP2248">
        <f>R2343</f>
        <v>0</v>
      </c>
      <c r="AQ2248">
        <f>S2343</f>
        <v>0</v>
      </c>
      <c r="AR2248">
        <f>T2343</f>
        <v>0</v>
      </c>
      <c r="AT2248">
        <f>SUM(table_2[[#This Row],[First dose, less than 21 days ago]:[Third dose or booster, at least 21 days ago]])</f>
        <v>0</v>
      </c>
      <c r="AU2248">
        <f>SUM(table_2[[#This Row],[Second dose, less than 21 days ago]:[Third dose or booster, at least 21 days ago]])</f>
        <v>0</v>
      </c>
      <c r="AV2248">
        <f>table_2[[#This Row],[Third dose or booster, less than 21 days ago]]+table_2[[#This Row],[Third dose or booster, at least 21 days ago]]</f>
        <v>0</v>
      </c>
    </row>
    <row r="2249" spans="1:48" ht="30" x14ac:dyDescent="0.25">
      <c r="A2249" s="1" t="s">
        <v>740</v>
      </c>
      <c r="B2249" s="4">
        <v>2021</v>
      </c>
      <c r="C2249" s="1" t="s">
        <v>311</v>
      </c>
      <c r="D2249" s="1" t="s">
        <v>1162</v>
      </c>
      <c r="E2249" s="1" t="s">
        <v>1102</v>
      </c>
      <c r="F2249" s="4" t="s">
        <v>5218</v>
      </c>
      <c r="G2249" s="4">
        <v>10523</v>
      </c>
      <c r="H2249" s="4" t="s">
        <v>5219</v>
      </c>
      <c r="I2249" s="1"/>
      <c r="J2249" s="4" t="s">
        <v>5220</v>
      </c>
      <c r="K2249" s="4" t="s">
        <v>5221</v>
      </c>
      <c r="L2249" s="22" t="str">
        <f t="shared" si="53"/>
        <v>3469</v>
      </c>
      <c r="M2249" s="22"/>
      <c r="AA2249" s="46"/>
      <c r="AG2249"/>
      <c r="AL2249">
        <f>N2296</f>
        <v>0</v>
      </c>
      <c r="AM2249">
        <f>O2344</f>
        <v>0</v>
      </c>
      <c r="AN2249">
        <f>P2344</f>
        <v>0</v>
      </c>
      <c r="AO2249">
        <f>Q2344</f>
        <v>0</v>
      </c>
      <c r="AP2249">
        <f>R2344</f>
        <v>0</v>
      </c>
      <c r="AQ2249">
        <f>S2344</f>
        <v>0</v>
      </c>
      <c r="AR2249">
        <f>T2344</f>
        <v>0</v>
      </c>
      <c r="AT2249">
        <f>SUM(table_2[[#This Row],[First dose, less than 21 days ago]:[Third dose or booster, at least 21 days ago]])</f>
        <v>0</v>
      </c>
      <c r="AU2249">
        <f>SUM(table_2[[#This Row],[Second dose, less than 21 days ago]:[Third dose or booster, at least 21 days ago]])</f>
        <v>0</v>
      </c>
      <c r="AV2249">
        <f>table_2[[#This Row],[Third dose or booster, less than 21 days ago]]+table_2[[#This Row],[Third dose or booster, at least 21 days ago]]</f>
        <v>0</v>
      </c>
    </row>
    <row r="2250" spans="1:48" ht="45" x14ac:dyDescent="0.25">
      <c r="A2250" s="1" t="s">
        <v>740</v>
      </c>
      <c r="B2250" s="4">
        <v>2021</v>
      </c>
      <c r="C2250" s="1" t="s">
        <v>311</v>
      </c>
      <c r="D2250" s="1" t="s">
        <v>1162</v>
      </c>
      <c r="E2250" s="1" t="s">
        <v>84</v>
      </c>
      <c r="F2250" s="4" t="s">
        <v>843</v>
      </c>
      <c r="G2250" s="4">
        <v>9777</v>
      </c>
      <c r="H2250" s="4" t="s">
        <v>5222</v>
      </c>
      <c r="I2250" s="1"/>
      <c r="J2250" s="4" t="s">
        <v>5223</v>
      </c>
      <c r="K2250" s="4" t="s">
        <v>5224</v>
      </c>
      <c r="L2250" s="22" t="str">
        <f t="shared" si="53"/>
        <v>904</v>
      </c>
      <c r="M2250" s="22"/>
      <c r="AA2250" s="46"/>
      <c r="AG2250"/>
      <c r="AL2250">
        <f>N2297</f>
        <v>0</v>
      </c>
      <c r="AM2250">
        <f>O2345</f>
        <v>0</v>
      </c>
      <c r="AN2250">
        <f>P2345</f>
        <v>0</v>
      </c>
      <c r="AO2250">
        <f>Q2345</f>
        <v>0</v>
      </c>
      <c r="AP2250">
        <f>R2345</f>
        <v>0</v>
      </c>
      <c r="AQ2250">
        <f>S2345</f>
        <v>0</v>
      </c>
      <c r="AR2250">
        <f>T2345</f>
        <v>0</v>
      </c>
      <c r="AT2250">
        <f>SUM(table_2[[#This Row],[First dose, less than 21 days ago]:[Third dose or booster, at least 21 days ago]])</f>
        <v>0</v>
      </c>
      <c r="AU2250">
        <f>SUM(table_2[[#This Row],[Second dose, less than 21 days ago]:[Third dose or booster, at least 21 days ago]])</f>
        <v>0</v>
      </c>
      <c r="AV2250">
        <f>table_2[[#This Row],[Third dose or booster, less than 21 days ago]]+table_2[[#This Row],[Third dose or booster, at least 21 days ago]]</f>
        <v>0</v>
      </c>
    </row>
    <row r="2251" spans="1:48" ht="45" x14ac:dyDescent="0.25">
      <c r="A2251" s="1" t="s">
        <v>740</v>
      </c>
      <c r="B2251" s="4">
        <v>2021</v>
      </c>
      <c r="C2251" s="1" t="s">
        <v>311</v>
      </c>
      <c r="D2251" s="1" t="s">
        <v>1162</v>
      </c>
      <c r="E2251" s="1" t="s">
        <v>85</v>
      </c>
      <c r="F2251" s="4" t="s">
        <v>5225</v>
      </c>
      <c r="G2251" s="4">
        <v>149251</v>
      </c>
      <c r="H2251" s="4" t="s">
        <v>5226</v>
      </c>
      <c r="I2251" s="1"/>
      <c r="J2251" s="4" t="s">
        <v>5227</v>
      </c>
      <c r="K2251" s="4" t="s">
        <v>5228</v>
      </c>
      <c r="L2251" s="22" t="str">
        <f t="shared" si="53"/>
        <v>8860</v>
      </c>
      <c r="M2251" s="22"/>
      <c r="AA2251" s="46"/>
      <c r="AG2251"/>
      <c r="AL2251">
        <f>N2298</f>
        <v>0</v>
      </c>
      <c r="AM2251">
        <f>O2346</f>
        <v>0</v>
      </c>
      <c r="AN2251">
        <f>P2346</f>
        <v>0</v>
      </c>
      <c r="AO2251">
        <f>Q2346</f>
        <v>0</v>
      </c>
      <c r="AP2251">
        <f>R2346</f>
        <v>0</v>
      </c>
      <c r="AQ2251">
        <f>S2346</f>
        <v>0</v>
      </c>
      <c r="AR2251">
        <f>T2346</f>
        <v>0</v>
      </c>
      <c r="AT2251">
        <f>SUM(table_2[[#This Row],[First dose, less than 21 days ago]:[Third dose or booster, at least 21 days ago]])</f>
        <v>0</v>
      </c>
      <c r="AU2251">
        <f>SUM(table_2[[#This Row],[Second dose, less than 21 days ago]:[Third dose or booster, at least 21 days ago]])</f>
        <v>0</v>
      </c>
      <c r="AV2251">
        <f>table_2[[#This Row],[Third dose or booster, less than 21 days ago]]+table_2[[#This Row],[Third dose or booster, at least 21 days ago]]</f>
        <v>0</v>
      </c>
    </row>
    <row r="2252" spans="1:48" ht="30" x14ac:dyDescent="0.25">
      <c r="A2252" s="1" t="s">
        <v>740</v>
      </c>
      <c r="B2252" s="4">
        <v>2021</v>
      </c>
      <c r="C2252" s="1" t="s">
        <v>311</v>
      </c>
      <c r="D2252" s="1" t="s">
        <v>1183</v>
      </c>
      <c r="E2252" s="1" t="s">
        <v>62</v>
      </c>
      <c r="F2252" s="4" t="s">
        <v>3013</v>
      </c>
      <c r="G2252" s="4">
        <v>1181</v>
      </c>
      <c r="H2252" s="4" t="s">
        <v>5229</v>
      </c>
      <c r="I2252" s="1"/>
      <c r="J2252" s="4" t="s">
        <v>5230</v>
      </c>
      <c r="K2252" s="4" t="s">
        <v>5231</v>
      </c>
      <c r="L2252" s="22" t="str">
        <f t="shared" si="53"/>
        <v>271</v>
      </c>
      <c r="M2252" s="22"/>
      <c r="AA2252" s="46"/>
      <c r="AG2252"/>
      <c r="AL2252">
        <f>N2299</f>
        <v>0</v>
      </c>
      <c r="AM2252">
        <f>O2347</f>
        <v>0</v>
      </c>
      <c r="AN2252">
        <f>P2347</f>
        <v>0</v>
      </c>
      <c r="AO2252">
        <f>Q2347</f>
        <v>0</v>
      </c>
      <c r="AP2252">
        <f>R2347</f>
        <v>0</v>
      </c>
      <c r="AQ2252">
        <f>S2347</f>
        <v>0</v>
      </c>
      <c r="AR2252">
        <f>T2347</f>
        <v>0</v>
      </c>
      <c r="AT2252">
        <f>SUM(table_2[[#This Row],[First dose, less than 21 days ago]:[Third dose or booster, at least 21 days ago]])</f>
        <v>0</v>
      </c>
      <c r="AU2252">
        <f>SUM(table_2[[#This Row],[Second dose, less than 21 days ago]:[Third dose or booster, at least 21 days ago]])</f>
        <v>0</v>
      </c>
      <c r="AV2252">
        <f>table_2[[#This Row],[Third dose or booster, less than 21 days ago]]+table_2[[#This Row],[Third dose or booster, at least 21 days ago]]</f>
        <v>0</v>
      </c>
    </row>
    <row r="2253" spans="1:48" ht="30" x14ac:dyDescent="0.25">
      <c r="A2253" s="1" t="s">
        <v>740</v>
      </c>
      <c r="B2253" s="4">
        <v>2021</v>
      </c>
      <c r="C2253" s="1" t="s">
        <v>311</v>
      </c>
      <c r="D2253" s="1" t="s">
        <v>1183</v>
      </c>
      <c r="E2253" s="1" t="s">
        <v>66</v>
      </c>
      <c r="F2253" s="4" t="s">
        <v>1101</v>
      </c>
      <c r="G2253" s="4">
        <v>11</v>
      </c>
      <c r="H2253" s="4" t="s">
        <v>83</v>
      </c>
      <c r="I2253" s="1"/>
      <c r="J2253" s="4" t="s">
        <v>83</v>
      </c>
      <c r="K2253" s="4" t="s">
        <v>83</v>
      </c>
      <c r="L2253" s="22">
        <f t="shared" si="53"/>
        <v>1</v>
      </c>
      <c r="M2253" s="22"/>
      <c r="AA2253" s="46"/>
      <c r="AG2253"/>
      <c r="AL2253">
        <f>N2300</f>
        <v>0</v>
      </c>
      <c r="AM2253">
        <f>O2348</f>
        <v>0</v>
      </c>
      <c r="AN2253">
        <f>P2348</f>
        <v>0</v>
      </c>
      <c r="AO2253">
        <f>Q2348</f>
        <v>0</v>
      </c>
      <c r="AP2253">
        <f>R2348</f>
        <v>0</v>
      </c>
      <c r="AQ2253">
        <f>S2348</f>
        <v>0</v>
      </c>
      <c r="AR2253">
        <f>T2348</f>
        <v>0</v>
      </c>
      <c r="AT2253">
        <f>SUM(table_2[[#This Row],[First dose, less than 21 days ago]:[Third dose or booster, at least 21 days ago]])</f>
        <v>0</v>
      </c>
      <c r="AU2253">
        <f>SUM(table_2[[#This Row],[Second dose, less than 21 days ago]:[Third dose or booster, at least 21 days ago]])</f>
        <v>0</v>
      </c>
      <c r="AV2253">
        <f>table_2[[#This Row],[Third dose or booster, less than 21 days ago]]+table_2[[#This Row],[Third dose or booster, at least 21 days ago]]</f>
        <v>0</v>
      </c>
    </row>
    <row r="2254" spans="1:48" ht="30" x14ac:dyDescent="0.25">
      <c r="A2254" s="1" t="s">
        <v>740</v>
      </c>
      <c r="B2254" s="4">
        <v>2021</v>
      </c>
      <c r="C2254" s="1" t="s">
        <v>311</v>
      </c>
      <c r="D2254" s="1" t="s">
        <v>1183</v>
      </c>
      <c r="E2254" s="1" t="s">
        <v>70</v>
      </c>
      <c r="F2254" s="4" t="s">
        <v>3790</v>
      </c>
      <c r="G2254" s="4">
        <v>223</v>
      </c>
      <c r="H2254" s="4" t="s">
        <v>5232</v>
      </c>
      <c r="I2254" s="1"/>
      <c r="J2254" s="4" t="s">
        <v>5233</v>
      </c>
      <c r="K2254" s="4" t="s">
        <v>5234</v>
      </c>
      <c r="L2254" s="22" t="str">
        <f t="shared" si="53"/>
        <v>105</v>
      </c>
      <c r="M2254" s="22"/>
      <c r="AA2254" s="46"/>
      <c r="AG2254"/>
      <c r="AL2254">
        <f>N2301</f>
        <v>0</v>
      </c>
      <c r="AM2254">
        <f>O2349</f>
        <v>0</v>
      </c>
      <c r="AN2254">
        <f>P2349</f>
        <v>0</v>
      </c>
      <c r="AO2254">
        <f>Q2349</f>
        <v>0</v>
      </c>
      <c r="AP2254">
        <f>R2349</f>
        <v>0</v>
      </c>
      <c r="AQ2254">
        <f>S2349</f>
        <v>0</v>
      </c>
      <c r="AR2254">
        <f>T2349</f>
        <v>0</v>
      </c>
      <c r="AT2254">
        <f>SUM(table_2[[#This Row],[First dose, less than 21 days ago]:[Third dose or booster, at least 21 days ago]])</f>
        <v>0</v>
      </c>
      <c r="AU2254">
        <f>SUM(table_2[[#This Row],[Second dose, less than 21 days ago]:[Third dose or booster, at least 21 days ago]])</f>
        <v>0</v>
      </c>
      <c r="AV2254">
        <f>table_2[[#This Row],[Third dose or booster, less than 21 days ago]]+table_2[[#This Row],[Third dose or booster, at least 21 days ago]]</f>
        <v>0</v>
      </c>
    </row>
    <row r="2255" spans="1:48" ht="30" x14ac:dyDescent="0.25">
      <c r="A2255" s="1" t="s">
        <v>740</v>
      </c>
      <c r="B2255" s="4">
        <v>2021</v>
      </c>
      <c r="C2255" s="1" t="s">
        <v>311</v>
      </c>
      <c r="D2255" s="1" t="s">
        <v>1183</v>
      </c>
      <c r="E2255" s="1" t="s">
        <v>74</v>
      </c>
      <c r="F2255" s="4" t="s">
        <v>1371</v>
      </c>
      <c r="G2255" s="4">
        <v>29</v>
      </c>
      <c r="H2255" s="4" t="s">
        <v>2586</v>
      </c>
      <c r="I2255" s="1" t="s">
        <v>234</v>
      </c>
      <c r="J2255" s="4" t="s">
        <v>2587</v>
      </c>
      <c r="K2255" s="4" t="s">
        <v>2588</v>
      </c>
      <c r="L2255" s="22" t="str">
        <f t="shared" si="53"/>
        <v>9</v>
      </c>
      <c r="M2255" s="22"/>
      <c r="AA2255" s="46"/>
      <c r="AG2255"/>
      <c r="AL2255">
        <f>N2302</f>
        <v>0</v>
      </c>
      <c r="AM2255">
        <f>O2350</f>
        <v>0</v>
      </c>
      <c r="AN2255">
        <f>P2350</f>
        <v>0</v>
      </c>
      <c r="AO2255">
        <f>Q2350</f>
        <v>0</v>
      </c>
      <c r="AP2255">
        <f>R2350</f>
        <v>0</v>
      </c>
      <c r="AQ2255">
        <f>S2350</f>
        <v>0</v>
      </c>
      <c r="AR2255">
        <f>T2350</f>
        <v>0</v>
      </c>
      <c r="AT2255">
        <f>SUM(table_2[[#This Row],[First dose, less than 21 days ago]:[Third dose or booster, at least 21 days ago]])</f>
        <v>0</v>
      </c>
      <c r="AU2255">
        <f>SUM(table_2[[#This Row],[Second dose, less than 21 days ago]:[Third dose or booster, at least 21 days ago]])</f>
        <v>0</v>
      </c>
      <c r="AV2255">
        <f>table_2[[#This Row],[Third dose or booster, less than 21 days ago]]+table_2[[#This Row],[Third dose or booster, at least 21 days ago]]</f>
        <v>0</v>
      </c>
    </row>
    <row r="2256" spans="1:48" ht="30" x14ac:dyDescent="0.25">
      <c r="A2256" s="1" t="s">
        <v>740</v>
      </c>
      <c r="B2256" s="4">
        <v>2021</v>
      </c>
      <c r="C2256" s="1" t="s">
        <v>311</v>
      </c>
      <c r="D2256" s="1" t="s">
        <v>1183</v>
      </c>
      <c r="E2256" s="1" t="s">
        <v>1102</v>
      </c>
      <c r="F2256" s="4" t="s">
        <v>5235</v>
      </c>
      <c r="G2256" s="4">
        <v>3594</v>
      </c>
      <c r="H2256" s="4" t="s">
        <v>5236</v>
      </c>
      <c r="I2256" s="1"/>
      <c r="J2256" s="4" t="s">
        <v>5237</v>
      </c>
      <c r="K2256" s="4" t="s">
        <v>5238</v>
      </c>
      <c r="L2256" s="22" t="str">
        <f t="shared" si="53"/>
        <v>2207</v>
      </c>
      <c r="M2256" s="22"/>
      <c r="AA2256" s="46"/>
      <c r="AG2256"/>
      <c r="AL2256">
        <f>N2303</f>
        <v>0</v>
      </c>
      <c r="AM2256">
        <f>O2351</f>
        <v>0</v>
      </c>
      <c r="AN2256">
        <f>P2351</f>
        <v>0</v>
      </c>
      <c r="AO2256">
        <f>Q2351</f>
        <v>0</v>
      </c>
      <c r="AP2256">
        <f>R2351</f>
        <v>0</v>
      </c>
      <c r="AQ2256">
        <f>S2351</f>
        <v>0</v>
      </c>
      <c r="AR2256">
        <f>T2351</f>
        <v>0</v>
      </c>
      <c r="AT2256">
        <f>SUM(table_2[[#This Row],[First dose, less than 21 days ago]:[Third dose or booster, at least 21 days ago]])</f>
        <v>0</v>
      </c>
      <c r="AU2256">
        <f>SUM(table_2[[#This Row],[Second dose, less than 21 days ago]:[Third dose or booster, at least 21 days ago]])</f>
        <v>0</v>
      </c>
      <c r="AV2256">
        <f>table_2[[#This Row],[Third dose or booster, less than 21 days ago]]+table_2[[#This Row],[Third dose or booster, at least 21 days ago]]</f>
        <v>0</v>
      </c>
    </row>
    <row r="2257" spans="1:48" ht="45" x14ac:dyDescent="0.25">
      <c r="A2257" s="1" t="s">
        <v>740</v>
      </c>
      <c r="B2257" s="4">
        <v>2021</v>
      </c>
      <c r="C2257" s="1" t="s">
        <v>311</v>
      </c>
      <c r="D2257" s="1" t="s">
        <v>1183</v>
      </c>
      <c r="E2257" s="1" t="s">
        <v>84</v>
      </c>
      <c r="F2257" s="4" t="s">
        <v>4087</v>
      </c>
      <c r="G2257" s="4">
        <v>3303</v>
      </c>
      <c r="H2257" s="4" t="s">
        <v>5239</v>
      </c>
      <c r="I2257" s="1"/>
      <c r="J2257" s="4" t="s">
        <v>5240</v>
      </c>
      <c r="K2257" s="4" t="s">
        <v>5241</v>
      </c>
      <c r="L2257" s="22" t="str">
        <f t="shared" si="53"/>
        <v>730</v>
      </c>
      <c r="M2257" s="22"/>
      <c r="AA2257" s="46"/>
      <c r="AG2257"/>
      <c r="AL2257">
        <f>N2304</f>
        <v>0</v>
      </c>
      <c r="AM2257">
        <f>O2352</f>
        <v>0</v>
      </c>
      <c r="AN2257">
        <f>P2352</f>
        <v>0</v>
      </c>
      <c r="AO2257">
        <f>Q2352</f>
        <v>0</v>
      </c>
      <c r="AP2257">
        <f>R2352</f>
        <v>0</v>
      </c>
      <c r="AQ2257">
        <f>S2352</f>
        <v>0</v>
      </c>
      <c r="AR2257">
        <f>T2352</f>
        <v>0</v>
      </c>
      <c r="AT2257">
        <f>SUM(table_2[[#This Row],[First dose, less than 21 days ago]:[Third dose or booster, at least 21 days ago]])</f>
        <v>0</v>
      </c>
      <c r="AU2257">
        <f>SUM(table_2[[#This Row],[Second dose, less than 21 days ago]:[Third dose or booster, at least 21 days ago]])</f>
        <v>0</v>
      </c>
      <c r="AV2257">
        <f>table_2[[#This Row],[Third dose or booster, less than 21 days ago]]+table_2[[#This Row],[Third dose or booster, at least 21 days ago]]</f>
        <v>0</v>
      </c>
    </row>
    <row r="2258" spans="1:48" ht="45" x14ac:dyDescent="0.25">
      <c r="A2258" s="1" t="s">
        <v>740</v>
      </c>
      <c r="B2258" s="4">
        <v>2021</v>
      </c>
      <c r="C2258" s="1" t="s">
        <v>311</v>
      </c>
      <c r="D2258" s="1" t="s">
        <v>1183</v>
      </c>
      <c r="E2258" s="1" t="s">
        <v>85</v>
      </c>
      <c r="F2258" s="4" t="s">
        <v>5242</v>
      </c>
      <c r="G2258" s="4">
        <v>30574</v>
      </c>
      <c r="H2258" s="4" t="s">
        <v>5243</v>
      </c>
      <c r="I2258" s="1"/>
      <c r="J2258" s="4" t="s">
        <v>5244</v>
      </c>
      <c r="K2258" s="4" t="s">
        <v>5245</v>
      </c>
      <c r="L2258" s="22" t="str">
        <f t="shared" si="53"/>
        <v>6146</v>
      </c>
      <c r="M2258" s="22"/>
      <c r="AA2258" s="46"/>
      <c r="AG2258"/>
      <c r="AL2258">
        <f>N2305</f>
        <v>0</v>
      </c>
      <c r="AM2258">
        <f>O2353</f>
        <v>0</v>
      </c>
      <c r="AN2258">
        <f>P2353</f>
        <v>0</v>
      </c>
      <c r="AO2258">
        <f>Q2353</f>
        <v>0</v>
      </c>
      <c r="AP2258">
        <f>R2353</f>
        <v>0</v>
      </c>
      <c r="AQ2258">
        <f>S2353</f>
        <v>0</v>
      </c>
      <c r="AR2258">
        <f>T2353</f>
        <v>0</v>
      </c>
      <c r="AT2258">
        <f>SUM(table_2[[#This Row],[First dose, less than 21 days ago]:[Third dose or booster, at least 21 days ago]])</f>
        <v>0</v>
      </c>
      <c r="AU2258">
        <f>SUM(table_2[[#This Row],[Second dose, less than 21 days ago]:[Third dose or booster, at least 21 days ago]])</f>
        <v>0</v>
      </c>
      <c r="AV2258">
        <f>table_2[[#This Row],[Third dose or booster, less than 21 days ago]]+table_2[[#This Row],[Third dose or booster, at least 21 days ago]]</f>
        <v>0</v>
      </c>
    </row>
    <row r="2259" spans="1:48" ht="30" x14ac:dyDescent="0.25">
      <c r="A2259" s="1" t="s">
        <v>740</v>
      </c>
      <c r="B2259" s="4">
        <v>2022</v>
      </c>
      <c r="C2259" s="1" t="s">
        <v>61</v>
      </c>
      <c r="D2259" s="1" t="s">
        <v>1089</v>
      </c>
      <c r="E2259" s="1" t="s">
        <v>62</v>
      </c>
      <c r="F2259" s="4" t="s">
        <v>1573</v>
      </c>
      <c r="G2259" s="4">
        <v>190493</v>
      </c>
      <c r="H2259" s="4" t="s">
        <v>5246</v>
      </c>
      <c r="I2259" s="1"/>
      <c r="J2259" s="4" t="s">
        <v>3898</v>
      </c>
      <c r="K2259" s="4" t="s">
        <v>4111</v>
      </c>
      <c r="L2259" s="22" t="str">
        <f t="shared" si="53"/>
        <v>54</v>
      </c>
      <c r="M2259" s="22"/>
      <c r="AA2259" s="46"/>
      <c r="AG2259"/>
      <c r="AL2259">
        <f>N2306</f>
        <v>0</v>
      </c>
      <c r="AM2259">
        <f>O2354</f>
        <v>0</v>
      </c>
      <c r="AN2259">
        <f>P2354</f>
        <v>0</v>
      </c>
      <c r="AO2259">
        <f>Q2354</f>
        <v>0</v>
      </c>
      <c r="AP2259">
        <f>R2354</f>
        <v>0</v>
      </c>
      <c r="AQ2259">
        <f>S2354</f>
        <v>0</v>
      </c>
      <c r="AR2259">
        <f>T2354</f>
        <v>0</v>
      </c>
      <c r="AT2259">
        <f>SUM(table_2[[#This Row],[First dose, less than 21 days ago]:[Third dose or booster, at least 21 days ago]])</f>
        <v>0</v>
      </c>
      <c r="AU2259">
        <f>SUM(table_2[[#This Row],[Second dose, less than 21 days ago]:[Third dose or booster, at least 21 days ago]])</f>
        <v>0</v>
      </c>
      <c r="AV2259">
        <f>table_2[[#This Row],[Third dose or booster, less than 21 days ago]]+table_2[[#This Row],[Third dose or booster, at least 21 days ago]]</f>
        <v>0</v>
      </c>
    </row>
    <row r="2260" spans="1:48" ht="30" x14ac:dyDescent="0.25">
      <c r="A2260" s="1" t="s">
        <v>740</v>
      </c>
      <c r="B2260" s="4">
        <v>2022</v>
      </c>
      <c r="C2260" s="1" t="s">
        <v>61</v>
      </c>
      <c r="D2260" s="1" t="s">
        <v>1089</v>
      </c>
      <c r="E2260" s="1" t="s">
        <v>66</v>
      </c>
      <c r="F2260" s="4" t="s">
        <v>1101</v>
      </c>
      <c r="G2260" s="4">
        <v>6207</v>
      </c>
      <c r="H2260" s="4" t="s">
        <v>83</v>
      </c>
      <c r="I2260" s="1"/>
      <c r="J2260" s="4" t="s">
        <v>83</v>
      </c>
      <c r="K2260" s="4" t="s">
        <v>83</v>
      </c>
      <c r="L2260" s="22">
        <f t="shared" si="53"/>
        <v>1</v>
      </c>
      <c r="M2260" s="22"/>
      <c r="AA2260" s="46"/>
      <c r="AG2260"/>
      <c r="AL2260">
        <f>N2307</f>
        <v>0</v>
      </c>
      <c r="AM2260">
        <f>O2355</f>
        <v>0</v>
      </c>
      <c r="AN2260">
        <f>P2355</f>
        <v>0</v>
      </c>
      <c r="AO2260">
        <f>Q2355</f>
        <v>0</v>
      </c>
      <c r="AP2260">
        <f>R2355</f>
        <v>0</v>
      </c>
      <c r="AQ2260">
        <f>S2355</f>
        <v>0</v>
      </c>
      <c r="AR2260">
        <f>T2355</f>
        <v>0</v>
      </c>
      <c r="AT2260">
        <f>SUM(table_2[[#This Row],[First dose, less than 21 days ago]:[Third dose or booster, at least 21 days ago]])</f>
        <v>0</v>
      </c>
      <c r="AU2260">
        <f>SUM(table_2[[#This Row],[Second dose, less than 21 days ago]:[Third dose or booster, at least 21 days ago]])</f>
        <v>0</v>
      </c>
      <c r="AV2260">
        <f>table_2[[#This Row],[Third dose or booster, less than 21 days ago]]+table_2[[#This Row],[Third dose or booster, at least 21 days ago]]</f>
        <v>0</v>
      </c>
    </row>
    <row r="2261" spans="1:48" ht="30" x14ac:dyDescent="0.25">
      <c r="A2261" s="1" t="s">
        <v>740</v>
      </c>
      <c r="B2261" s="4">
        <v>2022</v>
      </c>
      <c r="C2261" s="1" t="s">
        <v>61</v>
      </c>
      <c r="D2261" s="1" t="s">
        <v>1089</v>
      </c>
      <c r="E2261" s="1" t="s">
        <v>70</v>
      </c>
      <c r="F2261" s="4" t="s">
        <v>527</v>
      </c>
      <c r="G2261" s="4">
        <v>42854</v>
      </c>
      <c r="H2261" s="4" t="s">
        <v>5033</v>
      </c>
      <c r="I2261" s="1" t="s">
        <v>234</v>
      </c>
      <c r="J2261" s="4" t="s">
        <v>5247</v>
      </c>
      <c r="K2261" s="4" t="s">
        <v>5248</v>
      </c>
      <c r="L2261" s="22" t="str">
        <f t="shared" si="53"/>
        <v>17</v>
      </c>
      <c r="M2261" s="22"/>
      <c r="AA2261" s="46"/>
      <c r="AG2261"/>
      <c r="AL2261">
        <f>N2308</f>
        <v>0</v>
      </c>
      <c r="AM2261">
        <f>O2356</f>
        <v>0</v>
      </c>
      <c r="AN2261">
        <f>P2356</f>
        <v>0</v>
      </c>
      <c r="AO2261">
        <f>Q2356</f>
        <v>0</v>
      </c>
      <c r="AP2261">
        <f>R2356</f>
        <v>0</v>
      </c>
      <c r="AQ2261">
        <f>S2356</f>
        <v>0</v>
      </c>
      <c r="AR2261">
        <f>T2356</f>
        <v>0</v>
      </c>
      <c r="AT2261">
        <f>SUM(table_2[[#This Row],[First dose, less than 21 days ago]:[Third dose or booster, at least 21 days ago]])</f>
        <v>0</v>
      </c>
      <c r="AU2261">
        <f>SUM(table_2[[#This Row],[Second dose, less than 21 days ago]:[Third dose or booster, at least 21 days ago]])</f>
        <v>0</v>
      </c>
      <c r="AV2261">
        <f>table_2[[#This Row],[Third dose or booster, less than 21 days ago]]+table_2[[#This Row],[Third dose or booster, at least 21 days ago]]</f>
        <v>0</v>
      </c>
    </row>
    <row r="2262" spans="1:48" ht="30" x14ac:dyDescent="0.25">
      <c r="A2262" s="1" t="s">
        <v>740</v>
      </c>
      <c r="B2262" s="4">
        <v>2022</v>
      </c>
      <c r="C2262" s="1" t="s">
        <v>61</v>
      </c>
      <c r="D2262" s="1" t="s">
        <v>1089</v>
      </c>
      <c r="E2262" s="1" t="s">
        <v>74</v>
      </c>
      <c r="F2262" s="4" t="s">
        <v>1101</v>
      </c>
      <c r="G2262" s="4">
        <v>9042</v>
      </c>
      <c r="H2262" s="4" t="s">
        <v>83</v>
      </c>
      <c r="I2262" s="1"/>
      <c r="J2262" s="4" t="s">
        <v>83</v>
      </c>
      <c r="K2262" s="4" t="s">
        <v>83</v>
      </c>
      <c r="L2262" s="22">
        <f t="shared" si="53"/>
        <v>1</v>
      </c>
      <c r="M2262" s="22"/>
      <c r="AA2262" s="46"/>
      <c r="AG2262"/>
      <c r="AL2262">
        <f>N2309</f>
        <v>0</v>
      </c>
      <c r="AM2262">
        <f>O2357</f>
        <v>0</v>
      </c>
      <c r="AN2262">
        <f>P2357</f>
        <v>0</v>
      </c>
      <c r="AO2262">
        <f>Q2357</f>
        <v>0</v>
      </c>
      <c r="AP2262">
        <f>R2357</f>
        <v>0</v>
      </c>
      <c r="AQ2262">
        <f>S2357</f>
        <v>0</v>
      </c>
      <c r="AR2262">
        <f>T2357</f>
        <v>0</v>
      </c>
      <c r="AT2262">
        <f>SUM(table_2[[#This Row],[First dose, less than 21 days ago]:[Third dose or booster, at least 21 days ago]])</f>
        <v>0</v>
      </c>
      <c r="AU2262">
        <f>SUM(table_2[[#This Row],[Second dose, less than 21 days ago]:[Third dose or booster, at least 21 days ago]])</f>
        <v>0</v>
      </c>
      <c r="AV2262">
        <f>table_2[[#This Row],[Third dose or booster, less than 21 days ago]]+table_2[[#This Row],[Third dose or booster, at least 21 days ago]]</f>
        <v>0</v>
      </c>
    </row>
    <row r="2263" spans="1:48" ht="30" x14ac:dyDescent="0.25">
      <c r="A2263" s="1" t="s">
        <v>740</v>
      </c>
      <c r="B2263" s="4">
        <v>2022</v>
      </c>
      <c r="C2263" s="1" t="s">
        <v>61</v>
      </c>
      <c r="D2263" s="1" t="s">
        <v>1089</v>
      </c>
      <c r="E2263" s="1" t="s">
        <v>1102</v>
      </c>
      <c r="F2263" s="4" t="s">
        <v>2339</v>
      </c>
      <c r="G2263" s="4">
        <v>285171</v>
      </c>
      <c r="H2263" s="4" t="s">
        <v>5249</v>
      </c>
      <c r="I2263" s="1"/>
      <c r="J2263" s="4" t="s">
        <v>2165</v>
      </c>
      <c r="K2263" s="4" t="s">
        <v>2044</v>
      </c>
      <c r="L2263" s="22" t="str">
        <f t="shared" si="53"/>
        <v>102</v>
      </c>
      <c r="M2263" s="22"/>
      <c r="AA2263" s="46"/>
      <c r="AG2263"/>
      <c r="AL2263">
        <f>N2310</f>
        <v>0</v>
      </c>
      <c r="AM2263">
        <f>O2358</f>
        <v>0</v>
      </c>
      <c r="AN2263">
        <f>P2358</f>
        <v>0</v>
      </c>
      <c r="AO2263">
        <f>Q2358</f>
        <v>0</v>
      </c>
      <c r="AP2263">
        <f>R2358</f>
        <v>0</v>
      </c>
      <c r="AQ2263">
        <f>S2358</f>
        <v>0</v>
      </c>
      <c r="AR2263">
        <f>T2358</f>
        <v>0</v>
      </c>
      <c r="AT2263">
        <f>SUM(table_2[[#This Row],[First dose, less than 21 days ago]:[Third dose or booster, at least 21 days ago]])</f>
        <v>0</v>
      </c>
      <c r="AU2263">
        <f>SUM(table_2[[#This Row],[Second dose, less than 21 days ago]:[Third dose or booster, at least 21 days ago]])</f>
        <v>0</v>
      </c>
      <c r="AV2263">
        <f>table_2[[#This Row],[Third dose or booster, less than 21 days ago]]+table_2[[#This Row],[Third dose or booster, at least 21 days ago]]</f>
        <v>0</v>
      </c>
    </row>
    <row r="2264" spans="1:48" ht="45" x14ac:dyDescent="0.25">
      <c r="A2264" s="1" t="s">
        <v>740</v>
      </c>
      <c r="B2264" s="4">
        <v>2022</v>
      </c>
      <c r="C2264" s="1" t="s">
        <v>61</v>
      </c>
      <c r="D2264" s="1" t="s">
        <v>1089</v>
      </c>
      <c r="E2264" s="1" t="s">
        <v>84</v>
      </c>
      <c r="F2264" s="4" t="s">
        <v>1125</v>
      </c>
      <c r="G2264" s="4">
        <v>125832</v>
      </c>
      <c r="H2264" s="4" t="s">
        <v>474</v>
      </c>
      <c r="I2264" s="1" t="s">
        <v>234</v>
      </c>
      <c r="J2264" s="4" t="s">
        <v>540</v>
      </c>
      <c r="K2264" s="4" t="s">
        <v>3504</v>
      </c>
      <c r="L2264" s="22" t="str">
        <f t="shared" si="53"/>
        <v>14</v>
      </c>
      <c r="M2264" s="22"/>
      <c r="AA2264" s="46"/>
      <c r="AG2264"/>
      <c r="AL2264">
        <f>N2311</f>
        <v>0</v>
      </c>
      <c r="AM2264">
        <f>O2359</f>
        <v>0</v>
      </c>
      <c r="AN2264">
        <f>P2359</f>
        <v>0</v>
      </c>
      <c r="AO2264">
        <f>Q2359</f>
        <v>0</v>
      </c>
      <c r="AP2264">
        <f>R2359</f>
        <v>0</v>
      </c>
      <c r="AQ2264">
        <f>S2359</f>
        <v>0</v>
      </c>
      <c r="AR2264">
        <f>T2359</f>
        <v>0</v>
      </c>
      <c r="AT2264">
        <f>SUM(table_2[[#This Row],[First dose, less than 21 days ago]:[Third dose or booster, at least 21 days ago]])</f>
        <v>0</v>
      </c>
      <c r="AU2264">
        <f>SUM(table_2[[#This Row],[Second dose, less than 21 days ago]:[Third dose or booster, at least 21 days ago]])</f>
        <v>0</v>
      </c>
      <c r="AV2264">
        <f>table_2[[#This Row],[Third dose or booster, less than 21 days ago]]+table_2[[#This Row],[Third dose or booster, at least 21 days ago]]</f>
        <v>0</v>
      </c>
    </row>
    <row r="2265" spans="1:48" ht="45" x14ac:dyDescent="0.25">
      <c r="A2265" s="1" t="s">
        <v>740</v>
      </c>
      <c r="B2265" s="4">
        <v>2022</v>
      </c>
      <c r="C2265" s="1" t="s">
        <v>61</v>
      </c>
      <c r="D2265" s="1" t="s">
        <v>1089</v>
      </c>
      <c r="E2265" s="1" t="s">
        <v>85</v>
      </c>
      <c r="F2265" s="4" t="s">
        <v>2811</v>
      </c>
      <c r="G2265" s="4">
        <v>286765</v>
      </c>
      <c r="H2265" s="4" t="s">
        <v>4194</v>
      </c>
      <c r="I2265" s="1"/>
      <c r="J2265" s="4" t="s">
        <v>5142</v>
      </c>
      <c r="K2265" s="4" t="s">
        <v>3756</v>
      </c>
      <c r="L2265" s="22" t="str">
        <f t="shared" si="53"/>
        <v>86</v>
      </c>
      <c r="M2265" s="22"/>
      <c r="AA2265" s="46"/>
      <c r="AG2265"/>
      <c r="AL2265">
        <f>N2312</f>
        <v>0</v>
      </c>
      <c r="AM2265">
        <f>O2360</f>
        <v>0</v>
      </c>
      <c r="AN2265">
        <f>P2360</f>
        <v>0</v>
      </c>
      <c r="AO2265">
        <f>Q2360</f>
        <v>0</v>
      </c>
      <c r="AP2265">
        <f>R2360</f>
        <v>0</v>
      </c>
      <c r="AQ2265">
        <f>S2360</f>
        <v>0</v>
      </c>
      <c r="AR2265">
        <f>T2360</f>
        <v>0</v>
      </c>
      <c r="AT2265">
        <f>SUM(table_2[[#This Row],[First dose, less than 21 days ago]:[Third dose or booster, at least 21 days ago]])</f>
        <v>0</v>
      </c>
      <c r="AU2265">
        <f>SUM(table_2[[#This Row],[Second dose, less than 21 days ago]:[Third dose or booster, at least 21 days ago]])</f>
        <v>0</v>
      </c>
      <c r="AV2265">
        <f>table_2[[#This Row],[Third dose or booster, less than 21 days ago]]+table_2[[#This Row],[Third dose or booster, at least 21 days ago]]</f>
        <v>0</v>
      </c>
    </row>
    <row r="2266" spans="1:48" ht="30" x14ac:dyDescent="0.25">
      <c r="A2266" s="1" t="s">
        <v>740</v>
      </c>
      <c r="B2266" s="4">
        <v>2022</v>
      </c>
      <c r="C2266" s="1" t="s">
        <v>61</v>
      </c>
      <c r="D2266" s="1" t="s">
        <v>1104</v>
      </c>
      <c r="E2266" s="1" t="s">
        <v>62</v>
      </c>
      <c r="F2266" s="4" t="s">
        <v>3561</v>
      </c>
      <c r="G2266" s="4">
        <v>56984</v>
      </c>
      <c r="H2266" s="4" t="s">
        <v>5250</v>
      </c>
      <c r="I2266" s="1"/>
      <c r="J2266" s="4" t="s">
        <v>4156</v>
      </c>
      <c r="K2266" s="4" t="s">
        <v>5251</v>
      </c>
      <c r="L2266" s="22" t="str">
        <f t="shared" si="53"/>
        <v>84</v>
      </c>
      <c r="M2266" s="22"/>
      <c r="AA2266" s="46"/>
      <c r="AG2266"/>
      <c r="AL2266">
        <f>N2313</f>
        <v>0</v>
      </c>
      <c r="AM2266">
        <f>O2361</f>
        <v>0</v>
      </c>
      <c r="AN2266">
        <f>P2361</f>
        <v>0</v>
      </c>
      <c r="AO2266">
        <f>Q2361</f>
        <v>0</v>
      </c>
      <c r="AP2266">
        <f>R2361</f>
        <v>0</v>
      </c>
      <c r="AQ2266">
        <f>S2361</f>
        <v>0</v>
      </c>
      <c r="AR2266">
        <f>T2361</f>
        <v>0</v>
      </c>
      <c r="AT2266">
        <f>SUM(table_2[[#This Row],[First dose, less than 21 days ago]:[Third dose or booster, at least 21 days ago]])</f>
        <v>0</v>
      </c>
      <c r="AU2266">
        <f>SUM(table_2[[#This Row],[Second dose, less than 21 days ago]:[Third dose or booster, at least 21 days ago]])</f>
        <v>0</v>
      </c>
      <c r="AV2266">
        <f>table_2[[#This Row],[Third dose or booster, less than 21 days ago]]+table_2[[#This Row],[Third dose or booster, at least 21 days ago]]</f>
        <v>0</v>
      </c>
    </row>
    <row r="2267" spans="1:48" ht="30" x14ac:dyDescent="0.25">
      <c r="A2267" s="1" t="s">
        <v>740</v>
      </c>
      <c r="B2267" s="4">
        <v>2022</v>
      </c>
      <c r="C2267" s="1" t="s">
        <v>61</v>
      </c>
      <c r="D2267" s="1" t="s">
        <v>1104</v>
      </c>
      <c r="E2267" s="1" t="s">
        <v>66</v>
      </c>
      <c r="F2267" s="4" t="s">
        <v>1101</v>
      </c>
      <c r="G2267" s="4">
        <v>893</v>
      </c>
      <c r="H2267" s="4" t="s">
        <v>83</v>
      </c>
      <c r="I2267" s="1"/>
      <c r="J2267" s="4" t="s">
        <v>83</v>
      </c>
      <c r="K2267" s="4" t="s">
        <v>83</v>
      </c>
      <c r="L2267" s="22">
        <f t="shared" si="53"/>
        <v>1</v>
      </c>
      <c r="M2267" s="22"/>
      <c r="AA2267" s="46"/>
      <c r="AG2267"/>
      <c r="AL2267">
        <f>N2314</f>
        <v>0</v>
      </c>
      <c r="AM2267">
        <f>O2362</f>
        <v>0</v>
      </c>
      <c r="AN2267">
        <f>P2362</f>
        <v>0</v>
      </c>
      <c r="AO2267">
        <f>Q2362</f>
        <v>0</v>
      </c>
      <c r="AP2267">
        <f>R2362</f>
        <v>0</v>
      </c>
      <c r="AQ2267">
        <f>S2362</f>
        <v>0</v>
      </c>
      <c r="AR2267">
        <f>T2362</f>
        <v>0</v>
      </c>
      <c r="AT2267">
        <f>SUM(table_2[[#This Row],[First dose, less than 21 days ago]:[Third dose or booster, at least 21 days ago]])</f>
        <v>0</v>
      </c>
      <c r="AU2267">
        <f>SUM(table_2[[#This Row],[Second dose, less than 21 days ago]:[Third dose or booster, at least 21 days ago]])</f>
        <v>0</v>
      </c>
      <c r="AV2267">
        <f>table_2[[#This Row],[Third dose or booster, less than 21 days ago]]+table_2[[#This Row],[Third dose or booster, at least 21 days ago]]</f>
        <v>0</v>
      </c>
    </row>
    <row r="2268" spans="1:48" ht="30" x14ac:dyDescent="0.25">
      <c r="A2268" s="1" t="s">
        <v>740</v>
      </c>
      <c r="B2268" s="4">
        <v>2022</v>
      </c>
      <c r="C2268" s="1" t="s">
        <v>61</v>
      </c>
      <c r="D2268" s="1" t="s">
        <v>1104</v>
      </c>
      <c r="E2268" s="1" t="s">
        <v>70</v>
      </c>
      <c r="F2268" s="4" t="s">
        <v>1367</v>
      </c>
      <c r="G2268" s="4">
        <v>8998</v>
      </c>
      <c r="H2268" s="4" t="s">
        <v>5252</v>
      </c>
      <c r="I2268" s="1"/>
      <c r="J2268" s="4" t="s">
        <v>5253</v>
      </c>
      <c r="K2268" s="4" t="s">
        <v>5254</v>
      </c>
      <c r="L2268" s="22" t="str">
        <f t="shared" si="53"/>
        <v>28</v>
      </c>
      <c r="M2268" s="22"/>
      <c r="AA2268" s="46"/>
      <c r="AG2268"/>
      <c r="AL2268">
        <f>N2315</f>
        <v>0</v>
      </c>
      <c r="AM2268">
        <f>O2363</f>
        <v>0</v>
      </c>
      <c r="AN2268">
        <f>P2363</f>
        <v>0</v>
      </c>
      <c r="AO2268">
        <f>Q2363</f>
        <v>0</v>
      </c>
      <c r="AP2268">
        <f>R2363</f>
        <v>0</v>
      </c>
      <c r="AQ2268">
        <f>S2363</f>
        <v>0</v>
      </c>
      <c r="AR2268">
        <f>T2363</f>
        <v>0</v>
      </c>
      <c r="AT2268">
        <f>SUM(table_2[[#This Row],[First dose, less than 21 days ago]:[Third dose or booster, at least 21 days ago]])</f>
        <v>0</v>
      </c>
      <c r="AU2268">
        <f>SUM(table_2[[#This Row],[Second dose, less than 21 days ago]:[Third dose or booster, at least 21 days ago]])</f>
        <v>0</v>
      </c>
      <c r="AV2268">
        <f>table_2[[#This Row],[Third dose or booster, less than 21 days ago]]+table_2[[#This Row],[Third dose or booster, at least 21 days ago]]</f>
        <v>0</v>
      </c>
    </row>
    <row r="2269" spans="1:48" ht="30" x14ac:dyDescent="0.25">
      <c r="A2269" s="1" t="s">
        <v>740</v>
      </c>
      <c r="B2269" s="4">
        <v>2022</v>
      </c>
      <c r="C2269" s="1" t="s">
        <v>61</v>
      </c>
      <c r="D2269" s="1" t="s">
        <v>1104</v>
      </c>
      <c r="E2269" s="1" t="s">
        <v>74</v>
      </c>
      <c r="F2269" s="4" t="s">
        <v>1101</v>
      </c>
      <c r="G2269" s="4">
        <v>1477</v>
      </c>
      <c r="H2269" s="4" t="s">
        <v>83</v>
      </c>
      <c r="I2269" s="1"/>
      <c r="J2269" s="4" t="s">
        <v>83</v>
      </c>
      <c r="K2269" s="4" t="s">
        <v>83</v>
      </c>
      <c r="L2269" s="22">
        <f t="shared" si="53"/>
        <v>1</v>
      </c>
      <c r="M2269" s="22"/>
      <c r="AA2269" s="46"/>
      <c r="AG2269"/>
      <c r="AL2269">
        <f>N2316</f>
        <v>0</v>
      </c>
      <c r="AM2269">
        <f>O2364</f>
        <v>0</v>
      </c>
      <c r="AN2269">
        <f>P2364</f>
        <v>0</v>
      </c>
      <c r="AO2269">
        <f>Q2364</f>
        <v>0</v>
      </c>
      <c r="AP2269">
        <f>R2364</f>
        <v>0</v>
      </c>
      <c r="AQ2269">
        <f>S2364</f>
        <v>0</v>
      </c>
      <c r="AR2269">
        <f>T2364</f>
        <v>0</v>
      </c>
      <c r="AT2269">
        <f>SUM(table_2[[#This Row],[First dose, less than 21 days ago]:[Third dose or booster, at least 21 days ago]])</f>
        <v>0</v>
      </c>
      <c r="AU2269">
        <f>SUM(table_2[[#This Row],[Second dose, less than 21 days ago]:[Third dose or booster, at least 21 days ago]])</f>
        <v>0</v>
      </c>
      <c r="AV2269">
        <f>table_2[[#This Row],[Third dose or booster, less than 21 days ago]]+table_2[[#This Row],[Third dose or booster, at least 21 days ago]]</f>
        <v>0</v>
      </c>
    </row>
    <row r="2270" spans="1:48" ht="30" x14ac:dyDescent="0.25">
      <c r="A2270" s="1" t="s">
        <v>740</v>
      </c>
      <c r="B2270" s="4">
        <v>2022</v>
      </c>
      <c r="C2270" s="1" t="s">
        <v>61</v>
      </c>
      <c r="D2270" s="1" t="s">
        <v>1104</v>
      </c>
      <c r="E2270" s="1" t="s">
        <v>1102</v>
      </c>
      <c r="F2270" s="4" t="s">
        <v>1439</v>
      </c>
      <c r="G2270" s="4">
        <v>86987</v>
      </c>
      <c r="H2270" s="4" t="s">
        <v>5255</v>
      </c>
      <c r="I2270" s="1"/>
      <c r="J2270" s="4" t="s">
        <v>5147</v>
      </c>
      <c r="K2270" s="4" t="s">
        <v>5256</v>
      </c>
      <c r="L2270" s="22" t="str">
        <f t="shared" si="53"/>
        <v>169</v>
      </c>
      <c r="M2270" s="22"/>
      <c r="AA2270" s="46"/>
      <c r="AG2270"/>
      <c r="AL2270">
        <f>N2317</f>
        <v>0</v>
      </c>
      <c r="AM2270">
        <f>O2365</f>
        <v>0</v>
      </c>
      <c r="AN2270">
        <f>P2365</f>
        <v>0</v>
      </c>
      <c r="AO2270">
        <f>Q2365</f>
        <v>0</v>
      </c>
      <c r="AP2270">
        <f>R2365</f>
        <v>0</v>
      </c>
      <c r="AQ2270">
        <f>S2365</f>
        <v>0</v>
      </c>
      <c r="AR2270">
        <f>T2365</f>
        <v>0</v>
      </c>
      <c r="AT2270">
        <f>SUM(table_2[[#This Row],[First dose, less than 21 days ago]:[Third dose or booster, at least 21 days ago]])</f>
        <v>0</v>
      </c>
      <c r="AU2270">
        <f>SUM(table_2[[#This Row],[Second dose, less than 21 days ago]:[Third dose or booster, at least 21 days ago]])</f>
        <v>0</v>
      </c>
      <c r="AV2270">
        <f>table_2[[#This Row],[Third dose or booster, less than 21 days ago]]+table_2[[#This Row],[Third dose or booster, at least 21 days ago]]</f>
        <v>0</v>
      </c>
    </row>
    <row r="2271" spans="1:48" ht="45" x14ac:dyDescent="0.25">
      <c r="A2271" s="1" t="s">
        <v>740</v>
      </c>
      <c r="B2271" s="4">
        <v>2022</v>
      </c>
      <c r="C2271" s="1" t="s">
        <v>61</v>
      </c>
      <c r="D2271" s="1" t="s">
        <v>1104</v>
      </c>
      <c r="E2271" s="1" t="s">
        <v>84</v>
      </c>
      <c r="F2271" s="4" t="s">
        <v>1691</v>
      </c>
      <c r="G2271" s="4">
        <v>56485</v>
      </c>
      <c r="H2271" s="4" t="s">
        <v>1821</v>
      </c>
      <c r="I2271" s="1"/>
      <c r="J2271" s="4" t="s">
        <v>1095</v>
      </c>
      <c r="K2271" s="4" t="s">
        <v>1700</v>
      </c>
      <c r="L2271" s="22" t="str">
        <f t="shared" si="53"/>
        <v>22</v>
      </c>
      <c r="M2271" s="22"/>
      <c r="AA2271" s="46"/>
      <c r="AG2271"/>
      <c r="AL2271">
        <f>N2318</f>
        <v>0</v>
      </c>
      <c r="AM2271">
        <f>O2366</f>
        <v>0</v>
      </c>
      <c r="AN2271">
        <f>P2366</f>
        <v>0</v>
      </c>
      <c r="AO2271">
        <f>Q2366</f>
        <v>0</v>
      </c>
      <c r="AP2271">
        <f>R2366</f>
        <v>0</v>
      </c>
      <c r="AQ2271">
        <f>S2366</f>
        <v>0</v>
      </c>
      <c r="AR2271">
        <f>T2366</f>
        <v>0</v>
      </c>
      <c r="AT2271">
        <f>SUM(table_2[[#This Row],[First dose, less than 21 days ago]:[Third dose or booster, at least 21 days ago]])</f>
        <v>0</v>
      </c>
      <c r="AU2271">
        <f>SUM(table_2[[#This Row],[Second dose, less than 21 days ago]:[Third dose or booster, at least 21 days ago]])</f>
        <v>0</v>
      </c>
      <c r="AV2271">
        <f>table_2[[#This Row],[Third dose or booster, less than 21 days ago]]+table_2[[#This Row],[Third dose or booster, at least 21 days ago]]</f>
        <v>0</v>
      </c>
    </row>
    <row r="2272" spans="1:48" ht="45" x14ac:dyDescent="0.25">
      <c r="A2272" s="1" t="s">
        <v>740</v>
      </c>
      <c r="B2272" s="4">
        <v>2022</v>
      </c>
      <c r="C2272" s="1" t="s">
        <v>61</v>
      </c>
      <c r="D2272" s="1" t="s">
        <v>1104</v>
      </c>
      <c r="E2272" s="1" t="s">
        <v>85</v>
      </c>
      <c r="F2272" s="4" t="s">
        <v>5257</v>
      </c>
      <c r="G2272" s="4">
        <v>252143</v>
      </c>
      <c r="H2272" s="4" t="s">
        <v>3540</v>
      </c>
      <c r="I2272" s="1"/>
      <c r="J2272" s="4" t="s">
        <v>5258</v>
      </c>
      <c r="K2272" s="4" t="s">
        <v>5259</v>
      </c>
      <c r="L2272" s="22" t="str">
        <f t="shared" si="53"/>
        <v>244</v>
      </c>
      <c r="M2272" s="22"/>
      <c r="AA2272" s="46"/>
      <c r="AG2272"/>
      <c r="AL2272">
        <f>N2319</f>
        <v>0</v>
      </c>
      <c r="AM2272">
        <f>O2367</f>
        <v>0</v>
      </c>
      <c r="AN2272">
        <f>P2367</f>
        <v>0</v>
      </c>
      <c r="AO2272">
        <f>Q2367</f>
        <v>0</v>
      </c>
      <c r="AP2272">
        <f>R2367</f>
        <v>0</v>
      </c>
      <c r="AQ2272">
        <f>S2367</f>
        <v>0</v>
      </c>
      <c r="AR2272">
        <f>T2367</f>
        <v>0</v>
      </c>
      <c r="AT2272">
        <f>SUM(table_2[[#This Row],[First dose, less than 21 days ago]:[Third dose or booster, at least 21 days ago]])</f>
        <v>0</v>
      </c>
      <c r="AU2272">
        <f>SUM(table_2[[#This Row],[Second dose, less than 21 days ago]:[Third dose or booster, at least 21 days ago]])</f>
        <v>0</v>
      </c>
      <c r="AV2272">
        <f>table_2[[#This Row],[Third dose or booster, less than 21 days ago]]+table_2[[#This Row],[Third dose or booster, at least 21 days ago]]</f>
        <v>0</v>
      </c>
    </row>
    <row r="2273" spans="1:48" ht="30" x14ac:dyDescent="0.25">
      <c r="A2273" s="1" t="s">
        <v>740</v>
      </c>
      <c r="B2273" s="4">
        <v>2022</v>
      </c>
      <c r="C2273" s="1" t="s">
        <v>61</v>
      </c>
      <c r="D2273" s="1" t="s">
        <v>1116</v>
      </c>
      <c r="E2273" s="1" t="s">
        <v>62</v>
      </c>
      <c r="F2273" s="4" t="s">
        <v>5260</v>
      </c>
      <c r="G2273" s="4">
        <v>37625</v>
      </c>
      <c r="H2273" s="4" t="s">
        <v>5261</v>
      </c>
      <c r="I2273" s="1"/>
      <c r="J2273" s="4" t="s">
        <v>2086</v>
      </c>
      <c r="K2273" s="4" t="s">
        <v>784</v>
      </c>
      <c r="L2273" s="22" t="str">
        <f t="shared" si="53"/>
        <v>152</v>
      </c>
      <c r="M2273" s="22"/>
      <c r="AA2273" s="46"/>
      <c r="AG2273"/>
      <c r="AL2273">
        <f>N2320</f>
        <v>0</v>
      </c>
      <c r="AM2273">
        <f>O2368</f>
        <v>0</v>
      </c>
      <c r="AN2273">
        <f>P2368</f>
        <v>0</v>
      </c>
      <c r="AO2273">
        <f>Q2368</f>
        <v>0</v>
      </c>
      <c r="AP2273">
        <f>R2368</f>
        <v>0</v>
      </c>
      <c r="AQ2273">
        <f>S2368</f>
        <v>0</v>
      </c>
      <c r="AR2273">
        <f>T2368</f>
        <v>0</v>
      </c>
      <c r="AT2273">
        <f>SUM(table_2[[#This Row],[First dose, less than 21 days ago]:[Third dose or booster, at least 21 days ago]])</f>
        <v>0</v>
      </c>
      <c r="AU2273">
        <f>SUM(table_2[[#This Row],[Second dose, less than 21 days ago]:[Third dose or booster, at least 21 days ago]])</f>
        <v>0</v>
      </c>
      <c r="AV2273">
        <f>table_2[[#This Row],[Third dose or booster, less than 21 days ago]]+table_2[[#This Row],[Third dose or booster, at least 21 days ago]]</f>
        <v>0</v>
      </c>
    </row>
    <row r="2274" spans="1:48" ht="30" x14ac:dyDescent="0.25">
      <c r="A2274" s="1" t="s">
        <v>740</v>
      </c>
      <c r="B2274" s="4">
        <v>2022</v>
      </c>
      <c r="C2274" s="1" t="s">
        <v>61</v>
      </c>
      <c r="D2274" s="1" t="s">
        <v>1116</v>
      </c>
      <c r="E2274" s="1" t="s">
        <v>66</v>
      </c>
      <c r="F2274" s="4" t="s">
        <v>1101</v>
      </c>
      <c r="G2274" s="4">
        <v>473</v>
      </c>
      <c r="H2274" s="4" t="s">
        <v>83</v>
      </c>
      <c r="I2274" s="1"/>
      <c r="J2274" s="4" t="s">
        <v>83</v>
      </c>
      <c r="K2274" s="4" t="s">
        <v>83</v>
      </c>
      <c r="L2274" s="22">
        <f t="shared" si="53"/>
        <v>1</v>
      </c>
      <c r="M2274" s="22"/>
      <c r="AA2274" s="46"/>
      <c r="AG2274"/>
      <c r="AL2274">
        <f>N2321</f>
        <v>0</v>
      </c>
      <c r="AM2274">
        <f>O2369</f>
        <v>0</v>
      </c>
      <c r="AN2274">
        <f>P2369</f>
        <v>0</v>
      </c>
      <c r="AO2274">
        <f>Q2369</f>
        <v>0</v>
      </c>
      <c r="AP2274">
        <f>R2369</f>
        <v>0</v>
      </c>
      <c r="AQ2274">
        <f>S2369</f>
        <v>0</v>
      </c>
      <c r="AR2274">
        <f>T2369</f>
        <v>0</v>
      </c>
      <c r="AT2274">
        <f>SUM(table_2[[#This Row],[First dose, less than 21 days ago]:[Third dose or booster, at least 21 days ago]])</f>
        <v>0</v>
      </c>
      <c r="AU2274">
        <f>SUM(table_2[[#This Row],[Second dose, less than 21 days ago]:[Third dose or booster, at least 21 days ago]])</f>
        <v>0</v>
      </c>
      <c r="AV2274">
        <f>table_2[[#This Row],[Third dose or booster, less than 21 days ago]]+table_2[[#This Row],[Third dose or booster, at least 21 days ago]]</f>
        <v>0</v>
      </c>
    </row>
    <row r="2275" spans="1:48" ht="30" x14ac:dyDescent="0.25">
      <c r="A2275" s="1" t="s">
        <v>740</v>
      </c>
      <c r="B2275" s="4">
        <v>2022</v>
      </c>
      <c r="C2275" s="1" t="s">
        <v>61</v>
      </c>
      <c r="D2275" s="1" t="s">
        <v>1116</v>
      </c>
      <c r="E2275" s="1" t="s">
        <v>70</v>
      </c>
      <c r="F2275" s="4" t="s">
        <v>3549</v>
      </c>
      <c r="G2275" s="4">
        <v>5812</v>
      </c>
      <c r="H2275" s="4" t="s">
        <v>5262</v>
      </c>
      <c r="I2275" s="1"/>
      <c r="J2275" s="4" t="s">
        <v>5263</v>
      </c>
      <c r="K2275" s="4" t="s">
        <v>5264</v>
      </c>
      <c r="L2275" s="22" t="str">
        <f t="shared" si="53"/>
        <v>59</v>
      </c>
      <c r="M2275" s="22"/>
      <c r="AA2275" s="46"/>
      <c r="AG2275"/>
      <c r="AL2275">
        <f>N2322</f>
        <v>0</v>
      </c>
      <c r="AM2275">
        <f>O2370</f>
        <v>0</v>
      </c>
      <c r="AN2275">
        <f>P2370</f>
        <v>0</v>
      </c>
      <c r="AO2275">
        <f>Q2370</f>
        <v>0</v>
      </c>
      <c r="AP2275">
        <f>R2370</f>
        <v>0</v>
      </c>
      <c r="AQ2275">
        <f>S2370</f>
        <v>0</v>
      </c>
      <c r="AR2275">
        <f>T2370</f>
        <v>0</v>
      </c>
      <c r="AT2275">
        <f>SUM(table_2[[#This Row],[First dose, less than 21 days ago]:[Third dose or booster, at least 21 days ago]])</f>
        <v>0</v>
      </c>
      <c r="AU2275">
        <f>SUM(table_2[[#This Row],[Second dose, less than 21 days ago]:[Third dose or booster, at least 21 days ago]])</f>
        <v>0</v>
      </c>
      <c r="AV2275">
        <f>table_2[[#This Row],[Third dose or booster, less than 21 days ago]]+table_2[[#This Row],[Third dose or booster, at least 21 days ago]]</f>
        <v>0</v>
      </c>
    </row>
    <row r="2276" spans="1:48" ht="30" x14ac:dyDescent="0.25">
      <c r="A2276" s="1" t="s">
        <v>740</v>
      </c>
      <c r="B2276" s="4">
        <v>2022</v>
      </c>
      <c r="C2276" s="1" t="s">
        <v>61</v>
      </c>
      <c r="D2276" s="1" t="s">
        <v>1116</v>
      </c>
      <c r="E2276" s="1" t="s">
        <v>74</v>
      </c>
      <c r="F2276" s="4" t="s">
        <v>1112</v>
      </c>
      <c r="G2276" s="4">
        <v>748</v>
      </c>
      <c r="H2276" s="4" t="s">
        <v>2636</v>
      </c>
      <c r="I2276" s="1" t="s">
        <v>234</v>
      </c>
      <c r="J2276" s="4" t="s">
        <v>2637</v>
      </c>
      <c r="K2276" s="4" t="s">
        <v>2638</v>
      </c>
      <c r="L2276" s="22" t="str">
        <f t="shared" si="53"/>
        <v>3</v>
      </c>
      <c r="M2276" s="22"/>
      <c r="AA2276" s="46"/>
      <c r="AG2276"/>
      <c r="AL2276">
        <f>N2323</f>
        <v>0</v>
      </c>
      <c r="AM2276">
        <f>O2371</f>
        <v>0</v>
      </c>
      <c r="AN2276">
        <f>P2371</f>
        <v>0</v>
      </c>
      <c r="AO2276">
        <f>Q2371</f>
        <v>0</v>
      </c>
      <c r="AP2276">
        <f>R2371</f>
        <v>0</v>
      </c>
      <c r="AQ2276">
        <f>S2371</f>
        <v>0</v>
      </c>
      <c r="AR2276">
        <f>T2371</f>
        <v>0</v>
      </c>
      <c r="AT2276">
        <f>SUM(table_2[[#This Row],[First dose, less than 21 days ago]:[Third dose or booster, at least 21 days ago]])</f>
        <v>0</v>
      </c>
      <c r="AU2276">
        <f>SUM(table_2[[#This Row],[Second dose, less than 21 days ago]:[Third dose or booster, at least 21 days ago]])</f>
        <v>0</v>
      </c>
      <c r="AV2276">
        <f>table_2[[#This Row],[Third dose or booster, less than 21 days ago]]+table_2[[#This Row],[Third dose or booster, at least 21 days ago]]</f>
        <v>0</v>
      </c>
    </row>
    <row r="2277" spans="1:48" ht="30" x14ac:dyDescent="0.25">
      <c r="A2277" s="1" t="s">
        <v>740</v>
      </c>
      <c r="B2277" s="4">
        <v>2022</v>
      </c>
      <c r="C2277" s="1" t="s">
        <v>61</v>
      </c>
      <c r="D2277" s="1" t="s">
        <v>1116</v>
      </c>
      <c r="E2277" s="1" t="s">
        <v>1102</v>
      </c>
      <c r="F2277" s="4" t="s">
        <v>4738</v>
      </c>
      <c r="G2277" s="4">
        <v>59445</v>
      </c>
      <c r="H2277" s="4" t="s">
        <v>5265</v>
      </c>
      <c r="I2277" s="1"/>
      <c r="J2277" s="4" t="s">
        <v>5266</v>
      </c>
      <c r="K2277" s="4" t="s">
        <v>5267</v>
      </c>
      <c r="L2277" s="22" t="str">
        <f t="shared" si="53"/>
        <v>509</v>
      </c>
      <c r="M2277" s="22"/>
      <c r="AA2277" s="46"/>
      <c r="AG2277"/>
      <c r="AL2277">
        <f>N2324</f>
        <v>0</v>
      </c>
      <c r="AM2277">
        <f>O2372</f>
        <v>0</v>
      </c>
      <c r="AN2277">
        <f>P2372</f>
        <v>0</v>
      </c>
      <c r="AO2277">
        <f>Q2372</f>
        <v>0</v>
      </c>
      <c r="AP2277">
        <f>R2372</f>
        <v>0</v>
      </c>
      <c r="AQ2277">
        <f>S2372</f>
        <v>0</v>
      </c>
      <c r="AR2277">
        <f>T2372</f>
        <v>0</v>
      </c>
      <c r="AT2277">
        <f>SUM(table_2[[#This Row],[First dose, less than 21 days ago]:[Third dose or booster, at least 21 days ago]])</f>
        <v>0</v>
      </c>
      <c r="AU2277">
        <f>SUM(table_2[[#This Row],[Second dose, less than 21 days ago]:[Third dose or booster, at least 21 days ago]])</f>
        <v>0</v>
      </c>
      <c r="AV2277">
        <f>table_2[[#This Row],[Third dose or booster, less than 21 days ago]]+table_2[[#This Row],[Third dose or booster, at least 21 days ago]]</f>
        <v>0</v>
      </c>
    </row>
    <row r="2278" spans="1:48" ht="45" x14ac:dyDescent="0.25">
      <c r="A2278" s="1" t="s">
        <v>740</v>
      </c>
      <c r="B2278" s="4">
        <v>2022</v>
      </c>
      <c r="C2278" s="1" t="s">
        <v>61</v>
      </c>
      <c r="D2278" s="1" t="s">
        <v>1116</v>
      </c>
      <c r="E2278" s="1" t="s">
        <v>84</v>
      </c>
      <c r="F2278" s="4" t="s">
        <v>2632</v>
      </c>
      <c r="G2278" s="4">
        <v>36930</v>
      </c>
      <c r="H2278" s="4" t="s">
        <v>5268</v>
      </c>
      <c r="I2278" s="1"/>
      <c r="J2278" s="4" t="s">
        <v>5269</v>
      </c>
      <c r="K2278" s="4" t="s">
        <v>5270</v>
      </c>
      <c r="L2278" s="22" t="str">
        <f t="shared" si="53"/>
        <v>70</v>
      </c>
      <c r="M2278" s="22"/>
      <c r="AA2278" s="46"/>
      <c r="AG2278"/>
      <c r="AL2278">
        <f>N2325</f>
        <v>0</v>
      </c>
      <c r="AM2278">
        <f>O2373</f>
        <v>0</v>
      </c>
      <c r="AN2278">
        <f>P2373</f>
        <v>0</v>
      </c>
      <c r="AO2278">
        <f>Q2373</f>
        <v>0</v>
      </c>
      <c r="AP2278">
        <f>R2373</f>
        <v>0</v>
      </c>
      <c r="AQ2278">
        <f>S2373</f>
        <v>0</v>
      </c>
      <c r="AR2278">
        <f>T2373</f>
        <v>0</v>
      </c>
      <c r="AT2278">
        <f>SUM(table_2[[#This Row],[First dose, less than 21 days ago]:[Third dose or booster, at least 21 days ago]])</f>
        <v>0</v>
      </c>
      <c r="AU2278">
        <f>SUM(table_2[[#This Row],[Second dose, less than 21 days ago]:[Third dose or booster, at least 21 days ago]])</f>
        <v>0</v>
      </c>
      <c r="AV2278">
        <f>table_2[[#This Row],[Third dose or booster, less than 21 days ago]]+table_2[[#This Row],[Third dose or booster, at least 21 days ago]]</f>
        <v>0</v>
      </c>
    </row>
    <row r="2279" spans="1:48" ht="45" x14ac:dyDescent="0.25">
      <c r="A2279" s="1" t="s">
        <v>740</v>
      </c>
      <c r="B2279" s="4">
        <v>2022</v>
      </c>
      <c r="C2279" s="1" t="s">
        <v>61</v>
      </c>
      <c r="D2279" s="1" t="s">
        <v>1116</v>
      </c>
      <c r="E2279" s="1" t="s">
        <v>85</v>
      </c>
      <c r="F2279" s="4" t="s">
        <v>5271</v>
      </c>
      <c r="G2279" s="4">
        <v>403481</v>
      </c>
      <c r="H2279" s="4" t="s">
        <v>5272</v>
      </c>
      <c r="I2279" s="1"/>
      <c r="J2279" s="4" t="s">
        <v>5273</v>
      </c>
      <c r="K2279" s="4" t="s">
        <v>5274</v>
      </c>
      <c r="L2279" s="22" t="str">
        <f t="shared" si="53"/>
        <v>929</v>
      </c>
      <c r="M2279" s="22"/>
      <c r="AA2279" s="46"/>
      <c r="AG2279"/>
      <c r="AL2279">
        <f>N2326</f>
        <v>0</v>
      </c>
      <c r="AM2279">
        <f>O2374</f>
        <v>0</v>
      </c>
      <c r="AN2279">
        <f>P2374</f>
        <v>0</v>
      </c>
      <c r="AO2279">
        <f>Q2374</f>
        <v>0</v>
      </c>
      <c r="AP2279">
        <f>R2374</f>
        <v>0</v>
      </c>
      <c r="AQ2279">
        <f>S2374</f>
        <v>0</v>
      </c>
      <c r="AR2279">
        <f>T2374</f>
        <v>0</v>
      </c>
      <c r="AT2279">
        <f>SUM(table_2[[#This Row],[First dose, less than 21 days ago]:[Third dose or booster, at least 21 days ago]])</f>
        <v>0</v>
      </c>
      <c r="AU2279">
        <f>SUM(table_2[[#This Row],[Second dose, less than 21 days ago]:[Third dose or booster, at least 21 days ago]])</f>
        <v>0</v>
      </c>
      <c r="AV2279">
        <f>table_2[[#This Row],[Third dose or booster, less than 21 days ago]]+table_2[[#This Row],[Third dose or booster, at least 21 days ago]]</f>
        <v>0</v>
      </c>
    </row>
    <row r="2280" spans="1:48" ht="30" x14ac:dyDescent="0.25">
      <c r="A2280" s="1" t="s">
        <v>740</v>
      </c>
      <c r="B2280" s="4">
        <v>2022</v>
      </c>
      <c r="C2280" s="1" t="s">
        <v>61</v>
      </c>
      <c r="D2280" s="1" t="s">
        <v>1132</v>
      </c>
      <c r="E2280" s="1" t="s">
        <v>62</v>
      </c>
      <c r="F2280" s="4" t="s">
        <v>5275</v>
      </c>
      <c r="G2280" s="4">
        <v>21300</v>
      </c>
      <c r="H2280" s="4" t="s">
        <v>5276</v>
      </c>
      <c r="I2280" s="1"/>
      <c r="J2280" s="4" t="s">
        <v>5277</v>
      </c>
      <c r="K2280" s="4" t="s">
        <v>5278</v>
      </c>
      <c r="L2280" s="22" t="str">
        <f t="shared" si="53"/>
        <v>220</v>
      </c>
      <c r="M2280" s="22"/>
      <c r="AA2280" s="46"/>
      <c r="AG2280"/>
      <c r="AL2280">
        <f>N2327</f>
        <v>0</v>
      </c>
      <c r="AM2280">
        <f>O2375</f>
        <v>0</v>
      </c>
      <c r="AN2280">
        <f>P2375</f>
        <v>0</v>
      </c>
      <c r="AO2280">
        <f>Q2375</f>
        <v>0</v>
      </c>
      <c r="AP2280">
        <f>R2375</f>
        <v>0</v>
      </c>
      <c r="AQ2280">
        <f>S2375</f>
        <v>0</v>
      </c>
      <c r="AR2280">
        <f>T2375</f>
        <v>0</v>
      </c>
      <c r="AT2280">
        <f>SUM(table_2[[#This Row],[First dose, less than 21 days ago]:[Third dose or booster, at least 21 days ago]])</f>
        <v>0</v>
      </c>
      <c r="AU2280">
        <f>SUM(table_2[[#This Row],[Second dose, less than 21 days ago]:[Third dose or booster, at least 21 days ago]])</f>
        <v>0</v>
      </c>
      <c r="AV2280">
        <f>table_2[[#This Row],[Third dose or booster, less than 21 days ago]]+table_2[[#This Row],[Third dose or booster, at least 21 days ago]]</f>
        <v>0</v>
      </c>
    </row>
    <row r="2281" spans="1:48" ht="30" x14ac:dyDescent="0.25">
      <c r="A2281" s="1" t="s">
        <v>740</v>
      </c>
      <c r="B2281" s="4">
        <v>2022</v>
      </c>
      <c r="C2281" s="1" t="s">
        <v>61</v>
      </c>
      <c r="D2281" s="1" t="s">
        <v>1132</v>
      </c>
      <c r="E2281" s="1" t="s">
        <v>66</v>
      </c>
      <c r="F2281" s="4" t="s">
        <v>1101</v>
      </c>
      <c r="G2281" s="4">
        <v>172</v>
      </c>
      <c r="H2281" s="4" t="s">
        <v>83</v>
      </c>
      <c r="I2281" s="1"/>
      <c r="J2281" s="4" t="s">
        <v>83</v>
      </c>
      <c r="K2281" s="4" t="s">
        <v>83</v>
      </c>
      <c r="L2281" s="22">
        <f t="shared" si="53"/>
        <v>1</v>
      </c>
      <c r="M2281" s="22"/>
      <c r="AA2281" s="46"/>
      <c r="AG2281"/>
      <c r="AL2281">
        <f>N2328</f>
        <v>0</v>
      </c>
      <c r="AM2281">
        <f>O2376</f>
        <v>0</v>
      </c>
      <c r="AN2281">
        <f>P2376</f>
        <v>0</v>
      </c>
      <c r="AO2281">
        <f>Q2376</f>
        <v>0</v>
      </c>
      <c r="AP2281">
        <f>R2376</f>
        <v>0</v>
      </c>
      <c r="AQ2281">
        <f>S2376</f>
        <v>0</v>
      </c>
      <c r="AR2281">
        <f>T2376</f>
        <v>0</v>
      </c>
      <c r="AT2281">
        <f>SUM(table_2[[#This Row],[First dose, less than 21 days ago]:[Third dose or booster, at least 21 days ago]])</f>
        <v>0</v>
      </c>
      <c r="AU2281">
        <f>SUM(table_2[[#This Row],[Second dose, less than 21 days ago]:[Third dose or booster, at least 21 days ago]])</f>
        <v>0</v>
      </c>
      <c r="AV2281">
        <f>table_2[[#This Row],[Third dose or booster, less than 21 days ago]]+table_2[[#This Row],[Third dose or booster, at least 21 days ago]]</f>
        <v>0</v>
      </c>
    </row>
    <row r="2282" spans="1:48" ht="30" x14ac:dyDescent="0.25">
      <c r="A2282" s="1" t="s">
        <v>740</v>
      </c>
      <c r="B2282" s="4">
        <v>2022</v>
      </c>
      <c r="C2282" s="1" t="s">
        <v>61</v>
      </c>
      <c r="D2282" s="1" t="s">
        <v>1132</v>
      </c>
      <c r="E2282" s="1" t="s">
        <v>70</v>
      </c>
      <c r="F2282" s="4" t="s">
        <v>5046</v>
      </c>
      <c r="G2282" s="4">
        <v>2778</v>
      </c>
      <c r="H2282" s="4" t="s">
        <v>5279</v>
      </c>
      <c r="I2282" s="1"/>
      <c r="J2282" s="4" t="s">
        <v>5280</v>
      </c>
      <c r="K2282" s="4" t="s">
        <v>5281</v>
      </c>
      <c r="L2282" s="22" t="str">
        <f t="shared" si="53"/>
        <v>99</v>
      </c>
      <c r="M2282" s="22"/>
      <c r="AA2282" s="46"/>
      <c r="AG2282"/>
      <c r="AL2282">
        <f>N2329</f>
        <v>0</v>
      </c>
      <c r="AM2282">
        <f>O2377</f>
        <v>0</v>
      </c>
      <c r="AN2282">
        <f>P2377</f>
        <v>0</v>
      </c>
      <c r="AO2282">
        <f>Q2377</f>
        <v>0</v>
      </c>
      <c r="AP2282">
        <f>R2377</f>
        <v>0</v>
      </c>
      <c r="AQ2282">
        <f>S2377</f>
        <v>0</v>
      </c>
      <c r="AR2282">
        <f>T2377</f>
        <v>0</v>
      </c>
      <c r="AT2282">
        <f>SUM(table_2[[#This Row],[First dose, less than 21 days ago]:[Third dose or booster, at least 21 days ago]])</f>
        <v>0</v>
      </c>
      <c r="AU2282">
        <f>SUM(table_2[[#This Row],[Second dose, less than 21 days ago]:[Third dose or booster, at least 21 days ago]])</f>
        <v>0</v>
      </c>
      <c r="AV2282">
        <f>table_2[[#This Row],[Third dose or booster, less than 21 days ago]]+table_2[[#This Row],[Third dose or booster, at least 21 days ago]]</f>
        <v>0</v>
      </c>
    </row>
    <row r="2283" spans="1:48" ht="30" x14ac:dyDescent="0.25">
      <c r="A2283" s="1" t="s">
        <v>740</v>
      </c>
      <c r="B2283" s="4">
        <v>2022</v>
      </c>
      <c r="C2283" s="1" t="s">
        <v>61</v>
      </c>
      <c r="D2283" s="1" t="s">
        <v>1132</v>
      </c>
      <c r="E2283" s="1" t="s">
        <v>74</v>
      </c>
      <c r="F2283" s="4" t="s">
        <v>1371</v>
      </c>
      <c r="G2283" s="4">
        <v>301</v>
      </c>
      <c r="H2283" s="4" t="s">
        <v>2661</v>
      </c>
      <c r="I2283" s="1" t="s">
        <v>234</v>
      </c>
      <c r="J2283" s="4" t="s">
        <v>2662</v>
      </c>
      <c r="K2283" s="4" t="s">
        <v>2663</v>
      </c>
      <c r="L2283" s="22" t="str">
        <f t="shared" si="53"/>
        <v>9</v>
      </c>
      <c r="M2283" s="22"/>
      <c r="AA2283" s="46"/>
      <c r="AG2283"/>
      <c r="AL2283">
        <f>N2330</f>
        <v>0</v>
      </c>
      <c r="AM2283">
        <f>O2378</f>
        <v>0</v>
      </c>
      <c r="AN2283">
        <f>P2378</f>
        <v>0</v>
      </c>
      <c r="AO2283">
        <f>Q2378</f>
        <v>0</v>
      </c>
      <c r="AP2283">
        <f>R2378</f>
        <v>0</v>
      </c>
      <c r="AQ2283">
        <f>S2378</f>
        <v>0</v>
      </c>
      <c r="AR2283">
        <f>T2378</f>
        <v>0</v>
      </c>
      <c r="AT2283">
        <f>SUM(table_2[[#This Row],[First dose, less than 21 days ago]:[Third dose or booster, at least 21 days ago]])</f>
        <v>0</v>
      </c>
      <c r="AU2283">
        <f>SUM(table_2[[#This Row],[Second dose, less than 21 days ago]:[Third dose or booster, at least 21 days ago]])</f>
        <v>0</v>
      </c>
      <c r="AV2283">
        <f>table_2[[#This Row],[Third dose or booster, less than 21 days ago]]+table_2[[#This Row],[Third dose or booster, at least 21 days ago]]</f>
        <v>0</v>
      </c>
    </row>
    <row r="2284" spans="1:48" ht="30" x14ac:dyDescent="0.25">
      <c r="A2284" s="1" t="s">
        <v>740</v>
      </c>
      <c r="B2284" s="4">
        <v>2022</v>
      </c>
      <c r="C2284" s="1" t="s">
        <v>61</v>
      </c>
      <c r="D2284" s="1" t="s">
        <v>1132</v>
      </c>
      <c r="E2284" s="1" t="s">
        <v>1102</v>
      </c>
      <c r="F2284" s="4" t="s">
        <v>5282</v>
      </c>
      <c r="G2284" s="4">
        <v>26946</v>
      </c>
      <c r="H2284" s="4" t="s">
        <v>5283</v>
      </c>
      <c r="I2284" s="1"/>
      <c r="J2284" s="4" t="s">
        <v>5284</v>
      </c>
      <c r="K2284" s="4" t="s">
        <v>5285</v>
      </c>
      <c r="L2284" s="22" t="str">
        <f t="shared" si="53"/>
        <v>844</v>
      </c>
      <c r="M2284" s="22"/>
      <c r="AA2284" s="46"/>
      <c r="AG2284"/>
      <c r="AL2284">
        <f>N2331</f>
        <v>0</v>
      </c>
      <c r="AM2284">
        <f>O2379</f>
        <v>0</v>
      </c>
      <c r="AN2284">
        <f>P2379</f>
        <v>0</v>
      </c>
      <c r="AO2284">
        <f>Q2379</f>
        <v>0</v>
      </c>
      <c r="AP2284">
        <f>R2379</f>
        <v>0</v>
      </c>
      <c r="AQ2284">
        <f>S2379</f>
        <v>0</v>
      </c>
      <c r="AR2284">
        <f>T2379</f>
        <v>0</v>
      </c>
      <c r="AT2284">
        <f>SUM(table_2[[#This Row],[First dose, less than 21 days ago]:[Third dose or booster, at least 21 days ago]])</f>
        <v>0</v>
      </c>
      <c r="AU2284">
        <f>SUM(table_2[[#This Row],[Second dose, less than 21 days ago]:[Third dose or booster, at least 21 days ago]])</f>
        <v>0</v>
      </c>
      <c r="AV2284">
        <f>table_2[[#This Row],[Third dose or booster, less than 21 days ago]]+table_2[[#This Row],[Third dose or booster, at least 21 days ago]]</f>
        <v>0</v>
      </c>
    </row>
    <row r="2285" spans="1:48" ht="45" x14ac:dyDescent="0.25">
      <c r="A2285" s="1" t="s">
        <v>740</v>
      </c>
      <c r="B2285" s="4">
        <v>2022</v>
      </c>
      <c r="C2285" s="1" t="s">
        <v>61</v>
      </c>
      <c r="D2285" s="1" t="s">
        <v>1132</v>
      </c>
      <c r="E2285" s="1" t="s">
        <v>84</v>
      </c>
      <c r="F2285" s="4" t="s">
        <v>2483</v>
      </c>
      <c r="G2285" s="4">
        <v>14774</v>
      </c>
      <c r="H2285" s="4" t="s">
        <v>5286</v>
      </c>
      <c r="I2285" s="1"/>
      <c r="J2285" s="4" t="s">
        <v>5287</v>
      </c>
      <c r="K2285" s="4" t="s">
        <v>5288</v>
      </c>
      <c r="L2285" s="22" t="str">
        <f t="shared" si="53"/>
        <v>133</v>
      </c>
      <c r="M2285" s="22"/>
      <c r="AA2285" s="46"/>
      <c r="AG2285"/>
      <c r="AL2285">
        <f>N2332</f>
        <v>0</v>
      </c>
      <c r="AM2285">
        <f>O2380</f>
        <v>0</v>
      </c>
      <c r="AN2285">
        <f>P2380</f>
        <v>0</v>
      </c>
      <c r="AO2285">
        <f>Q2380</f>
        <v>0</v>
      </c>
      <c r="AP2285">
        <f>R2380</f>
        <v>0</v>
      </c>
      <c r="AQ2285">
        <f>S2380</f>
        <v>0</v>
      </c>
      <c r="AR2285">
        <f>T2380</f>
        <v>0</v>
      </c>
      <c r="AT2285">
        <f>SUM(table_2[[#This Row],[First dose, less than 21 days ago]:[Third dose or booster, at least 21 days ago]])</f>
        <v>0</v>
      </c>
      <c r="AU2285">
        <f>SUM(table_2[[#This Row],[Second dose, less than 21 days ago]:[Third dose or booster, at least 21 days ago]])</f>
        <v>0</v>
      </c>
      <c r="AV2285">
        <f>table_2[[#This Row],[Third dose or booster, less than 21 days ago]]+table_2[[#This Row],[Third dose or booster, at least 21 days ago]]</f>
        <v>0</v>
      </c>
    </row>
    <row r="2286" spans="1:48" ht="45" x14ac:dyDescent="0.25">
      <c r="A2286" s="1" t="s">
        <v>740</v>
      </c>
      <c r="B2286" s="4">
        <v>2022</v>
      </c>
      <c r="C2286" s="1" t="s">
        <v>61</v>
      </c>
      <c r="D2286" s="1" t="s">
        <v>1132</v>
      </c>
      <c r="E2286" s="1" t="s">
        <v>85</v>
      </c>
      <c r="F2286" s="4" t="s">
        <v>5289</v>
      </c>
      <c r="G2286" s="4">
        <v>385521</v>
      </c>
      <c r="H2286" s="4" t="s">
        <v>5290</v>
      </c>
      <c r="I2286" s="1"/>
      <c r="J2286" s="4" t="s">
        <v>5291</v>
      </c>
      <c r="K2286" s="4" t="s">
        <v>5292</v>
      </c>
      <c r="L2286" s="22" t="str">
        <f t="shared" si="53"/>
        <v>2485</v>
      </c>
      <c r="M2286" s="22"/>
      <c r="AA2286" s="46"/>
      <c r="AG2286"/>
      <c r="AL2286">
        <f>N2333</f>
        <v>0</v>
      </c>
      <c r="AM2286">
        <f>O2381</f>
        <v>0</v>
      </c>
      <c r="AN2286">
        <f>P2381</f>
        <v>0</v>
      </c>
      <c r="AO2286">
        <f>Q2381</f>
        <v>0</v>
      </c>
      <c r="AP2286">
        <f>R2381</f>
        <v>0</v>
      </c>
      <c r="AQ2286">
        <f>S2381</f>
        <v>0</v>
      </c>
      <c r="AR2286">
        <f>T2381</f>
        <v>0</v>
      </c>
      <c r="AT2286">
        <f>SUM(table_2[[#This Row],[First dose, less than 21 days ago]:[Third dose or booster, at least 21 days ago]])</f>
        <v>0</v>
      </c>
      <c r="AU2286">
        <f>SUM(table_2[[#This Row],[Second dose, less than 21 days ago]:[Third dose or booster, at least 21 days ago]])</f>
        <v>0</v>
      </c>
      <c r="AV2286">
        <f>table_2[[#This Row],[Third dose or booster, less than 21 days ago]]+table_2[[#This Row],[Third dose or booster, at least 21 days ago]]</f>
        <v>0</v>
      </c>
    </row>
    <row r="2287" spans="1:48" ht="30" x14ac:dyDescent="0.25">
      <c r="A2287" s="1" t="s">
        <v>740</v>
      </c>
      <c r="B2287" s="4">
        <v>2022</v>
      </c>
      <c r="C2287" s="1" t="s">
        <v>61</v>
      </c>
      <c r="D2287" s="1" t="s">
        <v>1147</v>
      </c>
      <c r="E2287" s="1" t="s">
        <v>62</v>
      </c>
      <c r="F2287" s="4" t="s">
        <v>4283</v>
      </c>
      <c r="G2287" s="4">
        <v>10107</v>
      </c>
      <c r="H2287" s="4" t="s">
        <v>5293</v>
      </c>
      <c r="I2287" s="1"/>
      <c r="J2287" s="4" t="s">
        <v>5294</v>
      </c>
      <c r="K2287" s="4" t="s">
        <v>5295</v>
      </c>
      <c r="L2287" s="22" t="str">
        <f t="shared" si="53"/>
        <v>326</v>
      </c>
      <c r="M2287" s="22"/>
      <c r="AA2287" s="46"/>
      <c r="AG2287"/>
      <c r="AL2287">
        <f>N2334</f>
        <v>0</v>
      </c>
      <c r="AM2287">
        <f>O2382</f>
        <v>0</v>
      </c>
      <c r="AN2287">
        <f>P2382</f>
        <v>0</v>
      </c>
      <c r="AO2287">
        <f>Q2382</f>
        <v>0</v>
      </c>
      <c r="AP2287">
        <f>R2382</f>
        <v>0</v>
      </c>
      <c r="AQ2287">
        <f>S2382</f>
        <v>0</v>
      </c>
      <c r="AR2287">
        <f>T2382</f>
        <v>0</v>
      </c>
      <c r="AT2287">
        <f>SUM(table_2[[#This Row],[First dose, less than 21 days ago]:[Third dose or booster, at least 21 days ago]])</f>
        <v>0</v>
      </c>
      <c r="AU2287">
        <f>SUM(table_2[[#This Row],[Second dose, less than 21 days ago]:[Third dose or booster, at least 21 days ago]])</f>
        <v>0</v>
      </c>
      <c r="AV2287">
        <f>table_2[[#This Row],[Third dose or booster, less than 21 days ago]]+table_2[[#This Row],[Third dose or booster, at least 21 days ago]]</f>
        <v>0</v>
      </c>
    </row>
    <row r="2288" spans="1:48" ht="30" x14ac:dyDescent="0.25">
      <c r="A2288" s="1" t="s">
        <v>740</v>
      </c>
      <c r="B2288" s="4">
        <v>2022</v>
      </c>
      <c r="C2288" s="1" t="s">
        <v>61</v>
      </c>
      <c r="D2288" s="1" t="s">
        <v>1147</v>
      </c>
      <c r="E2288" s="1" t="s">
        <v>66</v>
      </c>
      <c r="F2288" s="4" t="s">
        <v>1671</v>
      </c>
      <c r="G2288" s="4">
        <v>56</v>
      </c>
      <c r="H2288" s="4" t="s">
        <v>5296</v>
      </c>
      <c r="I2288" s="1" t="s">
        <v>234</v>
      </c>
      <c r="J2288" s="4" t="s">
        <v>5297</v>
      </c>
      <c r="K2288" s="4" t="s">
        <v>5298</v>
      </c>
      <c r="L2288" s="22" t="str">
        <f t="shared" si="53"/>
        <v>5</v>
      </c>
      <c r="M2288" s="22"/>
      <c r="AA2288" s="46"/>
      <c r="AG2288"/>
      <c r="AL2288">
        <f>N2335</f>
        <v>0</v>
      </c>
      <c r="AM2288">
        <f>O2383</f>
        <v>0</v>
      </c>
      <c r="AN2288">
        <f>P2383</f>
        <v>0</v>
      </c>
      <c r="AO2288">
        <f>Q2383</f>
        <v>0</v>
      </c>
      <c r="AP2288">
        <f>R2383</f>
        <v>0</v>
      </c>
      <c r="AQ2288">
        <f>S2383</f>
        <v>0</v>
      </c>
      <c r="AR2288">
        <f>T2383</f>
        <v>0</v>
      </c>
      <c r="AT2288">
        <f>SUM(table_2[[#This Row],[First dose, less than 21 days ago]:[Third dose or booster, at least 21 days ago]])</f>
        <v>0</v>
      </c>
      <c r="AU2288">
        <f>SUM(table_2[[#This Row],[Second dose, less than 21 days ago]:[Third dose or booster, at least 21 days ago]])</f>
        <v>0</v>
      </c>
      <c r="AV2288">
        <f>table_2[[#This Row],[Third dose or booster, less than 21 days ago]]+table_2[[#This Row],[Third dose or booster, at least 21 days ago]]</f>
        <v>0</v>
      </c>
    </row>
    <row r="2289" spans="1:48" ht="30" x14ac:dyDescent="0.25">
      <c r="A2289" s="1" t="s">
        <v>740</v>
      </c>
      <c r="B2289" s="4">
        <v>2022</v>
      </c>
      <c r="C2289" s="1" t="s">
        <v>61</v>
      </c>
      <c r="D2289" s="1" t="s">
        <v>1147</v>
      </c>
      <c r="E2289" s="1" t="s">
        <v>70</v>
      </c>
      <c r="F2289" s="4" t="s">
        <v>5299</v>
      </c>
      <c r="G2289" s="4">
        <v>1274</v>
      </c>
      <c r="H2289" s="4" t="s">
        <v>5300</v>
      </c>
      <c r="I2289" s="1"/>
      <c r="J2289" s="4" t="s">
        <v>5301</v>
      </c>
      <c r="K2289" s="4" t="s">
        <v>5302</v>
      </c>
      <c r="L2289" s="22" t="str">
        <f t="shared" si="53"/>
        <v>126</v>
      </c>
      <c r="M2289" s="22"/>
      <c r="AA2289" s="46"/>
      <c r="AG2289"/>
      <c r="AL2289">
        <f>N2336</f>
        <v>0</v>
      </c>
      <c r="AM2289">
        <f>O2384</f>
        <v>0</v>
      </c>
      <c r="AN2289">
        <f>P2384</f>
        <v>0</v>
      </c>
      <c r="AO2289">
        <f>Q2384</f>
        <v>0</v>
      </c>
      <c r="AP2289">
        <f>R2384</f>
        <v>0</v>
      </c>
      <c r="AQ2289">
        <f>S2384</f>
        <v>0</v>
      </c>
      <c r="AR2289">
        <f>T2384</f>
        <v>0</v>
      </c>
      <c r="AT2289">
        <f>SUM(table_2[[#This Row],[First dose, less than 21 days ago]:[Third dose or booster, at least 21 days ago]])</f>
        <v>0</v>
      </c>
      <c r="AU2289">
        <f>SUM(table_2[[#This Row],[Second dose, less than 21 days ago]:[Third dose or booster, at least 21 days ago]])</f>
        <v>0</v>
      </c>
      <c r="AV2289">
        <f>table_2[[#This Row],[Third dose or booster, less than 21 days ago]]+table_2[[#This Row],[Third dose or booster, at least 21 days ago]]</f>
        <v>0</v>
      </c>
    </row>
    <row r="2290" spans="1:48" ht="30" x14ac:dyDescent="0.25">
      <c r="A2290" s="1" t="s">
        <v>740</v>
      </c>
      <c r="B2290" s="4">
        <v>2022</v>
      </c>
      <c r="C2290" s="1" t="s">
        <v>61</v>
      </c>
      <c r="D2290" s="1" t="s">
        <v>1147</v>
      </c>
      <c r="E2290" s="1" t="s">
        <v>74</v>
      </c>
      <c r="F2290" s="4" t="s">
        <v>1743</v>
      </c>
      <c r="G2290" s="4">
        <v>116</v>
      </c>
      <c r="H2290" s="4" t="s">
        <v>5303</v>
      </c>
      <c r="I2290" s="1" t="s">
        <v>234</v>
      </c>
      <c r="J2290" s="4" t="s">
        <v>5304</v>
      </c>
      <c r="K2290" s="4" t="s">
        <v>5305</v>
      </c>
      <c r="L2290" s="22" t="str">
        <f t="shared" si="53"/>
        <v>8</v>
      </c>
      <c r="M2290" s="22"/>
      <c r="AA2290" s="46"/>
      <c r="AG2290"/>
      <c r="AL2290">
        <f>N2337</f>
        <v>0</v>
      </c>
      <c r="AM2290">
        <f>O2385</f>
        <v>0</v>
      </c>
      <c r="AN2290">
        <f>P2385</f>
        <v>0</v>
      </c>
      <c r="AO2290">
        <f>Q2385</f>
        <v>0</v>
      </c>
      <c r="AP2290">
        <f>R2385</f>
        <v>0</v>
      </c>
      <c r="AQ2290">
        <f>S2385</f>
        <v>0</v>
      </c>
      <c r="AR2290">
        <f>T2385</f>
        <v>0</v>
      </c>
      <c r="AT2290">
        <f>SUM(table_2[[#This Row],[First dose, less than 21 days ago]:[Third dose or booster, at least 21 days ago]])</f>
        <v>0</v>
      </c>
      <c r="AU2290">
        <f>SUM(table_2[[#This Row],[Second dose, less than 21 days ago]:[Third dose or booster, at least 21 days ago]])</f>
        <v>0</v>
      </c>
      <c r="AV2290">
        <f>table_2[[#This Row],[Third dose or booster, less than 21 days ago]]+table_2[[#This Row],[Third dose or booster, at least 21 days ago]]</f>
        <v>0</v>
      </c>
    </row>
    <row r="2291" spans="1:48" ht="30" x14ac:dyDescent="0.25">
      <c r="A2291" s="1" t="s">
        <v>740</v>
      </c>
      <c r="B2291" s="4">
        <v>2022</v>
      </c>
      <c r="C2291" s="1" t="s">
        <v>61</v>
      </c>
      <c r="D2291" s="1" t="s">
        <v>1147</v>
      </c>
      <c r="E2291" s="1" t="s">
        <v>1102</v>
      </c>
      <c r="F2291" s="4" t="s">
        <v>5306</v>
      </c>
      <c r="G2291" s="4">
        <v>11357</v>
      </c>
      <c r="H2291" s="4" t="s">
        <v>5307</v>
      </c>
      <c r="I2291" s="1"/>
      <c r="J2291" s="4" t="s">
        <v>5308</v>
      </c>
      <c r="K2291" s="4" t="s">
        <v>5309</v>
      </c>
      <c r="L2291" s="22" t="str">
        <f t="shared" si="53"/>
        <v>1373</v>
      </c>
      <c r="M2291" s="22"/>
      <c r="AA2291" s="46"/>
      <c r="AG2291"/>
      <c r="AL2291">
        <f>N2338</f>
        <v>0</v>
      </c>
      <c r="AM2291">
        <f>O2386</f>
        <v>0</v>
      </c>
      <c r="AN2291">
        <f>P2386</f>
        <v>0</v>
      </c>
      <c r="AO2291">
        <f>Q2386</f>
        <v>0</v>
      </c>
      <c r="AP2291">
        <f>R2386</f>
        <v>0</v>
      </c>
      <c r="AQ2291">
        <f>S2386</f>
        <v>0</v>
      </c>
      <c r="AR2291">
        <f>T2386</f>
        <v>0</v>
      </c>
      <c r="AT2291">
        <f>SUM(table_2[[#This Row],[First dose, less than 21 days ago]:[Third dose or booster, at least 21 days ago]])</f>
        <v>0</v>
      </c>
      <c r="AU2291">
        <f>SUM(table_2[[#This Row],[Second dose, less than 21 days ago]:[Third dose or booster, at least 21 days ago]])</f>
        <v>0</v>
      </c>
      <c r="AV2291">
        <f>table_2[[#This Row],[Third dose or booster, less than 21 days ago]]+table_2[[#This Row],[Third dose or booster, at least 21 days ago]]</f>
        <v>0</v>
      </c>
    </row>
    <row r="2292" spans="1:48" ht="45" x14ac:dyDescent="0.25">
      <c r="A2292" s="1" t="s">
        <v>740</v>
      </c>
      <c r="B2292" s="4">
        <v>2022</v>
      </c>
      <c r="C2292" s="1" t="s">
        <v>61</v>
      </c>
      <c r="D2292" s="1" t="s">
        <v>1147</v>
      </c>
      <c r="E2292" s="1" t="s">
        <v>84</v>
      </c>
      <c r="F2292" s="4" t="s">
        <v>5310</v>
      </c>
      <c r="G2292" s="4">
        <v>4252</v>
      </c>
      <c r="H2292" s="4" t="s">
        <v>5311</v>
      </c>
      <c r="I2292" s="1"/>
      <c r="J2292" s="4" t="s">
        <v>5312</v>
      </c>
      <c r="K2292" s="4" t="s">
        <v>5313</v>
      </c>
      <c r="L2292" s="22" t="str">
        <f t="shared" si="53"/>
        <v>227</v>
      </c>
      <c r="M2292" s="22"/>
      <c r="AA2292" s="46"/>
      <c r="AG2292"/>
      <c r="AL2292">
        <f>N2339</f>
        <v>0</v>
      </c>
      <c r="AM2292">
        <f>O2387</f>
        <v>0</v>
      </c>
      <c r="AN2292">
        <f>P2387</f>
        <v>0</v>
      </c>
      <c r="AO2292">
        <f>Q2387</f>
        <v>0</v>
      </c>
      <c r="AP2292">
        <f>R2387</f>
        <v>0</v>
      </c>
      <c r="AQ2292">
        <f>S2387</f>
        <v>0</v>
      </c>
      <c r="AR2292">
        <f>T2387</f>
        <v>0</v>
      </c>
      <c r="AT2292">
        <f>SUM(table_2[[#This Row],[First dose, less than 21 days ago]:[Third dose or booster, at least 21 days ago]])</f>
        <v>0</v>
      </c>
      <c r="AU2292">
        <f>SUM(table_2[[#This Row],[Second dose, less than 21 days ago]:[Third dose or booster, at least 21 days ago]])</f>
        <v>0</v>
      </c>
      <c r="AV2292">
        <f>table_2[[#This Row],[Third dose or booster, less than 21 days ago]]+table_2[[#This Row],[Third dose or booster, at least 21 days ago]]</f>
        <v>0</v>
      </c>
    </row>
    <row r="2293" spans="1:48" ht="45" x14ac:dyDescent="0.25">
      <c r="A2293" s="1" t="s">
        <v>740</v>
      </c>
      <c r="B2293" s="4">
        <v>2022</v>
      </c>
      <c r="C2293" s="1" t="s">
        <v>61</v>
      </c>
      <c r="D2293" s="1" t="s">
        <v>1147</v>
      </c>
      <c r="E2293" s="1" t="s">
        <v>85</v>
      </c>
      <c r="F2293" s="4" t="s">
        <v>5314</v>
      </c>
      <c r="G2293" s="4">
        <v>340404</v>
      </c>
      <c r="H2293" s="4" t="s">
        <v>5315</v>
      </c>
      <c r="I2293" s="1"/>
      <c r="J2293" s="4" t="s">
        <v>5316</v>
      </c>
      <c r="K2293" s="4" t="s">
        <v>5317</v>
      </c>
      <c r="L2293" s="22" t="str">
        <f t="shared" si="53"/>
        <v>6326</v>
      </c>
      <c r="M2293" s="22"/>
      <c r="AA2293" s="46"/>
      <c r="AG2293"/>
      <c r="AL2293">
        <f>N2340</f>
        <v>0</v>
      </c>
      <c r="AM2293">
        <f>O2388</f>
        <v>0</v>
      </c>
      <c r="AN2293">
        <f>P2388</f>
        <v>0</v>
      </c>
      <c r="AO2293">
        <f>Q2388</f>
        <v>0</v>
      </c>
      <c r="AP2293">
        <f>R2388</f>
        <v>0</v>
      </c>
      <c r="AQ2293">
        <f>S2388</f>
        <v>0</v>
      </c>
      <c r="AR2293">
        <f>T2388</f>
        <v>0</v>
      </c>
      <c r="AT2293">
        <f>SUM(table_2[[#This Row],[First dose, less than 21 days ago]:[Third dose or booster, at least 21 days ago]])</f>
        <v>0</v>
      </c>
      <c r="AU2293">
        <f>SUM(table_2[[#This Row],[Second dose, less than 21 days ago]:[Third dose or booster, at least 21 days ago]])</f>
        <v>0</v>
      </c>
      <c r="AV2293">
        <f>table_2[[#This Row],[Third dose or booster, less than 21 days ago]]+table_2[[#This Row],[Third dose or booster, at least 21 days ago]]</f>
        <v>0</v>
      </c>
    </row>
    <row r="2294" spans="1:48" ht="30" x14ac:dyDescent="0.25">
      <c r="A2294" s="1" t="s">
        <v>740</v>
      </c>
      <c r="B2294" s="4">
        <v>2022</v>
      </c>
      <c r="C2294" s="1" t="s">
        <v>61</v>
      </c>
      <c r="D2294" s="1" t="s">
        <v>1162</v>
      </c>
      <c r="E2294" s="1" t="s">
        <v>62</v>
      </c>
      <c r="F2294" s="4" t="s">
        <v>2012</v>
      </c>
      <c r="G2294" s="4">
        <v>3996</v>
      </c>
      <c r="H2294" s="4" t="s">
        <v>5318</v>
      </c>
      <c r="I2294" s="1"/>
      <c r="J2294" s="4" t="s">
        <v>5319</v>
      </c>
      <c r="K2294" s="4" t="s">
        <v>5320</v>
      </c>
      <c r="L2294" s="22" t="str">
        <f t="shared" si="53"/>
        <v>357</v>
      </c>
      <c r="M2294" s="22"/>
      <c r="AA2294" s="46"/>
      <c r="AG2294"/>
      <c r="AL2294">
        <f>N2341</f>
        <v>0</v>
      </c>
      <c r="AM2294">
        <f>O2389</f>
        <v>0</v>
      </c>
      <c r="AN2294">
        <f>P2389</f>
        <v>0</v>
      </c>
      <c r="AO2294">
        <f>Q2389</f>
        <v>0</v>
      </c>
      <c r="AP2294">
        <f>R2389</f>
        <v>0</v>
      </c>
      <c r="AQ2294">
        <f>S2389</f>
        <v>0</v>
      </c>
      <c r="AR2294">
        <f>T2389</f>
        <v>0</v>
      </c>
      <c r="AT2294">
        <f>SUM(table_2[[#This Row],[First dose, less than 21 days ago]:[Third dose or booster, at least 21 days ago]])</f>
        <v>0</v>
      </c>
      <c r="AU2294">
        <f>SUM(table_2[[#This Row],[Second dose, less than 21 days ago]:[Third dose or booster, at least 21 days ago]])</f>
        <v>0</v>
      </c>
      <c r="AV2294">
        <f>table_2[[#This Row],[Third dose or booster, less than 21 days ago]]+table_2[[#This Row],[Third dose or booster, at least 21 days ago]]</f>
        <v>0</v>
      </c>
    </row>
    <row r="2295" spans="1:48" ht="30" x14ac:dyDescent="0.25">
      <c r="A2295" s="1" t="s">
        <v>740</v>
      </c>
      <c r="B2295" s="4">
        <v>2022</v>
      </c>
      <c r="C2295" s="1" t="s">
        <v>61</v>
      </c>
      <c r="D2295" s="1" t="s">
        <v>1162</v>
      </c>
      <c r="E2295" s="1" t="s">
        <v>66</v>
      </c>
      <c r="F2295" s="4" t="s">
        <v>1671</v>
      </c>
      <c r="G2295" s="4">
        <v>27</v>
      </c>
      <c r="H2295" s="4" t="s">
        <v>5321</v>
      </c>
      <c r="I2295" s="1" t="s">
        <v>234</v>
      </c>
      <c r="J2295" s="4" t="s">
        <v>5322</v>
      </c>
      <c r="K2295" s="4" t="s">
        <v>5323</v>
      </c>
      <c r="L2295" s="22" t="str">
        <f t="shared" si="53"/>
        <v>5</v>
      </c>
      <c r="M2295" s="22"/>
      <c r="AA2295" s="46"/>
      <c r="AG2295"/>
      <c r="AL2295">
        <f>N2342</f>
        <v>0</v>
      </c>
      <c r="AM2295">
        <f>O2390</f>
        <v>0</v>
      </c>
      <c r="AN2295">
        <f>P2390</f>
        <v>0</v>
      </c>
      <c r="AO2295">
        <f>Q2390</f>
        <v>0</v>
      </c>
      <c r="AP2295">
        <f>R2390</f>
        <v>0</v>
      </c>
      <c r="AQ2295">
        <f>S2390</f>
        <v>0</v>
      </c>
      <c r="AR2295">
        <f>T2390</f>
        <v>0</v>
      </c>
      <c r="AT2295">
        <f>SUM(table_2[[#This Row],[First dose, less than 21 days ago]:[Third dose or booster, at least 21 days ago]])</f>
        <v>0</v>
      </c>
      <c r="AU2295">
        <f>SUM(table_2[[#This Row],[Second dose, less than 21 days ago]:[Third dose or booster, at least 21 days ago]])</f>
        <v>0</v>
      </c>
      <c r="AV2295">
        <f>table_2[[#This Row],[Third dose or booster, less than 21 days ago]]+table_2[[#This Row],[Third dose or booster, at least 21 days ago]]</f>
        <v>0</v>
      </c>
    </row>
    <row r="2296" spans="1:48" ht="30" x14ac:dyDescent="0.25">
      <c r="A2296" s="1" t="s">
        <v>740</v>
      </c>
      <c r="B2296" s="4">
        <v>2022</v>
      </c>
      <c r="C2296" s="1" t="s">
        <v>61</v>
      </c>
      <c r="D2296" s="1" t="s">
        <v>1162</v>
      </c>
      <c r="E2296" s="1" t="s">
        <v>70</v>
      </c>
      <c r="F2296" s="4" t="s">
        <v>5141</v>
      </c>
      <c r="G2296" s="4">
        <v>606</v>
      </c>
      <c r="H2296" s="4" t="s">
        <v>5324</v>
      </c>
      <c r="I2296" s="1"/>
      <c r="J2296" s="4" t="s">
        <v>5325</v>
      </c>
      <c r="K2296" s="4" t="s">
        <v>5326</v>
      </c>
      <c r="L2296" s="22" t="str">
        <f t="shared" si="53"/>
        <v>128</v>
      </c>
      <c r="M2296" s="22"/>
      <c r="AA2296" s="46"/>
      <c r="AG2296"/>
      <c r="AL2296">
        <f>N2343</f>
        <v>0</v>
      </c>
      <c r="AM2296">
        <f>O2391</f>
        <v>0</v>
      </c>
      <c r="AN2296">
        <f>P2391</f>
        <v>0</v>
      </c>
      <c r="AO2296">
        <f>Q2391</f>
        <v>0</v>
      </c>
      <c r="AP2296">
        <f>R2391</f>
        <v>0</v>
      </c>
      <c r="AQ2296">
        <f>S2391</f>
        <v>0</v>
      </c>
      <c r="AR2296">
        <f>T2391</f>
        <v>0</v>
      </c>
      <c r="AT2296">
        <f>SUM(table_2[[#This Row],[First dose, less than 21 days ago]:[Third dose or booster, at least 21 days ago]])</f>
        <v>0</v>
      </c>
      <c r="AU2296">
        <f>SUM(table_2[[#This Row],[Second dose, less than 21 days ago]:[Third dose or booster, at least 21 days ago]])</f>
        <v>0</v>
      </c>
      <c r="AV2296">
        <f>table_2[[#This Row],[Third dose or booster, less than 21 days ago]]+table_2[[#This Row],[Third dose or booster, at least 21 days ago]]</f>
        <v>0</v>
      </c>
    </row>
    <row r="2297" spans="1:48" ht="30" x14ac:dyDescent="0.25">
      <c r="A2297" s="1" t="s">
        <v>740</v>
      </c>
      <c r="B2297" s="4">
        <v>2022</v>
      </c>
      <c r="C2297" s="1" t="s">
        <v>61</v>
      </c>
      <c r="D2297" s="1" t="s">
        <v>1162</v>
      </c>
      <c r="E2297" s="1" t="s">
        <v>74</v>
      </c>
      <c r="F2297" s="4" t="s">
        <v>1800</v>
      </c>
      <c r="G2297" s="4">
        <v>54</v>
      </c>
      <c r="H2297" s="4" t="s">
        <v>5327</v>
      </c>
      <c r="I2297" s="1" t="s">
        <v>234</v>
      </c>
      <c r="J2297" s="4" t="s">
        <v>5328</v>
      </c>
      <c r="K2297" s="4" t="s">
        <v>5329</v>
      </c>
      <c r="L2297" s="22" t="str">
        <f t="shared" si="53"/>
        <v>6</v>
      </c>
      <c r="M2297" s="22"/>
      <c r="AA2297" s="46"/>
      <c r="AG2297"/>
      <c r="AL2297">
        <f>N2344</f>
        <v>0</v>
      </c>
      <c r="AM2297">
        <f>O2392</f>
        <v>0</v>
      </c>
      <c r="AN2297">
        <f>P2392</f>
        <v>0</v>
      </c>
      <c r="AO2297">
        <f>Q2392</f>
        <v>0</v>
      </c>
      <c r="AP2297">
        <f>R2392</f>
        <v>0</v>
      </c>
      <c r="AQ2297">
        <f>S2392</f>
        <v>0</v>
      </c>
      <c r="AR2297">
        <f>T2392</f>
        <v>0</v>
      </c>
      <c r="AT2297">
        <f>SUM(table_2[[#This Row],[First dose, less than 21 days ago]:[Third dose or booster, at least 21 days ago]])</f>
        <v>0</v>
      </c>
      <c r="AU2297">
        <f>SUM(table_2[[#This Row],[Second dose, less than 21 days ago]:[Third dose or booster, at least 21 days ago]])</f>
        <v>0</v>
      </c>
      <c r="AV2297">
        <f>table_2[[#This Row],[Third dose or booster, less than 21 days ago]]+table_2[[#This Row],[Third dose or booster, at least 21 days ago]]</f>
        <v>0</v>
      </c>
    </row>
    <row r="2298" spans="1:48" ht="30" x14ac:dyDescent="0.25">
      <c r="A2298" s="1" t="s">
        <v>740</v>
      </c>
      <c r="B2298" s="4">
        <v>2022</v>
      </c>
      <c r="C2298" s="1" t="s">
        <v>61</v>
      </c>
      <c r="D2298" s="1" t="s">
        <v>1162</v>
      </c>
      <c r="E2298" s="1" t="s">
        <v>1102</v>
      </c>
      <c r="F2298" s="4" t="s">
        <v>5330</v>
      </c>
      <c r="G2298" s="4">
        <v>5886</v>
      </c>
      <c r="H2298" s="4" t="s">
        <v>5331</v>
      </c>
      <c r="I2298" s="1"/>
      <c r="J2298" s="4" t="s">
        <v>5332</v>
      </c>
      <c r="K2298" s="4" t="s">
        <v>5333</v>
      </c>
      <c r="L2298" s="22" t="str">
        <f t="shared" si="53"/>
        <v>1694</v>
      </c>
      <c r="M2298" s="22"/>
      <c r="AA2298" s="46"/>
      <c r="AG2298"/>
      <c r="AL2298">
        <f>N2345</f>
        <v>0</v>
      </c>
      <c r="AM2298">
        <f>O2393</f>
        <v>0</v>
      </c>
      <c r="AN2298">
        <f>P2393</f>
        <v>0</v>
      </c>
      <c r="AO2298">
        <f>Q2393</f>
        <v>0</v>
      </c>
      <c r="AP2298">
        <f>R2393</f>
        <v>0</v>
      </c>
      <c r="AQ2298">
        <f>S2393</f>
        <v>0</v>
      </c>
      <c r="AR2298">
        <f>T2393</f>
        <v>0</v>
      </c>
      <c r="AT2298">
        <f>SUM(table_2[[#This Row],[First dose, less than 21 days ago]:[Third dose or booster, at least 21 days ago]])</f>
        <v>0</v>
      </c>
      <c r="AU2298">
        <f>SUM(table_2[[#This Row],[Second dose, less than 21 days ago]:[Third dose or booster, at least 21 days ago]])</f>
        <v>0</v>
      </c>
      <c r="AV2298">
        <f>table_2[[#This Row],[Third dose or booster, less than 21 days ago]]+table_2[[#This Row],[Third dose or booster, at least 21 days ago]]</f>
        <v>0</v>
      </c>
    </row>
    <row r="2299" spans="1:48" ht="45" x14ac:dyDescent="0.25">
      <c r="A2299" s="1" t="s">
        <v>740</v>
      </c>
      <c r="B2299" s="4">
        <v>2022</v>
      </c>
      <c r="C2299" s="1" t="s">
        <v>61</v>
      </c>
      <c r="D2299" s="1" t="s">
        <v>1162</v>
      </c>
      <c r="E2299" s="1" t="s">
        <v>84</v>
      </c>
      <c r="F2299" s="4" t="s">
        <v>1796</v>
      </c>
      <c r="G2299" s="4">
        <v>2085</v>
      </c>
      <c r="H2299" s="4" t="s">
        <v>5334</v>
      </c>
      <c r="I2299" s="1"/>
      <c r="J2299" s="4" t="s">
        <v>5335</v>
      </c>
      <c r="K2299" s="4" t="s">
        <v>5336</v>
      </c>
      <c r="L2299" s="22" t="str">
        <f t="shared" si="53"/>
        <v>295</v>
      </c>
      <c r="M2299" s="22"/>
      <c r="AA2299" s="46"/>
      <c r="AG2299"/>
      <c r="AL2299">
        <f>N2346</f>
        <v>0</v>
      </c>
      <c r="AM2299">
        <f>O2394</f>
        <v>0</v>
      </c>
      <c r="AN2299">
        <f>P2394</f>
        <v>0</v>
      </c>
      <c r="AO2299">
        <f>Q2394</f>
        <v>0</v>
      </c>
      <c r="AP2299">
        <f>R2394</f>
        <v>0</v>
      </c>
      <c r="AQ2299">
        <f>S2394</f>
        <v>0</v>
      </c>
      <c r="AR2299">
        <f>T2394</f>
        <v>0</v>
      </c>
      <c r="AT2299">
        <f>SUM(table_2[[#This Row],[First dose, less than 21 days ago]:[Third dose or booster, at least 21 days ago]])</f>
        <v>0</v>
      </c>
      <c r="AU2299">
        <f>SUM(table_2[[#This Row],[Second dose, less than 21 days ago]:[Third dose or booster, at least 21 days ago]])</f>
        <v>0</v>
      </c>
      <c r="AV2299">
        <f>table_2[[#This Row],[Third dose or booster, less than 21 days ago]]+table_2[[#This Row],[Third dose or booster, at least 21 days ago]]</f>
        <v>0</v>
      </c>
    </row>
    <row r="2300" spans="1:48" ht="45" x14ac:dyDescent="0.25">
      <c r="A2300" s="1" t="s">
        <v>740</v>
      </c>
      <c r="B2300" s="4">
        <v>2022</v>
      </c>
      <c r="C2300" s="1" t="s">
        <v>61</v>
      </c>
      <c r="D2300" s="1" t="s">
        <v>1162</v>
      </c>
      <c r="E2300" s="1" t="s">
        <v>85</v>
      </c>
      <c r="F2300" s="4" t="s">
        <v>5337</v>
      </c>
      <c r="G2300" s="4">
        <v>161804</v>
      </c>
      <c r="H2300" s="4" t="s">
        <v>5338</v>
      </c>
      <c r="I2300" s="1"/>
      <c r="J2300" s="4" t="s">
        <v>5339</v>
      </c>
      <c r="K2300" s="4" t="s">
        <v>5340</v>
      </c>
      <c r="L2300" s="22" t="str">
        <f t="shared" si="53"/>
        <v>10251</v>
      </c>
      <c r="M2300" s="22"/>
      <c r="AA2300" s="46"/>
      <c r="AG2300"/>
      <c r="AL2300">
        <f>N2347</f>
        <v>0</v>
      </c>
      <c r="AM2300">
        <f>O2395</f>
        <v>0</v>
      </c>
      <c r="AN2300">
        <f>P2395</f>
        <v>0</v>
      </c>
      <c r="AO2300">
        <f>Q2395</f>
        <v>0</v>
      </c>
      <c r="AP2300">
        <f>R2395</f>
        <v>0</v>
      </c>
      <c r="AQ2300">
        <f>S2395</f>
        <v>0</v>
      </c>
      <c r="AR2300">
        <f>T2395</f>
        <v>0</v>
      </c>
      <c r="AT2300">
        <f>SUM(table_2[[#This Row],[First dose, less than 21 days ago]:[Third dose or booster, at least 21 days ago]])</f>
        <v>0</v>
      </c>
      <c r="AU2300">
        <f>SUM(table_2[[#This Row],[Second dose, less than 21 days ago]:[Third dose or booster, at least 21 days ago]])</f>
        <v>0</v>
      </c>
      <c r="AV2300">
        <f>table_2[[#This Row],[Third dose or booster, less than 21 days ago]]+table_2[[#This Row],[Third dose or booster, at least 21 days ago]]</f>
        <v>0</v>
      </c>
    </row>
    <row r="2301" spans="1:48" ht="30" x14ac:dyDescent="0.25">
      <c r="A2301" s="1" t="s">
        <v>740</v>
      </c>
      <c r="B2301" s="4">
        <v>2022</v>
      </c>
      <c r="C2301" s="1" t="s">
        <v>61</v>
      </c>
      <c r="D2301" s="1" t="s">
        <v>1183</v>
      </c>
      <c r="E2301" s="1" t="s">
        <v>62</v>
      </c>
      <c r="F2301" s="4" t="s">
        <v>5341</v>
      </c>
      <c r="G2301" s="4">
        <v>1158</v>
      </c>
      <c r="H2301" s="4" t="s">
        <v>5342</v>
      </c>
      <c r="I2301" s="1"/>
      <c r="J2301" s="4" t="s">
        <v>5343</v>
      </c>
      <c r="K2301" s="4" t="s">
        <v>5344</v>
      </c>
      <c r="L2301" s="22" t="str">
        <f t="shared" si="53"/>
        <v>270</v>
      </c>
      <c r="M2301" s="22"/>
      <c r="AA2301" s="46"/>
      <c r="AG2301"/>
      <c r="AL2301">
        <f>N2348</f>
        <v>0</v>
      </c>
      <c r="AM2301">
        <f>O2396</f>
        <v>0</v>
      </c>
      <c r="AN2301">
        <f>P2396</f>
        <v>0</v>
      </c>
      <c r="AO2301">
        <f>Q2396</f>
        <v>0</v>
      </c>
      <c r="AP2301">
        <f>R2396</f>
        <v>0</v>
      </c>
      <c r="AQ2301">
        <f>S2396</f>
        <v>0</v>
      </c>
      <c r="AR2301">
        <f>T2396</f>
        <v>0</v>
      </c>
      <c r="AT2301">
        <f>SUM(table_2[[#This Row],[First dose, less than 21 days ago]:[Third dose or booster, at least 21 days ago]])</f>
        <v>0</v>
      </c>
      <c r="AU2301">
        <f>SUM(table_2[[#This Row],[Second dose, less than 21 days ago]:[Third dose or booster, at least 21 days ago]])</f>
        <v>0</v>
      </c>
      <c r="AV2301">
        <f>table_2[[#This Row],[Third dose or booster, less than 21 days ago]]+table_2[[#This Row],[Third dose or booster, at least 21 days ago]]</f>
        <v>0</v>
      </c>
    </row>
    <row r="2302" spans="1:48" ht="30" x14ac:dyDescent="0.25">
      <c r="A2302" s="1" t="s">
        <v>740</v>
      </c>
      <c r="B2302" s="4">
        <v>2022</v>
      </c>
      <c r="C2302" s="1" t="s">
        <v>61</v>
      </c>
      <c r="D2302" s="1" t="s">
        <v>1183</v>
      </c>
      <c r="E2302" s="1" t="s">
        <v>66</v>
      </c>
      <c r="F2302" s="4" t="s">
        <v>1800</v>
      </c>
      <c r="G2302" s="4">
        <v>9</v>
      </c>
      <c r="H2302" s="4" t="s">
        <v>5345</v>
      </c>
      <c r="I2302" s="1" t="s">
        <v>234</v>
      </c>
      <c r="J2302" s="4" t="s">
        <v>5346</v>
      </c>
      <c r="K2302" s="4" t="s">
        <v>5347</v>
      </c>
      <c r="L2302" s="22" t="str">
        <f t="shared" si="53"/>
        <v>6</v>
      </c>
      <c r="M2302" s="22"/>
      <c r="AA2302" s="46"/>
      <c r="AG2302"/>
      <c r="AL2302">
        <f>N2349</f>
        <v>0</v>
      </c>
      <c r="AM2302">
        <f>O2397</f>
        <v>0</v>
      </c>
      <c r="AN2302">
        <f>P2397</f>
        <v>0</v>
      </c>
      <c r="AO2302">
        <f>Q2397</f>
        <v>0</v>
      </c>
      <c r="AP2302">
        <f>R2397</f>
        <v>0</v>
      </c>
      <c r="AQ2302">
        <f>S2397</f>
        <v>0</v>
      </c>
      <c r="AR2302">
        <f>T2397</f>
        <v>0</v>
      </c>
      <c r="AT2302">
        <f>SUM(table_2[[#This Row],[First dose, less than 21 days ago]:[Third dose or booster, at least 21 days ago]])</f>
        <v>0</v>
      </c>
      <c r="AU2302">
        <f>SUM(table_2[[#This Row],[Second dose, less than 21 days ago]:[Third dose or booster, at least 21 days ago]])</f>
        <v>0</v>
      </c>
      <c r="AV2302">
        <f>table_2[[#This Row],[Third dose or booster, less than 21 days ago]]+table_2[[#This Row],[Third dose or booster, at least 21 days ago]]</f>
        <v>0</v>
      </c>
    </row>
    <row r="2303" spans="1:48" ht="30" x14ac:dyDescent="0.25">
      <c r="A2303" s="1" t="s">
        <v>740</v>
      </c>
      <c r="B2303" s="4">
        <v>2022</v>
      </c>
      <c r="C2303" s="1" t="s">
        <v>61</v>
      </c>
      <c r="D2303" s="1" t="s">
        <v>1183</v>
      </c>
      <c r="E2303" s="1" t="s">
        <v>70</v>
      </c>
      <c r="F2303" s="4" t="s">
        <v>3044</v>
      </c>
      <c r="G2303" s="4">
        <v>203</v>
      </c>
      <c r="H2303" s="4" t="s">
        <v>5348</v>
      </c>
      <c r="I2303" s="1"/>
      <c r="J2303" s="4" t="s">
        <v>5349</v>
      </c>
      <c r="K2303" s="4" t="s">
        <v>5350</v>
      </c>
      <c r="L2303" s="22" t="str">
        <f t="shared" si="53"/>
        <v>92</v>
      </c>
      <c r="M2303" s="22"/>
      <c r="AA2303" s="46"/>
      <c r="AG2303"/>
      <c r="AL2303">
        <f>N2350</f>
        <v>0</v>
      </c>
      <c r="AM2303">
        <f>O2398</f>
        <v>0</v>
      </c>
      <c r="AN2303">
        <f>P2398</f>
        <v>0</v>
      </c>
      <c r="AO2303">
        <f>Q2398</f>
        <v>0</v>
      </c>
      <c r="AP2303">
        <f>R2398</f>
        <v>0</v>
      </c>
      <c r="AQ2303">
        <f>S2398</f>
        <v>0</v>
      </c>
      <c r="AR2303">
        <f>T2398</f>
        <v>0</v>
      </c>
      <c r="AT2303">
        <f>SUM(table_2[[#This Row],[First dose, less than 21 days ago]:[Third dose or booster, at least 21 days ago]])</f>
        <v>0</v>
      </c>
      <c r="AU2303">
        <f>SUM(table_2[[#This Row],[Second dose, less than 21 days ago]:[Third dose or booster, at least 21 days ago]])</f>
        <v>0</v>
      </c>
      <c r="AV2303">
        <f>table_2[[#This Row],[Third dose or booster, less than 21 days ago]]+table_2[[#This Row],[Third dose or booster, at least 21 days ago]]</f>
        <v>0</v>
      </c>
    </row>
    <row r="2304" spans="1:48" ht="30" x14ac:dyDescent="0.25">
      <c r="A2304" s="1" t="s">
        <v>740</v>
      </c>
      <c r="B2304" s="4">
        <v>2022</v>
      </c>
      <c r="C2304" s="1" t="s">
        <v>61</v>
      </c>
      <c r="D2304" s="1" t="s">
        <v>1183</v>
      </c>
      <c r="E2304" s="1" t="s">
        <v>74</v>
      </c>
      <c r="F2304" s="4" t="s">
        <v>1112</v>
      </c>
      <c r="G2304" s="4">
        <v>19</v>
      </c>
      <c r="H2304" s="4" t="s">
        <v>5351</v>
      </c>
      <c r="I2304" s="1" t="s">
        <v>234</v>
      </c>
      <c r="J2304" s="4" t="s">
        <v>5352</v>
      </c>
      <c r="K2304" s="4" t="s">
        <v>5353</v>
      </c>
      <c r="L2304" s="22" t="str">
        <f t="shared" si="53"/>
        <v>3</v>
      </c>
      <c r="M2304" s="22"/>
      <c r="AA2304" s="46"/>
      <c r="AG2304"/>
      <c r="AL2304">
        <f>N2351</f>
        <v>0</v>
      </c>
      <c r="AM2304">
        <f>O2399</f>
        <v>0</v>
      </c>
      <c r="AN2304">
        <f>P2399</f>
        <v>0</v>
      </c>
      <c r="AO2304">
        <f>Q2399</f>
        <v>0</v>
      </c>
      <c r="AP2304">
        <f>R2399</f>
        <v>0</v>
      </c>
      <c r="AQ2304">
        <f>S2399</f>
        <v>0</v>
      </c>
      <c r="AR2304">
        <f>T2399</f>
        <v>0</v>
      </c>
      <c r="AT2304">
        <f>SUM(table_2[[#This Row],[First dose, less than 21 days ago]:[Third dose or booster, at least 21 days ago]])</f>
        <v>0</v>
      </c>
      <c r="AU2304">
        <f>SUM(table_2[[#This Row],[Second dose, less than 21 days ago]:[Third dose or booster, at least 21 days ago]])</f>
        <v>0</v>
      </c>
      <c r="AV2304">
        <f>table_2[[#This Row],[Third dose or booster, less than 21 days ago]]+table_2[[#This Row],[Third dose or booster, at least 21 days ago]]</f>
        <v>0</v>
      </c>
    </row>
    <row r="2305" spans="1:48" ht="30" x14ac:dyDescent="0.25">
      <c r="A2305" s="1" t="s">
        <v>740</v>
      </c>
      <c r="B2305" s="4">
        <v>2022</v>
      </c>
      <c r="C2305" s="1" t="s">
        <v>61</v>
      </c>
      <c r="D2305" s="1" t="s">
        <v>1183</v>
      </c>
      <c r="E2305" s="1" t="s">
        <v>1102</v>
      </c>
      <c r="F2305" s="4" t="s">
        <v>5354</v>
      </c>
      <c r="G2305" s="4">
        <v>1832</v>
      </c>
      <c r="H2305" s="4" t="s">
        <v>5355</v>
      </c>
      <c r="I2305" s="1"/>
      <c r="J2305" s="4" t="s">
        <v>5356</v>
      </c>
      <c r="K2305" s="4" t="s">
        <v>5357</v>
      </c>
      <c r="L2305" s="22" t="str">
        <f t="shared" si="53"/>
        <v>1040</v>
      </c>
      <c r="M2305" s="22"/>
      <c r="AA2305" s="46"/>
      <c r="AG2305"/>
      <c r="AL2305">
        <f>N2352</f>
        <v>0</v>
      </c>
      <c r="AM2305">
        <f>O2400</f>
        <v>0</v>
      </c>
      <c r="AN2305">
        <f>P2400</f>
        <v>0</v>
      </c>
      <c r="AO2305">
        <f>Q2400</f>
        <v>0</v>
      </c>
      <c r="AP2305">
        <f>R2400</f>
        <v>0</v>
      </c>
      <c r="AQ2305">
        <f>S2400</f>
        <v>0</v>
      </c>
      <c r="AR2305">
        <f>T2400</f>
        <v>0</v>
      </c>
      <c r="AT2305">
        <f>SUM(table_2[[#This Row],[First dose, less than 21 days ago]:[Third dose or booster, at least 21 days ago]])</f>
        <v>0</v>
      </c>
      <c r="AU2305">
        <f>SUM(table_2[[#This Row],[Second dose, less than 21 days ago]:[Third dose or booster, at least 21 days ago]])</f>
        <v>0</v>
      </c>
      <c r="AV2305">
        <f>table_2[[#This Row],[Third dose or booster, less than 21 days ago]]+table_2[[#This Row],[Third dose or booster, at least 21 days ago]]</f>
        <v>0</v>
      </c>
    </row>
    <row r="2306" spans="1:48" ht="45" x14ac:dyDescent="0.25">
      <c r="A2306" s="1" t="s">
        <v>740</v>
      </c>
      <c r="B2306" s="4">
        <v>2022</v>
      </c>
      <c r="C2306" s="1" t="s">
        <v>61</v>
      </c>
      <c r="D2306" s="1" t="s">
        <v>1183</v>
      </c>
      <c r="E2306" s="1" t="s">
        <v>84</v>
      </c>
      <c r="F2306" s="4" t="s">
        <v>3133</v>
      </c>
      <c r="G2306" s="4">
        <v>783</v>
      </c>
      <c r="H2306" s="4" t="s">
        <v>5358</v>
      </c>
      <c r="I2306" s="1"/>
      <c r="J2306" s="4" t="s">
        <v>5359</v>
      </c>
      <c r="K2306" s="4" t="s">
        <v>5360</v>
      </c>
      <c r="L2306" s="22" t="str">
        <f t="shared" si="53"/>
        <v>195</v>
      </c>
      <c r="M2306" s="22"/>
      <c r="AA2306" s="46"/>
      <c r="AG2306"/>
      <c r="AL2306">
        <f>N2353</f>
        <v>0</v>
      </c>
      <c r="AM2306">
        <f>O2401</f>
        <v>0</v>
      </c>
      <c r="AN2306">
        <f>P2401</f>
        <v>0</v>
      </c>
      <c r="AO2306">
        <f>Q2401</f>
        <v>0</v>
      </c>
      <c r="AP2306">
        <f>R2401</f>
        <v>0</v>
      </c>
      <c r="AQ2306">
        <f>S2401</f>
        <v>0</v>
      </c>
      <c r="AR2306">
        <f>T2401</f>
        <v>0</v>
      </c>
      <c r="AT2306">
        <f>SUM(table_2[[#This Row],[First dose, less than 21 days ago]:[Third dose or booster, at least 21 days ago]])</f>
        <v>0</v>
      </c>
      <c r="AU2306">
        <f>SUM(table_2[[#This Row],[Second dose, less than 21 days ago]:[Third dose or booster, at least 21 days ago]])</f>
        <v>0</v>
      </c>
      <c r="AV2306">
        <f>table_2[[#This Row],[Third dose or booster, less than 21 days ago]]+table_2[[#This Row],[Third dose or booster, at least 21 days ago]]</f>
        <v>0</v>
      </c>
    </row>
    <row r="2307" spans="1:48" ht="45" x14ac:dyDescent="0.25">
      <c r="A2307" s="1" t="s">
        <v>740</v>
      </c>
      <c r="B2307" s="4">
        <v>2022</v>
      </c>
      <c r="C2307" s="1" t="s">
        <v>61</v>
      </c>
      <c r="D2307" s="1" t="s">
        <v>1183</v>
      </c>
      <c r="E2307" s="1" t="s">
        <v>85</v>
      </c>
      <c r="F2307" s="4" t="s">
        <v>5361</v>
      </c>
      <c r="G2307" s="4">
        <v>34865</v>
      </c>
      <c r="H2307" s="4" t="s">
        <v>5362</v>
      </c>
      <c r="I2307" s="1"/>
      <c r="J2307" s="4" t="s">
        <v>5363</v>
      </c>
      <c r="K2307" s="4" t="s">
        <v>5364</v>
      </c>
      <c r="L2307" s="22" t="str">
        <f t="shared" si="53"/>
        <v>6924</v>
      </c>
      <c r="M2307" s="22"/>
      <c r="AA2307" s="46"/>
      <c r="AG2307"/>
      <c r="AL2307">
        <f>N2354</f>
        <v>0</v>
      </c>
      <c r="AM2307">
        <f>O2402</f>
        <v>0</v>
      </c>
      <c r="AN2307">
        <f>P2402</f>
        <v>0</v>
      </c>
      <c r="AO2307">
        <f>Q2402</f>
        <v>0</v>
      </c>
      <c r="AP2307">
        <f>R2402</f>
        <v>0</v>
      </c>
      <c r="AQ2307">
        <f>S2402</f>
        <v>0</v>
      </c>
      <c r="AR2307">
        <f>T2402</f>
        <v>0</v>
      </c>
      <c r="AT2307">
        <f>SUM(table_2[[#This Row],[First dose, less than 21 days ago]:[Third dose or booster, at least 21 days ago]])</f>
        <v>0</v>
      </c>
      <c r="AU2307">
        <f>SUM(table_2[[#This Row],[Second dose, less than 21 days ago]:[Third dose or booster, at least 21 days ago]])</f>
        <v>0</v>
      </c>
      <c r="AV2307">
        <f>table_2[[#This Row],[Third dose or booster, less than 21 days ago]]+table_2[[#This Row],[Third dose or booster, at least 21 days ago]]</f>
        <v>0</v>
      </c>
    </row>
    <row r="2308" spans="1:48" ht="30" x14ac:dyDescent="0.25">
      <c r="A2308" s="1" t="s">
        <v>740</v>
      </c>
      <c r="B2308" s="4">
        <v>2022</v>
      </c>
      <c r="C2308" s="1" t="s">
        <v>90</v>
      </c>
      <c r="D2308" s="1" t="s">
        <v>1089</v>
      </c>
      <c r="E2308" s="1" t="s">
        <v>62</v>
      </c>
      <c r="F2308" s="4" t="s">
        <v>2302</v>
      </c>
      <c r="G2308" s="4">
        <v>167248</v>
      </c>
      <c r="H2308" s="4" t="s">
        <v>559</v>
      </c>
      <c r="I2308" s="1"/>
      <c r="J2308" s="4" t="s">
        <v>2985</v>
      </c>
      <c r="K2308" s="4" t="s">
        <v>2460</v>
      </c>
      <c r="L2308" s="22" t="str">
        <f t="shared" si="53"/>
        <v>34</v>
      </c>
      <c r="M2308" s="22"/>
      <c r="AA2308" s="46"/>
      <c r="AG2308"/>
      <c r="AL2308">
        <f>N2355</f>
        <v>0</v>
      </c>
      <c r="AM2308">
        <f>O2403</f>
        <v>0</v>
      </c>
      <c r="AN2308">
        <f>P2403</f>
        <v>0</v>
      </c>
      <c r="AO2308">
        <f>Q2403</f>
        <v>0</v>
      </c>
      <c r="AP2308">
        <f>R2403</f>
        <v>0</v>
      </c>
      <c r="AQ2308">
        <f>S2403</f>
        <v>0</v>
      </c>
      <c r="AR2308">
        <f>T2403</f>
        <v>0</v>
      </c>
      <c r="AT2308">
        <f>SUM(table_2[[#This Row],[First dose, less than 21 days ago]:[Third dose or booster, at least 21 days ago]])</f>
        <v>0</v>
      </c>
      <c r="AU2308">
        <f>SUM(table_2[[#This Row],[Second dose, less than 21 days ago]:[Third dose or booster, at least 21 days ago]])</f>
        <v>0</v>
      </c>
      <c r="AV2308">
        <f>table_2[[#This Row],[Third dose or booster, less than 21 days ago]]+table_2[[#This Row],[Third dose or booster, at least 21 days ago]]</f>
        <v>0</v>
      </c>
    </row>
    <row r="2309" spans="1:48" ht="30" x14ac:dyDescent="0.25">
      <c r="A2309" s="1" t="s">
        <v>740</v>
      </c>
      <c r="B2309" s="4">
        <v>2022</v>
      </c>
      <c r="C2309" s="1" t="s">
        <v>90</v>
      </c>
      <c r="D2309" s="1" t="s">
        <v>1089</v>
      </c>
      <c r="E2309" s="1" t="s">
        <v>66</v>
      </c>
      <c r="F2309" s="4" t="s">
        <v>1101</v>
      </c>
      <c r="G2309" s="4">
        <v>2981</v>
      </c>
      <c r="H2309" s="4" t="s">
        <v>83</v>
      </c>
      <c r="I2309" s="1"/>
      <c r="J2309" s="4" t="s">
        <v>83</v>
      </c>
      <c r="K2309" s="4" t="s">
        <v>83</v>
      </c>
      <c r="L2309" s="22">
        <f t="shared" ref="L2309:L2372" si="54">IF(F2309="&lt;3",1,F2309)</f>
        <v>1</v>
      </c>
      <c r="M2309" s="22"/>
      <c r="AA2309" s="46"/>
      <c r="AG2309"/>
      <c r="AL2309">
        <f>N2356</f>
        <v>0</v>
      </c>
      <c r="AM2309">
        <f>O2404</f>
        <v>0</v>
      </c>
      <c r="AN2309">
        <f>P2404</f>
        <v>0</v>
      </c>
      <c r="AO2309">
        <f>Q2404</f>
        <v>0</v>
      </c>
      <c r="AP2309">
        <f>R2404</f>
        <v>0</v>
      </c>
      <c r="AQ2309">
        <f>S2404</f>
        <v>0</v>
      </c>
      <c r="AR2309">
        <f>T2404</f>
        <v>0</v>
      </c>
      <c r="AT2309">
        <f>SUM(table_2[[#This Row],[First dose, less than 21 days ago]:[Third dose or booster, at least 21 days ago]])</f>
        <v>0</v>
      </c>
      <c r="AU2309">
        <f>SUM(table_2[[#This Row],[Second dose, less than 21 days ago]:[Third dose or booster, at least 21 days ago]])</f>
        <v>0</v>
      </c>
      <c r="AV2309">
        <f>table_2[[#This Row],[Third dose or booster, less than 21 days ago]]+table_2[[#This Row],[Third dose or booster, at least 21 days ago]]</f>
        <v>0</v>
      </c>
    </row>
    <row r="2310" spans="1:48" ht="30" x14ac:dyDescent="0.25">
      <c r="A2310" s="1" t="s">
        <v>740</v>
      </c>
      <c r="B2310" s="4">
        <v>2022</v>
      </c>
      <c r="C2310" s="1" t="s">
        <v>90</v>
      </c>
      <c r="D2310" s="1" t="s">
        <v>1089</v>
      </c>
      <c r="E2310" s="1" t="s">
        <v>70</v>
      </c>
      <c r="F2310" s="4" t="s">
        <v>1270</v>
      </c>
      <c r="G2310" s="4">
        <v>39313</v>
      </c>
      <c r="H2310" s="4" t="s">
        <v>3506</v>
      </c>
      <c r="I2310" s="1" t="s">
        <v>234</v>
      </c>
      <c r="J2310" s="4" t="s">
        <v>3437</v>
      </c>
      <c r="K2310" s="4" t="s">
        <v>5365</v>
      </c>
      <c r="L2310" s="22" t="str">
        <f t="shared" si="54"/>
        <v>12</v>
      </c>
      <c r="M2310" s="22"/>
      <c r="AA2310" s="46"/>
      <c r="AG2310"/>
      <c r="AL2310">
        <f>N2357</f>
        <v>0</v>
      </c>
      <c r="AM2310">
        <f>O2405</f>
        <v>0</v>
      </c>
      <c r="AN2310">
        <f>P2405</f>
        <v>0</v>
      </c>
      <c r="AO2310">
        <f>Q2405</f>
        <v>0</v>
      </c>
      <c r="AP2310">
        <f>R2405</f>
        <v>0</v>
      </c>
      <c r="AQ2310">
        <f>S2405</f>
        <v>0</v>
      </c>
      <c r="AR2310">
        <f>T2405</f>
        <v>0</v>
      </c>
      <c r="AT2310">
        <f>SUM(table_2[[#This Row],[First dose, less than 21 days ago]:[Third dose or booster, at least 21 days ago]])</f>
        <v>0</v>
      </c>
      <c r="AU2310">
        <f>SUM(table_2[[#This Row],[Second dose, less than 21 days ago]:[Third dose or booster, at least 21 days ago]])</f>
        <v>0</v>
      </c>
      <c r="AV2310">
        <f>table_2[[#This Row],[Third dose or booster, less than 21 days ago]]+table_2[[#This Row],[Third dose or booster, at least 21 days ago]]</f>
        <v>0</v>
      </c>
    </row>
    <row r="2311" spans="1:48" ht="30" x14ac:dyDescent="0.25">
      <c r="A2311" s="1" t="s">
        <v>740</v>
      </c>
      <c r="B2311" s="4">
        <v>2022</v>
      </c>
      <c r="C2311" s="1" t="s">
        <v>90</v>
      </c>
      <c r="D2311" s="1" t="s">
        <v>1089</v>
      </c>
      <c r="E2311" s="1" t="s">
        <v>74</v>
      </c>
      <c r="F2311" s="4" t="s">
        <v>1101</v>
      </c>
      <c r="G2311" s="4">
        <v>4918</v>
      </c>
      <c r="H2311" s="4" t="s">
        <v>83</v>
      </c>
      <c r="I2311" s="1"/>
      <c r="J2311" s="4" t="s">
        <v>83</v>
      </c>
      <c r="K2311" s="4" t="s">
        <v>83</v>
      </c>
      <c r="L2311" s="22">
        <f t="shared" si="54"/>
        <v>1</v>
      </c>
      <c r="M2311" s="22"/>
      <c r="AA2311" s="46"/>
      <c r="AG2311"/>
      <c r="AL2311">
        <f>N2358</f>
        <v>0</v>
      </c>
      <c r="AM2311">
        <f>O2406</f>
        <v>0</v>
      </c>
      <c r="AN2311">
        <f>P2406</f>
        <v>0</v>
      </c>
      <c r="AO2311">
        <f>Q2406</f>
        <v>0</v>
      </c>
      <c r="AP2311">
        <f>R2406</f>
        <v>0</v>
      </c>
      <c r="AQ2311">
        <f>S2406</f>
        <v>0</v>
      </c>
      <c r="AR2311">
        <f>T2406</f>
        <v>0</v>
      </c>
      <c r="AT2311">
        <f>SUM(table_2[[#This Row],[First dose, less than 21 days ago]:[Third dose or booster, at least 21 days ago]])</f>
        <v>0</v>
      </c>
      <c r="AU2311">
        <f>SUM(table_2[[#This Row],[Second dose, less than 21 days ago]:[Third dose or booster, at least 21 days ago]])</f>
        <v>0</v>
      </c>
      <c r="AV2311">
        <f>table_2[[#This Row],[Third dose or booster, less than 21 days ago]]+table_2[[#This Row],[Third dose or booster, at least 21 days ago]]</f>
        <v>0</v>
      </c>
    </row>
    <row r="2312" spans="1:48" ht="30" x14ac:dyDescent="0.25">
      <c r="A2312" s="1" t="s">
        <v>740</v>
      </c>
      <c r="B2312" s="4">
        <v>2022</v>
      </c>
      <c r="C2312" s="1" t="s">
        <v>90</v>
      </c>
      <c r="D2312" s="1" t="s">
        <v>1089</v>
      </c>
      <c r="E2312" s="1" t="s">
        <v>1102</v>
      </c>
      <c r="F2312" s="4" t="s">
        <v>5366</v>
      </c>
      <c r="G2312" s="4">
        <v>232455</v>
      </c>
      <c r="H2312" s="4" t="s">
        <v>2460</v>
      </c>
      <c r="I2312" s="1"/>
      <c r="J2312" s="4" t="s">
        <v>3898</v>
      </c>
      <c r="K2312" s="4" t="s">
        <v>2458</v>
      </c>
      <c r="L2312" s="22" t="str">
        <f t="shared" si="54"/>
        <v>60</v>
      </c>
      <c r="M2312" s="22"/>
      <c r="AA2312" s="46"/>
      <c r="AG2312"/>
      <c r="AL2312">
        <f>N2359</f>
        <v>0</v>
      </c>
      <c r="AM2312">
        <f>O2407</f>
        <v>0</v>
      </c>
      <c r="AN2312">
        <f>P2407</f>
        <v>0</v>
      </c>
      <c r="AO2312">
        <f>Q2407</f>
        <v>0</v>
      </c>
      <c r="AP2312">
        <f>R2407</f>
        <v>0</v>
      </c>
      <c r="AQ2312">
        <f>S2407</f>
        <v>0</v>
      </c>
      <c r="AR2312">
        <f>T2407</f>
        <v>0</v>
      </c>
      <c r="AT2312">
        <f>SUM(table_2[[#This Row],[First dose, less than 21 days ago]:[Third dose or booster, at least 21 days ago]])</f>
        <v>0</v>
      </c>
      <c r="AU2312">
        <f>SUM(table_2[[#This Row],[Second dose, less than 21 days ago]:[Third dose or booster, at least 21 days ago]])</f>
        <v>0</v>
      </c>
      <c r="AV2312">
        <f>table_2[[#This Row],[Third dose or booster, less than 21 days ago]]+table_2[[#This Row],[Third dose or booster, at least 21 days ago]]</f>
        <v>0</v>
      </c>
    </row>
    <row r="2313" spans="1:48" ht="45" x14ac:dyDescent="0.25">
      <c r="A2313" s="1" t="s">
        <v>740</v>
      </c>
      <c r="B2313" s="4">
        <v>2022</v>
      </c>
      <c r="C2313" s="1" t="s">
        <v>90</v>
      </c>
      <c r="D2313" s="1" t="s">
        <v>1089</v>
      </c>
      <c r="E2313" s="1" t="s">
        <v>84</v>
      </c>
      <c r="F2313" s="4" t="s">
        <v>1101</v>
      </c>
      <c r="G2313" s="4">
        <v>19296</v>
      </c>
      <c r="H2313" s="4" t="s">
        <v>83</v>
      </c>
      <c r="I2313" s="1"/>
      <c r="J2313" s="4" t="s">
        <v>83</v>
      </c>
      <c r="K2313" s="4" t="s">
        <v>83</v>
      </c>
      <c r="L2313" s="22">
        <f t="shared" si="54"/>
        <v>1</v>
      </c>
      <c r="M2313" s="22"/>
      <c r="AA2313" s="46"/>
      <c r="AG2313"/>
      <c r="AL2313">
        <f>N2360</f>
        <v>0</v>
      </c>
      <c r="AM2313">
        <f>O2408</f>
        <v>0</v>
      </c>
      <c r="AN2313">
        <f>P2408</f>
        <v>0</v>
      </c>
      <c r="AO2313">
        <f>Q2408</f>
        <v>0</v>
      </c>
      <c r="AP2313">
        <f>R2408</f>
        <v>0</v>
      </c>
      <c r="AQ2313">
        <f>S2408</f>
        <v>0</v>
      </c>
      <c r="AR2313">
        <f>T2408</f>
        <v>0</v>
      </c>
      <c r="AT2313">
        <f>SUM(table_2[[#This Row],[First dose, less than 21 days ago]:[Third dose or booster, at least 21 days ago]])</f>
        <v>0</v>
      </c>
      <c r="AU2313">
        <f>SUM(table_2[[#This Row],[Second dose, less than 21 days ago]:[Third dose or booster, at least 21 days ago]])</f>
        <v>0</v>
      </c>
      <c r="AV2313">
        <f>table_2[[#This Row],[Third dose or booster, less than 21 days ago]]+table_2[[#This Row],[Third dose or booster, at least 21 days ago]]</f>
        <v>0</v>
      </c>
    </row>
    <row r="2314" spans="1:48" ht="45" x14ac:dyDescent="0.25">
      <c r="A2314" s="1" t="s">
        <v>740</v>
      </c>
      <c r="B2314" s="4">
        <v>2022</v>
      </c>
      <c r="C2314" s="1" t="s">
        <v>90</v>
      </c>
      <c r="D2314" s="1" t="s">
        <v>1089</v>
      </c>
      <c r="E2314" s="1" t="s">
        <v>85</v>
      </c>
      <c r="F2314" s="4" t="s">
        <v>1820</v>
      </c>
      <c r="G2314" s="4">
        <v>388262</v>
      </c>
      <c r="H2314" s="4" t="s">
        <v>5367</v>
      </c>
      <c r="I2314" s="1"/>
      <c r="J2314" s="4" t="s">
        <v>5368</v>
      </c>
      <c r="K2314" s="4" t="s">
        <v>3991</v>
      </c>
      <c r="L2314" s="22" t="str">
        <f t="shared" si="54"/>
        <v>108</v>
      </c>
      <c r="M2314" s="22"/>
      <c r="AA2314" s="46"/>
      <c r="AG2314"/>
      <c r="AL2314">
        <f>N2361</f>
        <v>0</v>
      </c>
      <c r="AM2314">
        <f>O2409</f>
        <v>0</v>
      </c>
      <c r="AN2314">
        <f>P2409</f>
        <v>0</v>
      </c>
      <c r="AO2314">
        <f>Q2409</f>
        <v>0</v>
      </c>
      <c r="AP2314">
        <f>R2409</f>
        <v>0</v>
      </c>
      <c r="AQ2314">
        <f>S2409</f>
        <v>0</v>
      </c>
      <c r="AR2314">
        <f>T2409</f>
        <v>0</v>
      </c>
      <c r="AT2314">
        <f>SUM(table_2[[#This Row],[First dose, less than 21 days ago]:[Third dose or booster, at least 21 days ago]])</f>
        <v>0</v>
      </c>
      <c r="AU2314">
        <f>SUM(table_2[[#This Row],[Second dose, less than 21 days ago]:[Third dose or booster, at least 21 days ago]])</f>
        <v>0</v>
      </c>
      <c r="AV2314">
        <f>table_2[[#This Row],[Third dose or booster, less than 21 days ago]]+table_2[[#This Row],[Third dose or booster, at least 21 days ago]]</f>
        <v>0</v>
      </c>
    </row>
    <row r="2315" spans="1:48" ht="30" x14ac:dyDescent="0.25">
      <c r="A2315" s="1" t="s">
        <v>740</v>
      </c>
      <c r="B2315" s="4">
        <v>2022</v>
      </c>
      <c r="C2315" s="1" t="s">
        <v>90</v>
      </c>
      <c r="D2315" s="1" t="s">
        <v>1104</v>
      </c>
      <c r="E2315" s="1" t="s">
        <v>62</v>
      </c>
      <c r="F2315" s="4" t="s">
        <v>2046</v>
      </c>
      <c r="G2315" s="4">
        <v>50959</v>
      </c>
      <c r="H2315" s="4" t="s">
        <v>5369</v>
      </c>
      <c r="I2315" s="1"/>
      <c r="J2315" s="4" t="s">
        <v>3473</v>
      </c>
      <c r="K2315" s="4" t="s">
        <v>3125</v>
      </c>
      <c r="L2315" s="22" t="str">
        <f t="shared" si="54"/>
        <v>49</v>
      </c>
      <c r="M2315" s="22"/>
      <c r="AA2315" s="46"/>
      <c r="AG2315"/>
      <c r="AL2315">
        <f>N2362</f>
        <v>0</v>
      </c>
      <c r="AM2315">
        <f>O2410</f>
        <v>0</v>
      </c>
      <c r="AN2315">
        <f>P2410</f>
        <v>0</v>
      </c>
      <c r="AO2315">
        <f>Q2410</f>
        <v>0</v>
      </c>
      <c r="AP2315">
        <f>R2410</f>
        <v>0</v>
      </c>
      <c r="AQ2315">
        <f>S2410</f>
        <v>0</v>
      </c>
      <c r="AR2315">
        <f>T2410</f>
        <v>0</v>
      </c>
      <c r="AT2315">
        <f>SUM(table_2[[#This Row],[First dose, less than 21 days ago]:[Third dose or booster, at least 21 days ago]])</f>
        <v>0</v>
      </c>
      <c r="AU2315">
        <f>SUM(table_2[[#This Row],[Second dose, less than 21 days ago]:[Third dose or booster, at least 21 days ago]])</f>
        <v>0</v>
      </c>
      <c r="AV2315">
        <f>table_2[[#This Row],[Third dose or booster, less than 21 days ago]]+table_2[[#This Row],[Third dose or booster, at least 21 days ago]]</f>
        <v>0</v>
      </c>
    </row>
    <row r="2316" spans="1:48" ht="30" x14ac:dyDescent="0.25">
      <c r="A2316" s="1" t="s">
        <v>740</v>
      </c>
      <c r="B2316" s="4">
        <v>2022</v>
      </c>
      <c r="C2316" s="1" t="s">
        <v>90</v>
      </c>
      <c r="D2316" s="1" t="s">
        <v>1104</v>
      </c>
      <c r="E2316" s="1" t="s">
        <v>66</v>
      </c>
      <c r="F2316" s="4" t="s">
        <v>1101</v>
      </c>
      <c r="G2316" s="4">
        <v>410</v>
      </c>
      <c r="H2316" s="4" t="s">
        <v>83</v>
      </c>
      <c r="I2316" s="1"/>
      <c r="J2316" s="4" t="s">
        <v>83</v>
      </c>
      <c r="K2316" s="4" t="s">
        <v>83</v>
      </c>
      <c r="L2316" s="22">
        <f t="shared" si="54"/>
        <v>1</v>
      </c>
      <c r="M2316" s="22"/>
      <c r="AA2316" s="46"/>
      <c r="AG2316"/>
      <c r="AL2316">
        <f>N2363</f>
        <v>0</v>
      </c>
      <c r="AM2316">
        <f>O2411</f>
        <v>0</v>
      </c>
      <c r="AN2316">
        <f>P2411</f>
        <v>0</v>
      </c>
      <c r="AO2316">
        <f>Q2411</f>
        <v>0</v>
      </c>
      <c r="AP2316">
        <f>R2411</f>
        <v>0</v>
      </c>
      <c r="AQ2316">
        <f>S2411</f>
        <v>0</v>
      </c>
      <c r="AR2316">
        <f>T2411</f>
        <v>0</v>
      </c>
      <c r="AT2316">
        <f>SUM(table_2[[#This Row],[First dose, less than 21 days ago]:[Third dose or booster, at least 21 days ago]])</f>
        <v>0</v>
      </c>
      <c r="AU2316">
        <f>SUM(table_2[[#This Row],[Second dose, less than 21 days ago]:[Third dose or booster, at least 21 days ago]])</f>
        <v>0</v>
      </c>
      <c r="AV2316">
        <f>table_2[[#This Row],[Third dose or booster, less than 21 days ago]]+table_2[[#This Row],[Third dose or booster, at least 21 days ago]]</f>
        <v>0</v>
      </c>
    </row>
    <row r="2317" spans="1:48" ht="30" x14ac:dyDescent="0.25">
      <c r="A2317" s="1" t="s">
        <v>740</v>
      </c>
      <c r="B2317" s="4">
        <v>2022</v>
      </c>
      <c r="C2317" s="1" t="s">
        <v>90</v>
      </c>
      <c r="D2317" s="1" t="s">
        <v>1104</v>
      </c>
      <c r="E2317" s="1" t="s">
        <v>70</v>
      </c>
      <c r="F2317" s="4" t="s">
        <v>1367</v>
      </c>
      <c r="G2317" s="4">
        <v>8080</v>
      </c>
      <c r="H2317" s="4" t="s">
        <v>5370</v>
      </c>
      <c r="I2317" s="1"/>
      <c r="J2317" s="4" t="s">
        <v>5371</v>
      </c>
      <c r="K2317" s="4" t="s">
        <v>5372</v>
      </c>
      <c r="L2317" s="22" t="str">
        <f t="shared" si="54"/>
        <v>28</v>
      </c>
      <c r="M2317" s="22"/>
      <c r="AA2317" s="46"/>
      <c r="AG2317"/>
      <c r="AL2317">
        <f>N2364</f>
        <v>0</v>
      </c>
      <c r="AM2317">
        <f>O2412</f>
        <v>0</v>
      </c>
      <c r="AN2317">
        <f>P2412</f>
        <v>0</v>
      </c>
      <c r="AO2317">
        <f>Q2412</f>
        <v>0</v>
      </c>
      <c r="AP2317">
        <f>R2412</f>
        <v>0</v>
      </c>
      <c r="AQ2317">
        <f>S2412</f>
        <v>0</v>
      </c>
      <c r="AR2317">
        <f>T2412</f>
        <v>0</v>
      </c>
      <c r="AT2317">
        <f>SUM(table_2[[#This Row],[First dose, less than 21 days ago]:[Third dose or booster, at least 21 days ago]])</f>
        <v>0</v>
      </c>
      <c r="AU2317">
        <f>SUM(table_2[[#This Row],[Second dose, less than 21 days ago]:[Third dose or booster, at least 21 days ago]])</f>
        <v>0</v>
      </c>
      <c r="AV2317">
        <f>table_2[[#This Row],[Third dose or booster, less than 21 days ago]]+table_2[[#This Row],[Third dose or booster, at least 21 days ago]]</f>
        <v>0</v>
      </c>
    </row>
    <row r="2318" spans="1:48" ht="30" x14ac:dyDescent="0.25">
      <c r="A2318" s="1" t="s">
        <v>740</v>
      </c>
      <c r="B2318" s="4">
        <v>2022</v>
      </c>
      <c r="C2318" s="1" t="s">
        <v>90</v>
      </c>
      <c r="D2318" s="1" t="s">
        <v>1104</v>
      </c>
      <c r="E2318" s="1" t="s">
        <v>74</v>
      </c>
      <c r="F2318" s="4" t="s">
        <v>1101</v>
      </c>
      <c r="G2318" s="4">
        <v>758</v>
      </c>
      <c r="H2318" s="4" t="s">
        <v>83</v>
      </c>
      <c r="I2318" s="1"/>
      <c r="J2318" s="4" t="s">
        <v>83</v>
      </c>
      <c r="K2318" s="4" t="s">
        <v>83</v>
      </c>
      <c r="L2318" s="22">
        <f t="shared" si="54"/>
        <v>1</v>
      </c>
      <c r="M2318" s="22"/>
      <c r="AA2318" s="46"/>
      <c r="AG2318"/>
      <c r="AL2318">
        <f>N2365</f>
        <v>0</v>
      </c>
      <c r="AM2318">
        <f>O2413</f>
        <v>0</v>
      </c>
      <c r="AN2318">
        <f>P2413</f>
        <v>0</v>
      </c>
      <c r="AO2318">
        <f>Q2413</f>
        <v>0</v>
      </c>
      <c r="AP2318">
        <f>R2413</f>
        <v>0</v>
      </c>
      <c r="AQ2318">
        <f>S2413</f>
        <v>0</v>
      </c>
      <c r="AR2318">
        <f>T2413</f>
        <v>0</v>
      </c>
      <c r="AT2318">
        <f>SUM(table_2[[#This Row],[First dose, less than 21 days ago]:[Third dose or booster, at least 21 days ago]])</f>
        <v>0</v>
      </c>
      <c r="AU2318">
        <f>SUM(table_2[[#This Row],[Second dose, less than 21 days ago]:[Third dose or booster, at least 21 days ago]])</f>
        <v>0</v>
      </c>
      <c r="AV2318">
        <f>table_2[[#This Row],[Third dose or booster, less than 21 days ago]]+table_2[[#This Row],[Third dose or booster, at least 21 days ago]]</f>
        <v>0</v>
      </c>
    </row>
    <row r="2319" spans="1:48" ht="30" x14ac:dyDescent="0.25">
      <c r="A2319" s="1" t="s">
        <v>740</v>
      </c>
      <c r="B2319" s="4">
        <v>2022</v>
      </c>
      <c r="C2319" s="1" t="s">
        <v>90</v>
      </c>
      <c r="D2319" s="1" t="s">
        <v>1104</v>
      </c>
      <c r="E2319" s="1" t="s">
        <v>1102</v>
      </c>
      <c r="F2319" s="4" t="s">
        <v>2613</v>
      </c>
      <c r="G2319" s="4">
        <v>68430</v>
      </c>
      <c r="H2319" s="4" t="s">
        <v>3485</v>
      </c>
      <c r="I2319" s="1"/>
      <c r="J2319" s="4" t="s">
        <v>5373</v>
      </c>
      <c r="K2319" s="4" t="s">
        <v>5251</v>
      </c>
      <c r="L2319" s="22" t="str">
        <f t="shared" si="54"/>
        <v>110</v>
      </c>
      <c r="M2319" s="22"/>
      <c r="AA2319" s="46"/>
      <c r="AG2319"/>
      <c r="AL2319">
        <f>N2366</f>
        <v>0</v>
      </c>
      <c r="AM2319">
        <f>O2414</f>
        <v>0</v>
      </c>
      <c r="AN2319">
        <f>P2414</f>
        <v>0</v>
      </c>
      <c r="AO2319">
        <f>Q2414</f>
        <v>0</v>
      </c>
      <c r="AP2319">
        <f>R2414</f>
        <v>0</v>
      </c>
      <c r="AQ2319">
        <f>S2414</f>
        <v>0</v>
      </c>
      <c r="AR2319">
        <f>T2414</f>
        <v>0</v>
      </c>
      <c r="AT2319">
        <f>SUM(table_2[[#This Row],[First dose, less than 21 days ago]:[Third dose or booster, at least 21 days ago]])</f>
        <v>0</v>
      </c>
      <c r="AU2319">
        <f>SUM(table_2[[#This Row],[Second dose, less than 21 days ago]:[Third dose or booster, at least 21 days ago]])</f>
        <v>0</v>
      </c>
      <c r="AV2319">
        <f>table_2[[#This Row],[Third dose or booster, less than 21 days ago]]+table_2[[#This Row],[Third dose or booster, at least 21 days ago]]</f>
        <v>0</v>
      </c>
    </row>
    <row r="2320" spans="1:48" ht="45" x14ac:dyDescent="0.25">
      <c r="A2320" s="1" t="s">
        <v>740</v>
      </c>
      <c r="B2320" s="4">
        <v>2022</v>
      </c>
      <c r="C2320" s="1" t="s">
        <v>90</v>
      </c>
      <c r="D2320" s="1" t="s">
        <v>1104</v>
      </c>
      <c r="E2320" s="1" t="s">
        <v>84</v>
      </c>
      <c r="F2320" s="4" t="s">
        <v>1097</v>
      </c>
      <c r="G2320" s="4">
        <v>5725</v>
      </c>
      <c r="H2320" s="4" t="s">
        <v>2771</v>
      </c>
      <c r="I2320" s="1" t="s">
        <v>234</v>
      </c>
      <c r="J2320" s="4" t="s">
        <v>1563</v>
      </c>
      <c r="K2320" s="4" t="s">
        <v>2772</v>
      </c>
      <c r="L2320" s="22" t="str">
        <f t="shared" si="54"/>
        <v>4</v>
      </c>
      <c r="M2320" s="22"/>
      <c r="AA2320" s="46"/>
      <c r="AG2320"/>
      <c r="AL2320">
        <f>N2367</f>
        <v>0</v>
      </c>
      <c r="AM2320">
        <f>O2415</f>
        <v>0</v>
      </c>
      <c r="AN2320">
        <f>P2415</f>
        <v>0</v>
      </c>
      <c r="AO2320">
        <f>Q2415</f>
        <v>0</v>
      </c>
      <c r="AP2320">
        <f>R2415</f>
        <v>0</v>
      </c>
      <c r="AQ2320">
        <f>S2415</f>
        <v>0</v>
      </c>
      <c r="AR2320">
        <f>T2415</f>
        <v>0</v>
      </c>
      <c r="AT2320">
        <f>SUM(table_2[[#This Row],[First dose, less than 21 days ago]:[Third dose or booster, at least 21 days ago]])</f>
        <v>0</v>
      </c>
      <c r="AU2320">
        <f>SUM(table_2[[#This Row],[Second dose, less than 21 days ago]:[Third dose or booster, at least 21 days ago]])</f>
        <v>0</v>
      </c>
      <c r="AV2320">
        <f>table_2[[#This Row],[Third dose or booster, less than 21 days ago]]+table_2[[#This Row],[Third dose or booster, at least 21 days ago]]</f>
        <v>0</v>
      </c>
    </row>
    <row r="2321" spans="1:48" ht="45" x14ac:dyDescent="0.25">
      <c r="A2321" s="1" t="s">
        <v>740</v>
      </c>
      <c r="B2321" s="4">
        <v>2022</v>
      </c>
      <c r="C2321" s="1" t="s">
        <v>90</v>
      </c>
      <c r="D2321" s="1" t="s">
        <v>1104</v>
      </c>
      <c r="E2321" s="1" t="s">
        <v>85</v>
      </c>
      <c r="F2321" s="4" t="s">
        <v>5374</v>
      </c>
      <c r="G2321" s="4">
        <v>284214</v>
      </c>
      <c r="H2321" s="4" t="s">
        <v>5375</v>
      </c>
      <c r="I2321" s="1"/>
      <c r="J2321" s="4" t="s">
        <v>691</v>
      </c>
      <c r="K2321" s="4" t="s">
        <v>5376</v>
      </c>
      <c r="L2321" s="22" t="str">
        <f t="shared" si="54"/>
        <v>257</v>
      </c>
      <c r="M2321" s="22"/>
      <c r="AA2321" s="46"/>
      <c r="AG2321"/>
      <c r="AL2321">
        <f>N2368</f>
        <v>0</v>
      </c>
      <c r="AM2321">
        <f>O2416</f>
        <v>0</v>
      </c>
      <c r="AN2321">
        <f>P2416</f>
        <v>0</v>
      </c>
      <c r="AO2321">
        <f>Q2416</f>
        <v>0</v>
      </c>
      <c r="AP2321">
        <f>R2416</f>
        <v>0</v>
      </c>
      <c r="AQ2321">
        <f>S2416</f>
        <v>0</v>
      </c>
      <c r="AR2321">
        <f>T2416</f>
        <v>0</v>
      </c>
      <c r="AT2321">
        <f>SUM(table_2[[#This Row],[First dose, less than 21 days ago]:[Third dose or booster, at least 21 days ago]])</f>
        <v>0</v>
      </c>
      <c r="AU2321">
        <f>SUM(table_2[[#This Row],[Second dose, less than 21 days ago]:[Third dose or booster, at least 21 days ago]])</f>
        <v>0</v>
      </c>
      <c r="AV2321">
        <f>table_2[[#This Row],[Third dose or booster, less than 21 days ago]]+table_2[[#This Row],[Third dose or booster, at least 21 days ago]]</f>
        <v>0</v>
      </c>
    </row>
    <row r="2322" spans="1:48" ht="30" x14ac:dyDescent="0.25">
      <c r="A2322" s="1" t="s">
        <v>740</v>
      </c>
      <c r="B2322" s="4">
        <v>2022</v>
      </c>
      <c r="C2322" s="1" t="s">
        <v>90</v>
      </c>
      <c r="D2322" s="1" t="s">
        <v>1116</v>
      </c>
      <c r="E2322" s="1" t="s">
        <v>62</v>
      </c>
      <c r="F2322" s="4" t="s">
        <v>5377</v>
      </c>
      <c r="G2322" s="4">
        <v>33699</v>
      </c>
      <c r="H2322" s="4" t="s">
        <v>5378</v>
      </c>
      <c r="I2322" s="1"/>
      <c r="J2322" s="4" t="s">
        <v>2346</v>
      </c>
      <c r="K2322" s="4" t="s">
        <v>5379</v>
      </c>
      <c r="L2322" s="22" t="str">
        <f t="shared" si="54"/>
        <v>155</v>
      </c>
      <c r="M2322" s="22"/>
      <c r="AA2322" s="46"/>
      <c r="AG2322"/>
      <c r="AL2322">
        <f>N2369</f>
        <v>0</v>
      </c>
      <c r="AM2322">
        <f>O2417</f>
        <v>0</v>
      </c>
      <c r="AN2322">
        <f>P2417</f>
        <v>0</v>
      </c>
      <c r="AO2322">
        <f>Q2417</f>
        <v>0</v>
      </c>
      <c r="AP2322">
        <f>R2417</f>
        <v>0</v>
      </c>
      <c r="AQ2322">
        <f>S2417</f>
        <v>0</v>
      </c>
      <c r="AR2322">
        <f>T2417</f>
        <v>0</v>
      </c>
      <c r="AT2322">
        <f>SUM(table_2[[#This Row],[First dose, less than 21 days ago]:[Third dose or booster, at least 21 days ago]])</f>
        <v>0</v>
      </c>
      <c r="AU2322">
        <f>SUM(table_2[[#This Row],[Second dose, less than 21 days ago]:[Third dose or booster, at least 21 days ago]])</f>
        <v>0</v>
      </c>
      <c r="AV2322">
        <f>table_2[[#This Row],[Third dose or booster, less than 21 days ago]]+table_2[[#This Row],[Third dose or booster, at least 21 days ago]]</f>
        <v>0</v>
      </c>
    </row>
    <row r="2323" spans="1:48" ht="30" x14ac:dyDescent="0.25">
      <c r="A2323" s="1" t="s">
        <v>740</v>
      </c>
      <c r="B2323" s="4">
        <v>2022</v>
      </c>
      <c r="C2323" s="1" t="s">
        <v>90</v>
      </c>
      <c r="D2323" s="1" t="s">
        <v>1116</v>
      </c>
      <c r="E2323" s="1" t="s">
        <v>66</v>
      </c>
      <c r="F2323" s="4" t="s">
        <v>1101</v>
      </c>
      <c r="G2323" s="4">
        <v>224</v>
      </c>
      <c r="H2323" s="4" t="s">
        <v>83</v>
      </c>
      <c r="I2323" s="1"/>
      <c r="J2323" s="4" t="s">
        <v>83</v>
      </c>
      <c r="K2323" s="4" t="s">
        <v>83</v>
      </c>
      <c r="L2323" s="22">
        <f t="shared" si="54"/>
        <v>1</v>
      </c>
      <c r="M2323" s="22"/>
      <c r="AA2323" s="46"/>
      <c r="AG2323"/>
      <c r="AL2323">
        <f>N2370</f>
        <v>0</v>
      </c>
      <c r="AM2323">
        <f>O2418</f>
        <v>0</v>
      </c>
      <c r="AN2323">
        <f>P2418</f>
        <v>0</v>
      </c>
      <c r="AO2323">
        <f>Q2418</f>
        <v>0</v>
      </c>
      <c r="AP2323">
        <f>R2418</f>
        <v>0</v>
      </c>
      <c r="AQ2323">
        <f>S2418</f>
        <v>0</v>
      </c>
      <c r="AR2323">
        <f>T2418</f>
        <v>0</v>
      </c>
      <c r="AT2323">
        <f>SUM(table_2[[#This Row],[First dose, less than 21 days ago]:[Third dose or booster, at least 21 days ago]])</f>
        <v>0</v>
      </c>
      <c r="AU2323">
        <f>SUM(table_2[[#This Row],[Second dose, less than 21 days ago]:[Third dose or booster, at least 21 days ago]])</f>
        <v>0</v>
      </c>
      <c r="AV2323">
        <f>table_2[[#This Row],[Third dose or booster, less than 21 days ago]]+table_2[[#This Row],[Third dose or booster, at least 21 days ago]]</f>
        <v>0</v>
      </c>
    </row>
    <row r="2324" spans="1:48" ht="30" x14ac:dyDescent="0.25">
      <c r="A2324" s="1" t="s">
        <v>740</v>
      </c>
      <c r="B2324" s="4">
        <v>2022</v>
      </c>
      <c r="C2324" s="1" t="s">
        <v>90</v>
      </c>
      <c r="D2324" s="1" t="s">
        <v>1116</v>
      </c>
      <c r="E2324" s="1" t="s">
        <v>70</v>
      </c>
      <c r="F2324" s="4" t="s">
        <v>3373</v>
      </c>
      <c r="G2324" s="4">
        <v>5221</v>
      </c>
      <c r="H2324" s="4" t="s">
        <v>5380</v>
      </c>
      <c r="I2324" s="1"/>
      <c r="J2324" s="4" t="s">
        <v>5381</v>
      </c>
      <c r="K2324" s="4" t="s">
        <v>5382</v>
      </c>
      <c r="L2324" s="22" t="str">
        <f t="shared" si="54"/>
        <v>43</v>
      </c>
      <c r="M2324" s="22"/>
      <c r="AA2324" s="46"/>
      <c r="AG2324"/>
      <c r="AL2324">
        <f>N2371</f>
        <v>0</v>
      </c>
      <c r="AM2324">
        <f>O2419</f>
        <v>0</v>
      </c>
      <c r="AN2324">
        <f>P2419</f>
        <v>0</v>
      </c>
      <c r="AO2324">
        <f>Q2419</f>
        <v>0</v>
      </c>
      <c r="AP2324">
        <f>R2419</f>
        <v>0</v>
      </c>
      <c r="AQ2324">
        <f>S2419</f>
        <v>0</v>
      </c>
      <c r="AR2324">
        <f>T2419</f>
        <v>0</v>
      </c>
      <c r="AT2324">
        <f>SUM(table_2[[#This Row],[First dose, less than 21 days ago]:[Third dose or booster, at least 21 days ago]])</f>
        <v>0</v>
      </c>
      <c r="AU2324">
        <f>SUM(table_2[[#This Row],[Second dose, less than 21 days ago]:[Third dose or booster, at least 21 days ago]])</f>
        <v>0</v>
      </c>
      <c r="AV2324">
        <f>table_2[[#This Row],[Third dose or booster, less than 21 days ago]]+table_2[[#This Row],[Third dose or booster, at least 21 days ago]]</f>
        <v>0</v>
      </c>
    </row>
    <row r="2325" spans="1:48" ht="30" x14ac:dyDescent="0.25">
      <c r="A2325" s="1" t="s">
        <v>740</v>
      </c>
      <c r="B2325" s="4">
        <v>2022</v>
      </c>
      <c r="C2325" s="1" t="s">
        <v>90</v>
      </c>
      <c r="D2325" s="1" t="s">
        <v>1116</v>
      </c>
      <c r="E2325" s="1" t="s">
        <v>74</v>
      </c>
      <c r="F2325" s="4" t="s">
        <v>1101</v>
      </c>
      <c r="G2325" s="4">
        <v>414</v>
      </c>
      <c r="H2325" s="4" t="s">
        <v>83</v>
      </c>
      <c r="I2325" s="1"/>
      <c r="J2325" s="4" t="s">
        <v>83</v>
      </c>
      <c r="K2325" s="4" t="s">
        <v>83</v>
      </c>
      <c r="L2325" s="22">
        <f t="shared" si="54"/>
        <v>1</v>
      </c>
      <c r="M2325" s="22"/>
      <c r="AA2325" s="46"/>
      <c r="AG2325"/>
      <c r="AL2325">
        <f>N2372</f>
        <v>0</v>
      </c>
      <c r="AM2325">
        <f>O2420</f>
        <v>0</v>
      </c>
      <c r="AN2325">
        <f>P2420</f>
        <v>0</v>
      </c>
      <c r="AO2325">
        <f>Q2420</f>
        <v>0</v>
      </c>
      <c r="AP2325">
        <f>R2420</f>
        <v>0</v>
      </c>
      <c r="AQ2325">
        <f>S2420</f>
        <v>0</v>
      </c>
      <c r="AR2325">
        <f>T2420</f>
        <v>0</v>
      </c>
      <c r="AT2325">
        <f>SUM(table_2[[#This Row],[First dose, less than 21 days ago]:[Third dose or booster, at least 21 days ago]])</f>
        <v>0</v>
      </c>
      <c r="AU2325">
        <f>SUM(table_2[[#This Row],[Second dose, less than 21 days ago]:[Third dose or booster, at least 21 days ago]])</f>
        <v>0</v>
      </c>
      <c r="AV2325">
        <f>table_2[[#This Row],[Third dose or booster, less than 21 days ago]]+table_2[[#This Row],[Third dose or booster, at least 21 days ago]]</f>
        <v>0</v>
      </c>
    </row>
    <row r="2326" spans="1:48" ht="30" x14ac:dyDescent="0.25">
      <c r="A2326" s="1" t="s">
        <v>740</v>
      </c>
      <c r="B2326" s="4">
        <v>2022</v>
      </c>
      <c r="C2326" s="1" t="s">
        <v>90</v>
      </c>
      <c r="D2326" s="1" t="s">
        <v>1116</v>
      </c>
      <c r="E2326" s="1" t="s">
        <v>1102</v>
      </c>
      <c r="F2326" s="4" t="s">
        <v>4283</v>
      </c>
      <c r="G2326" s="4">
        <v>47223</v>
      </c>
      <c r="H2326" s="4" t="s">
        <v>5383</v>
      </c>
      <c r="I2326" s="1"/>
      <c r="J2326" s="4" t="s">
        <v>5384</v>
      </c>
      <c r="K2326" s="4" t="s">
        <v>5385</v>
      </c>
      <c r="L2326" s="22" t="str">
        <f t="shared" si="54"/>
        <v>326</v>
      </c>
      <c r="M2326" s="22"/>
      <c r="AA2326" s="46"/>
      <c r="AG2326"/>
      <c r="AL2326">
        <f>N2373</f>
        <v>0</v>
      </c>
      <c r="AM2326">
        <f>O2421</f>
        <v>0</v>
      </c>
      <c r="AN2326">
        <f>P2421</f>
        <v>0</v>
      </c>
      <c r="AO2326">
        <f>Q2421</f>
        <v>0</v>
      </c>
      <c r="AP2326">
        <f>R2421</f>
        <v>0</v>
      </c>
      <c r="AQ2326">
        <f>S2421</f>
        <v>0</v>
      </c>
      <c r="AR2326">
        <f>T2421</f>
        <v>0</v>
      </c>
      <c r="AT2326">
        <f>SUM(table_2[[#This Row],[First dose, less than 21 days ago]:[Third dose or booster, at least 21 days ago]])</f>
        <v>0</v>
      </c>
      <c r="AU2326">
        <f>SUM(table_2[[#This Row],[Second dose, less than 21 days ago]:[Third dose or booster, at least 21 days ago]])</f>
        <v>0</v>
      </c>
      <c r="AV2326">
        <f>table_2[[#This Row],[Third dose or booster, less than 21 days ago]]+table_2[[#This Row],[Third dose or booster, at least 21 days ago]]</f>
        <v>0</v>
      </c>
    </row>
    <row r="2327" spans="1:48" ht="45" x14ac:dyDescent="0.25">
      <c r="A2327" s="1" t="s">
        <v>740</v>
      </c>
      <c r="B2327" s="4">
        <v>2022</v>
      </c>
      <c r="C2327" s="1" t="s">
        <v>90</v>
      </c>
      <c r="D2327" s="1" t="s">
        <v>1116</v>
      </c>
      <c r="E2327" s="1" t="s">
        <v>84</v>
      </c>
      <c r="F2327" s="4" t="s">
        <v>1371</v>
      </c>
      <c r="G2327" s="4">
        <v>3717</v>
      </c>
      <c r="H2327" s="4" t="s">
        <v>1458</v>
      </c>
      <c r="I2327" s="1" t="s">
        <v>234</v>
      </c>
      <c r="J2327" s="4" t="s">
        <v>2182</v>
      </c>
      <c r="K2327" s="4" t="s">
        <v>2785</v>
      </c>
      <c r="L2327" s="22" t="str">
        <f t="shared" si="54"/>
        <v>9</v>
      </c>
      <c r="M2327" s="22"/>
      <c r="AA2327" s="46"/>
      <c r="AG2327"/>
      <c r="AL2327">
        <f>N2374</f>
        <v>0</v>
      </c>
      <c r="AM2327">
        <f>O2422</f>
        <v>0</v>
      </c>
      <c r="AN2327">
        <f>P2422</f>
        <v>0</v>
      </c>
      <c r="AO2327">
        <f>Q2422</f>
        <v>0</v>
      </c>
      <c r="AP2327">
        <f>R2422</f>
        <v>0</v>
      </c>
      <c r="AQ2327">
        <f>S2422</f>
        <v>0</v>
      </c>
      <c r="AR2327">
        <f>T2422</f>
        <v>0</v>
      </c>
      <c r="AT2327">
        <f>SUM(table_2[[#This Row],[First dose, less than 21 days ago]:[Third dose or booster, at least 21 days ago]])</f>
        <v>0</v>
      </c>
      <c r="AU2327">
        <f>SUM(table_2[[#This Row],[Second dose, less than 21 days ago]:[Third dose or booster, at least 21 days ago]])</f>
        <v>0</v>
      </c>
      <c r="AV2327">
        <f>table_2[[#This Row],[Third dose or booster, less than 21 days ago]]+table_2[[#This Row],[Third dose or booster, at least 21 days ago]]</f>
        <v>0</v>
      </c>
    </row>
    <row r="2328" spans="1:48" ht="45" x14ac:dyDescent="0.25">
      <c r="A2328" s="1" t="s">
        <v>740</v>
      </c>
      <c r="B2328" s="4">
        <v>2022</v>
      </c>
      <c r="C2328" s="1" t="s">
        <v>90</v>
      </c>
      <c r="D2328" s="1" t="s">
        <v>1116</v>
      </c>
      <c r="E2328" s="1" t="s">
        <v>85</v>
      </c>
      <c r="F2328" s="4" t="s">
        <v>5386</v>
      </c>
      <c r="G2328" s="4">
        <v>401033</v>
      </c>
      <c r="H2328" s="4" t="s">
        <v>5387</v>
      </c>
      <c r="I2328" s="1"/>
      <c r="J2328" s="4" t="s">
        <v>5388</v>
      </c>
      <c r="K2328" s="4" t="s">
        <v>3429</v>
      </c>
      <c r="L2328" s="22" t="str">
        <f t="shared" si="54"/>
        <v>1000</v>
      </c>
      <c r="M2328" s="22"/>
      <c r="AA2328" s="46"/>
      <c r="AG2328"/>
      <c r="AL2328">
        <f>N2375</f>
        <v>0</v>
      </c>
      <c r="AM2328">
        <f>O2423</f>
        <v>0</v>
      </c>
      <c r="AN2328">
        <f>P2423</f>
        <v>0</v>
      </c>
      <c r="AO2328">
        <f>Q2423</f>
        <v>0</v>
      </c>
      <c r="AP2328">
        <f>R2423</f>
        <v>0</v>
      </c>
      <c r="AQ2328">
        <f>S2423</f>
        <v>0</v>
      </c>
      <c r="AR2328">
        <f>T2423</f>
        <v>0</v>
      </c>
      <c r="AT2328">
        <f>SUM(table_2[[#This Row],[First dose, less than 21 days ago]:[Third dose or booster, at least 21 days ago]])</f>
        <v>0</v>
      </c>
      <c r="AU2328">
        <f>SUM(table_2[[#This Row],[Second dose, less than 21 days ago]:[Third dose or booster, at least 21 days ago]])</f>
        <v>0</v>
      </c>
      <c r="AV2328">
        <f>table_2[[#This Row],[Third dose or booster, less than 21 days ago]]+table_2[[#This Row],[Third dose or booster, at least 21 days ago]]</f>
        <v>0</v>
      </c>
    </row>
    <row r="2329" spans="1:48" ht="30" x14ac:dyDescent="0.25">
      <c r="A2329" s="1" t="s">
        <v>740</v>
      </c>
      <c r="B2329" s="4">
        <v>2022</v>
      </c>
      <c r="C2329" s="1" t="s">
        <v>90</v>
      </c>
      <c r="D2329" s="1" t="s">
        <v>1132</v>
      </c>
      <c r="E2329" s="1" t="s">
        <v>62</v>
      </c>
      <c r="F2329" s="4" t="s">
        <v>1602</v>
      </c>
      <c r="G2329" s="4">
        <v>19187</v>
      </c>
      <c r="H2329" s="4" t="s">
        <v>5389</v>
      </c>
      <c r="I2329" s="1"/>
      <c r="J2329" s="4" t="s">
        <v>5390</v>
      </c>
      <c r="K2329" s="4" t="s">
        <v>5391</v>
      </c>
      <c r="L2329" s="22" t="str">
        <f t="shared" si="54"/>
        <v>221</v>
      </c>
      <c r="M2329" s="22"/>
      <c r="AA2329" s="46"/>
      <c r="AG2329"/>
      <c r="AL2329">
        <f>N2376</f>
        <v>0</v>
      </c>
      <c r="AM2329">
        <f>O2424</f>
        <v>0</v>
      </c>
      <c r="AN2329">
        <f>P2424</f>
        <v>0</v>
      </c>
      <c r="AO2329">
        <f>Q2424</f>
        <v>0</v>
      </c>
      <c r="AP2329">
        <f>R2424</f>
        <v>0</v>
      </c>
      <c r="AQ2329">
        <f>S2424</f>
        <v>0</v>
      </c>
      <c r="AR2329">
        <f>T2424</f>
        <v>0</v>
      </c>
      <c r="AT2329">
        <f>SUM(table_2[[#This Row],[First dose, less than 21 days ago]:[Third dose or booster, at least 21 days ago]])</f>
        <v>0</v>
      </c>
      <c r="AU2329">
        <f>SUM(table_2[[#This Row],[Second dose, less than 21 days ago]:[Third dose or booster, at least 21 days ago]])</f>
        <v>0</v>
      </c>
      <c r="AV2329">
        <f>table_2[[#This Row],[Third dose or booster, less than 21 days ago]]+table_2[[#This Row],[Third dose or booster, at least 21 days ago]]</f>
        <v>0</v>
      </c>
    </row>
    <row r="2330" spans="1:48" ht="30" x14ac:dyDescent="0.25">
      <c r="A2330" s="1" t="s">
        <v>740</v>
      </c>
      <c r="B2330" s="4">
        <v>2022</v>
      </c>
      <c r="C2330" s="1" t="s">
        <v>90</v>
      </c>
      <c r="D2330" s="1" t="s">
        <v>1132</v>
      </c>
      <c r="E2330" s="1" t="s">
        <v>66</v>
      </c>
      <c r="F2330" s="4" t="s">
        <v>1101</v>
      </c>
      <c r="G2330" s="4">
        <v>82</v>
      </c>
      <c r="H2330" s="4" t="s">
        <v>83</v>
      </c>
      <c r="I2330" s="1"/>
      <c r="J2330" s="4" t="s">
        <v>83</v>
      </c>
      <c r="K2330" s="4" t="s">
        <v>83</v>
      </c>
      <c r="L2330" s="22">
        <f t="shared" si="54"/>
        <v>1</v>
      </c>
      <c r="M2330" s="22"/>
      <c r="AA2330" s="46"/>
      <c r="AG2330"/>
      <c r="AL2330">
        <f>N2377</f>
        <v>0</v>
      </c>
      <c r="AM2330">
        <f>O2425</f>
        <v>0</v>
      </c>
      <c r="AN2330">
        <f>P2425</f>
        <v>0</v>
      </c>
      <c r="AO2330">
        <f>Q2425</f>
        <v>0</v>
      </c>
      <c r="AP2330">
        <f>R2425</f>
        <v>0</v>
      </c>
      <c r="AQ2330">
        <f>S2425</f>
        <v>0</v>
      </c>
      <c r="AR2330">
        <f>T2425</f>
        <v>0</v>
      </c>
      <c r="AT2330">
        <f>SUM(table_2[[#This Row],[First dose, less than 21 days ago]:[Third dose or booster, at least 21 days ago]])</f>
        <v>0</v>
      </c>
      <c r="AU2330">
        <f>SUM(table_2[[#This Row],[Second dose, less than 21 days ago]:[Third dose or booster, at least 21 days ago]])</f>
        <v>0</v>
      </c>
      <c r="AV2330">
        <f>table_2[[#This Row],[Third dose or booster, less than 21 days ago]]+table_2[[#This Row],[Third dose or booster, at least 21 days ago]]</f>
        <v>0</v>
      </c>
    </row>
    <row r="2331" spans="1:48" ht="30" x14ac:dyDescent="0.25">
      <c r="A2331" s="1" t="s">
        <v>740</v>
      </c>
      <c r="B2331" s="4">
        <v>2022</v>
      </c>
      <c r="C2331" s="1" t="s">
        <v>90</v>
      </c>
      <c r="D2331" s="1" t="s">
        <v>1132</v>
      </c>
      <c r="E2331" s="1" t="s">
        <v>70</v>
      </c>
      <c r="F2331" s="4" t="s">
        <v>2909</v>
      </c>
      <c r="G2331" s="4">
        <v>2478</v>
      </c>
      <c r="H2331" s="4" t="s">
        <v>5392</v>
      </c>
      <c r="I2331" s="1"/>
      <c r="J2331" s="4" t="s">
        <v>5393</v>
      </c>
      <c r="K2331" s="4" t="s">
        <v>5394</v>
      </c>
      <c r="L2331" s="22" t="str">
        <f t="shared" si="54"/>
        <v>63</v>
      </c>
      <c r="M2331" s="22"/>
      <c r="AA2331" s="46"/>
      <c r="AG2331"/>
      <c r="AL2331">
        <f>N2378</f>
        <v>0</v>
      </c>
      <c r="AM2331">
        <f>O2426</f>
        <v>0</v>
      </c>
      <c r="AN2331">
        <f>P2426</f>
        <v>0</v>
      </c>
      <c r="AO2331">
        <f>Q2426</f>
        <v>0</v>
      </c>
      <c r="AP2331">
        <f>R2426</f>
        <v>0</v>
      </c>
      <c r="AQ2331">
        <f>S2426</f>
        <v>0</v>
      </c>
      <c r="AR2331">
        <f>T2426</f>
        <v>0</v>
      </c>
      <c r="AT2331">
        <f>SUM(table_2[[#This Row],[First dose, less than 21 days ago]:[Third dose or booster, at least 21 days ago]])</f>
        <v>0</v>
      </c>
      <c r="AU2331">
        <f>SUM(table_2[[#This Row],[Second dose, less than 21 days ago]:[Third dose or booster, at least 21 days ago]])</f>
        <v>0</v>
      </c>
      <c r="AV2331">
        <f>table_2[[#This Row],[Third dose or booster, less than 21 days ago]]+table_2[[#This Row],[Third dose or booster, at least 21 days ago]]</f>
        <v>0</v>
      </c>
    </row>
    <row r="2332" spans="1:48" ht="30" x14ac:dyDescent="0.25">
      <c r="A2332" s="1" t="s">
        <v>740</v>
      </c>
      <c r="B2332" s="4">
        <v>2022</v>
      </c>
      <c r="C2332" s="1" t="s">
        <v>90</v>
      </c>
      <c r="D2332" s="1" t="s">
        <v>1132</v>
      </c>
      <c r="E2332" s="1" t="s">
        <v>74</v>
      </c>
      <c r="F2332" s="4" t="s">
        <v>1101</v>
      </c>
      <c r="G2332" s="4">
        <v>169</v>
      </c>
      <c r="H2332" s="4" t="s">
        <v>83</v>
      </c>
      <c r="I2332" s="1"/>
      <c r="J2332" s="4" t="s">
        <v>83</v>
      </c>
      <c r="K2332" s="4" t="s">
        <v>83</v>
      </c>
      <c r="L2332" s="22">
        <f t="shared" si="54"/>
        <v>1</v>
      </c>
      <c r="M2332" s="22"/>
      <c r="AA2332" s="46"/>
      <c r="AG2332"/>
      <c r="AL2332">
        <f>N2379</f>
        <v>0</v>
      </c>
      <c r="AM2332">
        <f>O2427</f>
        <v>0</v>
      </c>
      <c r="AN2332">
        <f>P2427</f>
        <v>0</v>
      </c>
      <c r="AO2332">
        <f>Q2427</f>
        <v>0</v>
      </c>
      <c r="AP2332">
        <f>R2427</f>
        <v>0</v>
      </c>
      <c r="AQ2332">
        <f>S2427</f>
        <v>0</v>
      </c>
      <c r="AR2332">
        <f>T2427</f>
        <v>0</v>
      </c>
      <c r="AT2332">
        <f>SUM(table_2[[#This Row],[First dose, less than 21 days ago]:[Third dose or booster, at least 21 days ago]])</f>
        <v>0</v>
      </c>
      <c r="AU2332">
        <f>SUM(table_2[[#This Row],[Second dose, less than 21 days ago]:[Third dose or booster, at least 21 days ago]])</f>
        <v>0</v>
      </c>
      <c r="AV2332">
        <f>table_2[[#This Row],[Third dose or booster, less than 21 days ago]]+table_2[[#This Row],[Third dose or booster, at least 21 days ago]]</f>
        <v>0</v>
      </c>
    </row>
    <row r="2333" spans="1:48" ht="30" x14ac:dyDescent="0.25">
      <c r="A2333" s="1" t="s">
        <v>740</v>
      </c>
      <c r="B2333" s="4">
        <v>2022</v>
      </c>
      <c r="C2333" s="1" t="s">
        <v>90</v>
      </c>
      <c r="D2333" s="1" t="s">
        <v>1132</v>
      </c>
      <c r="E2333" s="1" t="s">
        <v>1102</v>
      </c>
      <c r="F2333" s="4" t="s">
        <v>5395</v>
      </c>
      <c r="G2333" s="4">
        <v>21570</v>
      </c>
      <c r="H2333" s="4" t="s">
        <v>5396</v>
      </c>
      <c r="I2333" s="1"/>
      <c r="J2333" s="4" t="s">
        <v>5397</v>
      </c>
      <c r="K2333" s="4" t="s">
        <v>5398</v>
      </c>
      <c r="L2333" s="22" t="str">
        <f t="shared" si="54"/>
        <v>565</v>
      </c>
      <c r="M2333" s="22"/>
      <c r="AA2333" s="46"/>
      <c r="AG2333"/>
      <c r="AL2333">
        <f>N2380</f>
        <v>0</v>
      </c>
      <c r="AM2333">
        <f>O2428</f>
        <v>0</v>
      </c>
      <c r="AN2333">
        <f>P2428</f>
        <v>0</v>
      </c>
      <c r="AO2333">
        <f>Q2428</f>
        <v>0</v>
      </c>
      <c r="AP2333">
        <f>R2428</f>
        <v>0</v>
      </c>
      <c r="AQ2333">
        <f>S2428</f>
        <v>0</v>
      </c>
      <c r="AR2333">
        <f>T2428</f>
        <v>0</v>
      </c>
      <c r="AT2333">
        <f>SUM(table_2[[#This Row],[First dose, less than 21 days ago]:[Third dose or booster, at least 21 days ago]])</f>
        <v>0</v>
      </c>
      <c r="AU2333">
        <f>SUM(table_2[[#This Row],[Second dose, less than 21 days ago]:[Third dose or booster, at least 21 days ago]])</f>
        <v>0</v>
      </c>
      <c r="AV2333">
        <f>table_2[[#This Row],[Third dose or booster, less than 21 days ago]]+table_2[[#This Row],[Third dose or booster, at least 21 days ago]]</f>
        <v>0</v>
      </c>
    </row>
    <row r="2334" spans="1:48" ht="45" x14ac:dyDescent="0.25">
      <c r="A2334" s="1" t="s">
        <v>740</v>
      </c>
      <c r="B2334" s="4">
        <v>2022</v>
      </c>
      <c r="C2334" s="1" t="s">
        <v>90</v>
      </c>
      <c r="D2334" s="1" t="s">
        <v>1132</v>
      </c>
      <c r="E2334" s="1" t="s">
        <v>84</v>
      </c>
      <c r="F2334" s="4" t="s">
        <v>1691</v>
      </c>
      <c r="G2334" s="4">
        <v>1624</v>
      </c>
      <c r="H2334" s="4" t="s">
        <v>2800</v>
      </c>
      <c r="I2334" s="1"/>
      <c r="J2334" s="4" t="s">
        <v>2801</v>
      </c>
      <c r="K2334" s="4" t="s">
        <v>2802</v>
      </c>
      <c r="L2334" s="22" t="str">
        <f t="shared" si="54"/>
        <v>22</v>
      </c>
      <c r="M2334" s="22"/>
      <c r="AA2334" s="46"/>
      <c r="AG2334"/>
      <c r="AL2334">
        <f>N2381</f>
        <v>0</v>
      </c>
      <c r="AM2334">
        <f>O2429</f>
        <v>0</v>
      </c>
      <c r="AN2334">
        <f>P2429</f>
        <v>0</v>
      </c>
      <c r="AO2334">
        <f>Q2429</f>
        <v>0</v>
      </c>
      <c r="AP2334">
        <f>R2429</f>
        <v>0</v>
      </c>
      <c r="AQ2334">
        <f>S2429</f>
        <v>0</v>
      </c>
      <c r="AR2334">
        <f>T2429</f>
        <v>0</v>
      </c>
      <c r="AT2334">
        <f>SUM(table_2[[#This Row],[First dose, less than 21 days ago]:[Third dose or booster, at least 21 days ago]])</f>
        <v>0</v>
      </c>
      <c r="AU2334">
        <f>SUM(table_2[[#This Row],[Second dose, less than 21 days ago]:[Third dose or booster, at least 21 days ago]])</f>
        <v>0</v>
      </c>
      <c r="AV2334">
        <f>table_2[[#This Row],[Third dose or booster, less than 21 days ago]]+table_2[[#This Row],[Third dose or booster, at least 21 days ago]]</f>
        <v>0</v>
      </c>
    </row>
    <row r="2335" spans="1:48" ht="45" x14ac:dyDescent="0.25">
      <c r="A2335" s="1" t="s">
        <v>740</v>
      </c>
      <c r="B2335" s="4">
        <v>2022</v>
      </c>
      <c r="C2335" s="1" t="s">
        <v>90</v>
      </c>
      <c r="D2335" s="1" t="s">
        <v>1132</v>
      </c>
      <c r="E2335" s="1" t="s">
        <v>85</v>
      </c>
      <c r="F2335" s="4" t="s">
        <v>5399</v>
      </c>
      <c r="G2335" s="4">
        <v>363690</v>
      </c>
      <c r="H2335" s="4" t="s">
        <v>5400</v>
      </c>
      <c r="I2335" s="1"/>
      <c r="J2335" s="4" t="s">
        <v>5401</v>
      </c>
      <c r="K2335" s="4" t="s">
        <v>5402</v>
      </c>
      <c r="L2335" s="22" t="str">
        <f t="shared" si="54"/>
        <v>2443</v>
      </c>
      <c r="M2335" s="22"/>
      <c r="AA2335" s="46"/>
      <c r="AG2335"/>
      <c r="AL2335">
        <f>N2382</f>
        <v>0</v>
      </c>
      <c r="AM2335">
        <f>O2430</f>
        <v>0</v>
      </c>
      <c r="AN2335">
        <f>P2430</f>
        <v>0</v>
      </c>
      <c r="AO2335">
        <f>Q2430</f>
        <v>0</v>
      </c>
      <c r="AP2335">
        <f>R2430</f>
        <v>0</v>
      </c>
      <c r="AQ2335">
        <f>S2430</f>
        <v>0</v>
      </c>
      <c r="AR2335">
        <f>T2430</f>
        <v>0</v>
      </c>
      <c r="AT2335">
        <f>SUM(table_2[[#This Row],[First dose, less than 21 days ago]:[Third dose or booster, at least 21 days ago]])</f>
        <v>0</v>
      </c>
      <c r="AU2335">
        <f>SUM(table_2[[#This Row],[Second dose, less than 21 days ago]:[Third dose or booster, at least 21 days ago]])</f>
        <v>0</v>
      </c>
      <c r="AV2335">
        <f>table_2[[#This Row],[Third dose or booster, less than 21 days ago]]+table_2[[#This Row],[Third dose or booster, at least 21 days ago]]</f>
        <v>0</v>
      </c>
    </row>
    <row r="2336" spans="1:48" ht="30" x14ac:dyDescent="0.25">
      <c r="A2336" s="1" t="s">
        <v>740</v>
      </c>
      <c r="B2336" s="4">
        <v>2022</v>
      </c>
      <c r="C2336" s="1" t="s">
        <v>90</v>
      </c>
      <c r="D2336" s="1" t="s">
        <v>1147</v>
      </c>
      <c r="E2336" s="1" t="s">
        <v>62</v>
      </c>
      <c r="F2336" s="4" t="s">
        <v>2773</v>
      </c>
      <c r="G2336" s="4">
        <v>9125</v>
      </c>
      <c r="H2336" s="4" t="s">
        <v>5403</v>
      </c>
      <c r="I2336" s="1"/>
      <c r="J2336" s="4" t="s">
        <v>5404</v>
      </c>
      <c r="K2336" s="4" t="s">
        <v>5405</v>
      </c>
      <c r="L2336" s="22" t="str">
        <f t="shared" si="54"/>
        <v>265</v>
      </c>
      <c r="M2336" s="22"/>
      <c r="AA2336" s="46"/>
      <c r="AG2336"/>
      <c r="AL2336">
        <f>N2383</f>
        <v>0</v>
      </c>
      <c r="AM2336">
        <f>O2431</f>
        <v>0</v>
      </c>
      <c r="AN2336">
        <f>P2431</f>
        <v>0</v>
      </c>
      <c r="AO2336">
        <f>Q2431</f>
        <v>0</v>
      </c>
      <c r="AP2336">
        <f>R2431</f>
        <v>0</v>
      </c>
      <c r="AQ2336">
        <f>S2431</f>
        <v>0</v>
      </c>
      <c r="AR2336">
        <f>T2431</f>
        <v>0</v>
      </c>
      <c r="AT2336">
        <f>SUM(table_2[[#This Row],[First dose, less than 21 days ago]:[Third dose or booster, at least 21 days ago]])</f>
        <v>0</v>
      </c>
      <c r="AU2336">
        <f>SUM(table_2[[#This Row],[Second dose, less than 21 days ago]:[Third dose or booster, at least 21 days ago]])</f>
        <v>0</v>
      </c>
      <c r="AV2336">
        <f>table_2[[#This Row],[Third dose or booster, less than 21 days ago]]+table_2[[#This Row],[Third dose or booster, at least 21 days ago]]</f>
        <v>0</v>
      </c>
    </row>
    <row r="2337" spans="1:48" ht="30" x14ac:dyDescent="0.25">
      <c r="A2337" s="1" t="s">
        <v>740</v>
      </c>
      <c r="B2337" s="4">
        <v>2022</v>
      </c>
      <c r="C2337" s="1" t="s">
        <v>90</v>
      </c>
      <c r="D2337" s="1" t="s">
        <v>1147</v>
      </c>
      <c r="E2337" s="1" t="s">
        <v>66</v>
      </c>
      <c r="F2337" s="4" t="s">
        <v>1101</v>
      </c>
      <c r="G2337" s="4">
        <v>25</v>
      </c>
      <c r="H2337" s="4" t="s">
        <v>83</v>
      </c>
      <c r="I2337" s="1"/>
      <c r="J2337" s="4" t="s">
        <v>83</v>
      </c>
      <c r="K2337" s="4" t="s">
        <v>83</v>
      </c>
      <c r="L2337" s="22">
        <f t="shared" si="54"/>
        <v>1</v>
      </c>
      <c r="M2337" s="22"/>
      <c r="AA2337" s="46"/>
      <c r="AG2337"/>
      <c r="AL2337">
        <f>N2384</f>
        <v>0</v>
      </c>
      <c r="AM2337">
        <f>O2432</f>
        <v>0</v>
      </c>
      <c r="AN2337">
        <f>P2432</f>
        <v>0</v>
      </c>
      <c r="AO2337">
        <f>Q2432</f>
        <v>0</v>
      </c>
      <c r="AP2337">
        <f>R2432</f>
        <v>0</v>
      </c>
      <c r="AQ2337">
        <f>S2432</f>
        <v>0</v>
      </c>
      <c r="AR2337">
        <f>T2432</f>
        <v>0</v>
      </c>
      <c r="AT2337">
        <f>SUM(table_2[[#This Row],[First dose, less than 21 days ago]:[Third dose or booster, at least 21 days ago]])</f>
        <v>0</v>
      </c>
      <c r="AU2337">
        <f>SUM(table_2[[#This Row],[Second dose, less than 21 days ago]:[Third dose or booster, at least 21 days ago]])</f>
        <v>0</v>
      </c>
      <c r="AV2337">
        <f>table_2[[#This Row],[Third dose or booster, less than 21 days ago]]+table_2[[#This Row],[Third dose or booster, at least 21 days ago]]</f>
        <v>0</v>
      </c>
    </row>
    <row r="2338" spans="1:48" ht="30" x14ac:dyDescent="0.25">
      <c r="A2338" s="1" t="s">
        <v>740</v>
      </c>
      <c r="B2338" s="4">
        <v>2022</v>
      </c>
      <c r="C2338" s="1" t="s">
        <v>90</v>
      </c>
      <c r="D2338" s="1" t="s">
        <v>1147</v>
      </c>
      <c r="E2338" s="1" t="s">
        <v>70</v>
      </c>
      <c r="F2338" s="4" t="s">
        <v>2601</v>
      </c>
      <c r="G2338" s="4">
        <v>1121</v>
      </c>
      <c r="H2338" s="4" t="s">
        <v>5406</v>
      </c>
      <c r="I2338" s="1"/>
      <c r="J2338" s="4" t="s">
        <v>5407</v>
      </c>
      <c r="K2338" s="4" t="s">
        <v>5408</v>
      </c>
      <c r="L2338" s="22" t="str">
        <f t="shared" si="54"/>
        <v>73</v>
      </c>
      <c r="M2338" s="22"/>
      <c r="AA2338" s="46"/>
      <c r="AG2338"/>
      <c r="AL2338">
        <f>N2385</f>
        <v>0</v>
      </c>
      <c r="AM2338">
        <f>O2433</f>
        <v>0</v>
      </c>
      <c r="AN2338">
        <f>P2433</f>
        <v>0</v>
      </c>
      <c r="AO2338">
        <f>Q2433</f>
        <v>0</v>
      </c>
      <c r="AP2338">
        <f>R2433</f>
        <v>0</v>
      </c>
      <c r="AQ2338">
        <f>S2433</f>
        <v>0</v>
      </c>
      <c r="AR2338">
        <f>T2433</f>
        <v>0</v>
      </c>
      <c r="AT2338">
        <f>SUM(table_2[[#This Row],[First dose, less than 21 days ago]:[Third dose or booster, at least 21 days ago]])</f>
        <v>0</v>
      </c>
      <c r="AU2338">
        <f>SUM(table_2[[#This Row],[Second dose, less than 21 days ago]:[Third dose or booster, at least 21 days ago]])</f>
        <v>0</v>
      </c>
      <c r="AV2338">
        <f>table_2[[#This Row],[Third dose or booster, less than 21 days ago]]+table_2[[#This Row],[Third dose or booster, at least 21 days ago]]</f>
        <v>0</v>
      </c>
    </row>
    <row r="2339" spans="1:48" ht="30" x14ac:dyDescent="0.25">
      <c r="A2339" s="1" t="s">
        <v>740</v>
      </c>
      <c r="B2339" s="4">
        <v>2022</v>
      </c>
      <c r="C2339" s="1" t="s">
        <v>90</v>
      </c>
      <c r="D2339" s="1" t="s">
        <v>1147</v>
      </c>
      <c r="E2339" s="1" t="s">
        <v>74</v>
      </c>
      <c r="F2339" s="4" t="s">
        <v>1112</v>
      </c>
      <c r="G2339" s="4">
        <v>62</v>
      </c>
      <c r="H2339" s="4" t="s">
        <v>2815</v>
      </c>
      <c r="I2339" s="1" t="s">
        <v>234</v>
      </c>
      <c r="J2339" s="4" t="s">
        <v>2816</v>
      </c>
      <c r="K2339" s="4" t="s">
        <v>2817</v>
      </c>
      <c r="L2339" s="22" t="str">
        <f t="shared" si="54"/>
        <v>3</v>
      </c>
      <c r="M2339" s="22"/>
      <c r="AA2339" s="46"/>
      <c r="AG2339"/>
      <c r="AL2339">
        <f>N2386</f>
        <v>0</v>
      </c>
      <c r="AM2339">
        <f>O2434</f>
        <v>0</v>
      </c>
      <c r="AN2339">
        <f>P2434</f>
        <v>0</v>
      </c>
      <c r="AO2339">
        <f>Q2434</f>
        <v>0</v>
      </c>
      <c r="AP2339">
        <f>R2434</f>
        <v>0</v>
      </c>
      <c r="AQ2339">
        <f>S2434</f>
        <v>0</v>
      </c>
      <c r="AR2339">
        <f>T2434</f>
        <v>0</v>
      </c>
      <c r="AT2339">
        <f>SUM(table_2[[#This Row],[First dose, less than 21 days ago]:[Third dose or booster, at least 21 days ago]])</f>
        <v>0</v>
      </c>
      <c r="AU2339">
        <f>SUM(table_2[[#This Row],[Second dose, less than 21 days ago]:[Third dose or booster, at least 21 days ago]])</f>
        <v>0</v>
      </c>
      <c r="AV2339">
        <f>table_2[[#This Row],[Third dose or booster, less than 21 days ago]]+table_2[[#This Row],[Third dose or booster, at least 21 days ago]]</f>
        <v>0</v>
      </c>
    </row>
    <row r="2340" spans="1:48" ht="30" x14ac:dyDescent="0.25">
      <c r="A2340" s="1" t="s">
        <v>740</v>
      </c>
      <c r="B2340" s="4">
        <v>2022</v>
      </c>
      <c r="C2340" s="1" t="s">
        <v>90</v>
      </c>
      <c r="D2340" s="1" t="s">
        <v>1147</v>
      </c>
      <c r="E2340" s="1" t="s">
        <v>1102</v>
      </c>
      <c r="F2340" s="4" t="s">
        <v>5409</v>
      </c>
      <c r="G2340" s="4">
        <v>9091</v>
      </c>
      <c r="H2340" s="4" t="s">
        <v>5410</v>
      </c>
      <c r="I2340" s="1"/>
      <c r="J2340" s="4" t="s">
        <v>5411</v>
      </c>
      <c r="K2340" s="4" t="s">
        <v>5412</v>
      </c>
      <c r="L2340" s="22" t="str">
        <f t="shared" si="54"/>
        <v>761</v>
      </c>
      <c r="M2340" s="22"/>
      <c r="AA2340" s="46"/>
      <c r="AG2340"/>
      <c r="AL2340">
        <f>N2387</f>
        <v>0</v>
      </c>
      <c r="AM2340">
        <f>O2435</f>
        <v>0</v>
      </c>
      <c r="AN2340">
        <f>P2435</f>
        <v>0</v>
      </c>
      <c r="AO2340">
        <f>Q2435</f>
        <v>0</v>
      </c>
      <c r="AP2340">
        <f>R2435</f>
        <v>0</v>
      </c>
      <c r="AQ2340">
        <f>S2435</f>
        <v>0</v>
      </c>
      <c r="AR2340">
        <f>T2435</f>
        <v>0</v>
      </c>
      <c r="AT2340">
        <f>SUM(table_2[[#This Row],[First dose, less than 21 days ago]:[Third dose or booster, at least 21 days ago]])</f>
        <v>0</v>
      </c>
      <c r="AU2340">
        <f>SUM(table_2[[#This Row],[Second dose, less than 21 days ago]:[Third dose or booster, at least 21 days ago]])</f>
        <v>0</v>
      </c>
      <c r="AV2340">
        <f>table_2[[#This Row],[Third dose or booster, less than 21 days ago]]+table_2[[#This Row],[Third dose or booster, at least 21 days ago]]</f>
        <v>0</v>
      </c>
    </row>
    <row r="2341" spans="1:48" ht="45" x14ac:dyDescent="0.25">
      <c r="A2341" s="1" t="s">
        <v>740</v>
      </c>
      <c r="B2341" s="4">
        <v>2022</v>
      </c>
      <c r="C2341" s="1" t="s">
        <v>90</v>
      </c>
      <c r="D2341" s="1" t="s">
        <v>1147</v>
      </c>
      <c r="E2341" s="1" t="s">
        <v>84</v>
      </c>
      <c r="F2341" s="4" t="s">
        <v>1211</v>
      </c>
      <c r="G2341" s="4">
        <v>671</v>
      </c>
      <c r="H2341" s="4" t="s">
        <v>5413</v>
      </c>
      <c r="I2341" s="1"/>
      <c r="J2341" s="4" t="s">
        <v>5414</v>
      </c>
      <c r="K2341" s="4" t="s">
        <v>5415</v>
      </c>
      <c r="L2341" s="22" t="str">
        <f t="shared" si="54"/>
        <v>31</v>
      </c>
      <c r="M2341" s="22"/>
      <c r="AA2341" s="46"/>
      <c r="AG2341"/>
      <c r="AL2341">
        <f>N2388</f>
        <v>0</v>
      </c>
      <c r="AM2341">
        <f>O2436</f>
        <v>0</v>
      </c>
      <c r="AN2341">
        <f>P2436</f>
        <v>0</v>
      </c>
      <c r="AO2341">
        <f>Q2436</f>
        <v>0</v>
      </c>
      <c r="AP2341">
        <f>R2436</f>
        <v>0</v>
      </c>
      <c r="AQ2341">
        <f>S2436</f>
        <v>0</v>
      </c>
      <c r="AR2341">
        <f>T2436</f>
        <v>0</v>
      </c>
      <c r="AT2341">
        <f>SUM(table_2[[#This Row],[First dose, less than 21 days ago]:[Third dose or booster, at least 21 days ago]])</f>
        <v>0</v>
      </c>
      <c r="AU2341">
        <f>SUM(table_2[[#This Row],[Second dose, less than 21 days ago]:[Third dose or booster, at least 21 days ago]])</f>
        <v>0</v>
      </c>
      <c r="AV2341">
        <f>table_2[[#This Row],[Third dose or booster, less than 21 days ago]]+table_2[[#This Row],[Third dose or booster, at least 21 days ago]]</f>
        <v>0</v>
      </c>
    </row>
    <row r="2342" spans="1:48" ht="45" x14ac:dyDescent="0.25">
      <c r="A2342" s="1" t="s">
        <v>740</v>
      </c>
      <c r="B2342" s="4">
        <v>2022</v>
      </c>
      <c r="C2342" s="1" t="s">
        <v>90</v>
      </c>
      <c r="D2342" s="1" t="s">
        <v>1147</v>
      </c>
      <c r="E2342" s="1" t="s">
        <v>85</v>
      </c>
      <c r="F2342" s="4" t="s">
        <v>5416</v>
      </c>
      <c r="G2342" s="4">
        <v>312284</v>
      </c>
      <c r="H2342" s="4" t="s">
        <v>5417</v>
      </c>
      <c r="I2342" s="1"/>
      <c r="J2342" s="4" t="s">
        <v>5418</v>
      </c>
      <c r="K2342" s="4" t="s">
        <v>5419</v>
      </c>
      <c r="L2342" s="22" t="str">
        <f t="shared" si="54"/>
        <v>6161</v>
      </c>
      <c r="M2342" s="22"/>
      <c r="AA2342" s="46"/>
      <c r="AG2342"/>
      <c r="AL2342">
        <f>N2389</f>
        <v>0</v>
      </c>
      <c r="AM2342">
        <f>O2437</f>
        <v>0</v>
      </c>
      <c r="AN2342">
        <f>P2437</f>
        <v>0</v>
      </c>
      <c r="AO2342">
        <f>Q2437</f>
        <v>0</v>
      </c>
      <c r="AP2342">
        <f>R2437</f>
        <v>0</v>
      </c>
      <c r="AQ2342">
        <f>S2437</f>
        <v>0</v>
      </c>
      <c r="AR2342">
        <f>T2437</f>
        <v>0</v>
      </c>
      <c r="AT2342">
        <f>SUM(table_2[[#This Row],[First dose, less than 21 days ago]:[Third dose or booster, at least 21 days ago]])</f>
        <v>0</v>
      </c>
      <c r="AU2342">
        <f>SUM(table_2[[#This Row],[Second dose, less than 21 days ago]:[Third dose or booster, at least 21 days ago]])</f>
        <v>0</v>
      </c>
      <c r="AV2342">
        <f>table_2[[#This Row],[Third dose or booster, less than 21 days ago]]+table_2[[#This Row],[Third dose or booster, at least 21 days ago]]</f>
        <v>0</v>
      </c>
    </row>
    <row r="2343" spans="1:48" ht="30" x14ac:dyDescent="0.25">
      <c r="A2343" s="1" t="s">
        <v>740</v>
      </c>
      <c r="B2343" s="4">
        <v>2022</v>
      </c>
      <c r="C2343" s="1" t="s">
        <v>90</v>
      </c>
      <c r="D2343" s="1" t="s">
        <v>1162</v>
      </c>
      <c r="E2343" s="1" t="s">
        <v>62</v>
      </c>
      <c r="F2343" s="4" t="s">
        <v>2128</v>
      </c>
      <c r="G2343" s="4">
        <v>3580</v>
      </c>
      <c r="H2343" s="4" t="s">
        <v>5420</v>
      </c>
      <c r="I2343" s="1"/>
      <c r="J2343" s="4" t="s">
        <v>5421</v>
      </c>
      <c r="K2343" s="4" t="s">
        <v>5422</v>
      </c>
      <c r="L2343" s="22" t="str">
        <f t="shared" si="54"/>
        <v>282</v>
      </c>
      <c r="M2343" s="22"/>
      <c r="AA2343" s="46"/>
      <c r="AG2343"/>
      <c r="AL2343">
        <f>N2390</f>
        <v>0</v>
      </c>
      <c r="AM2343">
        <f>O2438</f>
        <v>0</v>
      </c>
      <c r="AN2343">
        <f>P2438</f>
        <v>0</v>
      </c>
      <c r="AO2343">
        <f>Q2438</f>
        <v>0</v>
      </c>
      <c r="AP2343">
        <f>R2438</f>
        <v>0</v>
      </c>
      <c r="AQ2343">
        <f>S2438</f>
        <v>0</v>
      </c>
      <c r="AR2343">
        <f>T2438</f>
        <v>0</v>
      </c>
      <c r="AT2343">
        <f>SUM(table_2[[#This Row],[First dose, less than 21 days ago]:[Third dose or booster, at least 21 days ago]])</f>
        <v>0</v>
      </c>
      <c r="AU2343">
        <f>SUM(table_2[[#This Row],[Second dose, less than 21 days ago]:[Third dose or booster, at least 21 days ago]])</f>
        <v>0</v>
      </c>
      <c r="AV2343">
        <f>table_2[[#This Row],[Third dose or booster, less than 21 days ago]]+table_2[[#This Row],[Third dose or booster, at least 21 days ago]]</f>
        <v>0</v>
      </c>
    </row>
    <row r="2344" spans="1:48" ht="30" x14ac:dyDescent="0.25">
      <c r="A2344" s="1" t="s">
        <v>740</v>
      </c>
      <c r="B2344" s="4">
        <v>2022</v>
      </c>
      <c r="C2344" s="1" t="s">
        <v>90</v>
      </c>
      <c r="D2344" s="1" t="s">
        <v>1162</v>
      </c>
      <c r="E2344" s="1" t="s">
        <v>66</v>
      </c>
      <c r="F2344" s="4" t="s">
        <v>1101</v>
      </c>
      <c r="G2344" s="4">
        <v>12</v>
      </c>
      <c r="H2344" s="4" t="s">
        <v>83</v>
      </c>
      <c r="I2344" s="1"/>
      <c r="J2344" s="4" t="s">
        <v>83</v>
      </c>
      <c r="K2344" s="4" t="s">
        <v>83</v>
      </c>
      <c r="L2344" s="22">
        <f t="shared" si="54"/>
        <v>1</v>
      </c>
      <c r="M2344" s="22"/>
      <c r="AA2344" s="46"/>
      <c r="AG2344"/>
      <c r="AL2344">
        <f>N2391</f>
        <v>0</v>
      </c>
      <c r="AM2344">
        <f>O2439</f>
        <v>0</v>
      </c>
      <c r="AN2344">
        <f>P2439</f>
        <v>0</v>
      </c>
      <c r="AO2344">
        <f>Q2439</f>
        <v>0</v>
      </c>
      <c r="AP2344">
        <f>R2439</f>
        <v>0</v>
      </c>
      <c r="AQ2344">
        <f>S2439</f>
        <v>0</v>
      </c>
      <c r="AR2344">
        <f>T2439</f>
        <v>0</v>
      </c>
      <c r="AT2344">
        <f>SUM(table_2[[#This Row],[First dose, less than 21 days ago]:[Third dose or booster, at least 21 days ago]])</f>
        <v>0</v>
      </c>
      <c r="AU2344">
        <f>SUM(table_2[[#This Row],[Second dose, less than 21 days ago]:[Third dose or booster, at least 21 days ago]])</f>
        <v>0</v>
      </c>
      <c r="AV2344">
        <f>table_2[[#This Row],[Third dose or booster, less than 21 days ago]]+table_2[[#This Row],[Third dose or booster, at least 21 days ago]]</f>
        <v>0</v>
      </c>
    </row>
    <row r="2345" spans="1:48" ht="30" x14ac:dyDescent="0.25">
      <c r="A2345" s="1" t="s">
        <v>740</v>
      </c>
      <c r="B2345" s="4">
        <v>2022</v>
      </c>
      <c r="C2345" s="1" t="s">
        <v>90</v>
      </c>
      <c r="D2345" s="1" t="s">
        <v>1162</v>
      </c>
      <c r="E2345" s="1" t="s">
        <v>70</v>
      </c>
      <c r="F2345" s="4" t="s">
        <v>2996</v>
      </c>
      <c r="G2345" s="4">
        <v>528</v>
      </c>
      <c r="H2345" s="4" t="s">
        <v>5423</v>
      </c>
      <c r="I2345" s="1"/>
      <c r="J2345" s="4" t="s">
        <v>5424</v>
      </c>
      <c r="K2345" s="4" t="s">
        <v>5425</v>
      </c>
      <c r="L2345" s="22" t="str">
        <f t="shared" si="54"/>
        <v>97</v>
      </c>
      <c r="M2345" s="22"/>
      <c r="AA2345" s="46"/>
      <c r="AG2345"/>
      <c r="AL2345">
        <f>N2392</f>
        <v>0</v>
      </c>
      <c r="AM2345">
        <f>O2440</f>
        <v>0</v>
      </c>
      <c r="AN2345">
        <f>P2440</f>
        <v>0</v>
      </c>
      <c r="AO2345">
        <f>Q2440</f>
        <v>0</v>
      </c>
      <c r="AP2345">
        <f>R2440</f>
        <v>0</v>
      </c>
      <c r="AQ2345">
        <f>S2440</f>
        <v>0</v>
      </c>
      <c r="AR2345">
        <f>T2440</f>
        <v>0</v>
      </c>
      <c r="AT2345">
        <f>SUM(table_2[[#This Row],[First dose, less than 21 days ago]:[Third dose or booster, at least 21 days ago]])</f>
        <v>0</v>
      </c>
      <c r="AU2345">
        <f>SUM(table_2[[#This Row],[Second dose, less than 21 days ago]:[Third dose or booster, at least 21 days ago]])</f>
        <v>0</v>
      </c>
      <c r="AV2345">
        <f>table_2[[#This Row],[Third dose or booster, less than 21 days ago]]+table_2[[#This Row],[Third dose or booster, at least 21 days ago]]</f>
        <v>0</v>
      </c>
    </row>
    <row r="2346" spans="1:48" ht="30" x14ac:dyDescent="0.25">
      <c r="A2346" s="1" t="s">
        <v>740</v>
      </c>
      <c r="B2346" s="4">
        <v>2022</v>
      </c>
      <c r="C2346" s="1" t="s">
        <v>90</v>
      </c>
      <c r="D2346" s="1" t="s">
        <v>1162</v>
      </c>
      <c r="E2346" s="1" t="s">
        <v>74</v>
      </c>
      <c r="F2346" s="4" t="s">
        <v>1097</v>
      </c>
      <c r="G2346" s="4">
        <v>29</v>
      </c>
      <c r="H2346" s="4" t="s">
        <v>2835</v>
      </c>
      <c r="I2346" s="1" t="s">
        <v>234</v>
      </c>
      <c r="J2346" s="4" t="s">
        <v>2836</v>
      </c>
      <c r="K2346" s="4" t="s">
        <v>2837</v>
      </c>
      <c r="L2346" s="22" t="str">
        <f t="shared" si="54"/>
        <v>4</v>
      </c>
      <c r="M2346" s="22"/>
      <c r="AA2346" s="46"/>
      <c r="AG2346"/>
      <c r="AL2346">
        <f>N2393</f>
        <v>0</v>
      </c>
      <c r="AM2346">
        <f>O2441</f>
        <v>0</v>
      </c>
      <c r="AN2346">
        <f>P2441</f>
        <v>0</v>
      </c>
      <c r="AO2346">
        <f>Q2441</f>
        <v>0</v>
      </c>
      <c r="AP2346">
        <f>R2441</f>
        <v>0</v>
      </c>
      <c r="AQ2346">
        <f>S2441</f>
        <v>0</v>
      </c>
      <c r="AR2346">
        <f>T2441</f>
        <v>0</v>
      </c>
      <c r="AT2346">
        <f>SUM(table_2[[#This Row],[First dose, less than 21 days ago]:[Third dose or booster, at least 21 days ago]])</f>
        <v>0</v>
      </c>
      <c r="AU2346">
        <f>SUM(table_2[[#This Row],[Second dose, less than 21 days ago]:[Third dose or booster, at least 21 days ago]])</f>
        <v>0</v>
      </c>
      <c r="AV2346">
        <f>table_2[[#This Row],[Third dose or booster, less than 21 days ago]]+table_2[[#This Row],[Third dose or booster, at least 21 days ago]]</f>
        <v>0</v>
      </c>
    </row>
    <row r="2347" spans="1:48" ht="30" x14ac:dyDescent="0.25">
      <c r="A2347" s="1" t="s">
        <v>740</v>
      </c>
      <c r="B2347" s="4">
        <v>2022</v>
      </c>
      <c r="C2347" s="1" t="s">
        <v>90</v>
      </c>
      <c r="D2347" s="1" t="s">
        <v>1162</v>
      </c>
      <c r="E2347" s="1" t="s">
        <v>1102</v>
      </c>
      <c r="F2347" s="4" t="s">
        <v>5426</v>
      </c>
      <c r="G2347" s="4">
        <v>4578</v>
      </c>
      <c r="H2347" s="4" t="s">
        <v>5427</v>
      </c>
      <c r="I2347" s="1"/>
      <c r="J2347" s="4" t="s">
        <v>5428</v>
      </c>
      <c r="K2347" s="4" t="s">
        <v>5429</v>
      </c>
      <c r="L2347" s="22" t="str">
        <f t="shared" si="54"/>
        <v>969</v>
      </c>
      <c r="M2347" s="22"/>
      <c r="AA2347" s="46"/>
      <c r="AG2347"/>
      <c r="AL2347">
        <f>N2394</f>
        <v>0</v>
      </c>
      <c r="AM2347">
        <f>O2442</f>
        <v>0</v>
      </c>
      <c r="AN2347">
        <f>P2442</f>
        <v>0</v>
      </c>
      <c r="AO2347">
        <f>Q2442</f>
        <v>0</v>
      </c>
      <c r="AP2347">
        <f>R2442</f>
        <v>0</v>
      </c>
      <c r="AQ2347">
        <f>S2442</f>
        <v>0</v>
      </c>
      <c r="AR2347">
        <f>T2442</f>
        <v>0</v>
      </c>
      <c r="AT2347">
        <f>SUM(table_2[[#This Row],[First dose, less than 21 days ago]:[Third dose or booster, at least 21 days ago]])</f>
        <v>0</v>
      </c>
      <c r="AU2347">
        <f>SUM(table_2[[#This Row],[Second dose, less than 21 days ago]:[Third dose or booster, at least 21 days ago]])</f>
        <v>0</v>
      </c>
      <c r="AV2347">
        <f>table_2[[#This Row],[Third dose or booster, less than 21 days ago]]+table_2[[#This Row],[Third dose or booster, at least 21 days ago]]</f>
        <v>0</v>
      </c>
    </row>
    <row r="2348" spans="1:48" ht="45" x14ac:dyDescent="0.25">
      <c r="A2348" s="1" t="s">
        <v>740</v>
      </c>
      <c r="B2348" s="4">
        <v>2022</v>
      </c>
      <c r="C2348" s="1" t="s">
        <v>90</v>
      </c>
      <c r="D2348" s="1" t="s">
        <v>1162</v>
      </c>
      <c r="E2348" s="1" t="s">
        <v>84</v>
      </c>
      <c r="F2348" s="4" t="s">
        <v>1479</v>
      </c>
      <c r="G2348" s="4">
        <v>380</v>
      </c>
      <c r="H2348" s="4" t="s">
        <v>5430</v>
      </c>
      <c r="I2348" s="1"/>
      <c r="J2348" s="4" t="s">
        <v>5431</v>
      </c>
      <c r="K2348" s="4" t="s">
        <v>5432</v>
      </c>
      <c r="L2348" s="22" t="str">
        <f t="shared" si="54"/>
        <v>64</v>
      </c>
      <c r="M2348" s="22"/>
      <c r="AA2348" s="46"/>
      <c r="AG2348"/>
      <c r="AL2348">
        <f>N2395</f>
        <v>0</v>
      </c>
      <c r="AM2348">
        <f>O2443</f>
        <v>0</v>
      </c>
      <c r="AN2348">
        <f>P2443</f>
        <v>0</v>
      </c>
      <c r="AO2348">
        <f>Q2443</f>
        <v>0</v>
      </c>
      <c r="AP2348">
        <f>R2443</f>
        <v>0</v>
      </c>
      <c r="AQ2348">
        <f>S2443</f>
        <v>0</v>
      </c>
      <c r="AR2348">
        <f>T2443</f>
        <v>0</v>
      </c>
      <c r="AT2348">
        <f>SUM(table_2[[#This Row],[First dose, less than 21 days ago]:[Third dose or booster, at least 21 days ago]])</f>
        <v>0</v>
      </c>
      <c r="AU2348">
        <f>SUM(table_2[[#This Row],[Second dose, less than 21 days ago]:[Third dose or booster, at least 21 days ago]])</f>
        <v>0</v>
      </c>
      <c r="AV2348">
        <f>table_2[[#This Row],[Third dose or booster, less than 21 days ago]]+table_2[[#This Row],[Third dose or booster, at least 21 days ago]]</f>
        <v>0</v>
      </c>
    </row>
    <row r="2349" spans="1:48" ht="45" x14ac:dyDescent="0.25">
      <c r="A2349" s="1" t="s">
        <v>740</v>
      </c>
      <c r="B2349" s="4">
        <v>2022</v>
      </c>
      <c r="C2349" s="1" t="s">
        <v>90</v>
      </c>
      <c r="D2349" s="1" t="s">
        <v>1162</v>
      </c>
      <c r="E2349" s="1" t="s">
        <v>85</v>
      </c>
      <c r="F2349" s="4" t="s">
        <v>5433</v>
      </c>
      <c r="G2349" s="4">
        <v>148662</v>
      </c>
      <c r="H2349" s="4" t="s">
        <v>5434</v>
      </c>
      <c r="I2349" s="1"/>
      <c r="J2349" s="4" t="s">
        <v>5435</v>
      </c>
      <c r="K2349" s="4" t="s">
        <v>5436</v>
      </c>
      <c r="L2349" s="22" t="str">
        <f t="shared" si="54"/>
        <v>9726</v>
      </c>
      <c r="M2349" s="22"/>
      <c r="AA2349" s="46"/>
      <c r="AG2349"/>
      <c r="AL2349">
        <f>N2396</f>
        <v>0</v>
      </c>
      <c r="AM2349">
        <f>O2444</f>
        <v>0</v>
      </c>
      <c r="AN2349">
        <f>P2444</f>
        <v>0</v>
      </c>
      <c r="AO2349">
        <f>Q2444</f>
        <v>0</v>
      </c>
      <c r="AP2349">
        <f>R2444</f>
        <v>0</v>
      </c>
      <c r="AQ2349">
        <f>S2444</f>
        <v>0</v>
      </c>
      <c r="AR2349">
        <f>T2444</f>
        <v>0</v>
      </c>
      <c r="AT2349">
        <f>SUM(table_2[[#This Row],[First dose, less than 21 days ago]:[Third dose or booster, at least 21 days ago]])</f>
        <v>0</v>
      </c>
      <c r="AU2349">
        <f>SUM(table_2[[#This Row],[Second dose, less than 21 days ago]:[Third dose or booster, at least 21 days ago]])</f>
        <v>0</v>
      </c>
      <c r="AV2349">
        <f>table_2[[#This Row],[Third dose or booster, less than 21 days ago]]+table_2[[#This Row],[Third dose or booster, at least 21 days ago]]</f>
        <v>0</v>
      </c>
    </row>
    <row r="2350" spans="1:48" ht="30" x14ac:dyDescent="0.25">
      <c r="A2350" s="1" t="s">
        <v>740</v>
      </c>
      <c r="B2350" s="4">
        <v>2022</v>
      </c>
      <c r="C2350" s="1" t="s">
        <v>90</v>
      </c>
      <c r="D2350" s="1" t="s">
        <v>1183</v>
      </c>
      <c r="E2350" s="1" t="s">
        <v>62</v>
      </c>
      <c r="F2350" s="4" t="s">
        <v>2560</v>
      </c>
      <c r="G2350" s="4">
        <v>1031</v>
      </c>
      <c r="H2350" s="4" t="s">
        <v>5437</v>
      </c>
      <c r="I2350" s="1"/>
      <c r="J2350" s="4" t="s">
        <v>5438</v>
      </c>
      <c r="K2350" s="4" t="s">
        <v>5439</v>
      </c>
      <c r="L2350" s="22" t="str">
        <f t="shared" si="54"/>
        <v>210</v>
      </c>
      <c r="M2350" s="22"/>
      <c r="AA2350" s="46"/>
      <c r="AG2350"/>
      <c r="AL2350">
        <f>N2397</f>
        <v>0</v>
      </c>
      <c r="AM2350">
        <f>O2445</f>
        <v>0</v>
      </c>
      <c r="AN2350">
        <f>P2445</f>
        <v>0</v>
      </c>
      <c r="AO2350">
        <f>Q2445</f>
        <v>0</v>
      </c>
      <c r="AP2350">
        <f>R2445</f>
        <v>0</v>
      </c>
      <c r="AQ2350">
        <f>S2445</f>
        <v>0</v>
      </c>
      <c r="AR2350">
        <f>T2445</f>
        <v>0</v>
      </c>
      <c r="AT2350">
        <f>SUM(table_2[[#This Row],[First dose, less than 21 days ago]:[Third dose or booster, at least 21 days ago]])</f>
        <v>0</v>
      </c>
      <c r="AU2350">
        <f>SUM(table_2[[#This Row],[Second dose, less than 21 days ago]:[Third dose or booster, at least 21 days ago]])</f>
        <v>0</v>
      </c>
      <c r="AV2350">
        <f>table_2[[#This Row],[Third dose or booster, less than 21 days ago]]+table_2[[#This Row],[Third dose or booster, at least 21 days ago]]</f>
        <v>0</v>
      </c>
    </row>
    <row r="2351" spans="1:48" ht="30" x14ac:dyDescent="0.25">
      <c r="A2351" s="1" t="s">
        <v>740</v>
      </c>
      <c r="B2351" s="4">
        <v>2022</v>
      </c>
      <c r="C2351" s="1" t="s">
        <v>90</v>
      </c>
      <c r="D2351" s="1" t="s">
        <v>1183</v>
      </c>
      <c r="E2351" s="1" t="s">
        <v>66</v>
      </c>
      <c r="F2351" s="4" t="s">
        <v>1097</v>
      </c>
      <c r="G2351" s="4">
        <v>4</v>
      </c>
      <c r="H2351" s="4" t="s">
        <v>2851</v>
      </c>
      <c r="I2351" s="1" t="s">
        <v>234</v>
      </c>
      <c r="J2351" s="4" t="s">
        <v>2852</v>
      </c>
      <c r="K2351" s="4" t="s">
        <v>2853</v>
      </c>
      <c r="L2351" s="22" t="str">
        <f t="shared" si="54"/>
        <v>4</v>
      </c>
      <c r="M2351" s="22"/>
      <c r="AA2351" s="46"/>
      <c r="AG2351"/>
      <c r="AL2351">
        <f>N2398</f>
        <v>0</v>
      </c>
      <c r="AM2351">
        <f>O2446</f>
        <v>0</v>
      </c>
      <c r="AN2351">
        <f>P2446</f>
        <v>0</v>
      </c>
      <c r="AO2351">
        <f>Q2446</f>
        <v>0</v>
      </c>
      <c r="AP2351">
        <f>R2446</f>
        <v>0</v>
      </c>
      <c r="AQ2351">
        <f>S2446</f>
        <v>0</v>
      </c>
      <c r="AR2351">
        <f>T2446</f>
        <v>0</v>
      </c>
      <c r="AT2351">
        <f>SUM(table_2[[#This Row],[First dose, less than 21 days ago]:[Third dose or booster, at least 21 days ago]])</f>
        <v>0</v>
      </c>
      <c r="AU2351">
        <f>SUM(table_2[[#This Row],[Second dose, less than 21 days ago]:[Third dose or booster, at least 21 days ago]])</f>
        <v>0</v>
      </c>
      <c r="AV2351">
        <f>table_2[[#This Row],[Third dose or booster, less than 21 days ago]]+table_2[[#This Row],[Third dose or booster, at least 21 days ago]]</f>
        <v>0</v>
      </c>
    </row>
    <row r="2352" spans="1:48" ht="30" x14ac:dyDescent="0.25">
      <c r="A2352" s="1" t="s">
        <v>740</v>
      </c>
      <c r="B2352" s="4">
        <v>2022</v>
      </c>
      <c r="C2352" s="1" t="s">
        <v>90</v>
      </c>
      <c r="D2352" s="1" t="s">
        <v>1183</v>
      </c>
      <c r="E2352" s="1" t="s">
        <v>70</v>
      </c>
      <c r="F2352" s="4" t="s">
        <v>1573</v>
      </c>
      <c r="G2352" s="4">
        <v>175</v>
      </c>
      <c r="H2352" s="4" t="s">
        <v>5440</v>
      </c>
      <c r="I2352" s="1"/>
      <c r="J2352" s="4" t="s">
        <v>5441</v>
      </c>
      <c r="K2352" s="4" t="s">
        <v>5442</v>
      </c>
      <c r="L2352" s="22" t="str">
        <f t="shared" si="54"/>
        <v>54</v>
      </c>
      <c r="M2352" s="22"/>
      <c r="AA2352" s="46"/>
      <c r="AG2352"/>
      <c r="AL2352">
        <f>N2399</f>
        <v>0</v>
      </c>
      <c r="AM2352">
        <f>O2447</f>
        <v>0</v>
      </c>
      <c r="AN2352">
        <f>P2447</f>
        <v>0</v>
      </c>
      <c r="AO2352">
        <f>Q2447</f>
        <v>0</v>
      </c>
      <c r="AP2352">
        <f>R2447</f>
        <v>0</v>
      </c>
      <c r="AQ2352">
        <f>S2447</f>
        <v>0</v>
      </c>
      <c r="AR2352">
        <f>T2447</f>
        <v>0</v>
      </c>
      <c r="AT2352">
        <f>SUM(table_2[[#This Row],[First dose, less than 21 days ago]:[Third dose or booster, at least 21 days ago]])</f>
        <v>0</v>
      </c>
      <c r="AU2352">
        <f>SUM(table_2[[#This Row],[Second dose, less than 21 days ago]:[Third dose or booster, at least 21 days ago]])</f>
        <v>0</v>
      </c>
      <c r="AV2352">
        <f>table_2[[#This Row],[Third dose or booster, less than 21 days ago]]+table_2[[#This Row],[Third dose or booster, at least 21 days ago]]</f>
        <v>0</v>
      </c>
    </row>
    <row r="2353" spans="1:48" ht="30" x14ac:dyDescent="0.25">
      <c r="A2353" s="1" t="s">
        <v>740</v>
      </c>
      <c r="B2353" s="4">
        <v>2022</v>
      </c>
      <c r="C2353" s="1" t="s">
        <v>90</v>
      </c>
      <c r="D2353" s="1" t="s">
        <v>1183</v>
      </c>
      <c r="E2353" s="1" t="s">
        <v>74</v>
      </c>
      <c r="F2353" s="4" t="s">
        <v>1097</v>
      </c>
      <c r="G2353" s="4">
        <v>10</v>
      </c>
      <c r="H2353" s="4" t="s">
        <v>5443</v>
      </c>
      <c r="I2353" s="1" t="s">
        <v>234</v>
      </c>
      <c r="J2353" s="4" t="s">
        <v>5444</v>
      </c>
      <c r="K2353" s="4" t="s">
        <v>5445</v>
      </c>
      <c r="L2353" s="22" t="str">
        <f t="shared" si="54"/>
        <v>4</v>
      </c>
      <c r="M2353" s="22"/>
      <c r="AA2353" s="46"/>
      <c r="AG2353"/>
      <c r="AL2353">
        <f>N2400</f>
        <v>0</v>
      </c>
      <c r="AM2353">
        <f>O2448</f>
        <v>0</v>
      </c>
      <c r="AN2353">
        <f>P2448</f>
        <v>0</v>
      </c>
      <c r="AO2353">
        <f>Q2448</f>
        <v>0</v>
      </c>
      <c r="AP2353">
        <f>R2448</f>
        <v>0</v>
      </c>
      <c r="AQ2353">
        <f>S2448</f>
        <v>0</v>
      </c>
      <c r="AR2353">
        <f>T2448</f>
        <v>0</v>
      </c>
      <c r="AT2353">
        <f>SUM(table_2[[#This Row],[First dose, less than 21 days ago]:[Third dose or booster, at least 21 days ago]])</f>
        <v>0</v>
      </c>
      <c r="AU2353">
        <f>SUM(table_2[[#This Row],[Second dose, less than 21 days ago]:[Third dose or booster, at least 21 days ago]])</f>
        <v>0</v>
      </c>
      <c r="AV2353">
        <f>table_2[[#This Row],[Third dose or booster, less than 21 days ago]]+table_2[[#This Row],[Third dose or booster, at least 21 days ago]]</f>
        <v>0</v>
      </c>
    </row>
    <row r="2354" spans="1:48" ht="30" x14ac:dyDescent="0.25">
      <c r="A2354" s="1" t="s">
        <v>740</v>
      </c>
      <c r="B2354" s="4">
        <v>2022</v>
      </c>
      <c r="C2354" s="1" t="s">
        <v>90</v>
      </c>
      <c r="D2354" s="1" t="s">
        <v>1183</v>
      </c>
      <c r="E2354" s="1" t="s">
        <v>1102</v>
      </c>
      <c r="F2354" s="4" t="s">
        <v>5446</v>
      </c>
      <c r="G2354" s="4">
        <v>1369</v>
      </c>
      <c r="H2354" s="4" t="s">
        <v>5447</v>
      </c>
      <c r="I2354" s="1"/>
      <c r="J2354" s="4" t="s">
        <v>5448</v>
      </c>
      <c r="K2354" s="4" t="s">
        <v>5449</v>
      </c>
      <c r="L2354" s="22" t="str">
        <f t="shared" si="54"/>
        <v>572</v>
      </c>
      <c r="M2354" s="22"/>
      <c r="AA2354" s="46"/>
      <c r="AG2354"/>
      <c r="AL2354">
        <f>N2401</f>
        <v>0</v>
      </c>
      <c r="AM2354">
        <f>O2449</f>
        <v>0</v>
      </c>
      <c r="AN2354">
        <f>P2449</f>
        <v>0</v>
      </c>
      <c r="AO2354">
        <f>Q2449</f>
        <v>0</v>
      </c>
      <c r="AP2354">
        <f>R2449</f>
        <v>0</v>
      </c>
      <c r="AQ2354">
        <f>S2449</f>
        <v>0</v>
      </c>
      <c r="AR2354">
        <f>T2449</f>
        <v>0</v>
      </c>
      <c r="AT2354">
        <f>SUM(table_2[[#This Row],[First dose, less than 21 days ago]:[Third dose or booster, at least 21 days ago]])</f>
        <v>0</v>
      </c>
      <c r="AU2354">
        <f>SUM(table_2[[#This Row],[Second dose, less than 21 days ago]:[Third dose or booster, at least 21 days ago]])</f>
        <v>0</v>
      </c>
      <c r="AV2354">
        <f>table_2[[#This Row],[Third dose or booster, less than 21 days ago]]+table_2[[#This Row],[Third dose or booster, at least 21 days ago]]</f>
        <v>0</v>
      </c>
    </row>
    <row r="2355" spans="1:48" ht="45" x14ac:dyDescent="0.25">
      <c r="A2355" s="1" t="s">
        <v>740</v>
      </c>
      <c r="B2355" s="4">
        <v>2022</v>
      </c>
      <c r="C2355" s="1" t="s">
        <v>90</v>
      </c>
      <c r="D2355" s="1" t="s">
        <v>1183</v>
      </c>
      <c r="E2355" s="1" t="s">
        <v>84</v>
      </c>
      <c r="F2355" s="4" t="s">
        <v>3344</v>
      </c>
      <c r="G2355" s="4">
        <v>141</v>
      </c>
      <c r="H2355" s="4" t="s">
        <v>5450</v>
      </c>
      <c r="I2355" s="1"/>
      <c r="J2355" s="4" t="s">
        <v>5451</v>
      </c>
      <c r="K2355" s="4" t="s">
        <v>5452</v>
      </c>
      <c r="L2355" s="22" t="str">
        <f t="shared" si="54"/>
        <v>44</v>
      </c>
      <c r="M2355" s="22"/>
      <c r="AA2355" s="46"/>
      <c r="AG2355"/>
      <c r="AL2355">
        <f>N2402</f>
        <v>0</v>
      </c>
      <c r="AM2355">
        <f>O2450</f>
        <v>0</v>
      </c>
      <c r="AN2355">
        <f>P2450</f>
        <v>0</v>
      </c>
      <c r="AO2355">
        <f>Q2450</f>
        <v>0</v>
      </c>
      <c r="AP2355">
        <f>R2450</f>
        <v>0</v>
      </c>
      <c r="AQ2355">
        <f>S2450</f>
        <v>0</v>
      </c>
      <c r="AR2355">
        <f>T2450</f>
        <v>0</v>
      </c>
      <c r="AT2355">
        <f>SUM(table_2[[#This Row],[First dose, less than 21 days ago]:[Third dose or booster, at least 21 days ago]])</f>
        <v>0</v>
      </c>
      <c r="AU2355">
        <f>SUM(table_2[[#This Row],[Second dose, less than 21 days ago]:[Third dose or booster, at least 21 days ago]])</f>
        <v>0</v>
      </c>
      <c r="AV2355">
        <f>table_2[[#This Row],[Third dose or booster, less than 21 days ago]]+table_2[[#This Row],[Third dose or booster, at least 21 days ago]]</f>
        <v>0</v>
      </c>
    </row>
    <row r="2356" spans="1:48" ht="45" x14ac:dyDescent="0.25">
      <c r="A2356" s="1" t="s">
        <v>740</v>
      </c>
      <c r="B2356" s="4">
        <v>2022</v>
      </c>
      <c r="C2356" s="1" t="s">
        <v>90</v>
      </c>
      <c r="D2356" s="1" t="s">
        <v>1183</v>
      </c>
      <c r="E2356" s="1" t="s">
        <v>85</v>
      </c>
      <c r="F2356" s="4" t="s">
        <v>5453</v>
      </c>
      <c r="G2356" s="4">
        <v>32412</v>
      </c>
      <c r="H2356" s="4" t="s">
        <v>5454</v>
      </c>
      <c r="I2356" s="1"/>
      <c r="J2356" s="4" t="s">
        <v>5455</v>
      </c>
      <c r="K2356" s="4" t="s">
        <v>5456</v>
      </c>
      <c r="L2356" s="22" t="str">
        <f t="shared" si="54"/>
        <v>6537</v>
      </c>
      <c r="M2356" s="22"/>
      <c r="AA2356" s="46"/>
      <c r="AG2356"/>
      <c r="AL2356">
        <f>N2403</f>
        <v>0</v>
      </c>
      <c r="AM2356">
        <f>O2451</f>
        <v>0</v>
      </c>
      <c r="AN2356">
        <f>P2451</f>
        <v>0</v>
      </c>
      <c r="AO2356">
        <f>Q2451</f>
        <v>0</v>
      </c>
      <c r="AP2356">
        <f>R2451</f>
        <v>0</v>
      </c>
      <c r="AQ2356">
        <f>S2451</f>
        <v>0</v>
      </c>
      <c r="AR2356">
        <f>T2451</f>
        <v>0</v>
      </c>
      <c r="AT2356">
        <f>SUM(table_2[[#This Row],[First dose, less than 21 days ago]:[Third dose or booster, at least 21 days ago]])</f>
        <v>0</v>
      </c>
      <c r="AU2356">
        <f>SUM(table_2[[#This Row],[Second dose, less than 21 days ago]:[Third dose or booster, at least 21 days ago]])</f>
        <v>0</v>
      </c>
      <c r="AV2356">
        <f>table_2[[#This Row],[Third dose or booster, less than 21 days ago]]+table_2[[#This Row],[Third dose or booster, at least 21 days ago]]</f>
        <v>0</v>
      </c>
    </row>
    <row r="2357" spans="1:48" ht="30" x14ac:dyDescent="0.25">
      <c r="A2357" s="1" t="s">
        <v>740</v>
      </c>
      <c r="B2357" s="4">
        <v>2022</v>
      </c>
      <c r="C2357" s="1" t="s">
        <v>109</v>
      </c>
      <c r="D2357" s="1" t="s">
        <v>1089</v>
      </c>
      <c r="E2357" s="1" t="s">
        <v>62</v>
      </c>
      <c r="F2357" s="4" t="s">
        <v>3344</v>
      </c>
      <c r="G2357" s="4">
        <v>183001</v>
      </c>
      <c r="H2357" s="4" t="s">
        <v>2752</v>
      </c>
      <c r="I2357" s="1"/>
      <c r="J2357" s="4" t="s">
        <v>5457</v>
      </c>
      <c r="K2357" s="4" t="s">
        <v>1444</v>
      </c>
      <c r="L2357" s="22" t="str">
        <f t="shared" si="54"/>
        <v>44</v>
      </c>
      <c r="M2357" s="22"/>
      <c r="AA2357" s="46"/>
      <c r="AG2357"/>
      <c r="AL2357">
        <f>N2404</f>
        <v>0</v>
      </c>
      <c r="AM2357">
        <f>O2452</f>
        <v>0</v>
      </c>
      <c r="AN2357">
        <f>P2452</f>
        <v>0</v>
      </c>
      <c r="AO2357">
        <f>Q2452</f>
        <v>0</v>
      </c>
      <c r="AP2357">
        <f>R2452</f>
        <v>0</v>
      </c>
      <c r="AQ2357">
        <f>S2452</f>
        <v>0</v>
      </c>
      <c r="AR2357">
        <f>T2452</f>
        <v>0</v>
      </c>
      <c r="AT2357">
        <f>SUM(table_2[[#This Row],[First dose, less than 21 days ago]:[Third dose or booster, at least 21 days ago]])</f>
        <v>0</v>
      </c>
      <c r="AU2357">
        <f>SUM(table_2[[#This Row],[Second dose, less than 21 days ago]:[Third dose or booster, at least 21 days ago]])</f>
        <v>0</v>
      </c>
      <c r="AV2357">
        <f>table_2[[#This Row],[Third dose or booster, less than 21 days ago]]+table_2[[#This Row],[Third dose or booster, at least 21 days ago]]</f>
        <v>0</v>
      </c>
    </row>
    <row r="2358" spans="1:48" ht="30" x14ac:dyDescent="0.25">
      <c r="A2358" s="1" t="s">
        <v>740</v>
      </c>
      <c r="B2358" s="4">
        <v>2022</v>
      </c>
      <c r="C2358" s="1" t="s">
        <v>109</v>
      </c>
      <c r="D2358" s="1" t="s">
        <v>1089</v>
      </c>
      <c r="E2358" s="1" t="s">
        <v>66</v>
      </c>
      <c r="F2358" s="4" t="s">
        <v>1101</v>
      </c>
      <c r="G2358" s="4">
        <v>1471</v>
      </c>
      <c r="H2358" s="4" t="s">
        <v>83</v>
      </c>
      <c r="I2358" s="1"/>
      <c r="J2358" s="4" t="s">
        <v>83</v>
      </c>
      <c r="K2358" s="4" t="s">
        <v>83</v>
      </c>
      <c r="L2358" s="22">
        <f t="shared" si="54"/>
        <v>1</v>
      </c>
      <c r="M2358" s="22"/>
      <c r="AA2358" s="46"/>
      <c r="AG2358"/>
      <c r="AL2358">
        <f>N2405</f>
        <v>0</v>
      </c>
      <c r="AM2358">
        <f>O2453</f>
        <v>0</v>
      </c>
      <c r="AN2358">
        <f>P2453</f>
        <v>0</v>
      </c>
      <c r="AO2358">
        <f>Q2453</f>
        <v>0</v>
      </c>
      <c r="AP2358">
        <f>R2453</f>
        <v>0</v>
      </c>
      <c r="AQ2358">
        <f>S2453</f>
        <v>0</v>
      </c>
      <c r="AR2358">
        <f>T2453</f>
        <v>0</v>
      </c>
      <c r="AT2358">
        <f>SUM(table_2[[#This Row],[First dose, less than 21 days ago]:[Third dose or booster, at least 21 days ago]])</f>
        <v>0</v>
      </c>
      <c r="AU2358">
        <f>SUM(table_2[[#This Row],[Second dose, less than 21 days ago]:[Third dose or booster, at least 21 days ago]])</f>
        <v>0</v>
      </c>
      <c r="AV2358">
        <f>table_2[[#This Row],[Third dose or booster, less than 21 days ago]]+table_2[[#This Row],[Third dose or booster, at least 21 days ago]]</f>
        <v>0</v>
      </c>
    </row>
    <row r="2359" spans="1:48" ht="30" x14ac:dyDescent="0.25">
      <c r="A2359" s="1" t="s">
        <v>740</v>
      </c>
      <c r="B2359" s="4">
        <v>2022</v>
      </c>
      <c r="C2359" s="1" t="s">
        <v>109</v>
      </c>
      <c r="D2359" s="1" t="s">
        <v>1089</v>
      </c>
      <c r="E2359" s="1" t="s">
        <v>70</v>
      </c>
      <c r="F2359" s="4" t="s">
        <v>2258</v>
      </c>
      <c r="G2359" s="4">
        <v>42486</v>
      </c>
      <c r="H2359" s="4" t="s">
        <v>1314</v>
      </c>
      <c r="I2359" s="1" t="s">
        <v>234</v>
      </c>
      <c r="J2359" s="4" t="s">
        <v>2461</v>
      </c>
      <c r="K2359" s="4" t="s">
        <v>1320</v>
      </c>
      <c r="L2359" s="22" t="str">
        <f t="shared" si="54"/>
        <v>16</v>
      </c>
      <c r="M2359" s="22"/>
      <c r="AA2359" s="46"/>
      <c r="AG2359"/>
      <c r="AL2359">
        <f>N2406</f>
        <v>0</v>
      </c>
      <c r="AM2359">
        <f>O2454</f>
        <v>0</v>
      </c>
      <c r="AN2359">
        <f>P2454</f>
        <v>0</v>
      </c>
      <c r="AO2359">
        <f>Q2454</f>
        <v>0</v>
      </c>
      <c r="AP2359">
        <f>R2454</f>
        <v>0</v>
      </c>
      <c r="AQ2359">
        <f>S2454</f>
        <v>0</v>
      </c>
      <c r="AR2359">
        <f>T2454</f>
        <v>0</v>
      </c>
      <c r="AT2359">
        <f>SUM(table_2[[#This Row],[First dose, less than 21 days ago]:[Third dose or booster, at least 21 days ago]])</f>
        <v>0</v>
      </c>
      <c r="AU2359">
        <f>SUM(table_2[[#This Row],[Second dose, less than 21 days ago]:[Third dose or booster, at least 21 days ago]])</f>
        <v>0</v>
      </c>
      <c r="AV2359">
        <f>table_2[[#This Row],[Third dose or booster, less than 21 days ago]]+table_2[[#This Row],[Third dose or booster, at least 21 days ago]]</f>
        <v>0</v>
      </c>
    </row>
    <row r="2360" spans="1:48" ht="30" x14ac:dyDescent="0.25">
      <c r="A2360" s="1" t="s">
        <v>740</v>
      </c>
      <c r="B2360" s="4">
        <v>2022</v>
      </c>
      <c r="C2360" s="1" t="s">
        <v>109</v>
      </c>
      <c r="D2360" s="1" t="s">
        <v>1089</v>
      </c>
      <c r="E2360" s="1" t="s">
        <v>74</v>
      </c>
      <c r="F2360" s="4" t="s">
        <v>1101</v>
      </c>
      <c r="G2360" s="4">
        <v>3983</v>
      </c>
      <c r="H2360" s="4" t="s">
        <v>83</v>
      </c>
      <c r="I2360" s="1"/>
      <c r="J2360" s="4" t="s">
        <v>83</v>
      </c>
      <c r="K2360" s="4" t="s">
        <v>83</v>
      </c>
      <c r="L2360" s="22">
        <f t="shared" si="54"/>
        <v>1</v>
      </c>
      <c r="M2360" s="22"/>
      <c r="AA2360" s="46"/>
      <c r="AG2360"/>
      <c r="AL2360">
        <f>N2407</f>
        <v>0</v>
      </c>
      <c r="AM2360">
        <f>O2455</f>
        <v>0</v>
      </c>
      <c r="AN2360">
        <f>P2455</f>
        <v>0</v>
      </c>
      <c r="AO2360">
        <f>Q2455</f>
        <v>0</v>
      </c>
      <c r="AP2360">
        <f>R2455</f>
        <v>0</v>
      </c>
      <c r="AQ2360">
        <f>S2455</f>
        <v>0</v>
      </c>
      <c r="AR2360">
        <f>T2455</f>
        <v>0</v>
      </c>
      <c r="AT2360">
        <f>SUM(table_2[[#This Row],[First dose, less than 21 days ago]:[Third dose or booster, at least 21 days ago]])</f>
        <v>0</v>
      </c>
      <c r="AU2360">
        <f>SUM(table_2[[#This Row],[Second dose, less than 21 days ago]:[Third dose or booster, at least 21 days ago]])</f>
        <v>0</v>
      </c>
      <c r="AV2360">
        <f>table_2[[#This Row],[Third dose or booster, less than 21 days ago]]+table_2[[#This Row],[Third dose or booster, at least 21 days ago]]</f>
        <v>0</v>
      </c>
    </row>
    <row r="2361" spans="1:48" ht="30" x14ac:dyDescent="0.25">
      <c r="A2361" s="1" t="s">
        <v>740</v>
      </c>
      <c r="B2361" s="4">
        <v>2022</v>
      </c>
      <c r="C2361" s="1" t="s">
        <v>109</v>
      </c>
      <c r="D2361" s="1" t="s">
        <v>1089</v>
      </c>
      <c r="E2361" s="1" t="s">
        <v>1102</v>
      </c>
      <c r="F2361" s="4" t="s">
        <v>2986</v>
      </c>
      <c r="G2361" s="4">
        <v>249654</v>
      </c>
      <c r="H2361" s="4" t="s">
        <v>488</v>
      </c>
      <c r="I2361" s="1"/>
      <c r="J2361" s="4" t="s">
        <v>5458</v>
      </c>
      <c r="K2361" s="4" t="s">
        <v>3694</v>
      </c>
      <c r="L2361" s="22" t="str">
        <f t="shared" si="54"/>
        <v>55</v>
      </c>
      <c r="M2361" s="22"/>
      <c r="AA2361" s="46"/>
      <c r="AG2361"/>
      <c r="AL2361">
        <f>N2408</f>
        <v>0</v>
      </c>
      <c r="AM2361">
        <f>O2456</f>
        <v>0</v>
      </c>
      <c r="AN2361">
        <f>P2456</f>
        <v>0</v>
      </c>
      <c r="AO2361">
        <f>Q2456</f>
        <v>0</v>
      </c>
      <c r="AP2361">
        <f>R2456</f>
        <v>0</v>
      </c>
      <c r="AQ2361">
        <f>S2456</f>
        <v>0</v>
      </c>
      <c r="AR2361">
        <f>T2456</f>
        <v>0</v>
      </c>
      <c r="AT2361">
        <f>SUM(table_2[[#This Row],[First dose, less than 21 days ago]:[Third dose or booster, at least 21 days ago]])</f>
        <v>0</v>
      </c>
      <c r="AU2361">
        <f>SUM(table_2[[#This Row],[Second dose, less than 21 days ago]:[Third dose or booster, at least 21 days ago]])</f>
        <v>0</v>
      </c>
      <c r="AV2361">
        <f>table_2[[#This Row],[Third dose or booster, less than 21 days ago]]+table_2[[#This Row],[Third dose or booster, at least 21 days ago]]</f>
        <v>0</v>
      </c>
    </row>
    <row r="2362" spans="1:48" ht="45" x14ac:dyDescent="0.25">
      <c r="A2362" s="1" t="s">
        <v>740</v>
      </c>
      <c r="B2362" s="4">
        <v>2022</v>
      </c>
      <c r="C2362" s="1" t="s">
        <v>109</v>
      </c>
      <c r="D2362" s="1" t="s">
        <v>1089</v>
      </c>
      <c r="E2362" s="1" t="s">
        <v>84</v>
      </c>
      <c r="F2362" s="4" t="s">
        <v>1101</v>
      </c>
      <c r="G2362" s="4">
        <v>10340</v>
      </c>
      <c r="H2362" s="4" t="s">
        <v>83</v>
      </c>
      <c r="I2362" s="1"/>
      <c r="J2362" s="4" t="s">
        <v>83</v>
      </c>
      <c r="K2362" s="4" t="s">
        <v>83</v>
      </c>
      <c r="L2362" s="22">
        <f t="shared" si="54"/>
        <v>1</v>
      </c>
      <c r="M2362" s="22"/>
      <c r="AA2362" s="46"/>
      <c r="AG2362"/>
      <c r="AL2362">
        <f>N2409</f>
        <v>0</v>
      </c>
      <c r="AM2362">
        <f>O2457</f>
        <v>0</v>
      </c>
      <c r="AN2362">
        <f>P2457</f>
        <v>0</v>
      </c>
      <c r="AO2362">
        <f>Q2457</f>
        <v>0</v>
      </c>
      <c r="AP2362">
        <f>R2457</f>
        <v>0</v>
      </c>
      <c r="AQ2362">
        <f>S2457</f>
        <v>0</v>
      </c>
      <c r="AR2362">
        <f>T2457</f>
        <v>0</v>
      </c>
      <c r="AT2362">
        <f>SUM(table_2[[#This Row],[First dose, less than 21 days ago]:[Third dose or booster, at least 21 days ago]])</f>
        <v>0</v>
      </c>
      <c r="AU2362">
        <f>SUM(table_2[[#This Row],[Second dose, less than 21 days ago]:[Third dose or booster, at least 21 days ago]])</f>
        <v>0</v>
      </c>
      <c r="AV2362">
        <f>table_2[[#This Row],[Third dose or booster, less than 21 days ago]]+table_2[[#This Row],[Third dose or booster, at least 21 days ago]]</f>
        <v>0</v>
      </c>
    </row>
    <row r="2363" spans="1:48" ht="45" x14ac:dyDescent="0.25">
      <c r="A2363" s="1" t="s">
        <v>740</v>
      </c>
      <c r="B2363" s="4">
        <v>2022</v>
      </c>
      <c r="C2363" s="1" t="s">
        <v>109</v>
      </c>
      <c r="D2363" s="1" t="s">
        <v>1089</v>
      </c>
      <c r="E2363" s="1" t="s">
        <v>85</v>
      </c>
      <c r="F2363" s="4" t="s">
        <v>2767</v>
      </c>
      <c r="G2363" s="4">
        <v>454768</v>
      </c>
      <c r="H2363" s="4" t="s">
        <v>1833</v>
      </c>
      <c r="I2363" s="1"/>
      <c r="J2363" s="4" t="s">
        <v>505</v>
      </c>
      <c r="K2363" s="4" t="s">
        <v>2460</v>
      </c>
      <c r="L2363" s="22" t="str">
        <f t="shared" si="54"/>
        <v>117</v>
      </c>
      <c r="M2363" s="22"/>
      <c r="AA2363" s="46"/>
      <c r="AG2363"/>
      <c r="AL2363">
        <f>N2410</f>
        <v>0</v>
      </c>
      <c r="AM2363">
        <f>O2458</f>
        <v>0</v>
      </c>
      <c r="AN2363">
        <f>P2458</f>
        <v>0</v>
      </c>
      <c r="AO2363">
        <f>Q2458</f>
        <v>0</v>
      </c>
      <c r="AP2363">
        <f>R2458</f>
        <v>0</v>
      </c>
      <c r="AQ2363">
        <f>S2458</f>
        <v>0</v>
      </c>
      <c r="AR2363">
        <f>T2458</f>
        <v>0</v>
      </c>
      <c r="AT2363">
        <f>SUM(table_2[[#This Row],[First dose, less than 21 days ago]:[Third dose or booster, at least 21 days ago]])</f>
        <v>0</v>
      </c>
      <c r="AU2363">
        <f>SUM(table_2[[#This Row],[Second dose, less than 21 days ago]:[Third dose or booster, at least 21 days ago]])</f>
        <v>0</v>
      </c>
      <c r="AV2363">
        <f>table_2[[#This Row],[Third dose or booster, less than 21 days ago]]+table_2[[#This Row],[Third dose or booster, at least 21 days ago]]</f>
        <v>0</v>
      </c>
    </row>
    <row r="2364" spans="1:48" ht="30" x14ac:dyDescent="0.25">
      <c r="A2364" s="1" t="s">
        <v>740</v>
      </c>
      <c r="B2364" s="4">
        <v>2022</v>
      </c>
      <c r="C2364" s="1" t="s">
        <v>109</v>
      </c>
      <c r="D2364" s="1" t="s">
        <v>1104</v>
      </c>
      <c r="E2364" s="1" t="s">
        <v>62</v>
      </c>
      <c r="F2364" s="4" t="s">
        <v>1873</v>
      </c>
      <c r="G2364" s="4">
        <v>56331</v>
      </c>
      <c r="H2364" s="4" t="s">
        <v>5459</v>
      </c>
      <c r="I2364" s="1"/>
      <c r="J2364" s="4" t="s">
        <v>3124</v>
      </c>
      <c r="K2364" s="4" t="s">
        <v>5460</v>
      </c>
      <c r="L2364" s="22" t="str">
        <f t="shared" si="54"/>
        <v>58</v>
      </c>
      <c r="M2364" s="22"/>
      <c r="AA2364" s="46"/>
      <c r="AG2364"/>
      <c r="AL2364">
        <f>N2411</f>
        <v>0</v>
      </c>
      <c r="AM2364">
        <f>O2459</f>
        <v>0</v>
      </c>
      <c r="AN2364">
        <f>P2459</f>
        <v>0</v>
      </c>
      <c r="AO2364">
        <f>Q2459</f>
        <v>0</v>
      </c>
      <c r="AP2364">
        <f>R2459</f>
        <v>0</v>
      </c>
      <c r="AQ2364">
        <f>S2459</f>
        <v>0</v>
      </c>
      <c r="AR2364">
        <f>T2459</f>
        <v>0</v>
      </c>
      <c r="AT2364">
        <f>SUM(table_2[[#This Row],[First dose, less than 21 days ago]:[Third dose or booster, at least 21 days ago]])</f>
        <v>0</v>
      </c>
      <c r="AU2364">
        <f>SUM(table_2[[#This Row],[Second dose, less than 21 days ago]:[Third dose or booster, at least 21 days ago]])</f>
        <v>0</v>
      </c>
      <c r="AV2364">
        <f>table_2[[#This Row],[Third dose or booster, less than 21 days ago]]+table_2[[#This Row],[Third dose or booster, at least 21 days ago]]</f>
        <v>0</v>
      </c>
    </row>
    <row r="2365" spans="1:48" ht="30" x14ac:dyDescent="0.25">
      <c r="A2365" s="1" t="s">
        <v>740</v>
      </c>
      <c r="B2365" s="4">
        <v>2022</v>
      </c>
      <c r="C2365" s="1" t="s">
        <v>109</v>
      </c>
      <c r="D2365" s="1" t="s">
        <v>1104</v>
      </c>
      <c r="E2365" s="1" t="s">
        <v>66</v>
      </c>
      <c r="F2365" s="4" t="s">
        <v>1101</v>
      </c>
      <c r="G2365" s="4">
        <v>165</v>
      </c>
      <c r="H2365" s="4" t="s">
        <v>83</v>
      </c>
      <c r="I2365" s="1"/>
      <c r="J2365" s="4" t="s">
        <v>83</v>
      </c>
      <c r="K2365" s="4" t="s">
        <v>83</v>
      </c>
      <c r="L2365" s="22">
        <f t="shared" si="54"/>
        <v>1</v>
      </c>
      <c r="M2365" s="22"/>
      <c r="AA2365" s="46"/>
      <c r="AG2365"/>
      <c r="AL2365">
        <f>N2412</f>
        <v>0</v>
      </c>
      <c r="AM2365">
        <f>O2460</f>
        <v>0</v>
      </c>
      <c r="AN2365">
        <f>P2460</f>
        <v>0</v>
      </c>
      <c r="AO2365">
        <f>Q2460</f>
        <v>0</v>
      </c>
      <c r="AP2365">
        <f>R2460</f>
        <v>0</v>
      </c>
      <c r="AQ2365">
        <f>S2460</f>
        <v>0</v>
      </c>
      <c r="AR2365">
        <f>T2460</f>
        <v>0</v>
      </c>
      <c r="AT2365">
        <f>SUM(table_2[[#This Row],[First dose, less than 21 days ago]:[Third dose or booster, at least 21 days ago]])</f>
        <v>0</v>
      </c>
      <c r="AU2365">
        <f>SUM(table_2[[#This Row],[Second dose, less than 21 days ago]:[Third dose or booster, at least 21 days ago]])</f>
        <v>0</v>
      </c>
      <c r="AV2365">
        <f>table_2[[#This Row],[Third dose or booster, less than 21 days ago]]+table_2[[#This Row],[Third dose or booster, at least 21 days ago]]</f>
        <v>0</v>
      </c>
    </row>
    <row r="2366" spans="1:48" ht="30" x14ac:dyDescent="0.25">
      <c r="A2366" s="1" t="s">
        <v>740</v>
      </c>
      <c r="B2366" s="4">
        <v>2022</v>
      </c>
      <c r="C2366" s="1" t="s">
        <v>109</v>
      </c>
      <c r="D2366" s="1" t="s">
        <v>1104</v>
      </c>
      <c r="E2366" s="1" t="s">
        <v>70</v>
      </c>
      <c r="F2366" s="4" t="s">
        <v>1286</v>
      </c>
      <c r="G2366" s="4">
        <v>8700</v>
      </c>
      <c r="H2366" s="4" t="s">
        <v>2882</v>
      </c>
      <c r="I2366" s="1"/>
      <c r="J2366" s="4" t="s">
        <v>2883</v>
      </c>
      <c r="K2366" s="4" t="s">
        <v>2884</v>
      </c>
      <c r="L2366" s="22" t="str">
        <f t="shared" si="54"/>
        <v>25</v>
      </c>
      <c r="M2366" s="22"/>
      <c r="AA2366" s="46"/>
      <c r="AG2366"/>
      <c r="AL2366">
        <f>N2413</f>
        <v>0</v>
      </c>
      <c r="AM2366">
        <f>O2461</f>
        <v>0</v>
      </c>
      <c r="AN2366">
        <f>P2461</f>
        <v>0</v>
      </c>
      <c r="AO2366">
        <f>Q2461</f>
        <v>0</v>
      </c>
      <c r="AP2366">
        <f>R2461</f>
        <v>0</v>
      </c>
      <c r="AQ2366">
        <f>S2461</f>
        <v>0</v>
      </c>
      <c r="AR2366">
        <f>T2461</f>
        <v>0</v>
      </c>
      <c r="AT2366">
        <f>SUM(table_2[[#This Row],[First dose, less than 21 days ago]:[Third dose or booster, at least 21 days ago]])</f>
        <v>0</v>
      </c>
      <c r="AU2366">
        <f>SUM(table_2[[#This Row],[Second dose, less than 21 days ago]:[Third dose or booster, at least 21 days ago]])</f>
        <v>0</v>
      </c>
      <c r="AV2366">
        <f>table_2[[#This Row],[Third dose or booster, less than 21 days ago]]+table_2[[#This Row],[Third dose or booster, at least 21 days ago]]</f>
        <v>0</v>
      </c>
    </row>
    <row r="2367" spans="1:48" ht="30" x14ac:dyDescent="0.25">
      <c r="A2367" s="1" t="s">
        <v>740</v>
      </c>
      <c r="B2367" s="4">
        <v>2022</v>
      </c>
      <c r="C2367" s="1" t="s">
        <v>109</v>
      </c>
      <c r="D2367" s="1" t="s">
        <v>1104</v>
      </c>
      <c r="E2367" s="1" t="s">
        <v>74</v>
      </c>
      <c r="F2367" s="4" t="s">
        <v>1101</v>
      </c>
      <c r="G2367" s="4">
        <v>582</v>
      </c>
      <c r="H2367" s="4" t="s">
        <v>83</v>
      </c>
      <c r="I2367" s="1"/>
      <c r="J2367" s="4" t="s">
        <v>83</v>
      </c>
      <c r="K2367" s="4" t="s">
        <v>83</v>
      </c>
      <c r="L2367" s="22">
        <f t="shared" si="54"/>
        <v>1</v>
      </c>
      <c r="M2367" s="22"/>
      <c r="AA2367" s="46"/>
      <c r="AG2367"/>
      <c r="AL2367">
        <f>N2414</f>
        <v>0</v>
      </c>
      <c r="AM2367">
        <f>O2462</f>
        <v>0</v>
      </c>
      <c r="AN2367">
        <f>P2462</f>
        <v>0</v>
      </c>
      <c r="AO2367">
        <f>Q2462</f>
        <v>0</v>
      </c>
      <c r="AP2367">
        <f>R2462</f>
        <v>0</v>
      </c>
      <c r="AQ2367">
        <f>S2462</f>
        <v>0</v>
      </c>
      <c r="AR2367">
        <f>T2462</f>
        <v>0</v>
      </c>
      <c r="AT2367">
        <f>SUM(table_2[[#This Row],[First dose, less than 21 days ago]:[Third dose or booster, at least 21 days ago]])</f>
        <v>0</v>
      </c>
      <c r="AU2367">
        <f>SUM(table_2[[#This Row],[Second dose, less than 21 days ago]:[Third dose or booster, at least 21 days ago]])</f>
        <v>0</v>
      </c>
      <c r="AV2367">
        <f>table_2[[#This Row],[Third dose or booster, less than 21 days ago]]+table_2[[#This Row],[Third dose or booster, at least 21 days ago]]</f>
        <v>0</v>
      </c>
    </row>
    <row r="2368" spans="1:48" ht="30" x14ac:dyDescent="0.25">
      <c r="A2368" s="1" t="s">
        <v>740</v>
      </c>
      <c r="B2368" s="4">
        <v>2022</v>
      </c>
      <c r="C2368" s="1" t="s">
        <v>109</v>
      </c>
      <c r="D2368" s="1" t="s">
        <v>1104</v>
      </c>
      <c r="E2368" s="1" t="s">
        <v>1102</v>
      </c>
      <c r="F2368" s="4" t="s">
        <v>3790</v>
      </c>
      <c r="G2368" s="4">
        <v>72935</v>
      </c>
      <c r="H2368" s="4" t="s">
        <v>5461</v>
      </c>
      <c r="I2368" s="1"/>
      <c r="J2368" s="4" t="s">
        <v>664</v>
      </c>
      <c r="K2368" s="4" t="s">
        <v>5462</v>
      </c>
      <c r="L2368" s="22" t="str">
        <f t="shared" si="54"/>
        <v>105</v>
      </c>
      <c r="M2368" s="22"/>
      <c r="AA2368" s="46"/>
      <c r="AG2368"/>
      <c r="AL2368">
        <f>N2415</f>
        <v>0</v>
      </c>
      <c r="AM2368">
        <f>O2463</f>
        <v>0</v>
      </c>
      <c r="AN2368">
        <f>P2463</f>
        <v>0</v>
      </c>
      <c r="AO2368">
        <f>Q2463</f>
        <v>0</v>
      </c>
      <c r="AP2368">
        <f>R2463</f>
        <v>0</v>
      </c>
      <c r="AQ2368">
        <f>S2463</f>
        <v>0</v>
      </c>
      <c r="AR2368">
        <f>T2463</f>
        <v>0</v>
      </c>
      <c r="AT2368">
        <f>SUM(table_2[[#This Row],[First dose, less than 21 days ago]:[Third dose or booster, at least 21 days ago]])</f>
        <v>0</v>
      </c>
      <c r="AU2368">
        <f>SUM(table_2[[#This Row],[Second dose, less than 21 days ago]:[Third dose or booster, at least 21 days ago]])</f>
        <v>0</v>
      </c>
      <c r="AV2368">
        <f>table_2[[#This Row],[Third dose or booster, less than 21 days ago]]+table_2[[#This Row],[Third dose or booster, at least 21 days ago]]</f>
        <v>0</v>
      </c>
    </row>
    <row r="2369" spans="1:48" ht="45" x14ac:dyDescent="0.25">
      <c r="A2369" s="1" t="s">
        <v>740</v>
      </c>
      <c r="B2369" s="4">
        <v>2022</v>
      </c>
      <c r="C2369" s="1" t="s">
        <v>109</v>
      </c>
      <c r="D2369" s="1" t="s">
        <v>1104</v>
      </c>
      <c r="E2369" s="1" t="s">
        <v>84</v>
      </c>
      <c r="F2369" s="4" t="s">
        <v>1112</v>
      </c>
      <c r="G2369" s="4">
        <v>2655</v>
      </c>
      <c r="H2369" s="4" t="s">
        <v>1209</v>
      </c>
      <c r="I2369" s="1" t="s">
        <v>234</v>
      </c>
      <c r="J2369" s="4" t="s">
        <v>2888</v>
      </c>
      <c r="K2369" s="4" t="s">
        <v>2889</v>
      </c>
      <c r="L2369" s="22" t="str">
        <f t="shared" si="54"/>
        <v>3</v>
      </c>
      <c r="M2369" s="22"/>
      <c r="AA2369" s="46"/>
      <c r="AG2369"/>
      <c r="AL2369">
        <f>N2416</f>
        <v>0</v>
      </c>
      <c r="AM2369">
        <f>O2464</f>
        <v>0</v>
      </c>
      <c r="AN2369">
        <f>P2464</f>
        <v>0</v>
      </c>
      <c r="AO2369">
        <f>Q2464</f>
        <v>0</v>
      </c>
      <c r="AP2369">
        <f>R2464</f>
        <v>0</v>
      </c>
      <c r="AQ2369">
        <f>S2464</f>
        <v>0</v>
      </c>
      <c r="AR2369">
        <f>T2464</f>
        <v>0</v>
      </c>
      <c r="AT2369">
        <f>SUM(table_2[[#This Row],[First dose, less than 21 days ago]:[Third dose or booster, at least 21 days ago]])</f>
        <v>0</v>
      </c>
      <c r="AU2369">
        <f>SUM(table_2[[#This Row],[Second dose, less than 21 days ago]:[Third dose or booster, at least 21 days ago]])</f>
        <v>0</v>
      </c>
      <c r="AV2369">
        <f>table_2[[#This Row],[Third dose or booster, less than 21 days ago]]+table_2[[#This Row],[Third dose or booster, at least 21 days ago]]</f>
        <v>0</v>
      </c>
    </row>
    <row r="2370" spans="1:48" ht="45" x14ac:dyDescent="0.25">
      <c r="A2370" s="1" t="s">
        <v>740</v>
      </c>
      <c r="B2370" s="4">
        <v>2022</v>
      </c>
      <c r="C2370" s="1" t="s">
        <v>109</v>
      </c>
      <c r="D2370" s="1" t="s">
        <v>1104</v>
      </c>
      <c r="E2370" s="1" t="s">
        <v>85</v>
      </c>
      <c r="F2370" s="4" t="s">
        <v>2333</v>
      </c>
      <c r="G2370" s="4">
        <v>321369</v>
      </c>
      <c r="H2370" s="4" t="s">
        <v>3751</v>
      </c>
      <c r="I2370" s="1"/>
      <c r="J2370" s="4" t="s">
        <v>5463</v>
      </c>
      <c r="K2370" s="4" t="s">
        <v>5464</v>
      </c>
      <c r="L2370" s="22" t="str">
        <f t="shared" si="54"/>
        <v>279</v>
      </c>
      <c r="M2370" s="22"/>
      <c r="AA2370" s="46"/>
      <c r="AG2370"/>
      <c r="AL2370">
        <f>N2417</f>
        <v>0</v>
      </c>
      <c r="AM2370">
        <f>O2465</f>
        <v>0</v>
      </c>
      <c r="AN2370">
        <f>P2465</f>
        <v>0</v>
      </c>
      <c r="AO2370">
        <f>Q2465</f>
        <v>0</v>
      </c>
      <c r="AP2370">
        <f>R2465</f>
        <v>0</v>
      </c>
      <c r="AQ2370">
        <f>S2465</f>
        <v>0</v>
      </c>
      <c r="AR2370">
        <f>T2465</f>
        <v>0</v>
      </c>
      <c r="AT2370">
        <f>SUM(table_2[[#This Row],[First dose, less than 21 days ago]:[Third dose or booster, at least 21 days ago]])</f>
        <v>0</v>
      </c>
      <c r="AU2370">
        <f>SUM(table_2[[#This Row],[Second dose, less than 21 days ago]:[Third dose or booster, at least 21 days ago]])</f>
        <v>0</v>
      </c>
      <c r="AV2370">
        <f>table_2[[#This Row],[Third dose or booster, less than 21 days ago]]+table_2[[#This Row],[Third dose or booster, at least 21 days ago]]</f>
        <v>0</v>
      </c>
    </row>
    <row r="2371" spans="1:48" ht="30" x14ac:dyDescent="0.25">
      <c r="A2371" s="1" t="s">
        <v>740</v>
      </c>
      <c r="B2371" s="4">
        <v>2022</v>
      </c>
      <c r="C2371" s="1" t="s">
        <v>109</v>
      </c>
      <c r="D2371" s="1" t="s">
        <v>1116</v>
      </c>
      <c r="E2371" s="1" t="s">
        <v>62</v>
      </c>
      <c r="F2371" s="4" t="s">
        <v>2433</v>
      </c>
      <c r="G2371" s="4">
        <v>37284</v>
      </c>
      <c r="H2371" s="4" t="s">
        <v>2473</v>
      </c>
      <c r="I2371" s="1"/>
      <c r="J2371" s="4" t="s">
        <v>5465</v>
      </c>
      <c r="K2371" s="4" t="s">
        <v>5466</v>
      </c>
      <c r="L2371" s="22" t="str">
        <f t="shared" si="54"/>
        <v>119</v>
      </c>
      <c r="M2371" s="22"/>
      <c r="AA2371" s="46"/>
      <c r="AG2371"/>
      <c r="AL2371">
        <f>N2418</f>
        <v>0</v>
      </c>
      <c r="AM2371">
        <f>O2466</f>
        <v>0</v>
      </c>
      <c r="AN2371">
        <f>P2466</f>
        <v>0</v>
      </c>
      <c r="AO2371">
        <f>Q2466</f>
        <v>0</v>
      </c>
      <c r="AP2371">
        <f>R2466</f>
        <v>0</v>
      </c>
      <c r="AQ2371">
        <f>S2466</f>
        <v>0</v>
      </c>
      <c r="AR2371">
        <f>T2466</f>
        <v>0</v>
      </c>
      <c r="AT2371">
        <f>SUM(table_2[[#This Row],[First dose, less than 21 days ago]:[Third dose or booster, at least 21 days ago]])</f>
        <v>0</v>
      </c>
      <c r="AU2371">
        <f>SUM(table_2[[#This Row],[Second dose, less than 21 days ago]:[Third dose or booster, at least 21 days ago]])</f>
        <v>0</v>
      </c>
      <c r="AV2371">
        <f>table_2[[#This Row],[Third dose or booster, less than 21 days ago]]+table_2[[#This Row],[Third dose or booster, at least 21 days ago]]</f>
        <v>0</v>
      </c>
    </row>
    <row r="2372" spans="1:48" ht="30" x14ac:dyDescent="0.25">
      <c r="A2372" s="1" t="s">
        <v>740</v>
      </c>
      <c r="B2372" s="4">
        <v>2022</v>
      </c>
      <c r="C2372" s="1" t="s">
        <v>109</v>
      </c>
      <c r="D2372" s="1" t="s">
        <v>1116</v>
      </c>
      <c r="E2372" s="1" t="s">
        <v>66</v>
      </c>
      <c r="F2372" s="4" t="s">
        <v>1101</v>
      </c>
      <c r="G2372" s="4">
        <v>79</v>
      </c>
      <c r="H2372" s="4" t="s">
        <v>83</v>
      </c>
      <c r="I2372" s="1"/>
      <c r="J2372" s="4" t="s">
        <v>83</v>
      </c>
      <c r="K2372" s="4" t="s">
        <v>83</v>
      </c>
      <c r="L2372" s="22">
        <f t="shared" si="54"/>
        <v>1</v>
      </c>
      <c r="M2372" s="22"/>
      <c r="AA2372" s="46"/>
      <c r="AG2372"/>
      <c r="AL2372">
        <f>N2419</f>
        <v>0</v>
      </c>
      <c r="AM2372">
        <f>O2467</f>
        <v>0</v>
      </c>
      <c r="AN2372">
        <f>P2467</f>
        <v>0</v>
      </c>
      <c r="AO2372">
        <f>Q2467</f>
        <v>0</v>
      </c>
      <c r="AP2372">
        <f>R2467</f>
        <v>0</v>
      </c>
      <c r="AQ2372">
        <f>S2467</f>
        <v>0</v>
      </c>
      <c r="AR2372">
        <f>T2467</f>
        <v>0</v>
      </c>
      <c r="AT2372">
        <f>SUM(table_2[[#This Row],[First dose, less than 21 days ago]:[Third dose or booster, at least 21 days ago]])</f>
        <v>0</v>
      </c>
      <c r="AU2372">
        <f>SUM(table_2[[#This Row],[Second dose, less than 21 days ago]:[Third dose or booster, at least 21 days ago]])</f>
        <v>0</v>
      </c>
      <c r="AV2372">
        <f>table_2[[#This Row],[Third dose or booster, less than 21 days ago]]+table_2[[#This Row],[Third dose or booster, at least 21 days ago]]</f>
        <v>0</v>
      </c>
    </row>
    <row r="2373" spans="1:48" ht="30" x14ac:dyDescent="0.25">
      <c r="A2373" s="1" t="s">
        <v>740</v>
      </c>
      <c r="B2373" s="4">
        <v>2022</v>
      </c>
      <c r="C2373" s="1" t="s">
        <v>109</v>
      </c>
      <c r="D2373" s="1" t="s">
        <v>1116</v>
      </c>
      <c r="E2373" s="1" t="s">
        <v>70</v>
      </c>
      <c r="F2373" s="4" t="s">
        <v>1712</v>
      </c>
      <c r="G2373" s="4">
        <v>5645</v>
      </c>
      <c r="H2373" s="4" t="s">
        <v>5467</v>
      </c>
      <c r="I2373" s="1"/>
      <c r="J2373" s="4" t="s">
        <v>5468</v>
      </c>
      <c r="K2373" s="4" t="s">
        <v>5469</v>
      </c>
      <c r="L2373" s="22" t="str">
        <f t="shared" ref="L2373:L2436" si="55">IF(F2373="&lt;3",1,F2373)</f>
        <v>48</v>
      </c>
      <c r="M2373" s="22"/>
      <c r="AA2373" s="46"/>
      <c r="AG2373"/>
      <c r="AL2373">
        <f>N2420</f>
        <v>0</v>
      </c>
      <c r="AM2373">
        <f>O2468</f>
        <v>0</v>
      </c>
      <c r="AN2373">
        <f>P2468</f>
        <v>0</v>
      </c>
      <c r="AO2373">
        <f>Q2468</f>
        <v>0</v>
      </c>
      <c r="AP2373">
        <f>R2468</f>
        <v>0</v>
      </c>
      <c r="AQ2373">
        <f>S2468</f>
        <v>0</v>
      </c>
      <c r="AR2373">
        <f>T2468</f>
        <v>0</v>
      </c>
      <c r="AT2373">
        <f>SUM(table_2[[#This Row],[First dose, less than 21 days ago]:[Third dose or booster, at least 21 days ago]])</f>
        <v>0</v>
      </c>
      <c r="AU2373">
        <f>SUM(table_2[[#This Row],[Second dose, less than 21 days ago]:[Third dose or booster, at least 21 days ago]])</f>
        <v>0</v>
      </c>
      <c r="AV2373">
        <f>table_2[[#This Row],[Third dose or booster, less than 21 days ago]]+table_2[[#This Row],[Third dose or booster, at least 21 days ago]]</f>
        <v>0</v>
      </c>
    </row>
    <row r="2374" spans="1:48" ht="30" x14ac:dyDescent="0.25">
      <c r="A2374" s="1" t="s">
        <v>740</v>
      </c>
      <c r="B2374" s="4">
        <v>2022</v>
      </c>
      <c r="C2374" s="1" t="s">
        <v>109</v>
      </c>
      <c r="D2374" s="1" t="s">
        <v>1116</v>
      </c>
      <c r="E2374" s="1" t="s">
        <v>74</v>
      </c>
      <c r="F2374" s="4" t="s">
        <v>1101</v>
      </c>
      <c r="G2374" s="4">
        <v>315</v>
      </c>
      <c r="H2374" s="4" t="s">
        <v>83</v>
      </c>
      <c r="I2374" s="1"/>
      <c r="J2374" s="4" t="s">
        <v>83</v>
      </c>
      <c r="K2374" s="4" t="s">
        <v>83</v>
      </c>
      <c r="L2374" s="22">
        <f t="shared" si="55"/>
        <v>1</v>
      </c>
      <c r="M2374" s="22"/>
      <c r="AA2374" s="46"/>
      <c r="AG2374"/>
      <c r="AL2374">
        <f>N2421</f>
        <v>0</v>
      </c>
      <c r="AM2374">
        <f>O2469</f>
        <v>0</v>
      </c>
      <c r="AN2374">
        <f>P2469</f>
        <v>0</v>
      </c>
      <c r="AO2374">
        <f>Q2469</f>
        <v>0</v>
      </c>
      <c r="AP2374">
        <f>R2469</f>
        <v>0</v>
      </c>
      <c r="AQ2374">
        <f>S2469</f>
        <v>0</v>
      </c>
      <c r="AR2374">
        <f>T2469</f>
        <v>0</v>
      </c>
      <c r="AT2374">
        <f>SUM(table_2[[#This Row],[First dose, less than 21 days ago]:[Third dose or booster, at least 21 days ago]])</f>
        <v>0</v>
      </c>
      <c r="AU2374">
        <f>SUM(table_2[[#This Row],[Second dose, less than 21 days ago]:[Third dose or booster, at least 21 days ago]])</f>
        <v>0</v>
      </c>
      <c r="AV2374">
        <f>table_2[[#This Row],[Third dose or booster, less than 21 days ago]]+table_2[[#This Row],[Third dose or booster, at least 21 days ago]]</f>
        <v>0</v>
      </c>
    </row>
    <row r="2375" spans="1:48" ht="30" x14ac:dyDescent="0.25">
      <c r="A2375" s="1" t="s">
        <v>740</v>
      </c>
      <c r="B2375" s="4">
        <v>2022</v>
      </c>
      <c r="C2375" s="1" t="s">
        <v>109</v>
      </c>
      <c r="D2375" s="1" t="s">
        <v>1116</v>
      </c>
      <c r="E2375" s="1" t="s">
        <v>1102</v>
      </c>
      <c r="F2375" s="4" t="s">
        <v>5470</v>
      </c>
      <c r="G2375" s="4">
        <v>50435</v>
      </c>
      <c r="H2375" s="4" t="s">
        <v>5471</v>
      </c>
      <c r="I2375" s="1"/>
      <c r="J2375" s="4" t="s">
        <v>5472</v>
      </c>
      <c r="K2375" s="4" t="s">
        <v>4709</v>
      </c>
      <c r="L2375" s="22" t="str">
        <f t="shared" si="55"/>
        <v>291</v>
      </c>
      <c r="M2375" s="22"/>
      <c r="AA2375" s="46"/>
      <c r="AG2375"/>
      <c r="AL2375">
        <f>N2422</f>
        <v>0</v>
      </c>
      <c r="AM2375">
        <f>O2470</f>
        <v>0</v>
      </c>
      <c r="AN2375">
        <f>P2470</f>
        <v>0</v>
      </c>
      <c r="AO2375">
        <f>Q2470</f>
        <v>0</v>
      </c>
      <c r="AP2375">
        <f>R2470</f>
        <v>0</v>
      </c>
      <c r="AQ2375">
        <f>S2470</f>
        <v>0</v>
      </c>
      <c r="AR2375">
        <f>T2470</f>
        <v>0</v>
      </c>
      <c r="AT2375">
        <f>SUM(table_2[[#This Row],[First dose, less than 21 days ago]:[Third dose or booster, at least 21 days ago]])</f>
        <v>0</v>
      </c>
      <c r="AU2375">
        <f>SUM(table_2[[#This Row],[Second dose, less than 21 days ago]:[Third dose or booster, at least 21 days ago]])</f>
        <v>0</v>
      </c>
      <c r="AV2375">
        <f>table_2[[#This Row],[Third dose or booster, less than 21 days ago]]+table_2[[#This Row],[Third dose or booster, at least 21 days ago]]</f>
        <v>0</v>
      </c>
    </row>
    <row r="2376" spans="1:48" ht="45" x14ac:dyDescent="0.25">
      <c r="A2376" s="1" t="s">
        <v>740</v>
      </c>
      <c r="B2376" s="4">
        <v>2022</v>
      </c>
      <c r="C2376" s="1" t="s">
        <v>109</v>
      </c>
      <c r="D2376" s="1" t="s">
        <v>1116</v>
      </c>
      <c r="E2376" s="1" t="s">
        <v>84</v>
      </c>
      <c r="F2376" s="4" t="s">
        <v>1101</v>
      </c>
      <c r="G2376" s="4">
        <v>1725</v>
      </c>
      <c r="H2376" s="4" t="s">
        <v>83</v>
      </c>
      <c r="I2376" s="1"/>
      <c r="J2376" s="4" t="s">
        <v>83</v>
      </c>
      <c r="K2376" s="4" t="s">
        <v>83</v>
      </c>
      <c r="L2376" s="22">
        <f t="shared" si="55"/>
        <v>1</v>
      </c>
      <c r="M2376" s="22"/>
      <c r="AA2376" s="46"/>
      <c r="AG2376"/>
      <c r="AL2376">
        <f>N2423</f>
        <v>0</v>
      </c>
      <c r="AM2376">
        <f>O2471</f>
        <v>0</v>
      </c>
      <c r="AN2376">
        <f>P2471</f>
        <v>0</v>
      </c>
      <c r="AO2376">
        <f>Q2471</f>
        <v>0</v>
      </c>
      <c r="AP2376">
        <f>R2471</f>
        <v>0</v>
      </c>
      <c r="AQ2376">
        <f>S2471</f>
        <v>0</v>
      </c>
      <c r="AR2376">
        <f>T2471</f>
        <v>0</v>
      </c>
      <c r="AT2376">
        <f>SUM(table_2[[#This Row],[First dose, less than 21 days ago]:[Third dose or booster, at least 21 days ago]])</f>
        <v>0</v>
      </c>
      <c r="AU2376">
        <f>SUM(table_2[[#This Row],[Second dose, less than 21 days ago]:[Third dose or booster, at least 21 days ago]])</f>
        <v>0</v>
      </c>
      <c r="AV2376">
        <f>table_2[[#This Row],[Third dose or booster, less than 21 days ago]]+table_2[[#This Row],[Third dose or booster, at least 21 days ago]]</f>
        <v>0</v>
      </c>
    </row>
    <row r="2377" spans="1:48" ht="45" x14ac:dyDescent="0.25">
      <c r="A2377" s="1" t="s">
        <v>740</v>
      </c>
      <c r="B2377" s="4">
        <v>2022</v>
      </c>
      <c r="C2377" s="1" t="s">
        <v>109</v>
      </c>
      <c r="D2377" s="1" t="s">
        <v>1116</v>
      </c>
      <c r="E2377" s="1" t="s">
        <v>85</v>
      </c>
      <c r="F2377" s="4" t="s">
        <v>5473</v>
      </c>
      <c r="G2377" s="4">
        <v>448449</v>
      </c>
      <c r="H2377" s="4" t="s">
        <v>5474</v>
      </c>
      <c r="I2377" s="1"/>
      <c r="J2377" s="4" t="s">
        <v>5272</v>
      </c>
      <c r="K2377" s="4" t="s">
        <v>5475</v>
      </c>
      <c r="L2377" s="22" t="str">
        <f t="shared" si="55"/>
        <v>1097</v>
      </c>
      <c r="M2377" s="22"/>
      <c r="AA2377" s="46"/>
      <c r="AG2377"/>
      <c r="AL2377">
        <f>N2424</f>
        <v>0</v>
      </c>
      <c r="AM2377">
        <f>O2472</f>
        <v>0</v>
      </c>
      <c r="AN2377">
        <f>P2472</f>
        <v>0</v>
      </c>
      <c r="AO2377">
        <f>Q2472</f>
        <v>0</v>
      </c>
      <c r="AP2377">
        <f>R2472</f>
        <v>0</v>
      </c>
      <c r="AQ2377">
        <f>S2472</f>
        <v>0</v>
      </c>
      <c r="AR2377">
        <f>T2472</f>
        <v>0</v>
      </c>
      <c r="AT2377">
        <f>SUM(table_2[[#This Row],[First dose, less than 21 days ago]:[Third dose or booster, at least 21 days ago]])</f>
        <v>0</v>
      </c>
      <c r="AU2377">
        <f>SUM(table_2[[#This Row],[Second dose, less than 21 days ago]:[Third dose or booster, at least 21 days ago]])</f>
        <v>0</v>
      </c>
      <c r="AV2377">
        <f>table_2[[#This Row],[Third dose or booster, less than 21 days ago]]+table_2[[#This Row],[Third dose or booster, at least 21 days ago]]</f>
        <v>0</v>
      </c>
    </row>
    <row r="2378" spans="1:48" ht="30" x14ac:dyDescent="0.25">
      <c r="A2378" s="1" t="s">
        <v>740</v>
      </c>
      <c r="B2378" s="4">
        <v>2022</v>
      </c>
      <c r="C2378" s="1" t="s">
        <v>109</v>
      </c>
      <c r="D2378" s="1" t="s">
        <v>1132</v>
      </c>
      <c r="E2378" s="1" t="s">
        <v>62</v>
      </c>
      <c r="F2378" s="4" t="s">
        <v>4420</v>
      </c>
      <c r="G2378" s="4">
        <v>21284</v>
      </c>
      <c r="H2378" s="4" t="s">
        <v>5476</v>
      </c>
      <c r="I2378" s="1"/>
      <c r="J2378" s="4" t="s">
        <v>5477</v>
      </c>
      <c r="K2378" s="4" t="s">
        <v>5478</v>
      </c>
      <c r="L2378" s="22" t="str">
        <f t="shared" si="55"/>
        <v>207</v>
      </c>
      <c r="M2378" s="22"/>
      <c r="AA2378" s="46"/>
      <c r="AG2378"/>
      <c r="AL2378">
        <f>N2425</f>
        <v>0</v>
      </c>
      <c r="AM2378">
        <f>O2473</f>
        <v>0</v>
      </c>
      <c r="AN2378">
        <f>P2473</f>
        <v>0</v>
      </c>
      <c r="AO2378">
        <f>Q2473</f>
        <v>0</v>
      </c>
      <c r="AP2378">
        <f>R2473</f>
        <v>0</v>
      </c>
      <c r="AQ2378">
        <f>S2473</f>
        <v>0</v>
      </c>
      <c r="AR2378">
        <f>T2473</f>
        <v>0</v>
      </c>
      <c r="AT2378">
        <f>SUM(table_2[[#This Row],[First dose, less than 21 days ago]:[Third dose or booster, at least 21 days ago]])</f>
        <v>0</v>
      </c>
      <c r="AU2378">
        <f>SUM(table_2[[#This Row],[Second dose, less than 21 days ago]:[Third dose or booster, at least 21 days ago]])</f>
        <v>0</v>
      </c>
      <c r="AV2378">
        <f>table_2[[#This Row],[Third dose or booster, less than 21 days ago]]+table_2[[#This Row],[Third dose or booster, at least 21 days ago]]</f>
        <v>0</v>
      </c>
    </row>
    <row r="2379" spans="1:48" ht="30" x14ac:dyDescent="0.25">
      <c r="A2379" s="1" t="s">
        <v>740</v>
      </c>
      <c r="B2379" s="4">
        <v>2022</v>
      </c>
      <c r="C2379" s="1" t="s">
        <v>109</v>
      </c>
      <c r="D2379" s="1" t="s">
        <v>1132</v>
      </c>
      <c r="E2379" s="1" t="s">
        <v>66</v>
      </c>
      <c r="F2379" s="4" t="s">
        <v>1101</v>
      </c>
      <c r="G2379" s="4">
        <v>34</v>
      </c>
      <c r="H2379" s="4" t="s">
        <v>83</v>
      </c>
      <c r="I2379" s="1"/>
      <c r="J2379" s="4" t="s">
        <v>83</v>
      </c>
      <c r="K2379" s="4" t="s">
        <v>83</v>
      </c>
      <c r="L2379" s="22">
        <f t="shared" si="55"/>
        <v>1</v>
      </c>
      <c r="M2379" s="22"/>
      <c r="AA2379" s="46"/>
      <c r="AG2379"/>
      <c r="AL2379">
        <f>N2426</f>
        <v>0</v>
      </c>
      <c r="AM2379">
        <f>O2474</f>
        <v>0</v>
      </c>
      <c r="AN2379">
        <f>P2474</f>
        <v>0</v>
      </c>
      <c r="AO2379">
        <f>Q2474</f>
        <v>0</v>
      </c>
      <c r="AP2379">
        <f>R2474</f>
        <v>0</v>
      </c>
      <c r="AQ2379">
        <f>S2474</f>
        <v>0</v>
      </c>
      <c r="AR2379">
        <f>T2474</f>
        <v>0</v>
      </c>
      <c r="AT2379">
        <f>SUM(table_2[[#This Row],[First dose, less than 21 days ago]:[Third dose or booster, at least 21 days ago]])</f>
        <v>0</v>
      </c>
      <c r="AU2379">
        <f>SUM(table_2[[#This Row],[Second dose, less than 21 days ago]:[Third dose or booster, at least 21 days ago]])</f>
        <v>0</v>
      </c>
      <c r="AV2379">
        <f>table_2[[#This Row],[Third dose or booster, less than 21 days ago]]+table_2[[#This Row],[Third dose or booster, at least 21 days ago]]</f>
        <v>0</v>
      </c>
    </row>
    <row r="2380" spans="1:48" ht="30" x14ac:dyDescent="0.25">
      <c r="A2380" s="1" t="s">
        <v>740</v>
      </c>
      <c r="B2380" s="4">
        <v>2022</v>
      </c>
      <c r="C2380" s="1" t="s">
        <v>109</v>
      </c>
      <c r="D2380" s="1" t="s">
        <v>1132</v>
      </c>
      <c r="E2380" s="1" t="s">
        <v>70</v>
      </c>
      <c r="F2380" s="4" t="s">
        <v>1873</v>
      </c>
      <c r="G2380" s="4">
        <v>2692</v>
      </c>
      <c r="H2380" s="4" t="s">
        <v>5479</v>
      </c>
      <c r="I2380" s="1"/>
      <c r="J2380" s="4" t="s">
        <v>5480</v>
      </c>
      <c r="K2380" s="4" t="s">
        <v>5481</v>
      </c>
      <c r="L2380" s="22" t="str">
        <f t="shared" si="55"/>
        <v>58</v>
      </c>
      <c r="M2380" s="22"/>
      <c r="AA2380" s="46"/>
      <c r="AG2380"/>
      <c r="AL2380">
        <f>N2427</f>
        <v>0</v>
      </c>
      <c r="AM2380">
        <f>O2475</f>
        <v>0</v>
      </c>
      <c r="AN2380">
        <f>P2475</f>
        <v>0</v>
      </c>
      <c r="AO2380">
        <f>Q2475</f>
        <v>0</v>
      </c>
      <c r="AP2380">
        <f>R2475</f>
        <v>0</v>
      </c>
      <c r="AQ2380">
        <f>S2475</f>
        <v>0</v>
      </c>
      <c r="AR2380">
        <f>T2475</f>
        <v>0</v>
      </c>
      <c r="AT2380">
        <f>SUM(table_2[[#This Row],[First dose, less than 21 days ago]:[Third dose or booster, at least 21 days ago]])</f>
        <v>0</v>
      </c>
      <c r="AU2380">
        <f>SUM(table_2[[#This Row],[Second dose, less than 21 days ago]:[Third dose or booster, at least 21 days ago]])</f>
        <v>0</v>
      </c>
      <c r="AV2380">
        <f>table_2[[#This Row],[Third dose or booster, less than 21 days ago]]+table_2[[#This Row],[Third dose or booster, at least 21 days ago]]</f>
        <v>0</v>
      </c>
    </row>
    <row r="2381" spans="1:48" ht="30" x14ac:dyDescent="0.25">
      <c r="A2381" s="1" t="s">
        <v>740</v>
      </c>
      <c r="B2381" s="4">
        <v>2022</v>
      </c>
      <c r="C2381" s="1" t="s">
        <v>109</v>
      </c>
      <c r="D2381" s="1" t="s">
        <v>1132</v>
      </c>
      <c r="E2381" s="1" t="s">
        <v>74</v>
      </c>
      <c r="F2381" s="4" t="s">
        <v>1101</v>
      </c>
      <c r="G2381" s="4">
        <v>126</v>
      </c>
      <c r="H2381" s="4" t="s">
        <v>83</v>
      </c>
      <c r="I2381" s="1"/>
      <c r="J2381" s="4" t="s">
        <v>83</v>
      </c>
      <c r="K2381" s="4" t="s">
        <v>83</v>
      </c>
      <c r="L2381" s="22">
        <f t="shared" si="55"/>
        <v>1</v>
      </c>
      <c r="M2381" s="22"/>
      <c r="AA2381" s="46"/>
      <c r="AG2381"/>
      <c r="AL2381">
        <f>N2428</f>
        <v>0</v>
      </c>
      <c r="AM2381">
        <f>O2476</f>
        <v>0</v>
      </c>
      <c r="AN2381">
        <f>P2476</f>
        <v>0</v>
      </c>
      <c r="AO2381">
        <f>Q2476</f>
        <v>0</v>
      </c>
      <c r="AP2381">
        <f>R2476</f>
        <v>0</v>
      </c>
      <c r="AQ2381">
        <f>S2476</f>
        <v>0</v>
      </c>
      <c r="AR2381">
        <f>T2476</f>
        <v>0</v>
      </c>
      <c r="AT2381">
        <f>SUM(table_2[[#This Row],[First dose, less than 21 days ago]:[Third dose or booster, at least 21 days ago]])</f>
        <v>0</v>
      </c>
      <c r="AU2381">
        <f>SUM(table_2[[#This Row],[Second dose, less than 21 days ago]:[Third dose or booster, at least 21 days ago]])</f>
        <v>0</v>
      </c>
      <c r="AV2381">
        <f>table_2[[#This Row],[Third dose or booster, less than 21 days ago]]+table_2[[#This Row],[Third dose or booster, at least 21 days ago]]</f>
        <v>0</v>
      </c>
    </row>
    <row r="2382" spans="1:48" ht="30" x14ac:dyDescent="0.25">
      <c r="A2382" s="1" t="s">
        <v>740</v>
      </c>
      <c r="B2382" s="4">
        <v>2022</v>
      </c>
      <c r="C2382" s="1" t="s">
        <v>109</v>
      </c>
      <c r="D2382" s="1" t="s">
        <v>1132</v>
      </c>
      <c r="E2382" s="1" t="s">
        <v>1102</v>
      </c>
      <c r="F2382" s="4" t="s">
        <v>4061</v>
      </c>
      <c r="G2382" s="4">
        <v>23116</v>
      </c>
      <c r="H2382" s="4" t="s">
        <v>5482</v>
      </c>
      <c r="I2382" s="1"/>
      <c r="J2382" s="4" t="s">
        <v>5483</v>
      </c>
      <c r="K2382" s="4" t="s">
        <v>5484</v>
      </c>
      <c r="L2382" s="22" t="str">
        <f t="shared" si="55"/>
        <v>470</v>
      </c>
      <c r="M2382" s="22"/>
      <c r="AA2382" s="46"/>
      <c r="AG2382"/>
      <c r="AL2382">
        <f>N2429</f>
        <v>0</v>
      </c>
      <c r="AM2382">
        <f>O2477</f>
        <v>0</v>
      </c>
      <c r="AN2382">
        <f>P2477</f>
        <v>0</v>
      </c>
      <c r="AO2382">
        <f>Q2477</f>
        <v>0</v>
      </c>
      <c r="AP2382">
        <f>R2477</f>
        <v>0</v>
      </c>
      <c r="AQ2382">
        <f>S2477</f>
        <v>0</v>
      </c>
      <c r="AR2382">
        <f>T2477</f>
        <v>0</v>
      </c>
      <c r="AT2382">
        <f>SUM(table_2[[#This Row],[First dose, less than 21 days ago]:[Third dose or booster, at least 21 days ago]])</f>
        <v>0</v>
      </c>
      <c r="AU2382">
        <f>SUM(table_2[[#This Row],[Second dose, less than 21 days ago]:[Third dose or booster, at least 21 days ago]])</f>
        <v>0</v>
      </c>
      <c r="AV2382">
        <f>table_2[[#This Row],[Third dose or booster, less than 21 days ago]]+table_2[[#This Row],[Third dose or booster, at least 21 days ago]]</f>
        <v>0</v>
      </c>
    </row>
    <row r="2383" spans="1:48" ht="45" x14ac:dyDescent="0.25">
      <c r="A2383" s="1" t="s">
        <v>740</v>
      </c>
      <c r="B2383" s="4">
        <v>2022</v>
      </c>
      <c r="C2383" s="1" t="s">
        <v>109</v>
      </c>
      <c r="D2383" s="1" t="s">
        <v>1132</v>
      </c>
      <c r="E2383" s="1" t="s">
        <v>84</v>
      </c>
      <c r="F2383" s="4" t="s">
        <v>1743</v>
      </c>
      <c r="G2383" s="4">
        <v>751</v>
      </c>
      <c r="H2383" s="4" t="s">
        <v>5485</v>
      </c>
      <c r="I2383" s="1" t="s">
        <v>234</v>
      </c>
      <c r="J2383" s="4" t="s">
        <v>5486</v>
      </c>
      <c r="K2383" s="4" t="s">
        <v>5487</v>
      </c>
      <c r="L2383" s="22" t="str">
        <f t="shared" si="55"/>
        <v>8</v>
      </c>
      <c r="M2383" s="22"/>
      <c r="AA2383" s="46"/>
      <c r="AG2383"/>
      <c r="AL2383">
        <f>N2430</f>
        <v>0</v>
      </c>
      <c r="AM2383">
        <f>O2478</f>
        <v>0</v>
      </c>
      <c r="AN2383">
        <f>P2478</f>
        <v>0</v>
      </c>
      <c r="AO2383">
        <f>Q2478</f>
        <v>0</v>
      </c>
      <c r="AP2383">
        <f>R2478</f>
        <v>0</v>
      </c>
      <c r="AQ2383">
        <f>S2478</f>
        <v>0</v>
      </c>
      <c r="AR2383">
        <f>T2478</f>
        <v>0</v>
      </c>
      <c r="AT2383">
        <f>SUM(table_2[[#This Row],[First dose, less than 21 days ago]:[Third dose or booster, at least 21 days ago]])</f>
        <v>0</v>
      </c>
      <c r="AU2383">
        <f>SUM(table_2[[#This Row],[Second dose, less than 21 days ago]:[Third dose or booster, at least 21 days ago]])</f>
        <v>0</v>
      </c>
      <c r="AV2383">
        <f>table_2[[#This Row],[Third dose or booster, less than 21 days ago]]+table_2[[#This Row],[Third dose or booster, at least 21 days ago]]</f>
        <v>0</v>
      </c>
    </row>
    <row r="2384" spans="1:48" ht="45" x14ac:dyDescent="0.25">
      <c r="A2384" s="1" t="s">
        <v>740</v>
      </c>
      <c r="B2384" s="4">
        <v>2022</v>
      </c>
      <c r="C2384" s="1" t="s">
        <v>109</v>
      </c>
      <c r="D2384" s="1" t="s">
        <v>1132</v>
      </c>
      <c r="E2384" s="1" t="s">
        <v>85</v>
      </c>
      <c r="F2384" s="4" t="s">
        <v>5488</v>
      </c>
      <c r="G2384" s="4">
        <v>405343</v>
      </c>
      <c r="H2384" s="4" t="s">
        <v>5489</v>
      </c>
      <c r="I2384" s="1"/>
      <c r="J2384" s="4" t="s">
        <v>5490</v>
      </c>
      <c r="K2384" s="4" t="s">
        <v>4055</v>
      </c>
      <c r="L2384" s="22" t="str">
        <f t="shared" si="55"/>
        <v>2825</v>
      </c>
      <c r="M2384" s="22"/>
      <c r="AA2384" s="46"/>
      <c r="AG2384"/>
      <c r="AL2384">
        <f>N2431</f>
        <v>0</v>
      </c>
      <c r="AM2384">
        <f>O2479</f>
        <v>0</v>
      </c>
      <c r="AN2384">
        <f>P2479</f>
        <v>0</v>
      </c>
      <c r="AO2384">
        <f>Q2479</f>
        <v>0</v>
      </c>
      <c r="AP2384">
        <f>R2479</f>
        <v>0</v>
      </c>
      <c r="AQ2384">
        <f>S2479</f>
        <v>0</v>
      </c>
      <c r="AR2384">
        <f>T2479</f>
        <v>0</v>
      </c>
      <c r="AT2384">
        <f>SUM(table_2[[#This Row],[First dose, less than 21 days ago]:[Third dose or booster, at least 21 days ago]])</f>
        <v>0</v>
      </c>
      <c r="AU2384">
        <f>SUM(table_2[[#This Row],[Second dose, less than 21 days ago]:[Third dose or booster, at least 21 days ago]])</f>
        <v>0</v>
      </c>
      <c r="AV2384">
        <f>table_2[[#This Row],[Third dose or booster, less than 21 days ago]]+table_2[[#This Row],[Third dose or booster, at least 21 days ago]]</f>
        <v>0</v>
      </c>
    </row>
    <row r="2385" spans="1:48" ht="30" x14ac:dyDescent="0.25">
      <c r="A2385" s="1" t="s">
        <v>740</v>
      </c>
      <c r="B2385" s="4">
        <v>2022</v>
      </c>
      <c r="C2385" s="1" t="s">
        <v>109</v>
      </c>
      <c r="D2385" s="1" t="s">
        <v>1147</v>
      </c>
      <c r="E2385" s="1" t="s">
        <v>62</v>
      </c>
      <c r="F2385" s="4" t="s">
        <v>5491</v>
      </c>
      <c r="G2385" s="4">
        <v>10133</v>
      </c>
      <c r="H2385" s="4" t="s">
        <v>5492</v>
      </c>
      <c r="I2385" s="1"/>
      <c r="J2385" s="4" t="s">
        <v>5493</v>
      </c>
      <c r="K2385" s="4" t="s">
        <v>5494</v>
      </c>
      <c r="L2385" s="22" t="str">
        <f t="shared" si="55"/>
        <v>280</v>
      </c>
      <c r="M2385" s="22"/>
      <c r="AA2385" s="46"/>
      <c r="AG2385"/>
      <c r="AL2385">
        <f>N2432</f>
        <v>0</v>
      </c>
      <c r="AM2385">
        <f>O2480</f>
        <v>0</v>
      </c>
      <c r="AN2385">
        <f>P2480</f>
        <v>0</v>
      </c>
      <c r="AO2385">
        <f>Q2480</f>
        <v>0</v>
      </c>
      <c r="AP2385">
        <f>R2480</f>
        <v>0</v>
      </c>
      <c r="AQ2385">
        <f>S2480</f>
        <v>0</v>
      </c>
      <c r="AR2385">
        <f>T2480</f>
        <v>0</v>
      </c>
      <c r="AT2385">
        <f>SUM(table_2[[#This Row],[First dose, less than 21 days ago]:[Third dose or booster, at least 21 days ago]])</f>
        <v>0</v>
      </c>
      <c r="AU2385">
        <f>SUM(table_2[[#This Row],[Second dose, less than 21 days ago]:[Third dose or booster, at least 21 days ago]])</f>
        <v>0</v>
      </c>
      <c r="AV2385">
        <f>table_2[[#This Row],[Third dose or booster, less than 21 days ago]]+table_2[[#This Row],[Third dose or booster, at least 21 days ago]]</f>
        <v>0</v>
      </c>
    </row>
    <row r="2386" spans="1:48" ht="30" x14ac:dyDescent="0.25">
      <c r="A2386" s="1" t="s">
        <v>740</v>
      </c>
      <c r="B2386" s="4">
        <v>2022</v>
      </c>
      <c r="C2386" s="1" t="s">
        <v>109</v>
      </c>
      <c r="D2386" s="1" t="s">
        <v>1147</v>
      </c>
      <c r="E2386" s="1" t="s">
        <v>66</v>
      </c>
      <c r="F2386" s="4" t="s">
        <v>1101</v>
      </c>
      <c r="G2386" s="4">
        <v>13</v>
      </c>
      <c r="H2386" s="4" t="s">
        <v>83</v>
      </c>
      <c r="I2386" s="1"/>
      <c r="J2386" s="4" t="s">
        <v>83</v>
      </c>
      <c r="K2386" s="4" t="s">
        <v>83</v>
      </c>
      <c r="L2386" s="22">
        <f t="shared" si="55"/>
        <v>1</v>
      </c>
      <c r="M2386" s="22"/>
      <c r="AA2386" s="46"/>
      <c r="AG2386"/>
      <c r="AL2386">
        <f>N2433</f>
        <v>0</v>
      </c>
      <c r="AM2386">
        <f>O2481</f>
        <v>0</v>
      </c>
      <c r="AN2386">
        <f>P2481</f>
        <v>0</v>
      </c>
      <c r="AO2386">
        <f>Q2481</f>
        <v>0</v>
      </c>
      <c r="AP2386">
        <f>R2481</f>
        <v>0</v>
      </c>
      <c r="AQ2386">
        <f>S2481</f>
        <v>0</v>
      </c>
      <c r="AR2386">
        <f>T2481</f>
        <v>0</v>
      </c>
      <c r="AT2386">
        <f>SUM(table_2[[#This Row],[First dose, less than 21 days ago]:[Third dose or booster, at least 21 days ago]])</f>
        <v>0</v>
      </c>
      <c r="AU2386">
        <f>SUM(table_2[[#This Row],[Second dose, less than 21 days ago]:[Third dose or booster, at least 21 days ago]])</f>
        <v>0</v>
      </c>
      <c r="AV2386">
        <f>table_2[[#This Row],[Third dose or booster, less than 21 days ago]]+table_2[[#This Row],[Third dose or booster, at least 21 days ago]]</f>
        <v>0</v>
      </c>
    </row>
    <row r="2387" spans="1:48" ht="30" x14ac:dyDescent="0.25">
      <c r="A2387" s="1" t="s">
        <v>740</v>
      </c>
      <c r="B2387" s="4">
        <v>2022</v>
      </c>
      <c r="C2387" s="1" t="s">
        <v>109</v>
      </c>
      <c r="D2387" s="1" t="s">
        <v>1147</v>
      </c>
      <c r="E2387" s="1" t="s">
        <v>70</v>
      </c>
      <c r="F2387" s="4" t="s">
        <v>2909</v>
      </c>
      <c r="G2387" s="4">
        <v>1208</v>
      </c>
      <c r="H2387" s="4" t="s">
        <v>5495</v>
      </c>
      <c r="I2387" s="1"/>
      <c r="J2387" s="4" t="s">
        <v>5496</v>
      </c>
      <c r="K2387" s="4" t="s">
        <v>5497</v>
      </c>
      <c r="L2387" s="22" t="str">
        <f t="shared" si="55"/>
        <v>63</v>
      </c>
      <c r="M2387" s="22"/>
      <c r="AA2387" s="46"/>
      <c r="AG2387"/>
      <c r="AL2387">
        <f>N2434</f>
        <v>0</v>
      </c>
      <c r="AM2387">
        <f>O2482</f>
        <v>0</v>
      </c>
      <c r="AN2387">
        <f>P2482</f>
        <v>0</v>
      </c>
      <c r="AO2387">
        <f>Q2482</f>
        <v>0</v>
      </c>
      <c r="AP2387">
        <f>R2482</f>
        <v>0</v>
      </c>
      <c r="AQ2387">
        <f>S2482</f>
        <v>0</v>
      </c>
      <c r="AR2387">
        <f>T2482</f>
        <v>0</v>
      </c>
      <c r="AT2387">
        <f>SUM(table_2[[#This Row],[First dose, less than 21 days ago]:[Third dose or booster, at least 21 days ago]])</f>
        <v>0</v>
      </c>
      <c r="AU2387">
        <f>SUM(table_2[[#This Row],[Second dose, less than 21 days ago]:[Third dose or booster, at least 21 days ago]])</f>
        <v>0</v>
      </c>
      <c r="AV2387">
        <f>table_2[[#This Row],[Third dose or booster, less than 21 days ago]]+table_2[[#This Row],[Third dose or booster, at least 21 days ago]]</f>
        <v>0</v>
      </c>
    </row>
    <row r="2388" spans="1:48" ht="30" x14ac:dyDescent="0.25">
      <c r="A2388" s="1" t="s">
        <v>740</v>
      </c>
      <c r="B2388" s="4">
        <v>2022</v>
      </c>
      <c r="C2388" s="1" t="s">
        <v>109</v>
      </c>
      <c r="D2388" s="1" t="s">
        <v>1147</v>
      </c>
      <c r="E2388" s="1" t="s">
        <v>74</v>
      </c>
      <c r="F2388" s="4" t="s">
        <v>1101</v>
      </c>
      <c r="G2388" s="4">
        <v>48</v>
      </c>
      <c r="H2388" s="4" t="s">
        <v>83</v>
      </c>
      <c r="I2388" s="1"/>
      <c r="J2388" s="4" t="s">
        <v>83</v>
      </c>
      <c r="K2388" s="4" t="s">
        <v>83</v>
      </c>
      <c r="L2388" s="22">
        <f t="shared" si="55"/>
        <v>1</v>
      </c>
      <c r="M2388" s="22"/>
      <c r="AA2388" s="46"/>
      <c r="AG2388"/>
      <c r="AL2388">
        <f>N2435</f>
        <v>0</v>
      </c>
      <c r="AM2388">
        <f>O2483</f>
        <v>0</v>
      </c>
      <c r="AN2388">
        <f>P2483</f>
        <v>0</v>
      </c>
      <c r="AO2388">
        <f>Q2483</f>
        <v>0</v>
      </c>
      <c r="AP2388">
        <f>R2483</f>
        <v>0</v>
      </c>
      <c r="AQ2388">
        <f>S2483</f>
        <v>0</v>
      </c>
      <c r="AR2388">
        <f>T2483</f>
        <v>0</v>
      </c>
      <c r="AT2388">
        <f>SUM(table_2[[#This Row],[First dose, less than 21 days ago]:[Third dose or booster, at least 21 days ago]])</f>
        <v>0</v>
      </c>
      <c r="AU2388">
        <f>SUM(table_2[[#This Row],[Second dose, less than 21 days ago]:[Third dose or booster, at least 21 days ago]])</f>
        <v>0</v>
      </c>
      <c r="AV2388">
        <f>table_2[[#This Row],[Third dose or booster, less than 21 days ago]]+table_2[[#This Row],[Third dose or booster, at least 21 days ago]]</f>
        <v>0</v>
      </c>
    </row>
    <row r="2389" spans="1:48" ht="30" x14ac:dyDescent="0.25">
      <c r="A2389" s="1" t="s">
        <v>740</v>
      </c>
      <c r="B2389" s="4">
        <v>2022</v>
      </c>
      <c r="C2389" s="1" t="s">
        <v>109</v>
      </c>
      <c r="D2389" s="1" t="s">
        <v>1147</v>
      </c>
      <c r="E2389" s="1" t="s">
        <v>1102</v>
      </c>
      <c r="F2389" s="4" t="s">
        <v>5498</v>
      </c>
      <c r="G2389" s="4">
        <v>9581</v>
      </c>
      <c r="H2389" s="4" t="s">
        <v>5499</v>
      </c>
      <c r="I2389" s="1"/>
      <c r="J2389" s="4" t="s">
        <v>5500</v>
      </c>
      <c r="K2389" s="4" t="s">
        <v>5501</v>
      </c>
      <c r="L2389" s="22" t="str">
        <f t="shared" si="55"/>
        <v>710</v>
      </c>
      <c r="M2389" s="22"/>
      <c r="AA2389" s="46"/>
      <c r="AG2389"/>
      <c r="AL2389">
        <f>N2436</f>
        <v>0</v>
      </c>
      <c r="AM2389">
        <f>O2484</f>
        <v>0</v>
      </c>
      <c r="AN2389">
        <f>P2484</f>
        <v>0</v>
      </c>
      <c r="AO2389">
        <f>Q2484</f>
        <v>0</v>
      </c>
      <c r="AP2389">
        <f>R2484</f>
        <v>0</v>
      </c>
      <c r="AQ2389">
        <f>S2484</f>
        <v>0</v>
      </c>
      <c r="AR2389">
        <f>T2484</f>
        <v>0</v>
      </c>
      <c r="AT2389">
        <f>SUM(table_2[[#This Row],[First dose, less than 21 days ago]:[Third dose or booster, at least 21 days ago]])</f>
        <v>0</v>
      </c>
      <c r="AU2389">
        <f>SUM(table_2[[#This Row],[Second dose, less than 21 days ago]:[Third dose or booster, at least 21 days ago]])</f>
        <v>0</v>
      </c>
      <c r="AV2389">
        <f>table_2[[#This Row],[Third dose or booster, less than 21 days ago]]+table_2[[#This Row],[Third dose or booster, at least 21 days ago]]</f>
        <v>0</v>
      </c>
    </row>
    <row r="2390" spans="1:48" ht="45" x14ac:dyDescent="0.25">
      <c r="A2390" s="1" t="s">
        <v>740</v>
      </c>
      <c r="B2390" s="4">
        <v>2022</v>
      </c>
      <c r="C2390" s="1" t="s">
        <v>109</v>
      </c>
      <c r="D2390" s="1" t="s">
        <v>1147</v>
      </c>
      <c r="E2390" s="1" t="s">
        <v>84</v>
      </c>
      <c r="F2390" s="4" t="s">
        <v>1211</v>
      </c>
      <c r="G2390" s="4">
        <v>391</v>
      </c>
      <c r="H2390" s="4" t="s">
        <v>2933</v>
      </c>
      <c r="I2390" s="1"/>
      <c r="J2390" s="4" t="s">
        <v>2934</v>
      </c>
      <c r="K2390" s="4" t="s">
        <v>2935</v>
      </c>
      <c r="L2390" s="22" t="str">
        <f t="shared" si="55"/>
        <v>31</v>
      </c>
      <c r="M2390" s="22"/>
      <c r="AA2390" s="46"/>
      <c r="AG2390"/>
      <c r="AL2390">
        <f>N2437</f>
        <v>0</v>
      </c>
      <c r="AM2390">
        <f>O2485</f>
        <v>0</v>
      </c>
      <c r="AN2390">
        <f>P2485</f>
        <v>0</v>
      </c>
      <c r="AO2390">
        <f>Q2485</f>
        <v>0</v>
      </c>
      <c r="AP2390">
        <f>R2485</f>
        <v>0</v>
      </c>
      <c r="AQ2390">
        <f>S2485</f>
        <v>0</v>
      </c>
      <c r="AR2390">
        <f>T2485</f>
        <v>0</v>
      </c>
      <c r="AT2390">
        <f>SUM(table_2[[#This Row],[First dose, less than 21 days ago]:[Third dose or booster, at least 21 days ago]])</f>
        <v>0</v>
      </c>
      <c r="AU2390">
        <f>SUM(table_2[[#This Row],[Second dose, less than 21 days ago]:[Third dose or booster, at least 21 days ago]])</f>
        <v>0</v>
      </c>
      <c r="AV2390">
        <f>table_2[[#This Row],[Third dose or booster, less than 21 days ago]]+table_2[[#This Row],[Third dose or booster, at least 21 days ago]]</f>
        <v>0</v>
      </c>
    </row>
    <row r="2391" spans="1:48" ht="45" x14ac:dyDescent="0.25">
      <c r="A2391" s="1" t="s">
        <v>740</v>
      </c>
      <c r="B2391" s="4">
        <v>2022</v>
      </c>
      <c r="C2391" s="1" t="s">
        <v>109</v>
      </c>
      <c r="D2391" s="1" t="s">
        <v>1147</v>
      </c>
      <c r="E2391" s="1" t="s">
        <v>85</v>
      </c>
      <c r="F2391" s="4" t="s">
        <v>5502</v>
      </c>
      <c r="G2391" s="4">
        <v>347203</v>
      </c>
      <c r="H2391" s="4" t="s">
        <v>5503</v>
      </c>
      <c r="I2391" s="1"/>
      <c r="J2391" s="4" t="s">
        <v>5504</v>
      </c>
      <c r="K2391" s="4" t="s">
        <v>5505</v>
      </c>
      <c r="L2391" s="22" t="str">
        <f t="shared" si="55"/>
        <v>7041</v>
      </c>
      <c r="M2391" s="22"/>
      <c r="AA2391" s="46"/>
      <c r="AG2391"/>
      <c r="AL2391">
        <f>N2438</f>
        <v>0</v>
      </c>
      <c r="AM2391">
        <f>O2486</f>
        <v>0</v>
      </c>
      <c r="AN2391">
        <f>P2486</f>
        <v>0</v>
      </c>
      <c r="AO2391">
        <f>Q2486</f>
        <v>0</v>
      </c>
      <c r="AP2391">
        <f>R2486</f>
        <v>0</v>
      </c>
      <c r="AQ2391">
        <f>S2486</f>
        <v>0</v>
      </c>
      <c r="AR2391">
        <f>T2486</f>
        <v>0</v>
      </c>
      <c r="AT2391">
        <f>SUM(table_2[[#This Row],[First dose, less than 21 days ago]:[Third dose or booster, at least 21 days ago]])</f>
        <v>0</v>
      </c>
      <c r="AU2391">
        <f>SUM(table_2[[#This Row],[Second dose, less than 21 days ago]:[Third dose or booster, at least 21 days ago]])</f>
        <v>0</v>
      </c>
      <c r="AV2391">
        <f>table_2[[#This Row],[Third dose or booster, less than 21 days ago]]+table_2[[#This Row],[Third dose or booster, at least 21 days ago]]</f>
        <v>0</v>
      </c>
    </row>
    <row r="2392" spans="1:48" ht="30" x14ac:dyDescent="0.25">
      <c r="A2392" s="1" t="s">
        <v>740</v>
      </c>
      <c r="B2392" s="4">
        <v>2022</v>
      </c>
      <c r="C2392" s="1" t="s">
        <v>109</v>
      </c>
      <c r="D2392" s="1" t="s">
        <v>1162</v>
      </c>
      <c r="E2392" s="1" t="s">
        <v>62</v>
      </c>
      <c r="F2392" s="4" t="s">
        <v>2807</v>
      </c>
      <c r="G2392" s="4">
        <v>3945</v>
      </c>
      <c r="H2392" s="4" t="s">
        <v>5506</v>
      </c>
      <c r="I2392" s="1"/>
      <c r="J2392" s="4" t="s">
        <v>5507</v>
      </c>
      <c r="K2392" s="4" t="s">
        <v>5508</v>
      </c>
      <c r="L2392" s="22" t="str">
        <f t="shared" si="55"/>
        <v>324</v>
      </c>
      <c r="M2392" s="22"/>
      <c r="AA2392" s="46"/>
      <c r="AG2392"/>
      <c r="AL2392">
        <f>N2439</f>
        <v>0</v>
      </c>
      <c r="AM2392">
        <f>O2487</f>
        <v>0</v>
      </c>
      <c r="AN2392">
        <f>P2487</f>
        <v>0</v>
      </c>
      <c r="AO2392">
        <f>Q2487</f>
        <v>0</v>
      </c>
      <c r="AP2392">
        <f>R2487</f>
        <v>0</v>
      </c>
      <c r="AQ2392">
        <f>S2487</f>
        <v>0</v>
      </c>
      <c r="AR2392">
        <f>T2487</f>
        <v>0</v>
      </c>
      <c r="AT2392">
        <f>SUM(table_2[[#This Row],[First dose, less than 21 days ago]:[Third dose or booster, at least 21 days ago]])</f>
        <v>0</v>
      </c>
      <c r="AU2392">
        <f>SUM(table_2[[#This Row],[Second dose, less than 21 days ago]:[Third dose or booster, at least 21 days ago]])</f>
        <v>0</v>
      </c>
      <c r="AV2392">
        <f>table_2[[#This Row],[Third dose or booster, less than 21 days ago]]+table_2[[#This Row],[Third dose or booster, at least 21 days ago]]</f>
        <v>0</v>
      </c>
    </row>
    <row r="2393" spans="1:48" ht="30" x14ac:dyDescent="0.25">
      <c r="A2393" s="1" t="s">
        <v>740</v>
      </c>
      <c r="B2393" s="4">
        <v>2022</v>
      </c>
      <c r="C2393" s="1" t="s">
        <v>109</v>
      </c>
      <c r="D2393" s="1" t="s">
        <v>1162</v>
      </c>
      <c r="E2393" s="1" t="s">
        <v>66</v>
      </c>
      <c r="F2393" s="4" t="s">
        <v>1101</v>
      </c>
      <c r="G2393" s="4">
        <v>8</v>
      </c>
      <c r="H2393" s="4" t="s">
        <v>83</v>
      </c>
      <c r="I2393" s="1"/>
      <c r="J2393" s="4" t="s">
        <v>83</v>
      </c>
      <c r="K2393" s="4" t="s">
        <v>83</v>
      </c>
      <c r="L2393" s="22">
        <f t="shared" si="55"/>
        <v>1</v>
      </c>
      <c r="M2393" s="22"/>
      <c r="AA2393" s="46"/>
      <c r="AG2393"/>
      <c r="AL2393">
        <f>N2440</f>
        <v>0</v>
      </c>
      <c r="AM2393">
        <f>O2488</f>
        <v>0</v>
      </c>
      <c r="AN2393">
        <f>P2488</f>
        <v>0</v>
      </c>
      <c r="AO2393">
        <f>Q2488</f>
        <v>0</v>
      </c>
      <c r="AP2393">
        <f>R2488</f>
        <v>0</v>
      </c>
      <c r="AQ2393">
        <f>S2488</f>
        <v>0</v>
      </c>
      <c r="AR2393">
        <f>T2488</f>
        <v>0</v>
      </c>
      <c r="AT2393">
        <f>SUM(table_2[[#This Row],[First dose, less than 21 days ago]:[Third dose or booster, at least 21 days ago]])</f>
        <v>0</v>
      </c>
      <c r="AU2393">
        <f>SUM(table_2[[#This Row],[Second dose, less than 21 days ago]:[Third dose or booster, at least 21 days ago]])</f>
        <v>0</v>
      </c>
      <c r="AV2393">
        <f>table_2[[#This Row],[Third dose or booster, less than 21 days ago]]+table_2[[#This Row],[Third dose or booster, at least 21 days ago]]</f>
        <v>0</v>
      </c>
    </row>
    <row r="2394" spans="1:48" ht="30" x14ac:dyDescent="0.25">
      <c r="A2394" s="1" t="s">
        <v>740</v>
      </c>
      <c r="B2394" s="4">
        <v>2022</v>
      </c>
      <c r="C2394" s="1" t="s">
        <v>109</v>
      </c>
      <c r="D2394" s="1" t="s">
        <v>1162</v>
      </c>
      <c r="E2394" s="1" t="s">
        <v>70</v>
      </c>
      <c r="F2394" s="4" t="s">
        <v>2996</v>
      </c>
      <c r="G2394" s="4">
        <v>564</v>
      </c>
      <c r="H2394" s="4" t="s">
        <v>5509</v>
      </c>
      <c r="I2394" s="1"/>
      <c r="J2394" s="4" t="s">
        <v>5510</v>
      </c>
      <c r="K2394" s="4" t="s">
        <v>5511</v>
      </c>
      <c r="L2394" s="22" t="str">
        <f t="shared" si="55"/>
        <v>97</v>
      </c>
      <c r="M2394" s="22"/>
      <c r="AA2394" s="46"/>
      <c r="AG2394"/>
      <c r="AL2394">
        <f>N2441</f>
        <v>0</v>
      </c>
      <c r="AM2394">
        <f>O2489</f>
        <v>0</v>
      </c>
      <c r="AN2394">
        <f>P2489</f>
        <v>0</v>
      </c>
      <c r="AO2394">
        <f>Q2489</f>
        <v>0</v>
      </c>
      <c r="AP2394">
        <f>R2489</f>
        <v>0</v>
      </c>
      <c r="AQ2394">
        <f>S2489</f>
        <v>0</v>
      </c>
      <c r="AR2394">
        <f>T2489</f>
        <v>0</v>
      </c>
      <c r="AT2394">
        <f>SUM(table_2[[#This Row],[First dose, less than 21 days ago]:[Third dose or booster, at least 21 days ago]])</f>
        <v>0</v>
      </c>
      <c r="AU2394">
        <f>SUM(table_2[[#This Row],[Second dose, less than 21 days ago]:[Third dose or booster, at least 21 days ago]])</f>
        <v>0</v>
      </c>
      <c r="AV2394">
        <f>table_2[[#This Row],[Third dose or booster, less than 21 days ago]]+table_2[[#This Row],[Third dose or booster, at least 21 days ago]]</f>
        <v>0</v>
      </c>
    </row>
    <row r="2395" spans="1:48" ht="30" x14ac:dyDescent="0.25">
      <c r="A2395" s="1" t="s">
        <v>740</v>
      </c>
      <c r="B2395" s="4">
        <v>2022</v>
      </c>
      <c r="C2395" s="1" t="s">
        <v>109</v>
      </c>
      <c r="D2395" s="1" t="s">
        <v>1162</v>
      </c>
      <c r="E2395" s="1" t="s">
        <v>74</v>
      </c>
      <c r="F2395" s="4" t="s">
        <v>1101</v>
      </c>
      <c r="G2395" s="4">
        <v>23</v>
      </c>
      <c r="H2395" s="4" t="s">
        <v>83</v>
      </c>
      <c r="I2395" s="1"/>
      <c r="J2395" s="4" t="s">
        <v>83</v>
      </c>
      <c r="K2395" s="4" t="s">
        <v>83</v>
      </c>
      <c r="L2395" s="22">
        <f t="shared" si="55"/>
        <v>1</v>
      </c>
      <c r="M2395" s="22"/>
      <c r="AA2395" s="46"/>
      <c r="AG2395"/>
      <c r="AL2395">
        <f>N2442</f>
        <v>0</v>
      </c>
      <c r="AM2395">
        <f>O2490</f>
        <v>0</v>
      </c>
      <c r="AN2395">
        <f>P2490</f>
        <v>0</v>
      </c>
      <c r="AO2395">
        <f>Q2490</f>
        <v>0</v>
      </c>
      <c r="AP2395">
        <f>R2490</f>
        <v>0</v>
      </c>
      <c r="AQ2395">
        <f>S2490</f>
        <v>0</v>
      </c>
      <c r="AR2395">
        <f>T2490</f>
        <v>0</v>
      </c>
      <c r="AT2395">
        <f>SUM(table_2[[#This Row],[First dose, less than 21 days ago]:[Third dose or booster, at least 21 days ago]])</f>
        <v>0</v>
      </c>
      <c r="AU2395">
        <f>SUM(table_2[[#This Row],[Second dose, less than 21 days ago]:[Third dose or booster, at least 21 days ago]])</f>
        <v>0</v>
      </c>
      <c r="AV2395">
        <f>table_2[[#This Row],[Third dose or booster, less than 21 days ago]]+table_2[[#This Row],[Third dose or booster, at least 21 days ago]]</f>
        <v>0</v>
      </c>
    </row>
    <row r="2396" spans="1:48" ht="30" x14ac:dyDescent="0.25">
      <c r="A2396" s="1" t="s">
        <v>740</v>
      </c>
      <c r="B2396" s="4">
        <v>2022</v>
      </c>
      <c r="C2396" s="1" t="s">
        <v>109</v>
      </c>
      <c r="D2396" s="1" t="s">
        <v>1162</v>
      </c>
      <c r="E2396" s="1" t="s">
        <v>1102</v>
      </c>
      <c r="F2396" s="4" t="s">
        <v>5512</v>
      </c>
      <c r="G2396" s="4">
        <v>4756</v>
      </c>
      <c r="H2396" s="4" t="s">
        <v>5513</v>
      </c>
      <c r="I2396" s="1"/>
      <c r="J2396" s="4" t="s">
        <v>5514</v>
      </c>
      <c r="K2396" s="4" t="s">
        <v>5515</v>
      </c>
      <c r="L2396" s="22" t="str">
        <f t="shared" si="55"/>
        <v>877</v>
      </c>
      <c r="M2396" s="22"/>
      <c r="AA2396" s="46"/>
      <c r="AG2396"/>
      <c r="AL2396">
        <f>N2443</f>
        <v>0</v>
      </c>
      <c r="AM2396">
        <f>O2491</f>
        <v>0</v>
      </c>
      <c r="AN2396">
        <f>P2491</f>
        <v>0</v>
      </c>
      <c r="AO2396">
        <f>Q2491</f>
        <v>0</v>
      </c>
      <c r="AP2396">
        <f>R2491</f>
        <v>0</v>
      </c>
      <c r="AQ2396">
        <f>S2491</f>
        <v>0</v>
      </c>
      <c r="AR2396">
        <f>T2491</f>
        <v>0</v>
      </c>
      <c r="AT2396">
        <f>SUM(table_2[[#This Row],[First dose, less than 21 days ago]:[Third dose or booster, at least 21 days ago]])</f>
        <v>0</v>
      </c>
      <c r="AU2396">
        <f>SUM(table_2[[#This Row],[Second dose, less than 21 days ago]:[Third dose or booster, at least 21 days ago]])</f>
        <v>0</v>
      </c>
      <c r="AV2396">
        <f>table_2[[#This Row],[Third dose or booster, less than 21 days ago]]+table_2[[#This Row],[Third dose or booster, at least 21 days ago]]</f>
        <v>0</v>
      </c>
    </row>
    <row r="2397" spans="1:48" ht="45" x14ac:dyDescent="0.25">
      <c r="A2397" s="1" t="s">
        <v>740</v>
      </c>
      <c r="B2397" s="4">
        <v>2022</v>
      </c>
      <c r="C2397" s="1" t="s">
        <v>109</v>
      </c>
      <c r="D2397" s="1" t="s">
        <v>1162</v>
      </c>
      <c r="E2397" s="1" t="s">
        <v>84</v>
      </c>
      <c r="F2397" s="4" t="s">
        <v>2156</v>
      </c>
      <c r="G2397" s="4">
        <v>201</v>
      </c>
      <c r="H2397" s="4" t="s">
        <v>5516</v>
      </c>
      <c r="I2397" s="1"/>
      <c r="J2397" s="4" t="s">
        <v>5517</v>
      </c>
      <c r="K2397" s="4" t="s">
        <v>5518</v>
      </c>
      <c r="L2397" s="22" t="str">
        <f t="shared" si="55"/>
        <v>26</v>
      </c>
      <c r="M2397" s="22"/>
      <c r="AA2397" s="46"/>
      <c r="AG2397"/>
      <c r="AL2397">
        <f>N2444</f>
        <v>0</v>
      </c>
      <c r="AM2397">
        <f>O2492</f>
        <v>0</v>
      </c>
      <c r="AN2397">
        <f>P2492</f>
        <v>0</v>
      </c>
      <c r="AO2397">
        <f>Q2492</f>
        <v>0</v>
      </c>
      <c r="AP2397">
        <f>R2492</f>
        <v>0</v>
      </c>
      <c r="AQ2397">
        <f>S2492</f>
        <v>0</v>
      </c>
      <c r="AR2397">
        <f>T2492</f>
        <v>0</v>
      </c>
      <c r="AT2397">
        <f>SUM(table_2[[#This Row],[First dose, less than 21 days ago]:[Third dose or booster, at least 21 days ago]])</f>
        <v>0</v>
      </c>
      <c r="AU2397">
        <f>SUM(table_2[[#This Row],[Second dose, less than 21 days ago]:[Third dose or booster, at least 21 days ago]])</f>
        <v>0</v>
      </c>
      <c r="AV2397">
        <f>table_2[[#This Row],[Third dose or booster, less than 21 days ago]]+table_2[[#This Row],[Third dose or booster, at least 21 days ago]]</f>
        <v>0</v>
      </c>
    </row>
    <row r="2398" spans="1:48" ht="45" x14ac:dyDescent="0.25">
      <c r="A2398" s="1" t="s">
        <v>740</v>
      </c>
      <c r="B2398" s="4">
        <v>2022</v>
      </c>
      <c r="C2398" s="1" t="s">
        <v>109</v>
      </c>
      <c r="D2398" s="1" t="s">
        <v>1162</v>
      </c>
      <c r="E2398" s="1" t="s">
        <v>85</v>
      </c>
      <c r="F2398" s="4" t="s">
        <v>5519</v>
      </c>
      <c r="G2398" s="4">
        <v>165320</v>
      </c>
      <c r="H2398" s="4" t="s">
        <v>5520</v>
      </c>
      <c r="I2398" s="1"/>
      <c r="J2398" s="4" t="s">
        <v>5521</v>
      </c>
      <c r="K2398" s="4" t="s">
        <v>5522</v>
      </c>
      <c r="L2398" s="22" t="str">
        <f t="shared" si="55"/>
        <v>10712</v>
      </c>
      <c r="M2398" s="22"/>
      <c r="AA2398" s="46"/>
      <c r="AG2398"/>
      <c r="AL2398">
        <f>N2445</f>
        <v>0</v>
      </c>
      <c r="AM2398">
        <f>O2493</f>
        <v>0</v>
      </c>
      <c r="AN2398">
        <f>P2493</f>
        <v>0</v>
      </c>
      <c r="AO2398">
        <f>Q2493</f>
        <v>0</v>
      </c>
      <c r="AP2398">
        <f>R2493</f>
        <v>0</v>
      </c>
      <c r="AQ2398">
        <f>S2493</f>
        <v>0</v>
      </c>
      <c r="AR2398">
        <f>T2493</f>
        <v>0</v>
      </c>
      <c r="AT2398">
        <f>SUM(table_2[[#This Row],[First dose, less than 21 days ago]:[Third dose or booster, at least 21 days ago]])</f>
        <v>0</v>
      </c>
      <c r="AU2398">
        <f>SUM(table_2[[#This Row],[Second dose, less than 21 days ago]:[Third dose or booster, at least 21 days ago]])</f>
        <v>0</v>
      </c>
      <c r="AV2398">
        <f>table_2[[#This Row],[Third dose or booster, less than 21 days ago]]+table_2[[#This Row],[Third dose or booster, at least 21 days ago]]</f>
        <v>0</v>
      </c>
    </row>
    <row r="2399" spans="1:48" ht="30" x14ac:dyDescent="0.25">
      <c r="A2399" s="1" t="s">
        <v>740</v>
      </c>
      <c r="B2399" s="4">
        <v>2022</v>
      </c>
      <c r="C2399" s="1" t="s">
        <v>109</v>
      </c>
      <c r="D2399" s="1" t="s">
        <v>1183</v>
      </c>
      <c r="E2399" s="1" t="s">
        <v>62</v>
      </c>
      <c r="F2399" s="4" t="s">
        <v>3133</v>
      </c>
      <c r="G2399" s="4">
        <v>1135</v>
      </c>
      <c r="H2399" s="4" t="s">
        <v>5523</v>
      </c>
      <c r="I2399" s="1"/>
      <c r="J2399" s="4" t="s">
        <v>5524</v>
      </c>
      <c r="K2399" s="4" t="s">
        <v>5525</v>
      </c>
      <c r="L2399" s="22" t="str">
        <f t="shared" si="55"/>
        <v>195</v>
      </c>
      <c r="M2399" s="22"/>
      <c r="AA2399" s="46"/>
      <c r="AG2399"/>
      <c r="AL2399">
        <f>N2446</f>
        <v>0</v>
      </c>
      <c r="AM2399">
        <f>O2494</f>
        <v>0</v>
      </c>
      <c r="AN2399">
        <f>P2494</f>
        <v>0</v>
      </c>
      <c r="AO2399">
        <f>Q2494</f>
        <v>0</v>
      </c>
      <c r="AP2399">
        <f>R2494</f>
        <v>0</v>
      </c>
      <c r="AQ2399">
        <f>S2494</f>
        <v>0</v>
      </c>
      <c r="AR2399">
        <f>T2494</f>
        <v>0</v>
      </c>
      <c r="AT2399">
        <f>SUM(table_2[[#This Row],[First dose, less than 21 days ago]:[Third dose or booster, at least 21 days ago]])</f>
        <v>0</v>
      </c>
      <c r="AU2399">
        <f>SUM(table_2[[#This Row],[Second dose, less than 21 days ago]:[Third dose or booster, at least 21 days ago]])</f>
        <v>0</v>
      </c>
      <c r="AV2399">
        <f>table_2[[#This Row],[Third dose or booster, less than 21 days ago]]+table_2[[#This Row],[Third dose or booster, at least 21 days ago]]</f>
        <v>0</v>
      </c>
    </row>
    <row r="2400" spans="1:48" ht="30" x14ac:dyDescent="0.25">
      <c r="A2400" s="1" t="s">
        <v>740</v>
      </c>
      <c r="B2400" s="4">
        <v>2022</v>
      </c>
      <c r="C2400" s="1" t="s">
        <v>109</v>
      </c>
      <c r="D2400" s="1" t="s">
        <v>1183</v>
      </c>
      <c r="E2400" s="1" t="s">
        <v>66</v>
      </c>
      <c r="F2400" s="4" t="s">
        <v>1101</v>
      </c>
      <c r="G2400" s="4">
        <v>2</v>
      </c>
      <c r="H2400" s="4" t="s">
        <v>83</v>
      </c>
      <c r="I2400" s="1"/>
      <c r="J2400" s="4" t="s">
        <v>83</v>
      </c>
      <c r="K2400" s="4" t="s">
        <v>83</v>
      </c>
      <c r="L2400" s="22">
        <f t="shared" si="55"/>
        <v>1</v>
      </c>
      <c r="M2400" s="22"/>
      <c r="AA2400" s="46"/>
      <c r="AG2400"/>
      <c r="AL2400">
        <f>N2447</f>
        <v>0</v>
      </c>
      <c r="AM2400">
        <f>O2495</f>
        <v>0</v>
      </c>
      <c r="AN2400">
        <f>P2495</f>
        <v>0</v>
      </c>
      <c r="AO2400">
        <f>Q2495</f>
        <v>0</v>
      </c>
      <c r="AP2400">
        <f>R2495</f>
        <v>0</v>
      </c>
      <c r="AQ2400">
        <f>S2495</f>
        <v>0</v>
      </c>
      <c r="AR2400">
        <f>T2495</f>
        <v>0</v>
      </c>
      <c r="AT2400">
        <f>SUM(table_2[[#This Row],[First dose, less than 21 days ago]:[Third dose or booster, at least 21 days ago]])</f>
        <v>0</v>
      </c>
      <c r="AU2400">
        <f>SUM(table_2[[#This Row],[Second dose, less than 21 days ago]:[Third dose or booster, at least 21 days ago]])</f>
        <v>0</v>
      </c>
      <c r="AV2400">
        <f>table_2[[#This Row],[Third dose or booster, less than 21 days ago]]+table_2[[#This Row],[Third dose or booster, at least 21 days ago]]</f>
        <v>0</v>
      </c>
    </row>
    <row r="2401" spans="1:48" ht="30" x14ac:dyDescent="0.25">
      <c r="A2401" s="1" t="s">
        <v>740</v>
      </c>
      <c r="B2401" s="4">
        <v>2022</v>
      </c>
      <c r="C2401" s="1" t="s">
        <v>109</v>
      </c>
      <c r="D2401" s="1" t="s">
        <v>1183</v>
      </c>
      <c r="E2401" s="1" t="s">
        <v>70</v>
      </c>
      <c r="F2401" s="4" t="s">
        <v>2760</v>
      </c>
      <c r="G2401" s="4">
        <v>187</v>
      </c>
      <c r="H2401" s="4" t="s">
        <v>5526</v>
      </c>
      <c r="I2401" s="1"/>
      <c r="J2401" s="4" t="s">
        <v>5527</v>
      </c>
      <c r="K2401" s="4" t="s">
        <v>5528</v>
      </c>
      <c r="L2401" s="22" t="str">
        <f t="shared" si="55"/>
        <v>57</v>
      </c>
      <c r="M2401" s="22"/>
      <c r="AA2401" s="46"/>
      <c r="AG2401"/>
      <c r="AL2401">
        <f>N2448</f>
        <v>0</v>
      </c>
      <c r="AM2401">
        <f>O2496</f>
        <v>0</v>
      </c>
      <c r="AN2401">
        <f>P2496</f>
        <v>0</v>
      </c>
      <c r="AO2401">
        <f>Q2496</f>
        <v>0</v>
      </c>
      <c r="AP2401">
        <f>R2496</f>
        <v>0</v>
      </c>
      <c r="AQ2401">
        <f>S2496</f>
        <v>0</v>
      </c>
      <c r="AR2401">
        <f>T2496</f>
        <v>0</v>
      </c>
      <c r="AT2401">
        <f>SUM(table_2[[#This Row],[First dose, less than 21 days ago]:[Third dose or booster, at least 21 days ago]])</f>
        <v>0</v>
      </c>
      <c r="AU2401">
        <f>SUM(table_2[[#This Row],[Second dose, less than 21 days ago]:[Third dose or booster, at least 21 days ago]])</f>
        <v>0</v>
      </c>
      <c r="AV2401">
        <f>table_2[[#This Row],[Third dose or booster, less than 21 days ago]]+table_2[[#This Row],[Third dose or booster, at least 21 days ago]]</f>
        <v>0</v>
      </c>
    </row>
    <row r="2402" spans="1:48" ht="30" x14ac:dyDescent="0.25">
      <c r="A2402" s="1" t="s">
        <v>740</v>
      </c>
      <c r="B2402" s="4">
        <v>2022</v>
      </c>
      <c r="C2402" s="1" t="s">
        <v>109</v>
      </c>
      <c r="D2402" s="1" t="s">
        <v>1183</v>
      </c>
      <c r="E2402" s="1" t="s">
        <v>74</v>
      </c>
      <c r="F2402" s="4" t="s">
        <v>1101</v>
      </c>
      <c r="G2402" s="4">
        <v>7</v>
      </c>
      <c r="H2402" s="4" t="s">
        <v>83</v>
      </c>
      <c r="I2402" s="1"/>
      <c r="J2402" s="4" t="s">
        <v>83</v>
      </c>
      <c r="K2402" s="4" t="s">
        <v>83</v>
      </c>
      <c r="L2402" s="22">
        <f t="shared" si="55"/>
        <v>1</v>
      </c>
      <c r="M2402" s="22"/>
      <c r="AA2402" s="46"/>
      <c r="AG2402"/>
      <c r="AL2402">
        <f>N2449</f>
        <v>0</v>
      </c>
      <c r="AM2402">
        <f>O2497</f>
        <v>0</v>
      </c>
      <c r="AN2402">
        <f>P2497</f>
        <v>0</v>
      </c>
      <c r="AO2402">
        <f>Q2497</f>
        <v>0</v>
      </c>
      <c r="AP2402">
        <f>R2497</f>
        <v>0</v>
      </c>
      <c r="AQ2402">
        <f>S2497</f>
        <v>0</v>
      </c>
      <c r="AR2402">
        <f>T2497</f>
        <v>0</v>
      </c>
      <c r="AT2402">
        <f>SUM(table_2[[#This Row],[First dose, less than 21 days ago]:[Third dose or booster, at least 21 days ago]])</f>
        <v>0</v>
      </c>
      <c r="AU2402">
        <f>SUM(table_2[[#This Row],[Second dose, less than 21 days ago]:[Third dose or booster, at least 21 days ago]])</f>
        <v>0</v>
      </c>
      <c r="AV2402">
        <f>table_2[[#This Row],[Third dose or booster, less than 21 days ago]]+table_2[[#This Row],[Third dose or booster, at least 21 days ago]]</f>
        <v>0</v>
      </c>
    </row>
    <row r="2403" spans="1:48" ht="30" x14ac:dyDescent="0.25">
      <c r="A2403" s="1" t="s">
        <v>740</v>
      </c>
      <c r="B2403" s="4">
        <v>2022</v>
      </c>
      <c r="C2403" s="1" t="s">
        <v>109</v>
      </c>
      <c r="D2403" s="1" t="s">
        <v>1183</v>
      </c>
      <c r="E2403" s="1" t="s">
        <v>1102</v>
      </c>
      <c r="F2403" s="4" t="s">
        <v>5529</v>
      </c>
      <c r="G2403" s="4">
        <v>1402</v>
      </c>
      <c r="H2403" s="4" t="s">
        <v>5530</v>
      </c>
      <c r="I2403" s="1"/>
      <c r="J2403" s="4" t="s">
        <v>5531</v>
      </c>
      <c r="K2403" s="4" t="s">
        <v>5532</v>
      </c>
      <c r="L2403" s="22" t="str">
        <f t="shared" si="55"/>
        <v>519</v>
      </c>
      <c r="M2403" s="22"/>
      <c r="AA2403" s="46"/>
      <c r="AG2403"/>
      <c r="AL2403">
        <f>N2450</f>
        <v>0</v>
      </c>
      <c r="AM2403">
        <f>O2498</f>
        <v>0</v>
      </c>
      <c r="AN2403">
        <f>P2498</f>
        <v>0</v>
      </c>
      <c r="AO2403">
        <f>Q2498</f>
        <v>0</v>
      </c>
      <c r="AP2403">
        <f>R2498</f>
        <v>0</v>
      </c>
      <c r="AQ2403">
        <f>S2498</f>
        <v>0</v>
      </c>
      <c r="AR2403">
        <f>T2498</f>
        <v>0</v>
      </c>
      <c r="AT2403">
        <f>SUM(table_2[[#This Row],[First dose, less than 21 days ago]:[Third dose or booster, at least 21 days ago]])</f>
        <v>0</v>
      </c>
      <c r="AU2403">
        <f>SUM(table_2[[#This Row],[Second dose, less than 21 days ago]:[Third dose or booster, at least 21 days ago]])</f>
        <v>0</v>
      </c>
      <c r="AV2403">
        <f>table_2[[#This Row],[Third dose or booster, less than 21 days ago]]+table_2[[#This Row],[Third dose or booster, at least 21 days ago]]</f>
        <v>0</v>
      </c>
    </row>
    <row r="2404" spans="1:48" ht="45" x14ac:dyDescent="0.25">
      <c r="A2404" s="1" t="s">
        <v>740</v>
      </c>
      <c r="B2404" s="4">
        <v>2022</v>
      </c>
      <c r="C2404" s="1" t="s">
        <v>109</v>
      </c>
      <c r="D2404" s="1" t="s">
        <v>1183</v>
      </c>
      <c r="E2404" s="1" t="s">
        <v>84</v>
      </c>
      <c r="F2404" s="4" t="s">
        <v>2016</v>
      </c>
      <c r="G2404" s="4">
        <v>67</v>
      </c>
      <c r="H2404" s="4" t="s">
        <v>5533</v>
      </c>
      <c r="I2404" s="1"/>
      <c r="J2404" s="4" t="s">
        <v>5534</v>
      </c>
      <c r="K2404" s="4" t="s">
        <v>5535</v>
      </c>
      <c r="L2404" s="22" t="str">
        <f t="shared" si="55"/>
        <v>21</v>
      </c>
      <c r="M2404" s="22"/>
      <c r="AA2404" s="46"/>
      <c r="AG2404"/>
      <c r="AL2404">
        <f>N2451</f>
        <v>0</v>
      </c>
      <c r="AM2404">
        <f>O2499</f>
        <v>0</v>
      </c>
      <c r="AN2404">
        <f>P2499</f>
        <v>0</v>
      </c>
      <c r="AO2404">
        <f>Q2499</f>
        <v>0</v>
      </c>
      <c r="AP2404">
        <f>R2499</f>
        <v>0</v>
      </c>
      <c r="AQ2404">
        <f>S2499</f>
        <v>0</v>
      </c>
      <c r="AR2404">
        <f>T2499</f>
        <v>0</v>
      </c>
      <c r="AT2404">
        <f>SUM(table_2[[#This Row],[First dose, less than 21 days ago]:[Third dose or booster, at least 21 days ago]])</f>
        <v>0</v>
      </c>
      <c r="AU2404">
        <f>SUM(table_2[[#This Row],[Second dose, less than 21 days ago]:[Third dose or booster, at least 21 days ago]])</f>
        <v>0</v>
      </c>
      <c r="AV2404">
        <f>table_2[[#This Row],[Third dose or booster, less than 21 days ago]]+table_2[[#This Row],[Third dose or booster, at least 21 days ago]]</f>
        <v>0</v>
      </c>
    </row>
    <row r="2405" spans="1:48" ht="45" x14ac:dyDescent="0.25">
      <c r="A2405" s="1" t="s">
        <v>740</v>
      </c>
      <c r="B2405" s="4">
        <v>2022</v>
      </c>
      <c r="C2405" s="1" t="s">
        <v>109</v>
      </c>
      <c r="D2405" s="1" t="s">
        <v>1183</v>
      </c>
      <c r="E2405" s="1" t="s">
        <v>85</v>
      </c>
      <c r="F2405" s="4" t="s">
        <v>5536</v>
      </c>
      <c r="G2405" s="4">
        <v>36163</v>
      </c>
      <c r="H2405" s="4" t="s">
        <v>5537</v>
      </c>
      <c r="I2405" s="1"/>
      <c r="J2405" s="4" t="s">
        <v>5538</v>
      </c>
      <c r="K2405" s="4" t="s">
        <v>5539</v>
      </c>
      <c r="L2405" s="22" t="str">
        <f t="shared" si="55"/>
        <v>7115</v>
      </c>
      <c r="M2405" s="22"/>
      <c r="AA2405" s="46"/>
      <c r="AG2405"/>
      <c r="AL2405">
        <f>N2452</f>
        <v>0</v>
      </c>
      <c r="AM2405">
        <f>O2500</f>
        <v>0</v>
      </c>
      <c r="AN2405">
        <f>P2500</f>
        <v>0</v>
      </c>
      <c r="AO2405">
        <f>Q2500</f>
        <v>0</v>
      </c>
      <c r="AP2405">
        <f>R2500</f>
        <v>0</v>
      </c>
      <c r="AQ2405">
        <f>S2500</f>
        <v>0</v>
      </c>
      <c r="AR2405">
        <f>T2500</f>
        <v>0</v>
      </c>
      <c r="AT2405">
        <f>SUM(table_2[[#This Row],[First dose, less than 21 days ago]:[Third dose or booster, at least 21 days ago]])</f>
        <v>0</v>
      </c>
      <c r="AU2405">
        <f>SUM(table_2[[#This Row],[Second dose, less than 21 days ago]:[Third dose or booster, at least 21 days ago]])</f>
        <v>0</v>
      </c>
      <c r="AV2405">
        <f>table_2[[#This Row],[Third dose or booster, less than 21 days ago]]+table_2[[#This Row],[Third dose or booster, at least 21 days ago]]</f>
        <v>0</v>
      </c>
    </row>
    <row r="2406" spans="1:48" ht="30" x14ac:dyDescent="0.25">
      <c r="A2406" s="1" t="s">
        <v>740</v>
      </c>
      <c r="B2406" s="4">
        <v>2022</v>
      </c>
      <c r="C2406" s="1" t="s">
        <v>128</v>
      </c>
      <c r="D2406" s="1" t="s">
        <v>1089</v>
      </c>
      <c r="E2406" s="1" t="s">
        <v>62</v>
      </c>
      <c r="F2406" s="4" t="s">
        <v>1451</v>
      </c>
      <c r="G2406" s="4">
        <v>175810</v>
      </c>
      <c r="H2406" s="4" t="s">
        <v>3507</v>
      </c>
      <c r="I2406" s="1"/>
      <c r="J2406" s="4" t="s">
        <v>1696</v>
      </c>
      <c r="K2406" s="4" t="s">
        <v>3788</v>
      </c>
      <c r="L2406" s="22" t="str">
        <f t="shared" si="55"/>
        <v>33</v>
      </c>
      <c r="M2406" s="22"/>
      <c r="AA2406" s="46"/>
      <c r="AG2406"/>
      <c r="AL2406">
        <f>N2453</f>
        <v>0</v>
      </c>
      <c r="AM2406">
        <f>O2501</f>
        <v>0</v>
      </c>
      <c r="AN2406">
        <f>P2501</f>
        <v>0</v>
      </c>
      <c r="AO2406">
        <f>Q2501</f>
        <v>0</v>
      </c>
      <c r="AP2406">
        <f>R2501</f>
        <v>0</v>
      </c>
      <c r="AQ2406">
        <f>S2501</f>
        <v>0</v>
      </c>
      <c r="AR2406">
        <f>T2501</f>
        <v>0</v>
      </c>
      <c r="AT2406">
        <f>SUM(table_2[[#This Row],[First dose, less than 21 days ago]:[Third dose or booster, at least 21 days ago]])</f>
        <v>0</v>
      </c>
      <c r="AU2406">
        <f>SUM(table_2[[#This Row],[Second dose, less than 21 days ago]:[Third dose or booster, at least 21 days ago]])</f>
        <v>0</v>
      </c>
      <c r="AV2406">
        <f>table_2[[#This Row],[Third dose or booster, less than 21 days ago]]+table_2[[#This Row],[Third dose or booster, at least 21 days ago]]</f>
        <v>0</v>
      </c>
    </row>
    <row r="2407" spans="1:48" ht="30" x14ac:dyDescent="0.25">
      <c r="A2407" s="1" t="s">
        <v>740</v>
      </c>
      <c r="B2407" s="4">
        <v>2022</v>
      </c>
      <c r="C2407" s="1" t="s">
        <v>128</v>
      </c>
      <c r="D2407" s="1" t="s">
        <v>1089</v>
      </c>
      <c r="E2407" s="1" t="s">
        <v>66</v>
      </c>
      <c r="F2407" s="4" t="s">
        <v>1101</v>
      </c>
      <c r="G2407" s="4">
        <v>933</v>
      </c>
      <c r="H2407" s="4" t="s">
        <v>83</v>
      </c>
      <c r="I2407" s="1"/>
      <c r="J2407" s="4" t="s">
        <v>83</v>
      </c>
      <c r="K2407" s="4" t="s">
        <v>83</v>
      </c>
      <c r="L2407" s="22">
        <f t="shared" si="55"/>
        <v>1</v>
      </c>
      <c r="M2407" s="22"/>
      <c r="AA2407" s="46"/>
      <c r="AG2407"/>
      <c r="AL2407">
        <f>N2454</f>
        <v>0</v>
      </c>
      <c r="AM2407">
        <f>O2502</f>
        <v>0</v>
      </c>
      <c r="AN2407">
        <f>P2502</f>
        <v>0</v>
      </c>
      <c r="AO2407">
        <f>Q2502</f>
        <v>0</v>
      </c>
      <c r="AP2407">
        <f>R2502</f>
        <v>0</v>
      </c>
      <c r="AQ2407">
        <f>S2502</f>
        <v>0</v>
      </c>
      <c r="AR2407">
        <f>T2502</f>
        <v>0</v>
      </c>
      <c r="AT2407">
        <f>SUM(table_2[[#This Row],[First dose, less than 21 days ago]:[Third dose or booster, at least 21 days ago]])</f>
        <v>0</v>
      </c>
      <c r="AU2407">
        <f>SUM(table_2[[#This Row],[Second dose, less than 21 days ago]:[Third dose or booster, at least 21 days ago]])</f>
        <v>0</v>
      </c>
      <c r="AV2407">
        <f>table_2[[#This Row],[Third dose or booster, less than 21 days ago]]+table_2[[#This Row],[Third dose or booster, at least 21 days ago]]</f>
        <v>0</v>
      </c>
    </row>
    <row r="2408" spans="1:48" ht="30" x14ac:dyDescent="0.25">
      <c r="A2408" s="1" t="s">
        <v>740</v>
      </c>
      <c r="B2408" s="4">
        <v>2022</v>
      </c>
      <c r="C2408" s="1" t="s">
        <v>128</v>
      </c>
      <c r="D2408" s="1" t="s">
        <v>1089</v>
      </c>
      <c r="E2408" s="1" t="s">
        <v>70</v>
      </c>
      <c r="F2408" s="4" t="s">
        <v>1981</v>
      </c>
      <c r="G2408" s="4">
        <v>39111</v>
      </c>
      <c r="H2408" s="4" t="s">
        <v>2984</v>
      </c>
      <c r="I2408" s="1" t="s">
        <v>234</v>
      </c>
      <c r="J2408" s="4" t="s">
        <v>2985</v>
      </c>
      <c r="K2408" s="4" t="s">
        <v>510</v>
      </c>
      <c r="L2408" s="22" t="str">
        <f t="shared" si="55"/>
        <v>11</v>
      </c>
      <c r="M2408" s="22"/>
      <c r="AA2408" s="46"/>
      <c r="AG2408"/>
      <c r="AL2408">
        <f>N2455</f>
        <v>0</v>
      </c>
      <c r="AM2408">
        <f>O2503</f>
        <v>0</v>
      </c>
      <c r="AN2408">
        <f>P2503</f>
        <v>0</v>
      </c>
      <c r="AO2408">
        <f>Q2503</f>
        <v>0</v>
      </c>
      <c r="AP2408">
        <f>R2503</f>
        <v>0</v>
      </c>
      <c r="AQ2408">
        <f>S2503</f>
        <v>0</v>
      </c>
      <c r="AR2408">
        <f>T2503</f>
        <v>0</v>
      </c>
      <c r="AT2408">
        <f>SUM(table_2[[#This Row],[First dose, less than 21 days ago]:[Third dose or booster, at least 21 days ago]])</f>
        <v>0</v>
      </c>
      <c r="AU2408">
        <f>SUM(table_2[[#This Row],[Second dose, less than 21 days ago]:[Third dose or booster, at least 21 days ago]])</f>
        <v>0</v>
      </c>
      <c r="AV2408">
        <f>table_2[[#This Row],[Third dose or booster, less than 21 days ago]]+table_2[[#This Row],[Third dose or booster, at least 21 days ago]]</f>
        <v>0</v>
      </c>
    </row>
    <row r="2409" spans="1:48" ht="30" x14ac:dyDescent="0.25">
      <c r="A2409" s="1" t="s">
        <v>740</v>
      </c>
      <c r="B2409" s="4">
        <v>2022</v>
      </c>
      <c r="C2409" s="1" t="s">
        <v>128</v>
      </c>
      <c r="D2409" s="1" t="s">
        <v>1089</v>
      </c>
      <c r="E2409" s="1" t="s">
        <v>74</v>
      </c>
      <c r="F2409" s="4" t="s">
        <v>1101</v>
      </c>
      <c r="G2409" s="4">
        <v>2835</v>
      </c>
      <c r="H2409" s="4" t="s">
        <v>83</v>
      </c>
      <c r="I2409" s="1"/>
      <c r="J2409" s="4" t="s">
        <v>83</v>
      </c>
      <c r="K2409" s="4" t="s">
        <v>83</v>
      </c>
      <c r="L2409" s="22">
        <f t="shared" si="55"/>
        <v>1</v>
      </c>
      <c r="M2409" s="22"/>
      <c r="AA2409" s="46"/>
      <c r="AG2409"/>
      <c r="AL2409">
        <f>N2456</f>
        <v>0</v>
      </c>
      <c r="AM2409">
        <f>O2504</f>
        <v>0</v>
      </c>
      <c r="AN2409">
        <f>P2504</f>
        <v>0</v>
      </c>
      <c r="AO2409">
        <f>Q2504</f>
        <v>0</v>
      </c>
      <c r="AP2409">
        <f>R2504</f>
        <v>0</v>
      </c>
      <c r="AQ2409">
        <f>S2504</f>
        <v>0</v>
      </c>
      <c r="AR2409">
        <f>T2504</f>
        <v>0</v>
      </c>
      <c r="AT2409">
        <f>SUM(table_2[[#This Row],[First dose, less than 21 days ago]:[Third dose or booster, at least 21 days ago]])</f>
        <v>0</v>
      </c>
      <c r="AU2409">
        <f>SUM(table_2[[#This Row],[Second dose, less than 21 days ago]:[Third dose or booster, at least 21 days ago]])</f>
        <v>0</v>
      </c>
      <c r="AV2409">
        <f>table_2[[#This Row],[Third dose or booster, less than 21 days ago]]+table_2[[#This Row],[Third dose or booster, at least 21 days ago]]</f>
        <v>0</v>
      </c>
    </row>
    <row r="2410" spans="1:48" ht="30" x14ac:dyDescent="0.25">
      <c r="A2410" s="1" t="s">
        <v>740</v>
      </c>
      <c r="B2410" s="4">
        <v>2022</v>
      </c>
      <c r="C2410" s="1" t="s">
        <v>128</v>
      </c>
      <c r="D2410" s="1" t="s">
        <v>1089</v>
      </c>
      <c r="E2410" s="1" t="s">
        <v>1102</v>
      </c>
      <c r="F2410" s="4" t="s">
        <v>1545</v>
      </c>
      <c r="G2410" s="4">
        <v>236715</v>
      </c>
      <c r="H2410" s="4" t="s">
        <v>5540</v>
      </c>
      <c r="I2410" s="1"/>
      <c r="J2410" s="4" t="s">
        <v>5541</v>
      </c>
      <c r="K2410" s="4" t="s">
        <v>2874</v>
      </c>
      <c r="L2410" s="22" t="str">
        <f t="shared" si="55"/>
        <v>52</v>
      </c>
      <c r="M2410" s="22"/>
      <c r="AA2410" s="46"/>
      <c r="AG2410"/>
      <c r="AL2410">
        <f>N2457</f>
        <v>0</v>
      </c>
      <c r="AM2410">
        <f>O2505</f>
        <v>0</v>
      </c>
      <c r="AN2410">
        <f>P2505</f>
        <v>0</v>
      </c>
      <c r="AO2410">
        <f>Q2505</f>
        <v>0</v>
      </c>
      <c r="AP2410">
        <f>R2505</f>
        <v>0</v>
      </c>
      <c r="AQ2410">
        <f>S2505</f>
        <v>0</v>
      </c>
      <c r="AR2410">
        <f>T2505</f>
        <v>0</v>
      </c>
      <c r="AT2410">
        <f>SUM(table_2[[#This Row],[First dose, less than 21 days ago]:[Third dose or booster, at least 21 days ago]])</f>
        <v>0</v>
      </c>
      <c r="AU2410">
        <f>SUM(table_2[[#This Row],[Second dose, less than 21 days ago]:[Third dose or booster, at least 21 days ago]])</f>
        <v>0</v>
      </c>
      <c r="AV2410">
        <f>table_2[[#This Row],[Third dose or booster, less than 21 days ago]]+table_2[[#This Row],[Third dose or booster, at least 21 days ago]]</f>
        <v>0</v>
      </c>
    </row>
    <row r="2411" spans="1:48" ht="45" x14ac:dyDescent="0.25">
      <c r="A2411" s="1" t="s">
        <v>740</v>
      </c>
      <c r="B2411" s="4">
        <v>2022</v>
      </c>
      <c r="C2411" s="1" t="s">
        <v>128</v>
      </c>
      <c r="D2411" s="1" t="s">
        <v>1089</v>
      </c>
      <c r="E2411" s="1" t="s">
        <v>84</v>
      </c>
      <c r="F2411" s="4" t="s">
        <v>1101</v>
      </c>
      <c r="G2411" s="4">
        <v>7414</v>
      </c>
      <c r="H2411" s="4" t="s">
        <v>83</v>
      </c>
      <c r="I2411" s="1"/>
      <c r="J2411" s="4" t="s">
        <v>83</v>
      </c>
      <c r="K2411" s="4" t="s">
        <v>83</v>
      </c>
      <c r="L2411" s="22">
        <f t="shared" si="55"/>
        <v>1</v>
      </c>
      <c r="M2411" s="22"/>
      <c r="AA2411" s="46"/>
      <c r="AG2411"/>
      <c r="AL2411">
        <f>N2458</f>
        <v>0</v>
      </c>
      <c r="AM2411">
        <f>O2506</f>
        <v>0</v>
      </c>
      <c r="AN2411">
        <f>P2506</f>
        <v>0</v>
      </c>
      <c r="AO2411">
        <f>Q2506</f>
        <v>0</v>
      </c>
      <c r="AP2411">
        <f>R2506</f>
        <v>0</v>
      </c>
      <c r="AQ2411">
        <f>S2506</f>
        <v>0</v>
      </c>
      <c r="AR2411">
        <f>T2506</f>
        <v>0</v>
      </c>
      <c r="AT2411">
        <f>SUM(table_2[[#This Row],[First dose, less than 21 days ago]:[Third dose or booster, at least 21 days ago]])</f>
        <v>0</v>
      </c>
      <c r="AU2411">
        <f>SUM(table_2[[#This Row],[Second dose, less than 21 days ago]:[Third dose or booster, at least 21 days ago]])</f>
        <v>0</v>
      </c>
      <c r="AV2411">
        <f>table_2[[#This Row],[Third dose or booster, less than 21 days ago]]+table_2[[#This Row],[Third dose or booster, at least 21 days ago]]</f>
        <v>0</v>
      </c>
    </row>
    <row r="2412" spans="1:48" ht="45" x14ac:dyDescent="0.25">
      <c r="A2412" s="1" t="s">
        <v>740</v>
      </c>
      <c r="B2412" s="4">
        <v>2022</v>
      </c>
      <c r="C2412" s="1" t="s">
        <v>128</v>
      </c>
      <c r="D2412" s="1" t="s">
        <v>1089</v>
      </c>
      <c r="E2412" s="1" t="s">
        <v>85</v>
      </c>
      <c r="F2412" s="4" t="s">
        <v>2947</v>
      </c>
      <c r="G2412" s="4">
        <v>451823</v>
      </c>
      <c r="H2412" s="4" t="s">
        <v>563</v>
      </c>
      <c r="I2412" s="1"/>
      <c r="J2412" s="4" t="s">
        <v>5542</v>
      </c>
      <c r="K2412" s="4" t="s">
        <v>5543</v>
      </c>
      <c r="L2412" s="22" t="str">
        <f t="shared" si="55"/>
        <v>112</v>
      </c>
      <c r="M2412" s="22"/>
      <c r="AA2412" s="46"/>
      <c r="AG2412"/>
      <c r="AL2412">
        <f>N2459</f>
        <v>0</v>
      </c>
      <c r="AM2412">
        <f>O2507</f>
        <v>0</v>
      </c>
      <c r="AN2412">
        <f>P2507</f>
        <v>0</v>
      </c>
      <c r="AO2412">
        <f>Q2507</f>
        <v>0</v>
      </c>
      <c r="AP2412">
        <f>R2507</f>
        <v>0</v>
      </c>
      <c r="AQ2412">
        <f>S2507</f>
        <v>0</v>
      </c>
      <c r="AR2412">
        <f>T2507</f>
        <v>0</v>
      </c>
      <c r="AT2412">
        <f>SUM(table_2[[#This Row],[First dose, less than 21 days ago]:[Third dose or booster, at least 21 days ago]])</f>
        <v>0</v>
      </c>
      <c r="AU2412">
        <f>SUM(table_2[[#This Row],[Second dose, less than 21 days ago]:[Third dose or booster, at least 21 days ago]])</f>
        <v>0</v>
      </c>
      <c r="AV2412">
        <f>table_2[[#This Row],[Third dose or booster, less than 21 days ago]]+table_2[[#This Row],[Third dose or booster, at least 21 days ago]]</f>
        <v>0</v>
      </c>
    </row>
    <row r="2413" spans="1:48" ht="30" x14ac:dyDescent="0.25">
      <c r="A2413" s="1" t="s">
        <v>740</v>
      </c>
      <c r="B2413" s="4">
        <v>2022</v>
      </c>
      <c r="C2413" s="1" t="s">
        <v>128</v>
      </c>
      <c r="D2413" s="1" t="s">
        <v>1104</v>
      </c>
      <c r="E2413" s="1" t="s">
        <v>62</v>
      </c>
      <c r="F2413" s="4" t="s">
        <v>3750</v>
      </c>
      <c r="G2413" s="4">
        <v>54593</v>
      </c>
      <c r="H2413" s="4" t="s">
        <v>5544</v>
      </c>
      <c r="I2413" s="1"/>
      <c r="J2413" s="4" t="s">
        <v>1568</v>
      </c>
      <c r="K2413" s="4" t="s">
        <v>5545</v>
      </c>
      <c r="L2413" s="22" t="str">
        <f t="shared" si="55"/>
        <v>46</v>
      </c>
      <c r="M2413" s="22"/>
      <c r="AA2413" s="46"/>
      <c r="AG2413"/>
      <c r="AL2413">
        <f>N2460</f>
        <v>0</v>
      </c>
      <c r="AM2413">
        <f>O2508</f>
        <v>0</v>
      </c>
      <c r="AN2413">
        <f>P2508</f>
        <v>0</v>
      </c>
      <c r="AO2413">
        <f>Q2508</f>
        <v>0</v>
      </c>
      <c r="AP2413">
        <f>R2508</f>
        <v>0</v>
      </c>
      <c r="AQ2413">
        <f>S2508</f>
        <v>0</v>
      </c>
      <c r="AR2413">
        <f>T2508</f>
        <v>0</v>
      </c>
      <c r="AT2413">
        <f>SUM(table_2[[#This Row],[First dose, less than 21 days ago]:[Third dose or booster, at least 21 days ago]])</f>
        <v>0</v>
      </c>
      <c r="AU2413">
        <f>SUM(table_2[[#This Row],[Second dose, less than 21 days ago]:[Third dose or booster, at least 21 days ago]])</f>
        <v>0</v>
      </c>
      <c r="AV2413">
        <f>table_2[[#This Row],[Third dose or booster, less than 21 days ago]]+table_2[[#This Row],[Third dose or booster, at least 21 days ago]]</f>
        <v>0</v>
      </c>
    </row>
    <row r="2414" spans="1:48" ht="30" x14ac:dyDescent="0.25">
      <c r="A2414" s="1" t="s">
        <v>740</v>
      </c>
      <c r="B2414" s="4">
        <v>2022</v>
      </c>
      <c r="C2414" s="1" t="s">
        <v>128</v>
      </c>
      <c r="D2414" s="1" t="s">
        <v>1104</v>
      </c>
      <c r="E2414" s="1" t="s">
        <v>66</v>
      </c>
      <c r="F2414" s="4" t="s">
        <v>1101</v>
      </c>
      <c r="G2414" s="4">
        <v>99</v>
      </c>
      <c r="H2414" s="4" t="s">
        <v>83</v>
      </c>
      <c r="I2414" s="1"/>
      <c r="J2414" s="4" t="s">
        <v>83</v>
      </c>
      <c r="K2414" s="4" t="s">
        <v>83</v>
      </c>
      <c r="L2414" s="22">
        <f t="shared" si="55"/>
        <v>1</v>
      </c>
      <c r="M2414" s="22"/>
      <c r="AA2414" s="46"/>
      <c r="AG2414"/>
      <c r="AL2414">
        <f>N2461</f>
        <v>0</v>
      </c>
      <c r="AM2414">
        <f>O2509</f>
        <v>0</v>
      </c>
      <c r="AN2414">
        <f>P2509</f>
        <v>0</v>
      </c>
      <c r="AO2414">
        <f>Q2509</f>
        <v>0</v>
      </c>
      <c r="AP2414">
        <f>R2509</f>
        <v>0</v>
      </c>
      <c r="AQ2414">
        <f>S2509</f>
        <v>0</v>
      </c>
      <c r="AR2414">
        <f>T2509</f>
        <v>0</v>
      </c>
      <c r="AT2414">
        <f>SUM(table_2[[#This Row],[First dose, less than 21 days ago]:[Third dose or booster, at least 21 days ago]])</f>
        <v>0</v>
      </c>
      <c r="AU2414">
        <f>SUM(table_2[[#This Row],[Second dose, less than 21 days ago]:[Third dose or booster, at least 21 days ago]])</f>
        <v>0</v>
      </c>
      <c r="AV2414">
        <f>table_2[[#This Row],[Third dose or booster, less than 21 days ago]]+table_2[[#This Row],[Third dose or booster, at least 21 days ago]]</f>
        <v>0</v>
      </c>
    </row>
    <row r="2415" spans="1:48" ht="30" x14ac:dyDescent="0.25">
      <c r="A2415" s="1" t="s">
        <v>740</v>
      </c>
      <c r="B2415" s="4">
        <v>2022</v>
      </c>
      <c r="C2415" s="1" t="s">
        <v>128</v>
      </c>
      <c r="D2415" s="1" t="s">
        <v>1104</v>
      </c>
      <c r="E2415" s="1" t="s">
        <v>70</v>
      </c>
      <c r="F2415" s="4" t="s">
        <v>2621</v>
      </c>
      <c r="G2415" s="4">
        <v>8087</v>
      </c>
      <c r="H2415" s="4" t="s">
        <v>5546</v>
      </c>
      <c r="I2415" s="1"/>
      <c r="J2415" s="4" t="s">
        <v>3822</v>
      </c>
      <c r="K2415" s="4" t="s">
        <v>3703</v>
      </c>
      <c r="L2415" s="22" t="str">
        <f t="shared" si="55"/>
        <v>24</v>
      </c>
      <c r="M2415" s="22"/>
      <c r="AA2415" s="46"/>
      <c r="AG2415"/>
      <c r="AL2415">
        <f>N2462</f>
        <v>0</v>
      </c>
      <c r="AM2415">
        <f>O2510</f>
        <v>0</v>
      </c>
      <c r="AN2415">
        <f>P2510</f>
        <v>0</v>
      </c>
      <c r="AO2415">
        <f>Q2510</f>
        <v>0</v>
      </c>
      <c r="AP2415">
        <f>R2510</f>
        <v>0</v>
      </c>
      <c r="AQ2415">
        <f>S2510</f>
        <v>0</v>
      </c>
      <c r="AR2415">
        <f>T2510</f>
        <v>0</v>
      </c>
      <c r="AT2415">
        <f>SUM(table_2[[#This Row],[First dose, less than 21 days ago]:[Third dose or booster, at least 21 days ago]])</f>
        <v>0</v>
      </c>
      <c r="AU2415">
        <f>SUM(table_2[[#This Row],[Second dose, less than 21 days ago]:[Third dose or booster, at least 21 days ago]])</f>
        <v>0</v>
      </c>
      <c r="AV2415">
        <f>table_2[[#This Row],[Third dose or booster, less than 21 days ago]]+table_2[[#This Row],[Third dose or booster, at least 21 days ago]]</f>
        <v>0</v>
      </c>
    </row>
    <row r="2416" spans="1:48" ht="30" x14ac:dyDescent="0.25">
      <c r="A2416" s="1" t="s">
        <v>740</v>
      </c>
      <c r="B2416" s="4">
        <v>2022</v>
      </c>
      <c r="C2416" s="1" t="s">
        <v>128</v>
      </c>
      <c r="D2416" s="1" t="s">
        <v>1104</v>
      </c>
      <c r="E2416" s="1" t="s">
        <v>74</v>
      </c>
      <c r="F2416" s="4" t="s">
        <v>1101</v>
      </c>
      <c r="G2416" s="4">
        <v>359</v>
      </c>
      <c r="H2416" s="4" t="s">
        <v>83</v>
      </c>
      <c r="I2416" s="1"/>
      <c r="J2416" s="4" t="s">
        <v>83</v>
      </c>
      <c r="K2416" s="4" t="s">
        <v>83</v>
      </c>
      <c r="L2416" s="22">
        <f t="shared" si="55"/>
        <v>1</v>
      </c>
      <c r="M2416" s="22"/>
      <c r="AA2416" s="46"/>
      <c r="AG2416"/>
      <c r="AL2416">
        <f>N2463</f>
        <v>0</v>
      </c>
      <c r="AM2416">
        <f>O2511</f>
        <v>0</v>
      </c>
      <c r="AN2416">
        <f>P2511</f>
        <v>0</v>
      </c>
      <c r="AO2416">
        <f>Q2511</f>
        <v>0</v>
      </c>
      <c r="AP2416">
        <f>R2511</f>
        <v>0</v>
      </c>
      <c r="AQ2416">
        <f>S2511</f>
        <v>0</v>
      </c>
      <c r="AR2416">
        <f>T2511</f>
        <v>0</v>
      </c>
      <c r="AT2416">
        <f>SUM(table_2[[#This Row],[First dose, less than 21 days ago]:[Third dose or booster, at least 21 days ago]])</f>
        <v>0</v>
      </c>
      <c r="AU2416">
        <f>SUM(table_2[[#This Row],[Second dose, less than 21 days ago]:[Third dose or booster, at least 21 days ago]])</f>
        <v>0</v>
      </c>
      <c r="AV2416">
        <f>table_2[[#This Row],[Third dose or booster, less than 21 days ago]]+table_2[[#This Row],[Third dose or booster, at least 21 days ago]]</f>
        <v>0</v>
      </c>
    </row>
    <row r="2417" spans="1:48" ht="30" x14ac:dyDescent="0.25">
      <c r="A2417" s="1" t="s">
        <v>740</v>
      </c>
      <c r="B2417" s="4">
        <v>2022</v>
      </c>
      <c r="C2417" s="1" t="s">
        <v>128</v>
      </c>
      <c r="D2417" s="1" t="s">
        <v>1104</v>
      </c>
      <c r="E2417" s="1" t="s">
        <v>1102</v>
      </c>
      <c r="F2417" s="4" t="s">
        <v>3044</v>
      </c>
      <c r="G2417" s="4">
        <v>68890</v>
      </c>
      <c r="H2417" s="4" t="s">
        <v>5547</v>
      </c>
      <c r="I2417" s="1"/>
      <c r="J2417" s="4" t="s">
        <v>669</v>
      </c>
      <c r="K2417" s="4" t="s">
        <v>5548</v>
      </c>
      <c r="L2417" s="22" t="str">
        <f t="shared" si="55"/>
        <v>92</v>
      </c>
      <c r="M2417" s="22"/>
      <c r="AA2417" s="46"/>
      <c r="AG2417"/>
      <c r="AL2417">
        <f>N2464</f>
        <v>0</v>
      </c>
      <c r="AM2417">
        <f>O2512</f>
        <v>0</v>
      </c>
      <c r="AN2417">
        <f>P2512</f>
        <v>0</v>
      </c>
      <c r="AO2417">
        <f>Q2512</f>
        <v>0</v>
      </c>
      <c r="AP2417">
        <f>R2512</f>
        <v>0</v>
      </c>
      <c r="AQ2417">
        <f>S2512</f>
        <v>0</v>
      </c>
      <c r="AR2417">
        <f>T2512</f>
        <v>0</v>
      </c>
      <c r="AT2417">
        <f>SUM(table_2[[#This Row],[First dose, less than 21 days ago]:[Third dose or booster, at least 21 days ago]])</f>
        <v>0</v>
      </c>
      <c r="AU2417">
        <f>SUM(table_2[[#This Row],[Second dose, less than 21 days ago]:[Third dose or booster, at least 21 days ago]])</f>
        <v>0</v>
      </c>
      <c r="AV2417">
        <f>table_2[[#This Row],[Third dose or booster, less than 21 days ago]]+table_2[[#This Row],[Third dose or booster, at least 21 days ago]]</f>
        <v>0</v>
      </c>
    </row>
    <row r="2418" spans="1:48" ht="45" x14ac:dyDescent="0.25">
      <c r="A2418" s="1" t="s">
        <v>740</v>
      </c>
      <c r="B2418" s="4">
        <v>2022</v>
      </c>
      <c r="C2418" s="1" t="s">
        <v>128</v>
      </c>
      <c r="D2418" s="1" t="s">
        <v>1104</v>
      </c>
      <c r="E2418" s="1" t="s">
        <v>84</v>
      </c>
      <c r="F2418" s="4" t="s">
        <v>1101</v>
      </c>
      <c r="G2418" s="4">
        <v>1746</v>
      </c>
      <c r="H2418" s="4" t="s">
        <v>83</v>
      </c>
      <c r="I2418" s="1"/>
      <c r="J2418" s="4" t="s">
        <v>83</v>
      </c>
      <c r="K2418" s="4" t="s">
        <v>83</v>
      </c>
      <c r="L2418" s="22">
        <f t="shared" si="55"/>
        <v>1</v>
      </c>
      <c r="M2418" s="22"/>
      <c r="AA2418" s="46"/>
      <c r="AG2418"/>
      <c r="AL2418">
        <f>N2465</f>
        <v>0</v>
      </c>
      <c r="AM2418">
        <f>O2513</f>
        <v>0</v>
      </c>
      <c r="AN2418">
        <f>P2513</f>
        <v>0</v>
      </c>
      <c r="AO2418">
        <f>Q2513</f>
        <v>0</v>
      </c>
      <c r="AP2418">
        <f>R2513</f>
        <v>0</v>
      </c>
      <c r="AQ2418">
        <f>S2513</f>
        <v>0</v>
      </c>
      <c r="AR2418">
        <f>T2513</f>
        <v>0</v>
      </c>
      <c r="AT2418">
        <f>SUM(table_2[[#This Row],[First dose, less than 21 days ago]:[Third dose or booster, at least 21 days ago]])</f>
        <v>0</v>
      </c>
      <c r="AU2418">
        <f>SUM(table_2[[#This Row],[Second dose, less than 21 days ago]:[Third dose or booster, at least 21 days ago]])</f>
        <v>0</v>
      </c>
      <c r="AV2418">
        <f>table_2[[#This Row],[Third dose or booster, less than 21 days ago]]+table_2[[#This Row],[Third dose or booster, at least 21 days ago]]</f>
        <v>0</v>
      </c>
    </row>
    <row r="2419" spans="1:48" ht="45" x14ac:dyDescent="0.25">
      <c r="A2419" s="1" t="s">
        <v>740</v>
      </c>
      <c r="B2419" s="4">
        <v>2022</v>
      </c>
      <c r="C2419" s="1" t="s">
        <v>128</v>
      </c>
      <c r="D2419" s="1" t="s">
        <v>1104</v>
      </c>
      <c r="E2419" s="1" t="s">
        <v>85</v>
      </c>
      <c r="F2419" s="4" t="s">
        <v>2773</v>
      </c>
      <c r="G2419" s="4">
        <v>313419</v>
      </c>
      <c r="H2419" s="4" t="s">
        <v>3124</v>
      </c>
      <c r="I2419" s="1"/>
      <c r="J2419" s="4" t="s">
        <v>5549</v>
      </c>
      <c r="K2419" s="4" t="s">
        <v>5550</v>
      </c>
      <c r="L2419" s="22" t="str">
        <f t="shared" si="55"/>
        <v>265</v>
      </c>
      <c r="M2419" s="22"/>
      <c r="AA2419" s="46"/>
      <c r="AG2419"/>
      <c r="AL2419">
        <f>N2466</f>
        <v>0</v>
      </c>
      <c r="AM2419">
        <f>O2514</f>
        <v>0</v>
      </c>
      <c r="AN2419">
        <f>P2514</f>
        <v>0</v>
      </c>
      <c r="AO2419">
        <f>Q2514</f>
        <v>0</v>
      </c>
      <c r="AP2419">
        <f>R2514</f>
        <v>0</v>
      </c>
      <c r="AQ2419">
        <f>S2514</f>
        <v>0</v>
      </c>
      <c r="AR2419">
        <f>T2514</f>
        <v>0</v>
      </c>
      <c r="AT2419">
        <f>SUM(table_2[[#This Row],[First dose, less than 21 days ago]:[Third dose or booster, at least 21 days ago]])</f>
        <v>0</v>
      </c>
      <c r="AU2419">
        <f>SUM(table_2[[#This Row],[Second dose, less than 21 days ago]:[Third dose or booster, at least 21 days ago]])</f>
        <v>0</v>
      </c>
      <c r="AV2419">
        <f>table_2[[#This Row],[Third dose or booster, less than 21 days ago]]+table_2[[#This Row],[Third dose or booster, at least 21 days ago]]</f>
        <v>0</v>
      </c>
    </row>
    <row r="2420" spans="1:48" ht="30" x14ac:dyDescent="0.25">
      <c r="A2420" s="1" t="s">
        <v>740</v>
      </c>
      <c r="B2420" s="4">
        <v>2022</v>
      </c>
      <c r="C2420" s="1" t="s">
        <v>128</v>
      </c>
      <c r="D2420" s="1" t="s">
        <v>1116</v>
      </c>
      <c r="E2420" s="1" t="s">
        <v>62</v>
      </c>
      <c r="F2420" s="4" t="s">
        <v>3805</v>
      </c>
      <c r="G2420" s="4">
        <v>36115</v>
      </c>
      <c r="H2420" s="4" t="s">
        <v>4203</v>
      </c>
      <c r="I2420" s="1"/>
      <c r="J2420" s="4" t="s">
        <v>5551</v>
      </c>
      <c r="K2420" s="4" t="s">
        <v>5552</v>
      </c>
      <c r="L2420" s="22" t="str">
        <f t="shared" si="55"/>
        <v>132</v>
      </c>
      <c r="M2420" s="22"/>
      <c r="AA2420" s="46"/>
      <c r="AG2420"/>
      <c r="AL2420">
        <f>N2467</f>
        <v>0</v>
      </c>
      <c r="AM2420">
        <f>O2515</f>
        <v>0</v>
      </c>
      <c r="AN2420">
        <f>P2515</f>
        <v>0</v>
      </c>
      <c r="AO2420">
        <f>Q2515</f>
        <v>0</v>
      </c>
      <c r="AP2420">
        <f>R2515</f>
        <v>0</v>
      </c>
      <c r="AQ2420">
        <f>S2515</f>
        <v>0</v>
      </c>
      <c r="AR2420">
        <f>T2515</f>
        <v>0</v>
      </c>
      <c r="AT2420">
        <f>SUM(table_2[[#This Row],[First dose, less than 21 days ago]:[Third dose or booster, at least 21 days ago]])</f>
        <v>0</v>
      </c>
      <c r="AU2420">
        <f>SUM(table_2[[#This Row],[Second dose, less than 21 days ago]:[Third dose or booster, at least 21 days ago]])</f>
        <v>0</v>
      </c>
      <c r="AV2420">
        <f>table_2[[#This Row],[Third dose or booster, less than 21 days ago]]+table_2[[#This Row],[Third dose or booster, at least 21 days ago]]</f>
        <v>0</v>
      </c>
    </row>
    <row r="2421" spans="1:48" ht="30" x14ac:dyDescent="0.25">
      <c r="A2421" s="1" t="s">
        <v>740</v>
      </c>
      <c r="B2421" s="4">
        <v>2022</v>
      </c>
      <c r="C2421" s="1" t="s">
        <v>128</v>
      </c>
      <c r="D2421" s="1" t="s">
        <v>1116</v>
      </c>
      <c r="E2421" s="1" t="s">
        <v>66</v>
      </c>
      <c r="F2421" s="4" t="s">
        <v>1101</v>
      </c>
      <c r="G2421" s="4">
        <v>50</v>
      </c>
      <c r="H2421" s="4" t="s">
        <v>83</v>
      </c>
      <c r="I2421" s="1"/>
      <c r="J2421" s="4" t="s">
        <v>83</v>
      </c>
      <c r="K2421" s="4" t="s">
        <v>83</v>
      </c>
      <c r="L2421" s="22">
        <f t="shared" si="55"/>
        <v>1</v>
      </c>
      <c r="M2421" s="22"/>
      <c r="AA2421" s="46"/>
      <c r="AG2421"/>
      <c r="AL2421">
        <f>N2468</f>
        <v>0</v>
      </c>
      <c r="AM2421">
        <f>O2516</f>
        <v>0</v>
      </c>
      <c r="AN2421">
        <f>P2516</f>
        <v>0</v>
      </c>
      <c r="AO2421">
        <f>Q2516</f>
        <v>0</v>
      </c>
      <c r="AP2421">
        <f>R2516</f>
        <v>0</v>
      </c>
      <c r="AQ2421">
        <f>S2516</f>
        <v>0</v>
      </c>
      <c r="AR2421">
        <f>T2516</f>
        <v>0</v>
      </c>
      <c r="AT2421">
        <f>SUM(table_2[[#This Row],[First dose, less than 21 days ago]:[Third dose or booster, at least 21 days ago]])</f>
        <v>0</v>
      </c>
      <c r="AU2421">
        <f>SUM(table_2[[#This Row],[Second dose, less than 21 days ago]:[Third dose or booster, at least 21 days ago]])</f>
        <v>0</v>
      </c>
      <c r="AV2421">
        <f>table_2[[#This Row],[Third dose or booster, less than 21 days ago]]+table_2[[#This Row],[Third dose or booster, at least 21 days ago]]</f>
        <v>0</v>
      </c>
    </row>
    <row r="2422" spans="1:48" ht="30" x14ac:dyDescent="0.25">
      <c r="A2422" s="1" t="s">
        <v>740</v>
      </c>
      <c r="B2422" s="4">
        <v>2022</v>
      </c>
      <c r="C2422" s="1" t="s">
        <v>128</v>
      </c>
      <c r="D2422" s="1" t="s">
        <v>1116</v>
      </c>
      <c r="E2422" s="1" t="s">
        <v>70</v>
      </c>
      <c r="F2422" s="4" t="s">
        <v>2302</v>
      </c>
      <c r="G2422" s="4">
        <v>5271</v>
      </c>
      <c r="H2422" s="4" t="s">
        <v>5553</v>
      </c>
      <c r="I2422" s="1"/>
      <c r="J2422" s="4" t="s">
        <v>5554</v>
      </c>
      <c r="K2422" s="4" t="s">
        <v>5555</v>
      </c>
      <c r="L2422" s="22" t="str">
        <f t="shared" si="55"/>
        <v>34</v>
      </c>
      <c r="M2422" s="22"/>
      <c r="AA2422" s="46"/>
      <c r="AG2422"/>
      <c r="AL2422">
        <f>N2469</f>
        <v>0</v>
      </c>
      <c r="AM2422">
        <f>O2517</f>
        <v>0</v>
      </c>
      <c r="AN2422">
        <f>P2517</f>
        <v>0</v>
      </c>
      <c r="AO2422">
        <f>Q2517</f>
        <v>0</v>
      </c>
      <c r="AP2422">
        <f>R2517</f>
        <v>0</v>
      </c>
      <c r="AQ2422">
        <f>S2517</f>
        <v>0</v>
      </c>
      <c r="AR2422">
        <f>T2517</f>
        <v>0</v>
      </c>
      <c r="AT2422">
        <f>SUM(table_2[[#This Row],[First dose, less than 21 days ago]:[Third dose or booster, at least 21 days ago]])</f>
        <v>0</v>
      </c>
      <c r="AU2422">
        <f>SUM(table_2[[#This Row],[Second dose, less than 21 days ago]:[Third dose or booster, at least 21 days ago]])</f>
        <v>0</v>
      </c>
      <c r="AV2422">
        <f>table_2[[#This Row],[Third dose or booster, less than 21 days ago]]+table_2[[#This Row],[Third dose or booster, at least 21 days ago]]</f>
        <v>0</v>
      </c>
    </row>
    <row r="2423" spans="1:48" ht="30" x14ac:dyDescent="0.25">
      <c r="A2423" s="1" t="s">
        <v>740</v>
      </c>
      <c r="B2423" s="4">
        <v>2022</v>
      </c>
      <c r="C2423" s="1" t="s">
        <v>128</v>
      </c>
      <c r="D2423" s="1" t="s">
        <v>1116</v>
      </c>
      <c r="E2423" s="1" t="s">
        <v>74</v>
      </c>
      <c r="F2423" s="4" t="s">
        <v>1101</v>
      </c>
      <c r="G2423" s="4">
        <v>196</v>
      </c>
      <c r="H2423" s="4" t="s">
        <v>83</v>
      </c>
      <c r="I2423" s="1"/>
      <c r="J2423" s="4" t="s">
        <v>83</v>
      </c>
      <c r="K2423" s="4" t="s">
        <v>83</v>
      </c>
      <c r="L2423" s="22">
        <f t="shared" si="55"/>
        <v>1</v>
      </c>
      <c r="M2423" s="22"/>
      <c r="AA2423" s="46"/>
      <c r="AG2423"/>
      <c r="AL2423">
        <f>N2470</f>
        <v>0</v>
      </c>
      <c r="AM2423">
        <f>O2518</f>
        <v>0</v>
      </c>
      <c r="AN2423">
        <f>P2518</f>
        <v>0</v>
      </c>
      <c r="AO2423">
        <f>Q2518</f>
        <v>0</v>
      </c>
      <c r="AP2423">
        <f>R2518</f>
        <v>0</v>
      </c>
      <c r="AQ2423">
        <f>S2518</f>
        <v>0</v>
      </c>
      <c r="AR2423">
        <f>T2518</f>
        <v>0</v>
      </c>
      <c r="AT2423">
        <f>SUM(table_2[[#This Row],[First dose, less than 21 days ago]:[Third dose or booster, at least 21 days ago]])</f>
        <v>0</v>
      </c>
      <c r="AU2423">
        <f>SUM(table_2[[#This Row],[Second dose, less than 21 days ago]:[Third dose or booster, at least 21 days ago]])</f>
        <v>0</v>
      </c>
      <c r="AV2423">
        <f>table_2[[#This Row],[Third dose or booster, less than 21 days ago]]+table_2[[#This Row],[Third dose or booster, at least 21 days ago]]</f>
        <v>0</v>
      </c>
    </row>
    <row r="2424" spans="1:48" ht="30" x14ac:dyDescent="0.25">
      <c r="A2424" s="1" t="s">
        <v>740</v>
      </c>
      <c r="B2424" s="4">
        <v>2022</v>
      </c>
      <c r="C2424" s="1" t="s">
        <v>128</v>
      </c>
      <c r="D2424" s="1" t="s">
        <v>1116</v>
      </c>
      <c r="E2424" s="1" t="s">
        <v>1102</v>
      </c>
      <c r="F2424" s="4" t="s">
        <v>5556</v>
      </c>
      <c r="G2424" s="4">
        <v>47657</v>
      </c>
      <c r="H2424" s="4" t="s">
        <v>5557</v>
      </c>
      <c r="I2424" s="1"/>
      <c r="J2424" s="4" t="s">
        <v>5558</v>
      </c>
      <c r="K2424" s="4" t="s">
        <v>5559</v>
      </c>
      <c r="L2424" s="22" t="str">
        <f t="shared" si="55"/>
        <v>259</v>
      </c>
      <c r="M2424" s="22"/>
      <c r="AA2424" s="46"/>
      <c r="AG2424"/>
      <c r="AL2424">
        <f>N2471</f>
        <v>0</v>
      </c>
      <c r="AM2424">
        <f>O2519</f>
        <v>0</v>
      </c>
      <c r="AN2424">
        <f>P2519</f>
        <v>0</v>
      </c>
      <c r="AO2424">
        <f>Q2519</f>
        <v>0</v>
      </c>
      <c r="AP2424">
        <f>R2519</f>
        <v>0</v>
      </c>
      <c r="AQ2424">
        <f>S2519</f>
        <v>0</v>
      </c>
      <c r="AR2424">
        <f>T2519</f>
        <v>0</v>
      </c>
      <c r="AT2424">
        <f>SUM(table_2[[#This Row],[First dose, less than 21 days ago]:[Third dose or booster, at least 21 days ago]])</f>
        <v>0</v>
      </c>
      <c r="AU2424">
        <f>SUM(table_2[[#This Row],[Second dose, less than 21 days ago]:[Third dose or booster, at least 21 days ago]])</f>
        <v>0</v>
      </c>
      <c r="AV2424">
        <f>table_2[[#This Row],[Third dose or booster, less than 21 days ago]]+table_2[[#This Row],[Third dose or booster, at least 21 days ago]]</f>
        <v>0</v>
      </c>
    </row>
    <row r="2425" spans="1:48" ht="45" x14ac:dyDescent="0.25">
      <c r="A2425" s="1" t="s">
        <v>740</v>
      </c>
      <c r="B2425" s="4">
        <v>2022</v>
      </c>
      <c r="C2425" s="1" t="s">
        <v>128</v>
      </c>
      <c r="D2425" s="1" t="s">
        <v>1116</v>
      </c>
      <c r="E2425" s="1" t="s">
        <v>84</v>
      </c>
      <c r="F2425" s="4" t="s">
        <v>1112</v>
      </c>
      <c r="G2425" s="4">
        <v>1168</v>
      </c>
      <c r="H2425" s="4" t="s">
        <v>3017</v>
      </c>
      <c r="I2425" s="1" t="s">
        <v>234</v>
      </c>
      <c r="J2425" s="4" t="s">
        <v>3018</v>
      </c>
      <c r="K2425" s="4" t="s">
        <v>3019</v>
      </c>
      <c r="L2425" s="22" t="str">
        <f t="shared" si="55"/>
        <v>3</v>
      </c>
      <c r="M2425" s="22"/>
      <c r="AA2425" s="46"/>
      <c r="AG2425"/>
      <c r="AL2425">
        <f>N2472</f>
        <v>0</v>
      </c>
      <c r="AM2425">
        <f>O2520</f>
        <v>0</v>
      </c>
      <c r="AN2425">
        <f>P2520</f>
        <v>0</v>
      </c>
      <c r="AO2425">
        <f>Q2520</f>
        <v>0</v>
      </c>
      <c r="AP2425">
        <f>R2520</f>
        <v>0</v>
      </c>
      <c r="AQ2425">
        <f>S2520</f>
        <v>0</v>
      </c>
      <c r="AR2425">
        <f>T2520</f>
        <v>0</v>
      </c>
      <c r="AT2425">
        <f>SUM(table_2[[#This Row],[First dose, less than 21 days ago]:[Third dose or booster, at least 21 days ago]])</f>
        <v>0</v>
      </c>
      <c r="AU2425">
        <f>SUM(table_2[[#This Row],[Second dose, less than 21 days ago]:[Third dose or booster, at least 21 days ago]])</f>
        <v>0</v>
      </c>
      <c r="AV2425">
        <f>table_2[[#This Row],[Third dose or booster, less than 21 days ago]]+table_2[[#This Row],[Third dose or booster, at least 21 days ago]]</f>
        <v>0</v>
      </c>
    </row>
    <row r="2426" spans="1:48" ht="45" x14ac:dyDescent="0.25">
      <c r="A2426" s="1" t="s">
        <v>740</v>
      </c>
      <c r="B2426" s="4">
        <v>2022</v>
      </c>
      <c r="C2426" s="1" t="s">
        <v>128</v>
      </c>
      <c r="D2426" s="1" t="s">
        <v>1116</v>
      </c>
      <c r="E2426" s="1" t="s">
        <v>85</v>
      </c>
      <c r="F2426" s="4" t="s">
        <v>5560</v>
      </c>
      <c r="G2426" s="4">
        <v>435493</v>
      </c>
      <c r="H2426" s="4" t="s">
        <v>1333</v>
      </c>
      <c r="I2426" s="1"/>
      <c r="J2426" s="4" t="s">
        <v>5561</v>
      </c>
      <c r="K2426" s="4" t="s">
        <v>5562</v>
      </c>
      <c r="L2426" s="22" t="str">
        <f t="shared" si="55"/>
        <v>1090</v>
      </c>
      <c r="M2426" s="22"/>
      <c r="AA2426" s="46"/>
      <c r="AG2426"/>
      <c r="AL2426">
        <f>N2473</f>
        <v>0</v>
      </c>
      <c r="AM2426">
        <f>O2521</f>
        <v>0</v>
      </c>
      <c r="AN2426">
        <f>P2521</f>
        <v>0</v>
      </c>
      <c r="AO2426">
        <f>Q2521</f>
        <v>0</v>
      </c>
      <c r="AP2426">
        <f>R2521</f>
        <v>0</v>
      </c>
      <c r="AQ2426">
        <f>S2521</f>
        <v>0</v>
      </c>
      <c r="AR2426">
        <f>T2521</f>
        <v>0</v>
      </c>
      <c r="AT2426">
        <f>SUM(table_2[[#This Row],[First dose, less than 21 days ago]:[Third dose or booster, at least 21 days ago]])</f>
        <v>0</v>
      </c>
      <c r="AU2426">
        <f>SUM(table_2[[#This Row],[Second dose, less than 21 days ago]:[Third dose or booster, at least 21 days ago]])</f>
        <v>0</v>
      </c>
      <c r="AV2426">
        <f>table_2[[#This Row],[Third dose or booster, less than 21 days ago]]+table_2[[#This Row],[Third dose or booster, at least 21 days ago]]</f>
        <v>0</v>
      </c>
    </row>
    <row r="2427" spans="1:48" ht="30" x14ac:dyDescent="0.25">
      <c r="A2427" s="1" t="s">
        <v>740</v>
      </c>
      <c r="B2427" s="4">
        <v>2022</v>
      </c>
      <c r="C2427" s="1" t="s">
        <v>128</v>
      </c>
      <c r="D2427" s="1" t="s">
        <v>1132</v>
      </c>
      <c r="E2427" s="1" t="s">
        <v>62</v>
      </c>
      <c r="F2427" s="4" t="s">
        <v>5211</v>
      </c>
      <c r="G2427" s="4">
        <v>20677</v>
      </c>
      <c r="H2427" s="4" t="s">
        <v>4183</v>
      </c>
      <c r="I2427" s="1"/>
      <c r="J2427" s="4" t="s">
        <v>5563</v>
      </c>
      <c r="K2427" s="4" t="s">
        <v>5564</v>
      </c>
      <c r="L2427" s="22" t="str">
        <f t="shared" si="55"/>
        <v>186</v>
      </c>
      <c r="M2427" s="22"/>
      <c r="AA2427" s="46"/>
      <c r="AG2427"/>
      <c r="AL2427">
        <f>N2474</f>
        <v>0</v>
      </c>
      <c r="AM2427">
        <f>O2522</f>
        <v>0</v>
      </c>
      <c r="AN2427">
        <f>P2522</f>
        <v>0</v>
      </c>
      <c r="AO2427">
        <f>Q2522</f>
        <v>0</v>
      </c>
      <c r="AP2427">
        <f>R2522</f>
        <v>0</v>
      </c>
      <c r="AQ2427">
        <f>S2522</f>
        <v>0</v>
      </c>
      <c r="AR2427">
        <f>T2522</f>
        <v>0</v>
      </c>
      <c r="AT2427">
        <f>SUM(table_2[[#This Row],[First dose, less than 21 days ago]:[Third dose or booster, at least 21 days ago]])</f>
        <v>0</v>
      </c>
      <c r="AU2427">
        <f>SUM(table_2[[#This Row],[Second dose, less than 21 days ago]:[Third dose or booster, at least 21 days ago]])</f>
        <v>0</v>
      </c>
      <c r="AV2427">
        <f>table_2[[#This Row],[Third dose or booster, less than 21 days ago]]+table_2[[#This Row],[Third dose or booster, at least 21 days ago]]</f>
        <v>0</v>
      </c>
    </row>
    <row r="2428" spans="1:48" ht="30" x14ac:dyDescent="0.25">
      <c r="A2428" s="1" t="s">
        <v>740</v>
      </c>
      <c r="B2428" s="4">
        <v>2022</v>
      </c>
      <c r="C2428" s="1" t="s">
        <v>128</v>
      </c>
      <c r="D2428" s="1" t="s">
        <v>1132</v>
      </c>
      <c r="E2428" s="1" t="s">
        <v>66</v>
      </c>
      <c r="F2428" s="4" t="s">
        <v>1101</v>
      </c>
      <c r="G2428" s="4">
        <v>21</v>
      </c>
      <c r="H2428" s="4" t="s">
        <v>83</v>
      </c>
      <c r="I2428" s="1"/>
      <c r="J2428" s="4" t="s">
        <v>83</v>
      </c>
      <c r="K2428" s="4" t="s">
        <v>83</v>
      </c>
      <c r="L2428" s="22">
        <f t="shared" si="55"/>
        <v>1</v>
      </c>
      <c r="M2428" s="22"/>
      <c r="AA2428" s="46"/>
      <c r="AG2428"/>
      <c r="AL2428">
        <f>N2475</f>
        <v>0</v>
      </c>
      <c r="AM2428">
        <f>O2523</f>
        <v>0</v>
      </c>
      <c r="AN2428">
        <f>P2523</f>
        <v>0</v>
      </c>
      <c r="AO2428">
        <f>Q2523</f>
        <v>0</v>
      </c>
      <c r="AP2428">
        <f>R2523</f>
        <v>0</v>
      </c>
      <c r="AQ2428">
        <f>S2523</f>
        <v>0</v>
      </c>
      <c r="AR2428">
        <f>T2523</f>
        <v>0</v>
      </c>
      <c r="AT2428">
        <f>SUM(table_2[[#This Row],[First dose, less than 21 days ago]:[Third dose or booster, at least 21 days ago]])</f>
        <v>0</v>
      </c>
      <c r="AU2428">
        <f>SUM(table_2[[#This Row],[Second dose, less than 21 days ago]:[Third dose or booster, at least 21 days ago]])</f>
        <v>0</v>
      </c>
      <c r="AV2428">
        <f>table_2[[#This Row],[Third dose or booster, less than 21 days ago]]+table_2[[#This Row],[Third dose or booster, at least 21 days ago]]</f>
        <v>0</v>
      </c>
    </row>
    <row r="2429" spans="1:48" ht="30" x14ac:dyDescent="0.25">
      <c r="A2429" s="1" t="s">
        <v>740</v>
      </c>
      <c r="B2429" s="4">
        <v>2022</v>
      </c>
      <c r="C2429" s="1" t="s">
        <v>128</v>
      </c>
      <c r="D2429" s="1" t="s">
        <v>1132</v>
      </c>
      <c r="E2429" s="1" t="s">
        <v>70</v>
      </c>
      <c r="F2429" s="4" t="s">
        <v>1121</v>
      </c>
      <c r="G2429" s="4">
        <v>2535</v>
      </c>
      <c r="H2429" s="4" t="s">
        <v>5565</v>
      </c>
      <c r="I2429" s="1"/>
      <c r="J2429" s="4" t="s">
        <v>5566</v>
      </c>
      <c r="K2429" s="4" t="s">
        <v>381</v>
      </c>
      <c r="L2429" s="22" t="str">
        <f t="shared" si="55"/>
        <v>56</v>
      </c>
      <c r="M2429" s="22"/>
      <c r="AA2429" s="46"/>
      <c r="AG2429"/>
      <c r="AL2429">
        <f>N2476</f>
        <v>0</v>
      </c>
      <c r="AM2429">
        <f>O2524</f>
        <v>0</v>
      </c>
      <c r="AN2429">
        <f>P2524</f>
        <v>0</v>
      </c>
      <c r="AO2429">
        <f>Q2524</f>
        <v>0</v>
      </c>
      <c r="AP2429">
        <f>R2524</f>
        <v>0</v>
      </c>
      <c r="AQ2429">
        <f>S2524</f>
        <v>0</v>
      </c>
      <c r="AR2429">
        <f>T2524</f>
        <v>0</v>
      </c>
      <c r="AT2429">
        <f>SUM(table_2[[#This Row],[First dose, less than 21 days ago]:[Third dose or booster, at least 21 days ago]])</f>
        <v>0</v>
      </c>
      <c r="AU2429">
        <f>SUM(table_2[[#This Row],[Second dose, less than 21 days ago]:[Third dose or booster, at least 21 days ago]])</f>
        <v>0</v>
      </c>
      <c r="AV2429">
        <f>table_2[[#This Row],[Third dose or booster, less than 21 days ago]]+table_2[[#This Row],[Third dose or booster, at least 21 days ago]]</f>
        <v>0</v>
      </c>
    </row>
    <row r="2430" spans="1:48" ht="30" x14ac:dyDescent="0.25">
      <c r="A2430" s="1" t="s">
        <v>740</v>
      </c>
      <c r="B2430" s="4">
        <v>2022</v>
      </c>
      <c r="C2430" s="1" t="s">
        <v>128</v>
      </c>
      <c r="D2430" s="1" t="s">
        <v>1132</v>
      </c>
      <c r="E2430" s="1" t="s">
        <v>74</v>
      </c>
      <c r="F2430" s="4" t="s">
        <v>1101</v>
      </c>
      <c r="G2430" s="4">
        <v>79</v>
      </c>
      <c r="H2430" s="4" t="s">
        <v>83</v>
      </c>
      <c r="I2430" s="1"/>
      <c r="J2430" s="4" t="s">
        <v>83</v>
      </c>
      <c r="K2430" s="4" t="s">
        <v>83</v>
      </c>
      <c r="L2430" s="22">
        <f t="shared" si="55"/>
        <v>1</v>
      </c>
      <c r="M2430" s="22"/>
      <c r="AA2430" s="46"/>
      <c r="AG2430"/>
      <c r="AL2430">
        <f>N2477</f>
        <v>0</v>
      </c>
      <c r="AM2430">
        <f>O2525</f>
        <v>0</v>
      </c>
      <c r="AN2430">
        <f>P2525</f>
        <v>0</v>
      </c>
      <c r="AO2430">
        <f>Q2525</f>
        <v>0</v>
      </c>
      <c r="AP2430">
        <f>R2525</f>
        <v>0</v>
      </c>
      <c r="AQ2430">
        <f>S2525</f>
        <v>0</v>
      </c>
      <c r="AR2430">
        <f>T2525</f>
        <v>0</v>
      </c>
      <c r="AT2430">
        <f>SUM(table_2[[#This Row],[First dose, less than 21 days ago]:[Third dose or booster, at least 21 days ago]])</f>
        <v>0</v>
      </c>
      <c r="AU2430">
        <f>SUM(table_2[[#This Row],[Second dose, less than 21 days ago]:[Third dose or booster, at least 21 days ago]])</f>
        <v>0</v>
      </c>
      <c r="AV2430">
        <f>table_2[[#This Row],[Third dose or booster, less than 21 days ago]]+table_2[[#This Row],[Third dose or booster, at least 21 days ago]]</f>
        <v>0</v>
      </c>
    </row>
    <row r="2431" spans="1:48" ht="30" x14ac:dyDescent="0.25">
      <c r="A2431" s="1" t="s">
        <v>740</v>
      </c>
      <c r="B2431" s="4">
        <v>2022</v>
      </c>
      <c r="C2431" s="1" t="s">
        <v>128</v>
      </c>
      <c r="D2431" s="1" t="s">
        <v>1132</v>
      </c>
      <c r="E2431" s="1" t="s">
        <v>1102</v>
      </c>
      <c r="F2431" s="4" t="s">
        <v>2940</v>
      </c>
      <c r="G2431" s="4">
        <v>21964</v>
      </c>
      <c r="H2431" s="4" t="s">
        <v>5567</v>
      </c>
      <c r="I2431" s="1"/>
      <c r="J2431" s="4" t="s">
        <v>5568</v>
      </c>
      <c r="K2431" s="4" t="s">
        <v>5569</v>
      </c>
      <c r="L2431" s="22" t="str">
        <f t="shared" si="55"/>
        <v>383</v>
      </c>
      <c r="M2431" s="22"/>
      <c r="AA2431" s="46"/>
      <c r="AG2431"/>
      <c r="AL2431">
        <f>N2478</f>
        <v>0</v>
      </c>
      <c r="AM2431">
        <f>O2526</f>
        <v>0</v>
      </c>
      <c r="AN2431">
        <f>P2526</f>
        <v>0</v>
      </c>
      <c r="AO2431">
        <f>Q2526</f>
        <v>0</v>
      </c>
      <c r="AP2431">
        <f>R2526</f>
        <v>0</v>
      </c>
      <c r="AQ2431">
        <f>S2526</f>
        <v>0</v>
      </c>
      <c r="AR2431">
        <f>T2526</f>
        <v>0</v>
      </c>
      <c r="AT2431">
        <f>SUM(table_2[[#This Row],[First dose, less than 21 days ago]:[Third dose or booster, at least 21 days ago]])</f>
        <v>0</v>
      </c>
      <c r="AU2431">
        <f>SUM(table_2[[#This Row],[Second dose, less than 21 days ago]:[Third dose or booster, at least 21 days ago]])</f>
        <v>0</v>
      </c>
      <c r="AV2431">
        <f>table_2[[#This Row],[Third dose or booster, less than 21 days ago]]+table_2[[#This Row],[Third dose or booster, at least 21 days ago]]</f>
        <v>0</v>
      </c>
    </row>
    <row r="2432" spans="1:48" ht="45" x14ac:dyDescent="0.25">
      <c r="A2432" s="1" t="s">
        <v>740</v>
      </c>
      <c r="B2432" s="4">
        <v>2022</v>
      </c>
      <c r="C2432" s="1" t="s">
        <v>128</v>
      </c>
      <c r="D2432" s="1" t="s">
        <v>1132</v>
      </c>
      <c r="E2432" s="1" t="s">
        <v>84</v>
      </c>
      <c r="F2432" s="4" t="s">
        <v>1743</v>
      </c>
      <c r="G2432" s="4">
        <v>494</v>
      </c>
      <c r="H2432" s="4" t="s">
        <v>3034</v>
      </c>
      <c r="I2432" s="1" t="s">
        <v>234</v>
      </c>
      <c r="J2432" s="4" t="s">
        <v>3035</v>
      </c>
      <c r="K2432" s="4" t="s">
        <v>3036</v>
      </c>
      <c r="L2432" s="22" t="str">
        <f t="shared" si="55"/>
        <v>8</v>
      </c>
      <c r="M2432" s="22"/>
      <c r="AA2432" s="46"/>
      <c r="AG2432"/>
      <c r="AL2432">
        <f>N2479</f>
        <v>0</v>
      </c>
      <c r="AM2432">
        <f>O2527</f>
        <v>0</v>
      </c>
      <c r="AN2432">
        <f>P2527</f>
        <v>0</v>
      </c>
      <c r="AO2432">
        <f>Q2527</f>
        <v>0</v>
      </c>
      <c r="AP2432">
        <f>R2527</f>
        <v>0</v>
      </c>
      <c r="AQ2432">
        <f>S2527</f>
        <v>0</v>
      </c>
      <c r="AR2432">
        <f>T2527</f>
        <v>0</v>
      </c>
      <c r="AT2432">
        <f>SUM(table_2[[#This Row],[First dose, less than 21 days ago]:[Third dose or booster, at least 21 days ago]])</f>
        <v>0</v>
      </c>
      <c r="AU2432">
        <f>SUM(table_2[[#This Row],[Second dose, less than 21 days ago]:[Third dose or booster, at least 21 days ago]])</f>
        <v>0</v>
      </c>
      <c r="AV2432">
        <f>table_2[[#This Row],[Third dose or booster, less than 21 days ago]]+table_2[[#This Row],[Third dose or booster, at least 21 days ago]]</f>
        <v>0</v>
      </c>
    </row>
    <row r="2433" spans="1:48" ht="45" x14ac:dyDescent="0.25">
      <c r="A2433" s="1" t="s">
        <v>740</v>
      </c>
      <c r="B2433" s="4">
        <v>2022</v>
      </c>
      <c r="C2433" s="1" t="s">
        <v>128</v>
      </c>
      <c r="D2433" s="1" t="s">
        <v>1132</v>
      </c>
      <c r="E2433" s="1" t="s">
        <v>85</v>
      </c>
      <c r="F2433" s="4" t="s">
        <v>5570</v>
      </c>
      <c r="G2433" s="4">
        <v>393938</v>
      </c>
      <c r="H2433" s="4" t="s">
        <v>5571</v>
      </c>
      <c r="I2433" s="1"/>
      <c r="J2433" s="4" t="s">
        <v>5572</v>
      </c>
      <c r="K2433" s="4" t="s">
        <v>5573</v>
      </c>
      <c r="L2433" s="22" t="str">
        <f t="shared" si="55"/>
        <v>2701</v>
      </c>
      <c r="M2433" s="22"/>
      <c r="AA2433" s="46"/>
      <c r="AG2433"/>
      <c r="AL2433">
        <f>N2480</f>
        <v>0</v>
      </c>
      <c r="AM2433">
        <f>O2528</f>
        <v>0</v>
      </c>
      <c r="AN2433">
        <f>P2528</f>
        <v>0</v>
      </c>
      <c r="AO2433">
        <f>Q2528</f>
        <v>0</v>
      </c>
      <c r="AP2433">
        <f>R2528</f>
        <v>0</v>
      </c>
      <c r="AQ2433">
        <f>S2528</f>
        <v>0</v>
      </c>
      <c r="AR2433">
        <f>T2528</f>
        <v>0</v>
      </c>
      <c r="AT2433">
        <f>SUM(table_2[[#This Row],[First dose, less than 21 days ago]:[Third dose or booster, at least 21 days ago]])</f>
        <v>0</v>
      </c>
      <c r="AU2433">
        <f>SUM(table_2[[#This Row],[Second dose, less than 21 days ago]:[Third dose or booster, at least 21 days ago]])</f>
        <v>0</v>
      </c>
      <c r="AV2433">
        <f>table_2[[#This Row],[Third dose or booster, less than 21 days ago]]+table_2[[#This Row],[Third dose or booster, at least 21 days ago]]</f>
        <v>0</v>
      </c>
    </row>
    <row r="2434" spans="1:48" ht="30" x14ac:dyDescent="0.25">
      <c r="A2434" s="1" t="s">
        <v>740</v>
      </c>
      <c r="B2434" s="4">
        <v>2022</v>
      </c>
      <c r="C2434" s="1" t="s">
        <v>128</v>
      </c>
      <c r="D2434" s="1" t="s">
        <v>1147</v>
      </c>
      <c r="E2434" s="1" t="s">
        <v>62</v>
      </c>
      <c r="F2434" s="4" t="s">
        <v>5574</v>
      </c>
      <c r="G2434" s="4">
        <v>9845</v>
      </c>
      <c r="H2434" s="4" t="s">
        <v>5575</v>
      </c>
      <c r="I2434" s="1"/>
      <c r="J2434" s="4" t="s">
        <v>5576</v>
      </c>
      <c r="K2434" s="4" t="s">
        <v>5577</v>
      </c>
      <c r="L2434" s="22" t="str">
        <f t="shared" si="55"/>
        <v>246</v>
      </c>
      <c r="M2434" s="22"/>
      <c r="AA2434" s="46"/>
      <c r="AG2434"/>
      <c r="AL2434">
        <f>N2481</f>
        <v>0</v>
      </c>
      <c r="AM2434">
        <f>O2529</f>
        <v>0</v>
      </c>
      <c r="AN2434">
        <f>P2529</f>
        <v>0</v>
      </c>
      <c r="AO2434">
        <f>Q2529</f>
        <v>0</v>
      </c>
      <c r="AP2434">
        <f>R2529</f>
        <v>0</v>
      </c>
      <c r="AQ2434">
        <f>S2529</f>
        <v>0</v>
      </c>
      <c r="AR2434">
        <f>T2529</f>
        <v>0</v>
      </c>
      <c r="AT2434">
        <f>SUM(table_2[[#This Row],[First dose, less than 21 days ago]:[Third dose or booster, at least 21 days ago]])</f>
        <v>0</v>
      </c>
      <c r="AU2434">
        <f>SUM(table_2[[#This Row],[Second dose, less than 21 days ago]:[Third dose or booster, at least 21 days ago]])</f>
        <v>0</v>
      </c>
      <c r="AV2434">
        <f>table_2[[#This Row],[Third dose or booster, less than 21 days ago]]+table_2[[#This Row],[Third dose or booster, at least 21 days ago]]</f>
        <v>0</v>
      </c>
    </row>
    <row r="2435" spans="1:48" ht="30" x14ac:dyDescent="0.25">
      <c r="A2435" s="1" t="s">
        <v>740</v>
      </c>
      <c r="B2435" s="4">
        <v>2022</v>
      </c>
      <c r="C2435" s="1" t="s">
        <v>128</v>
      </c>
      <c r="D2435" s="1" t="s">
        <v>1147</v>
      </c>
      <c r="E2435" s="1" t="s">
        <v>66</v>
      </c>
      <c r="F2435" s="4" t="s">
        <v>1101</v>
      </c>
      <c r="G2435" s="4">
        <v>11</v>
      </c>
      <c r="H2435" s="4" t="s">
        <v>83</v>
      </c>
      <c r="I2435" s="1"/>
      <c r="J2435" s="4" t="s">
        <v>83</v>
      </c>
      <c r="K2435" s="4" t="s">
        <v>83</v>
      </c>
      <c r="L2435" s="22">
        <f t="shared" si="55"/>
        <v>1</v>
      </c>
      <c r="M2435" s="22"/>
      <c r="AA2435" s="46"/>
      <c r="AG2435"/>
      <c r="AL2435">
        <f>N2482</f>
        <v>0</v>
      </c>
      <c r="AM2435">
        <f>O2530</f>
        <v>0</v>
      </c>
      <c r="AN2435">
        <f>P2530</f>
        <v>0</v>
      </c>
      <c r="AO2435">
        <f>Q2530</f>
        <v>0</v>
      </c>
      <c r="AP2435">
        <f>R2530</f>
        <v>0</v>
      </c>
      <c r="AQ2435">
        <f>S2530</f>
        <v>0</v>
      </c>
      <c r="AR2435">
        <f>T2530</f>
        <v>0</v>
      </c>
      <c r="AT2435">
        <f>SUM(table_2[[#This Row],[First dose, less than 21 days ago]:[Third dose or booster, at least 21 days ago]])</f>
        <v>0</v>
      </c>
      <c r="AU2435">
        <f>SUM(table_2[[#This Row],[Second dose, less than 21 days ago]:[Third dose or booster, at least 21 days ago]])</f>
        <v>0</v>
      </c>
      <c r="AV2435">
        <f>table_2[[#This Row],[Third dose or booster, less than 21 days ago]]+table_2[[#This Row],[Third dose or booster, at least 21 days ago]]</f>
        <v>0</v>
      </c>
    </row>
    <row r="2436" spans="1:48" ht="30" x14ac:dyDescent="0.25">
      <c r="A2436" s="1" t="s">
        <v>740</v>
      </c>
      <c r="B2436" s="4">
        <v>2022</v>
      </c>
      <c r="C2436" s="1" t="s">
        <v>128</v>
      </c>
      <c r="D2436" s="1" t="s">
        <v>1147</v>
      </c>
      <c r="E2436" s="1" t="s">
        <v>70</v>
      </c>
      <c r="F2436" s="4" t="s">
        <v>3602</v>
      </c>
      <c r="G2436" s="4">
        <v>1140</v>
      </c>
      <c r="H2436" s="4" t="s">
        <v>5578</v>
      </c>
      <c r="I2436" s="1"/>
      <c r="J2436" s="4" t="s">
        <v>5579</v>
      </c>
      <c r="K2436" s="4" t="s">
        <v>5580</v>
      </c>
      <c r="L2436" s="22" t="str">
        <f t="shared" si="55"/>
        <v>80</v>
      </c>
      <c r="M2436" s="22"/>
      <c r="AA2436" s="46"/>
      <c r="AG2436"/>
      <c r="AL2436">
        <f>N2483</f>
        <v>0</v>
      </c>
      <c r="AM2436">
        <f>O2531</f>
        <v>0</v>
      </c>
      <c r="AN2436">
        <f>P2531</f>
        <v>0</v>
      </c>
      <c r="AO2436">
        <f>Q2531</f>
        <v>0</v>
      </c>
      <c r="AP2436">
        <f>R2531</f>
        <v>0</v>
      </c>
      <c r="AQ2436">
        <f>S2531</f>
        <v>0</v>
      </c>
      <c r="AR2436">
        <f>T2531</f>
        <v>0</v>
      </c>
      <c r="AT2436">
        <f>SUM(table_2[[#This Row],[First dose, less than 21 days ago]:[Third dose or booster, at least 21 days ago]])</f>
        <v>0</v>
      </c>
      <c r="AU2436">
        <f>SUM(table_2[[#This Row],[Second dose, less than 21 days ago]:[Third dose or booster, at least 21 days ago]])</f>
        <v>0</v>
      </c>
      <c r="AV2436">
        <f>table_2[[#This Row],[Third dose or booster, less than 21 days ago]]+table_2[[#This Row],[Third dose or booster, at least 21 days ago]]</f>
        <v>0</v>
      </c>
    </row>
    <row r="2437" spans="1:48" ht="30" x14ac:dyDescent="0.25">
      <c r="A2437" s="1" t="s">
        <v>740</v>
      </c>
      <c r="B2437" s="4">
        <v>2022</v>
      </c>
      <c r="C2437" s="1" t="s">
        <v>128</v>
      </c>
      <c r="D2437" s="1" t="s">
        <v>1147</v>
      </c>
      <c r="E2437" s="1" t="s">
        <v>74</v>
      </c>
      <c r="F2437" s="4" t="s">
        <v>1112</v>
      </c>
      <c r="G2437" s="4">
        <v>31</v>
      </c>
      <c r="H2437" s="4" t="s">
        <v>3048</v>
      </c>
      <c r="I2437" s="1" t="s">
        <v>234</v>
      </c>
      <c r="J2437" s="4" t="s">
        <v>3049</v>
      </c>
      <c r="K2437" s="4" t="s">
        <v>3050</v>
      </c>
      <c r="L2437" s="22" t="str">
        <f t="shared" ref="L2437:L2503" si="56">IF(F2437="&lt;3",1,F2437)</f>
        <v>3</v>
      </c>
      <c r="M2437" s="22"/>
      <c r="AA2437" s="46"/>
      <c r="AG2437"/>
      <c r="AL2437">
        <f>N2484</f>
        <v>0</v>
      </c>
      <c r="AM2437">
        <f t="shared" ref="AM2437:AM2500" si="57">O2532</f>
        <v>0</v>
      </c>
      <c r="AN2437">
        <f t="shared" ref="AN2437:AN2500" si="58">P2532</f>
        <v>0</v>
      </c>
      <c r="AO2437">
        <f t="shared" ref="AO2437:AO2500" si="59">Q2532</f>
        <v>0</v>
      </c>
      <c r="AP2437">
        <f t="shared" ref="AP2437:AP2500" si="60">R2532</f>
        <v>0</v>
      </c>
      <c r="AQ2437">
        <f t="shared" ref="AQ2437:AQ2500" si="61">S2532</f>
        <v>0</v>
      </c>
      <c r="AR2437">
        <f t="shared" ref="AR2437:AR2500" si="62">T2532</f>
        <v>0</v>
      </c>
      <c r="AT2437">
        <f>SUM(table_2[[#This Row],[First dose, less than 21 days ago]:[Third dose or booster, at least 21 days ago]])</f>
        <v>0</v>
      </c>
      <c r="AU2437">
        <f>SUM(table_2[[#This Row],[Second dose, less than 21 days ago]:[Third dose or booster, at least 21 days ago]])</f>
        <v>0</v>
      </c>
      <c r="AV2437">
        <f>table_2[[#This Row],[Third dose or booster, less than 21 days ago]]+table_2[[#This Row],[Third dose or booster, at least 21 days ago]]</f>
        <v>0</v>
      </c>
    </row>
    <row r="2438" spans="1:48" ht="30" x14ac:dyDescent="0.25">
      <c r="A2438" s="1" t="s">
        <v>740</v>
      </c>
      <c r="B2438" s="4">
        <v>2022</v>
      </c>
      <c r="C2438" s="1" t="s">
        <v>128</v>
      </c>
      <c r="D2438" s="1" t="s">
        <v>1147</v>
      </c>
      <c r="E2438" s="1" t="s">
        <v>1102</v>
      </c>
      <c r="F2438" s="4" t="s">
        <v>3715</v>
      </c>
      <c r="G2438" s="4">
        <v>8844</v>
      </c>
      <c r="H2438" s="4" t="s">
        <v>5581</v>
      </c>
      <c r="I2438" s="1"/>
      <c r="J2438" s="4" t="s">
        <v>5582</v>
      </c>
      <c r="K2438" s="4" t="s">
        <v>5583</v>
      </c>
      <c r="L2438" s="22" t="str">
        <f t="shared" si="56"/>
        <v>586</v>
      </c>
      <c r="M2438" s="22"/>
      <c r="AA2438" s="46"/>
      <c r="AG2438"/>
      <c r="AL2438">
        <f>N2485</f>
        <v>0</v>
      </c>
      <c r="AM2438">
        <f t="shared" si="57"/>
        <v>0</v>
      </c>
      <c r="AN2438">
        <f t="shared" si="58"/>
        <v>0</v>
      </c>
      <c r="AO2438">
        <f t="shared" si="59"/>
        <v>0</v>
      </c>
      <c r="AP2438">
        <f t="shared" si="60"/>
        <v>0</v>
      </c>
      <c r="AQ2438">
        <f t="shared" si="61"/>
        <v>0</v>
      </c>
      <c r="AR2438">
        <f t="shared" si="62"/>
        <v>0</v>
      </c>
      <c r="AT2438">
        <f>SUM(table_2[[#This Row],[First dose, less than 21 days ago]:[Third dose or booster, at least 21 days ago]])</f>
        <v>0</v>
      </c>
      <c r="AU2438">
        <f>SUM(table_2[[#This Row],[Second dose, less than 21 days ago]:[Third dose or booster, at least 21 days ago]])</f>
        <v>0</v>
      </c>
      <c r="AV2438">
        <f>table_2[[#This Row],[Third dose or booster, less than 21 days ago]]+table_2[[#This Row],[Third dose or booster, at least 21 days ago]]</f>
        <v>0</v>
      </c>
    </row>
    <row r="2439" spans="1:48" ht="45" x14ac:dyDescent="0.25">
      <c r="A2439" s="1" t="s">
        <v>740</v>
      </c>
      <c r="B2439" s="4">
        <v>2022</v>
      </c>
      <c r="C2439" s="1" t="s">
        <v>128</v>
      </c>
      <c r="D2439" s="1" t="s">
        <v>1147</v>
      </c>
      <c r="E2439" s="1" t="s">
        <v>84</v>
      </c>
      <c r="F2439" s="4" t="s">
        <v>1350</v>
      </c>
      <c r="G2439" s="4">
        <v>331</v>
      </c>
      <c r="H2439" s="4" t="s">
        <v>3055</v>
      </c>
      <c r="I2439" s="1" t="s">
        <v>234</v>
      </c>
      <c r="J2439" s="4" t="s">
        <v>3056</v>
      </c>
      <c r="K2439" s="4" t="s">
        <v>3057</v>
      </c>
      <c r="L2439" s="22" t="str">
        <f t="shared" si="56"/>
        <v>10</v>
      </c>
      <c r="M2439" s="22"/>
      <c r="AA2439" s="46"/>
      <c r="AG2439"/>
      <c r="AL2439">
        <f>N2486</f>
        <v>0</v>
      </c>
      <c r="AM2439">
        <f t="shared" si="57"/>
        <v>0</v>
      </c>
      <c r="AN2439">
        <f t="shared" si="58"/>
        <v>0</v>
      </c>
      <c r="AO2439">
        <f t="shared" si="59"/>
        <v>0</v>
      </c>
      <c r="AP2439">
        <f t="shared" si="60"/>
        <v>0</v>
      </c>
      <c r="AQ2439">
        <f t="shared" si="61"/>
        <v>0</v>
      </c>
      <c r="AR2439">
        <f t="shared" si="62"/>
        <v>0</v>
      </c>
      <c r="AT2439">
        <f>SUM(table_2[[#This Row],[First dose, less than 21 days ago]:[Third dose or booster, at least 21 days ago]])</f>
        <v>0</v>
      </c>
      <c r="AU2439">
        <f>SUM(table_2[[#This Row],[Second dose, less than 21 days ago]:[Third dose or booster, at least 21 days ago]])</f>
        <v>0</v>
      </c>
      <c r="AV2439">
        <f>table_2[[#This Row],[Third dose or booster, less than 21 days ago]]+table_2[[#This Row],[Third dose or booster, at least 21 days ago]]</f>
        <v>0</v>
      </c>
    </row>
    <row r="2440" spans="1:48" ht="45" x14ac:dyDescent="0.25">
      <c r="A2440" s="1" t="s">
        <v>740</v>
      </c>
      <c r="B2440" s="4">
        <v>2022</v>
      </c>
      <c r="C2440" s="1" t="s">
        <v>128</v>
      </c>
      <c r="D2440" s="1" t="s">
        <v>1147</v>
      </c>
      <c r="E2440" s="1" t="s">
        <v>85</v>
      </c>
      <c r="F2440" s="4" t="s">
        <v>5584</v>
      </c>
      <c r="G2440" s="4">
        <v>336955</v>
      </c>
      <c r="H2440" s="4" t="s">
        <v>5585</v>
      </c>
      <c r="I2440" s="1"/>
      <c r="J2440" s="4" t="s">
        <v>992</v>
      </c>
      <c r="K2440" s="4" t="s">
        <v>5586</v>
      </c>
      <c r="L2440" s="22" t="str">
        <f t="shared" si="56"/>
        <v>6862</v>
      </c>
      <c r="M2440" s="22"/>
      <c r="AA2440" s="46"/>
      <c r="AG2440"/>
      <c r="AL2440">
        <f>N2487</f>
        <v>0</v>
      </c>
      <c r="AM2440">
        <f t="shared" si="57"/>
        <v>0</v>
      </c>
      <c r="AN2440">
        <f t="shared" si="58"/>
        <v>0</v>
      </c>
      <c r="AO2440">
        <f t="shared" si="59"/>
        <v>0</v>
      </c>
      <c r="AP2440">
        <f t="shared" si="60"/>
        <v>0</v>
      </c>
      <c r="AQ2440">
        <f t="shared" si="61"/>
        <v>0</v>
      </c>
      <c r="AR2440">
        <f t="shared" si="62"/>
        <v>0</v>
      </c>
      <c r="AT2440">
        <f>SUM(table_2[[#This Row],[First dose, less than 21 days ago]:[Third dose or booster, at least 21 days ago]])</f>
        <v>0</v>
      </c>
      <c r="AU2440">
        <f>SUM(table_2[[#This Row],[Second dose, less than 21 days ago]:[Third dose or booster, at least 21 days ago]])</f>
        <v>0</v>
      </c>
      <c r="AV2440">
        <f>table_2[[#This Row],[Third dose or booster, less than 21 days ago]]+table_2[[#This Row],[Third dose or booster, at least 21 days ago]]</f>
        <v>0</v>
      </c>
    </row>
    <row r="2441" spans="1:48" ht="30" x14ac:dyDescent="0.25">
      <c r="A2441" s="1" t="s">
        <v>740</v>
      </c>
      <c r="B2441" s="4">
        <v>2022</v>
      </c>
      <c r="C2441" s="1" t="s">
        <v>128</v>
      </c>
      <c r="D2441" s="1" t="s">
        <v>1162</v>
      </c>
      <c r="E2441" s="1" t="s">
        <v>62</v>
      </c>
      <c r="F2441" s="4" t="s">
        <v>5470</v>
      </c>
      <c r="G2441" s="4">
        <v>3803</v>
      </c>
      <c r="H2441" s="4" t="s">
        <v>5587</v>
      </c>
      <c r="I2441" s="1"/>
      <c r="J2441" s="4" t="s">
        <v>5588</v>
      </c>
      <c r="K2441" s="4" t="s">
        <v>5589</v>
      </c>
      <c r="L2441" s="22" t="str">
        <f t="shared" si="56"/>
        <v>291</v>
      </c>
      <c r="M2441" s="22"/>
      <c r="AA2441" s="46"/>
      <c r="AG2441"/>
      <c r="AL2441">
        <f>N2488</f>
        <v>0</v>
      </c>
      <c r="AM2441">
        <f t="shared" si="57"/>
        <v>0</v>
      </c>
      <c r="AN2441">
        <f t="shared" si="58"/>
        <v>0</v>
      </c>
      <c r="AO2441">
        <f t="shared" si="59"/>
        <v>0</v>
      </c>
      <c r="AP2441">
        <f t="shared" si="60"/>
        <v>0</v>
      </c>
      <c r="AQ2441">
        <f t="shared" si="61"/>
        <v>0</v>
      </c>
      <c r="AR2441">
        <f t="shared" si="62"/>
        <v>0</v>
      </c>
      <c r="AT2441">
        <f>SUM(table_2[[#This Row],[First dose, less than 21 days ago]:[Third dose or booster, at least 21 days ago]])</f>
        <v>0</v>
      </c>
      <c r="AU2441">
        <f>SUM(table_2[[#This Row],[Second dose, less than 21 days ago]:[Third dose or booster, at least 21 days ago]])</f>
        <v>0</v>
      </c>
      <c r="AV2441">
        <f>table_2[[#This Row],[Third dose or booster, less than 21 days ago]]+table_2[[#This Row],[Third dose or booster, at least 21 days ago]]</f>
        <v>0</v>
      </c>
    </row>
    <row r="2442" spans="1:48" ht="30" x14ac:dyDescent="0.25">
      <c r="A2442" s="1" t="s">
        <v>740</v>
      </c>
      <c r="B2442" s="4">
        <v>2022</v>
      </c>
      <c r="C2442" s="1" t="s">
        <v>128</v>
      </c>
      <c r="D2442" s="1" t="s">
        <v>1162</v>
      </c>
      <c r="E2442" s="1" t="s">
        <v>66</v>
      </c>
      <c r="F2442" s="4" t="s">
        <v>1097</v>
      </c>
      <c r="G2442" s="4">
        <v>7</v>
      </c>
      <c r="H2442" s="4" t="s">
        <v>5590</v>
      </c>
      <c r="I2442" s="1" t="s">
        <v>234</v>
      </c>
      <c r="J2442" s="4" t="s">
        <v>5591</v>
      </c>
      <c r="K2442" s="4" t="s">
        <v>5592</v>
      </c>
      <c r="L2442" s="22" t="str">
        <f t="shared" si="56"/>
        <v>4</v>
      </c>
      <c r="M2442" s="22"/>
      <c r="AA2442" s="46"/>
      <c r="AG2442"/>
      <c r="AL2442">
        <f>N2489</f>
        <v>0</v>
      </c>
      <c r="AM2442">
        <f t="shared" si="57"/>
        <v>0</v>
      </c>
      <c r="AN2442">
        <f t="shared" si="58"/>
        <v>0</v>
      </c>
      <c r="AO2442">
        <f t="shared" si="59"/>
        <v>0</v>
      </c>
      <c r="AP2442">
        <f t="shared" si="60"/>
        <v>0</v>
      </c>
      <c r="AQ2442">
        <f t="shared" si="61"/>
        <v>0</v>
      </c>
      <c r="AR2442">
        <f t="shared" si="62"/>
        <v>0</v>
      </c>
      <c r="AT2442">
        <f>SUM(table_2[[#This Row],[First dose, less than 21 days ago]:[Third dose or booster, at least 21 days ago]])</f>
        <v>0</v>
      </c>
      <c r="AU2442">
        <f>SUM(table_2[[#This Row],[Second dose, less than 21 days ago]:[Third dose or booster, at least 21 days ago]])</f>
        <v>0</v>
      </c>
      <c r="AV2442">
        <f>table_2[[#This Row],[Third dose or booster, less than 21 days ago]]+table_2[[#This Row],[Third dose or booster, at least 21 days ago]]</f>
        <v>0</v>
      </c>
    </row>
    <row r="2443" spans="1:48" ht="30" x14ac:dyDescent="0.25">
      <c r="A2443" s="1" t="s">
        <v>740</v>
      </c>
      <c r="B2443" s="4">
        <v>2022</v>
      </c>
      <c r="C2443" s="1" t="s">
        <v>128</v>
      </c>
      <c r="D2443" s="1" t="s">
        <v>1162</v>
      </c>
      <c r="E2443" s="1" t="s">
        <v>70</v>
      </c>
      <c r="F2443" s="4" t="s">
        <v>707</v>
      </c>
      <c r="G2443" s="4">
        <v>528</v>
      </c>
      <c r="H2443" s="4" t="s">
        <v>5593</v>
      </c>
      <c r="I2443" s="1"/>
      <c r="J2443" s="4" t="s">
        <v>5594</v>
      </c>
      <c r="K2443" s="4" t="s">
        <v>5595</v>
      </c>
      <c r="L2443" s="22" t="str">
        <f t="shared" si="56"/>
        <v>77</v>
      </c>
      <c r="M2443" s="22"/>
      <c r="AA2443" s="46"/>
      <c r="AG2443"/>
      <c r="AL2443">
        <f>N2490</f>
        <v>0</v>
      </c>
      <c r="AM2443">
        <f t="shared" si="57"/>
        <v>0</v>
      </c>
      <c r="AN2443">
        <f t="shared" si="58"/>
        <v>0</v>
      </c>
      <c r="AO2443">
        <f t="shared" si="59"/>
        <v>0</v>
      </c>
      <c r="AP2443">
        <f t="shared" si="60"/>
        <v>0</v>
      </c>
      <c r="AQ2443">
        <f t="shared" si="61"/>
        <v>0</v>
      </c>
      <c r="AR2443">
        <f t="shared" si="62"/>
        <v>0</v>
      </c>
      <c r="AT2443">
        <f>SUM(table_2[[#This Row],[First dose, less than 21 days ago]:[Third dose or booster, at least 21 days ago]])</f>
        <v>0</v>
      </c>
      <c r="AU2443">
        <f>SUM(table_2[[#This Row],[Second dose, less than 21 days ago]:[Third dose or booster, at least 21 days ago]])</f>
        <v>0</v>
      </c>
      <c r="AV2443">
        <f>table_2[[#This Row],[Third dose or booster, less than 21 days ago]]+table_2[[#This Row],[Third dose or booster, at least 21 days ago]]</f>
        <v>0</v>
      </c>
    </row>
    <row r="2444" spans="1:48" ht="30" x14ac:dyDescent="0.25">
      <c r="A2444" s="1" t="s">
        <v>740</v>
      </c>
      <c r="B2444" s="4">
        <v>2022</v>
      </c>
      <c r="C2444" s="1" t="s">
        <v>128</v>
      </c>
      <c r="D2444" s="1" t="s">
        <v>1162</v>
      </c>
      <c r="E2444" s="1" t="s">
        <v>74</v>
      </c>
      <c r="F2444" s="4" t="s">
        <v>1097</v>
      </c>
      <c r="G2444" s="4">
        <v>15</v>
      </c>
      <c r="H2444" s="4" t="s">
        <v>3072</v>
      </c>
      <c r="I2444" s="1" t="s">
        <v>234</v>
      </c>
      <c r="J2444" s="4" t="s">
        <v>3073</v>
      </c>
      <c r="K2444" s="4" t="s">
        <v>3074</v>
      </c>
      <c r="L2444" s="22" t="str">
        <f t="shared" si="56"/>
        <v>4</v>
      </c>
      <c r="M2444" s="22"/>
      <c r="AA2444" s="46"/>
      <c r="AG2444"/>
      <c r="AL2444">
        <f>N2491</f>
        <v>0</v>
      </c>
      <c r="AM2444">
        <f t="shared" si="57"/>
        <v>0</v>
      </c>
      <c r="AN2444">
        <f t="shared" si="58"/>
        <v>0</v>
      </c>
      <c r="AO2444">
        <f t="shared" si="59"/>
        <v>0</v>
      </c>
      <c r="AP2444">
        <f t="shared" si="60"/>
        <v>0</v>
      </c>
      <c r="AQ2444">
        <f t="shared" si="61"/>
        <v>0</v>
      </c>
      <c r="AR2444">
        <f t="shared" si="62"/>
        <v>0</v>
      </c>
      <c r="AT2444">
        <f>SUM(table_2[[#This Row],[First dose, less than 21 days ago]:[Third dose or booster, at least 21 days ago]])</f>
        <v>0</v>
      </c>
      <c r="AU2444">
        <f>SUM(table_2[[#This Row],[Second dose, less than 21 days ago]:[Third dose or booster, at least 21 days ago]])</f>
        <v>0</v>
      </c>
      <c r="AV2444">
        <f>table_2[[#This Row],[Third dose or booster, less than 21 days ago]]+table_2[[#This Row],[Third dose or booster, at least 21 days ago]]</f>
        <v>0</v>
      </c>
    </row>
    <row r="2445" spans="1:48" ht="30" x14ac:dyDescent="0.25">
      <c r="A2445" s="1" t="s">
        <v>740</v>
      </c>
      <c r="B2445" s="4">
        <v>2022</v>
      </c>
      <c r="C2445" s="1" t="s">
        <v>128</v>
      </c>
      <c r="D2445" s="1" t="s">
        <v>1162</v>
      </c>
      <c r="E2445" s="1" t="s">
        <v>1102</v>
      </c>
      <c r="F2445" s="4" t="s">
        <v>5596</v>
      </c>
      <c r="G2445" s="4">
        <v>4227</v>
      </c>
      <c r="H2445" s="4" t="s">
        <v>5597</v>
      </c>
      <c r="I2445" s="1"/>
      <c r="J2445" s="4" t="s">
        <v>5598</v>
      </c>
      <c r="K2445" s="4" t="s">
        <v>5599</v>
      </c>
      <c r="L2445" s="22" t="str">
        <f t="shared" si="56"/>
        <v>671</v>
      </c>
      <c r="M2445" s="22"/>
      <c r="AA2445" s="46"/>
      <c r="AG2445"/>
      <c r="AL2445">
        <f>N2492</f>
        <v>0</v>
      </c>
      <c r="AM2445">
        <f t="shared" si="57"/>
        <v>0</v>
      </c>
      <c r="AN2445">
        <f t="shared" si="58"/>
        <v>0</v>
      </c>
      <c r="AO2445">
        <f t="shared" si="59"/>
        <v>0</v>
      </c>
      <c r="AP2445">
        <f t="shared" si="60"/>
        <v>0</v>
      </c>
      <c r="AQ2445">
        <f t="shared" si="61"/>
        <v>0</v>
      </c>
      <c r="AR2445">
        <f t="shared" si="62"/>
        <v>0</v>
      </c>
      <c r="AT2445">
        <f>SUM(table_2[[#This Row],[First dose, less than 21 days ago]:[Third dose or booster, at least 21 days ago]])</f>
        <v>0</v>
      </c>
      <c r="AU2445">
        <f>SUM(table_2[[#This Row],[Second dose, less than 21 days ago]:[Third dose or booster, at least 21 days ago]])</f>
        <v>0</v>
      </c>
      <c r="AV2445">
        <f>table_2[[#This Row],[Third dose or booster, less than 21 days ago]]+table_2[[#This Row],[Third dose or booster, at least 21 days ago]]</f>
        <v>0</v>
      </c>
    </row>
    <row r="2446" spans="1:48" ht="45" x14ac:dyDescent="0.25">
      <c r="A2446" s="1" t="s">
        <v>740</v>
      </c>
      <c r="B2446" s="4">
        <v>2022</v>
      </c>
      <c r="C2446" s="1" t="s">
        <v>128</v>
      </c>
      <c r="D2446" s="1" t="s">
        <v>1162</v>
      </c>
      <c r="E2446" s="1" t="s">
        <v>84</v>
      </c>
      <c r="F2446" s="4" t="s">
        <v>1317</v>
      </c>
      <c r="G2446" s="4">
        <v>262</v>
      </c>
      <c r="H2446" s="4" t="s">
        <v>5600</v>
      </c>
      <c r="I2446" s="1"/>
      <c r="J2446" s="4" t="s">
        <v>5601</v>
      </c>
      <c r="K2446" s="4" t="s">
        <v>5602</v>
      </c>
      <c r="L2446" s="22" t="str">
        <f t="shared" si="56"/>
        <v>37</v>
      </c>
      <c r="M2446" s="22"/>
      <c r="AA2446" s="46"/>
      <c r="AG2446"/>
      <c r="AL2446">
        <f>N2493</f>
        <v>0</v>
      </c>
      <c r="AM2446">
        <f t="shared" si="57"/>
        <v>0</v>
      </c>
      <c r="AN2446">
        <f t="shared" si="58"/>
        <v>0</v>
      </c>
      <c r="AO2446">
        <f t="shared" si="59"/>
        <v>0</v>
      </c>
      <c r="AP2446">
        <f t="shared" si="60"/>
        <v>0</v>
      </c>
      <c r="AQ2446">
        <f t="shared" si="61"/>
        <v>0</v>
      </c>
      <c r="AR2446">
        <f t="shared" si="62"/>
        <v>0</v>
      </c>
      <c r="AT2446">
        <f>SUM(table_2[[#This Row],[First dose, less than 21 days ago]:[Third dose or booster, at least 21 days ago]])</f>
        <v>0</v>
      </c>
      <c r="AU2446">
        <f>SUM(table_2[[#This Row],[Second dose, less than 21 days ago]:[Third dose or booster, at least 21 days ago]])</f>
        <v>0</v>
      </c>
      <c r="AV2446">
        <f>table_2[[#This Row],[Third dose or booster, less than 21 days ago]]+table_2[[#This Row],[Third dose or booster, at least 21 days ago]]</f>
        <v>0</v>
      </c>
    </row>
    <row r="2447" spans="1:48" ht="45" x14ac:dyDescent="0.25">
      <c r="A2447" s="1" t="s">
        <v>740</v>
      </c>
      <c r="B2447" s="4">
        <v>2022</v>
      </c>
      <c r="C2447" s="1" t="s">
        <v>128</v>
      </c>
      <c r="D2447" s="1" t="s">
        <v>1162</v>
      </c>
      <c r="E2447" s="1" t="s">
        <v>85</v>
      </c>
      <c r="F2447" s="4" t="s">
        <v>5603</v>
      </c>
      <c r="G2447" s="4">
        <v>160660</v>
      </c>
      <c r="H2447" s="4" t="s">
        <v>5604</v>
      </c>
      <c r="I2447" s="1"/>
      <c r="J2447" s="4" t="s">
        <v>5605</v>
      </c>
      <c r="K2447" s="4" t="s">
        <v>5606</v>
      </c>
      <c r="L2447" s="22" t="str">
        <f t="shared" si="56"/>
        <v>10641</v>
      </c>
      <c r="M2447" s="22"/>
      <c r="AA2447" s="46"/>
      <c r="AG2447"/>
      <c r="AL2447">
        <f>N2494</f>
        <v>0</v>
      </c>
      <c r="AM2447">
        <f t="shared" si="57"/>
        <v>0</v>
      </c>
      <c r="AN2447">
        <f t="shared" si="58"/>
        <v>0</v>
      </c>
      <c r="AO2447">
        <f t="shared" si="59"/>
        <v>0</v>
      </c>
      <c r="AP2447">
        <f t="shared" si="60"/>
        <v>0</v>
      </c>
      <c r="AQ2447">
        <f t="shared" si="61"/>
        <v>0</v>
      </c>
      <c r="AR2447">
        <f t="shared" si="62"/>
        <v>0</v>
      </c>
      <c r="AT2447">
        <f>SUM(table_2[[#This Row],[First dose, less than 21 days ago]:[Third dose or booster, at least 21 days ago]])</f>
        <v>0</v>
      </c>
      <c r="AU2447">
        <f>SUM(table_2[[#This Row],[Second dose, less than 21 days ago]:[Third dose or booster, at least 21 days ago]])</f>
        <v>0</v>
      </c>
      <c r="AV2447">
        <f>table_2[[#This Row],[Third dose or booster, less than 21 days ago]]+table_2[[#This Row],[Third dose or booster, at least 21 days ago]]</f>
        <v>0</v>
      </c>
    </row>
    <row r="2448" spans="1:48" ht="30" x14ac:dyDescent="0.25">
      <c r="A2448" s="1" t="s">
        <v>740</v>
      </c>
      <c r="B2448" s="4">
        <v>2022</v>
      </c>
      <c r="C2448" s="1" t="s">
        <v>128</v>
      </c>
      <c r="D2448" s="1" t="s">
        <v>1183</v>
      </c>
      <c r="E2448" s="1" t="s">
        <v>62</v>
      </c>
      <c r="F2448" s="4" t="s">
        <v>5607</v>
      </c>
      <c r="G2448" s="4">
        <v>1094</v>
      </c>
      <c r="H2448" s="4" t="s">
        <v>5608</v>
      </c>
      <c r="I2448" s="1"/>
      <c r="J2448" s="4" t="s">
        <v>5609</v>
      </c>
      <c r="K2448" s="4" t="s">
        <v>5610</v>
      </c>
      <c r="L2448" s="22" t="str">
        <f t="shared" si="56"/>
        <v>198</v>
      </c>
      <c r="M2448" s="22"/>
      <c r="AA2448" s="46"/>
      <c r="AG2448"/>
      <c r="AL2448">
        <f>N2495</f>
        <v>0</v>
      </c>
      <c r="AM2448">
        <f t="shared" si="57"/>
        <v>0</v>
      </c>
      <c r="AN2448">
        <f t="shared" si="58"/>
        <v>0</v>
      </c>
      <c r="AO2448">
        <f t="shared" si="59"/>
        <v>0</v>
      </c>
      <c r="AP2448">
        <f t="shared" si="60"/>
        <v>0</v>
      </c>
      <c r="AQ2448">
        <f t="shared" si="61"/>
        <v>0</v>
      </c>
      <c r="AR2448">
        <f t="shared" si="62"/>
        <v>0</v>
      </c>
      <c r="AT2448">
        <f>SUM(table_2[[#This Row],[First dose, less than 21 days ago]:[Third dose or booster, at least 21 days ago]])</f>
        <v>0</v>
      </c>
      <c r="AU2448">
        <f>SUM(table_2[[#This Row],[Second dose, less than 21 days ago]:[Third dose or booster, at least 21 days ago]])</f>
        <v>0</v>
      </c>
      <c r="AV2448">
        <f>table_2[[#This Row],[Third dose or booster, less than 21 days ago]]+table_2[[#This Row],[Third dose or booster, at least 21 days ago]]</f>
        <v>0</v>
      </c>
    </row>
    <row r="2449" spans="1:48" ht="30" x14ac:dyDescent="0.25">
      <c r="A2449" s="1" t="s">
        <v>740</v>
      </c>
      <c r="B2449" s="4">
        <v>2022</v>
      </c>
      <c r="C2449" s="1" t="s">
        <v>128</v>
      </c>
      <c r="D2449" s="1" t="s">
        <v>1183</v>
      </c>
      <c r="E2449" s="1" t="s">
        <v>66</v>
      </c>
      <c r="F2449" s="4" t="s">
        <v>1112</v>
      </c>
      <c r="G2449" s="4">
        <v>2</v>
      </c>
      <c r="H2449" s="4" t="s">
        <v>3090</v>
      </c>
      <c r="I2449" s="1" t="s">
        <v>234</v>
      </c>
      <c r="J2449" s="4" t="s">
        <v>3091</v>
      </c>
      <c r="K2449" s="4" t="s">
        <v>3092</v>
      </c>
      <c r="L2449" s="22" t="str">
        <f t="shared" si="56"/>
        <v>3</v>
      </c>
      <c r="M2449" s="22"/>
      <c r="AA2449" s="46"/>
      <c r="AG2449"/>
      <c r="AL2449">
        <f>N2496</f>
        <v>0</v>
      </c>
      <c r="AM2449">
        <f t="shared" si="57"/>
        <v>0</v>
      </c>
      <c r="AN2449">
        <f t="shared" si="58"/>
        <v>0</v>
      </c>
      <c r="AO2449">
        <f t="shared" si="59"/>
        <v>0</v>
      </c>
      <c r="AP2449">
        <f t="shared" si="60"/>
        <v>0</v>
      </c>
      <c r="AQ2449">
        <f t="shared" si="61"/>
        <v>0</v>
      </c>
      <c r="AR2449">
        <f t="shared" si="62"/>
        <v>0</v>
      </c>
      <c r="AT2449">
        <f>SUM(table_2[[#This Row],[First dose, less than 21 days ago]:[Third dose or booster, at least 21 days ago]])</f>
        <v>0</v>
      </c>
      <c r="AU2449">
        <f>SUM(table_2[[#This Row],[Second dose, less than 21 days ago]:[Third dose or booster, at least 21 days ago]])</f>
        <v>0</v>
      </c>
      <c r="AV2449">
        <f>table_2[[#This Row],[Third dose or booster, less than 21 days ago]]+table_2[[#This Row],[Third dose or booster, at least 21 days ago]]</f>
        <v>0</v>
      </c>
    </row>
    <row r="2450" spans="1:48" ht="30" x14ac:dyDescent="0.25">
      <c r="A2450" s="1" t="s">
        <v>740</v>
      </c>
      <c r="B2450" s="4">
        <v>2022</v>
      </c>
      <c r="C2450" s="1" t="s">
        <v>128</v>
      </c>
      <c r="D2450" s="1" t="s">
        <v>1183</v>
      </c>
      <c r="E2450" s="1" t="s">
        <v>70</v>
      </c>
      <c r="F2450" s="4" t="s">
        <v>3549</v>
      </c>
      <c r="G2450" s="4">
        <v>172</v>
      </c>
      <c r="H2450" s="4" t="s">
        <v>5611</v>
      </c>
      <c r="I2450" s="1"/>
      <c r="J2450" s="4" t="s">
        <v>5612</v>
      </c>
      <c r="K2450" s="4" t="s">
        <v>5613</v>
      </c>
      <c r="L2450" s="22" t="str">
        <f t="shared" si="56"/>
        <v>59</v>
      </c>
      <c r="M2450" s="22"/>
      <c r="AA2450" s="46"/>
      <c r="AG2450"/>
      <c r="AL2450">
        <f>N2497</f>
        <v>0</v>
      </c>
      <c r="AM2450">
        <f t="shared" si="57"/>
        <v>0</v>
      </c>
      <c r="AN2450">
        <f t="shared" si="58"/>
        <v>0</v>
      </c>
      <c r="AO2450">
        <f t="shared" si="59"/>
        <v>0</v>
      </c>
      <c r="AP2450">
        <f t="shared" si="60"/>
        <v>0</v>
      </c>
      <c r="AQ2450">
        <f t="shared" si="61"/>
        <v>0</v>
      </c>
      <c r="AR2450">
        <f t="shared" si="62"/>
        <v>0</v>
      </c>
      <c r="AT2450">
        <f>SUM(table_2[[#This Row],[First dose, less than 21 days ago]:[Third dose or booster, at least 21 days ago]])</f>
        <v>0</v>
      </c>
      <c r="AU2450">
        <f>SUM(table_2[[#This Row],[Second dose, less than 21 days ago]:[Third dose or booster, at least 21 days ago]])</f>
        <v>0</v>
      </c>
      <c r="AV2450">
        <f>table_2[[#This Row],[Third dose or booster, less than 21 days ago]]+table_2[[#This Row],[Third dose or booster, at least 21 days ago]]</f>
        <v>0</v>
      </c>
    </row>
    <row r="2451" spans="1:48" ht="30" x14ac:dyDescent="0.25">
      <c r="A2451" s="1" t="s">
        <v>740</v>
      </c>
      <c r="B2451" s="4">
        <v>2022</v>
      </c>
      <c r="C2451" s="1" t="s">
        <v>128</v>
      </c>
      <c r="D2451" s="1" t="s">
        <v>1183</v>
      </c>
      <c r="E2451" s="1" t="s">
        <v>74</v>
      </c>
      <c r="F2451" s="4" t="s">
        <v>1097</v>
      </c>
      <c r="G2451" s="4">
        <v>6</v>
      </c>
      <c r="H2451" s="4" t="s">
        <v>3096</v>
      </c>
      <c r="I2451" s="1" t="s">
        <v>234</v>
      </c>
      <c r="J2451" s="4" t="s">
        <v>3097</v>
      </c>
      <c r="K2451" s="4" t="s">
        <v>3098</v>
      </c>
      <c r="L2451" s="22" t="str">
        <f t="shared" si="56"/>
        <v>4</v>
      </c>
      <c r="M2451" s="22"/>
      <c r="AA2451" s="46"/>
      <c r="AG2451"/>
      <c r="AL2451">
        <f>N2498</f>
        <v>0</v>
      </c>
      <c r="AM2451">
        <f t="shared" si="57"/>
        <v>0</v>
      </c>
      <c r="AN2451">
        <f t="shared" si="58"/>
        <v>0</v>
      </c>
      <c r="AO2451">
        <f t="shared" si="59"/>
        <v>0</v>
      </c>
      <c r="AP2451">
        <f t="shared" si="60"/>
        <v>0</v>
      </c>
      <c r="AQ2451">
        <f t="shared" si="61"/>
        <v>0</v>
      </c>
      <c r="AR2451">
        <f t="shared" si="62"/>
        <v>0</v>
      </c>
      <c r="AT2451">
        <f>SUM(table_2[[#This Row],[First dose, less than 21 days ago]:[Third dose or booster, at least 21 days ago]])</f>
        <v>0</v>
      </c>
      <c r="AU2451">
        <f>SUM(table_2[[#This Row],[Second dose, less than 21 days ago]:[Third dose or booster, at least 21 days ago]])</f>
        <v>0</v>
      </c>
      <c r="AV2451">
        <f>table_2[[#This Row],[Third dose or booster, less than 21 days ago]]+table_2[[#This Row],[Third dose or booster, at least 21 days ago]]</f>
        <v>0</v>
      </c>
    </row>
    <row r="2452" spans="1:48" ht="30" x14ac:dyDescent="0.25">
      <c r="A2452" s="1" t="s">
        <v>740</v>
      </c>
      <c r="B2452" s="4">
        <v>2022</v>
      </c>
      <c r="C2452" s="1" t="s">
        <v>128</v>
      </c>
      <c r="D2452" s="1" t="s">
        <v>1183</v>
      </c>
      <c r="E2452" s="1" t="s">
        <v>1102</v>
      </c>
      <c r="F2452" s="4" t="s">
        <v>4432</v>
      </c>
      <c r="G2452" s="4">
        <v>1227</v>
      </c>
      <c r="H2452" s="4" t="s">
        <v>5614</v>
      </c>
      <c r="I2452" s="1"/>
      <c r="J2452" s="4" t="s">
        <v>5615</v>
      </c>
      <c r="K2452" s="4" t="s">
        <v>5616</v>
      </c>
      <c r="L2452" s="22" t="str">
        <f t="shared" si="56"/>
        <v>416</v>
      </c>
      <c r="M2452" s="22"/>
      <c r="AA2452" s="46"/>
      <c r="AG2452"/>
      <c r="AL2452">
        <f>N2499</f>
        <v>0</v>
      </c>
      <c r="AM2452">
        <f t="shared" si="57"/>
        <v>0</v>
      </c>
      <c r="AN2452">
        <f t="shared" si="58"/>
        <v>0</v>
      </c>
      <c r="AO2452">
        <f t="shared" si="59"/>
        <v>0</v>
      </c>
      <c r="AP2452">
        <f t="shared" si="60"/>
        <v>0</v>
      </c>
      <c r="AQ2452">
        <f t="shared" si="61"/>
        <v>0</v>
      </c>
      <c r="AR2452">
        <f t="shared" si="62"/>
        <v>0</v>
      </c>
      <c r="AT2452">
        <f>SUM(table_2[[#This Row],[First dose, less than 21 days ago]:[Third dose or booster, at least 21 days ago]])</f>
        <v>0</v>
      </c>
      <c r="AU2452">
        <f>SUM(table_2[[#This Row],[Second dose, less than 21 days ago]:[Third dose or booster, at least 21 days ago]])</f>
        <v>0</v>
      </c>
      <c r="AV2452">
        <f>table_2[[#This Row],[Third dose or booster, less than 21 days ago]]+table_2[[#This Row],[Third dose or booster, at least 21 days ago]]</f>
        <v>0</v>
      </c>
    </row>
    <row r="2453" spans="1:48" ht="45" x14ac:dyDescent="0.25">
      <c r="A2453" s="1" t="s">
        <v>740</v>
      </c>
      <c r="B2453" s="4">
        <v>2022</v>
      </c>
      <c r="C2453" s="1" t="s">
        <v>128</v>
      </c>
      <c r="D2453" s="1" t="s">
        <v>1183</v>
      </c>
      <c r="E2453" s="1" t="s">
        <v>84</v>
      </c>
      <c r="F2453" s="4" t="s">
        <v>2456</v>
      </c>
      <c r="G2453" s="4">
        <v>93</v>
      </c>
      <c r="H2453" s="4" t="s">
        <v>3102</v>
      </c>
      <c r="I2453" s="1"/>
      <c r="J2453" s="4" t="s">
        <v>3103</v>
      </c>
      <c r="K2453" s="4" t="s">
        <v>3104</v>
      </c>
      <c r="L2453" s="22" t="str">
        <f t="shared" si="56"/>
        <v>23</v>
      </c>
      <c r="M2453" s="22"/>
      <c r="AA2453" s="46"/>
      <c r="AG2453"/>
      <c r="AL2453">
        <f>N2500</f>
        <v>0</v>
      </c>
      <c r="AM2453">
        <f t="shared" si="57"/>
        <v>0</v>
      </c>
      <c r="AN2453">
        <f t="shared" si="58"/>
        <v>0</v>
      </c>
      <c r="AO2453">
        <f t="shared" si="59"/>
        <v>0</v>
      </c>
      <c r="AP2453">
        <f t="shared" si="60"/>
        <v>0</v>
      </c>
      <c r="AQ2453">
        <f t="shared" si="61"/>
        <v>0</v>
      </c>
      <c r="AR2453">
        <f t="shared" si="62"/>
        <v>0</v>
      </c>
      <c r="AT2453">
        <f>SUM(table_2[[#This Row],[First dose, less than 21 days ago]:[Third dose or booster, at least 21 days ago]])</f>
        <v>0</v>
      </c>
      <c r="AU2453">
        <f>SUM(table_2[[#This Row],[Second dose, less than 21 days ago]:[Third dose or booster, at least 21 days ago]])</f>
        <v>0</v>
      </c>
      <c r="AV2453">
        <f>table_2[[#This Row],[Third dose or booster, less than 21 days ago]]+table_2[[#This Row],[Third dose or booster, at least 21 days ago]]</f>
        <v>0</v>
      </c>
    </row>
    <row r="2454" spans="1:48" ht="45" x14ac:dyDescent="0.25">
      <c r="A2454" s="1" t="s">
        <v>740</v>
      </c>
      <c r="B2454" s="4">
        <v>2022</v>
      </c>
      <c r="C2454" s="1" t="s">
        <v>128</v>
      </c>
      <c r="D2454" s="1" t="s">
        <v>1183</v>
      </c>
      <c r="E2454" s="1" t="s">
        <v>85</v>
      </c>
      <c r="F2454" s="4" t="s">
        <v>5617</v>
      </c>
      <c r="G2454" s="4">
        <v>35211</v>
      </c>
      <c r="H2454" s="4" t="s">
        <v>5618</v>
      </c>
      <c r="I2454" s="1"/>
      <c r="J2454" s="4" t="s">
        <v>5619</v>
      </c>
      <c r="K2454" s="4" t="s">
        <v>5620</v>
      </c>
      <c r="L2454" s="22" t="str">
        <f t="shared" si="56"/>
        <v>6936</v>
      </c>
      <c r="M2454" s="22"/>
      <c r="AA2454" s="46"/>
      <c r="AG2454"/>
      <c r="AL2454">
        <f>N2501</f>
        <v>0</v>
      </c>
      <c r="AM2454">
        <f t="shared" si="57"/>
        <v>0</v>
      </c>
      <c r="AN2454">
        <f t="shared" si="58"/>
        <v>0</v>
      </c>
      <c r="AO2454">
        <f t="shared" si="59"/>
        <v>0</v>
      </c>
      <c r="AP2454">
        <f t="shared" si="60"/>
        <v>0</v>
      </c>
      <c r="AQ2454">
        <f t="shared" si="61"/>
        <v>0</v>
      </c>
      <c r="AR2454">
        <f t="shared" si="62"/>
        <v>0</v>
      </c>
      <c r="AT2454">
        <f>SUM(table_2[[#This Row],[First dose, less than 21 days ago]:[Third dose or booster, at least 21 days ago]])</f>
        <v>0</v>
      </c>
      <c r="AU2454">
        <f>SUM(table_2[[#This Row],[Second dose, less than 21 days ago]:[Third dose or booster, at least 21 days ago]])</f>
        <v>0</v>
      </c>
      <c r="AV2454">
        <f>table_2[[#This Row],[Third dose or booster, less than 21 days ago]]+table_2[[#This Row],[Third dose or booster, at least 21 days ago]]</f>
        <v>0</v>
      </c>
    </row>
    <row r="2455" spans="1:48" ht="30" x14ac:dyDescent="0.25">
      <c r="A2455" s="1" t="s">
        <v>740</v>
      </c>
      <c r="B2455" s="4">
        <v>2022</v>
      </c>
      <c r="C2455" s="1" t="s">
        <v>147</v>
      </c>
      <c r="D2455" s="1" t="s">
        <v>1089</v>
      </c>
      <c r="E2455" s="1" t="s">
        <v>62</v>
      </c>
      <c r="F2455" s="4" t="s">
        <v>2621</v>
      </c>
      <c r="G2455" s="4">
        <v>180720</v>
      </c>
      <c r="H2455" s="4" t="s">
        <v>2463</v>
      </c>
      <c r="I2455" s="1"/>
      <c r="J2455" s="4" t="s">
        <v>5621</v>
      </c>
      <c r="K2455" s="4" t="s">
        <v>5622</v>
      </c>
      <c r="L2455" s="22" t="str">
        <f t="shared" si="56"/>
        <v>24</v>
      </c>
      <c r="M2455" s="22"/>
      <c r="AA2455" s="46"/>
      <c r="AG2455"/>
      <c r="AL2455">
        <f>N2502</f>
        <v>0</v>
      </c>
      <c r="AM2455">
        <f t="shared" si="57"/>
        <v>0</v>
      </c>
      <c r="AN2455">
        <f t="shared" si="58"/>
        <v>0</v>
      </c>
      <c r="AO2455">
        <f t="shared" si="59"/>
        <v>0</v>
      </c>
      <c r="AP2455">
        <f t="shared" si="60"/>
        <v>0</v>
      </c>
      <c r="AQ2455">
        <f t="shared" si="61"/>
        <v>0</v>
      </c>
      <c r="AR2455">
        <f t="shared" si="62"/>
        <v>0</v>
      </c>
      <c r="AT2455">
        <f>SUM(table_2[[#This Row],[First dose, less than 21 days ago]:[Third dose or booster, at least 21 days ago]])</f>
        <v>0</v>
      </c>
      <c r="AU2455">
        <f>SUM(table_2[[#This Row],[Second dose, less than 21 days ago]:[Third dose or booster, at least 21 days ago]])</f>
        <v>0</v>
      </c>
      <c r="AV2455">
        <f>table_2[[#This Row],[Third dose or booster, less than 21 days ago]]+table_2[[#This Row],[Third dose or booster, at least 21 days ago]]</f>
        <v>0</v>
      </c>
    </row>
    <row r="2456" spans="1:48" ht="30" x14ac:dyDescent="0.25">
      <c r="A2456" s="1" t="s">
        <v>740</v>
      </c>
      <c r="B2456" s="4">
        <v>2022</v>
      </c>
      <c r="C2456" s="1" t="s">
        <v>147</v>
      </c>
      <c r="D2456" s="1" t="s">
        <v>1089</v>
      </c>
      <c r="E2456" s="1" t="s">
        <v>66</v>
      </c>
      <c r="F2456" s="4" t="s">
        <v>1101</v>
      </c>
      <c r="G2456" s="4">
        <v>760</v>
      </c>
      <c r="H2456" s="4" t="s">
        <v>83</v>
      </c>
      <c r="I2456" s="1"/>
      <c r="J2456" s="4" t="s">
        <v>83</v>
      </c>
      <c r="K2456" s="4" t="s">
        <v>83</v>
      </c>
      <c r="L2456" s="22">
        <f t="shared" si="56"/>
        <v>1</v>
      </c>
      <c r="M2456" s="22"/>
      <c r="AA2456" s="46"/>
      <c r="AG2456"/>
      <c r="AL2456">
        <f>N2503</f>
        <v>0</v>
      </c>
      <c r="AM2456">
        <f t="shared" si="57"/>
        <v>0</v>
      </c>
      <c r="AN2456">
        <f t="shared" si="58"/>
        <v>0</v>
      </c>
      <c r="AO2456">
        <f t="shared" si="59"/>
        <v>0</v>
      </c>
      <c r="AP2456">
        <f t="shared" si="60"/>
        <v>0</v>
      </c>
      <c r="AQ2456">
        <f t="shared" si="61"/>
        <v>0</v>
      </c>
      <c r="AR2456">
        <f t="shared" si="62"/>
        <v>0</v>
      </c>
      <c r="AT2456">
        <f>SUM(table_2[[#This Row],[First dose, less than 21 days ago]:[Third dose or booster, at least 21 days ago]])</f>
        <v>0</v>
      </c>
      <c r="AU2456">
        <f>SUM(table_2[[#This Row],[Second dose, less than 21 days ago]:[Third dose or booster, at least 21 days ago]])</f>
        <v>0</v>
      </c>
      <c r="AV2456">
        <f>table_2[[#This Row],[Third dose or booster, less than 21 days ago]]+table_2[[#This Row],[Third dose or booster, at least 21 days ago]]</f>
        <v>0</v>
      </c>
    </row>
    <row r="2457" spans="1:48" ht="30" x14ac:dyDescent="0.25">
      <c r="A2457" s="1" t="s">
        <v>740</v>
      </c>
      <c r="B2457" s="4">
        <v>2022</v>
      </c>
      <c r="C2457" s="1" t="s">
        <v>147</v>
      </c>
      <c r="D2457" s="1" t="s">
        <v>1089</v>
      </c>
      <c r="E2457" s="1" t="s">
        <v>70</v>
      </c>
      <c r="F2457" s="4" t="s">
        <v>1270</v>
      </c>
      <c r="G2457" s="4">
        <v>38827</v>
      </c>
      <c r="H2457" s="4" t="s">
        <v>1697</v>
      </c>
      <c r="I2457" s="1" t="s">
        <v>234</v>
      </c>
      <c r="J2457" s="4" t="s">
        <v>3111</v>
      </c>
      <c r="K2457" s="4" t="s">
        <v>3112</v>
      </c>
      <c r="L2457" s="22" t="str">
        <f t="shared" si="56"/>
        <v>12</v>
      </c>
      <c r="M2457" s="22"/>
      <c r="AA2457" s="46"/>
      <c r="AG2457"/>
      <c r="AL2457">
        <f>N2504</f>
        <v>0</v>
      </c>
      <c r="AM2457">
        <f t="shared" si="57"/>
        <v>0</v>
      </c>
      <c r="AN2457">
        <f t="shared" si="58"/>
        <v>0</v>
      </c>
      <c r="AO2457">
        <f t="shared" si="59"/>
        <v>0</v>
      </c>
      <c r="AP2457">
        <f t="shared" si="60"/>
        <v>0</v>
      </c>
      <c r="AQ2457">
        <f t="shared" si="61"/>
        <v>0</v>
      </c>
      <c r="AR2457">
        <f t="shared" si="62"/>
        <v>0</v>
      </c>
      <c r="AT2457">
        <f>SUM(table_2[[#This Row],[First dose, less than 21 days ago]:[Third dose or booster, at least 21 days ago]])</f>
        <v>0</v>
      </c>
      <c r="AU2457">
        <f>SUM(table_2[[#This Row],[Second dose, less than 21 days ago]:[Third dose or booster, at least 21 days ago]])</f>
        <v>0</v>
      </c>
      <c r="AV2457">
        <f>table_2[[#This Row],[Third dose or booster, less than 21 days ago]]+table_2[[#This Row],[Third dose or booster, at least 21 days ago]]</f>
        <v>0</v>
      </c>
    </row>
    <row r="2458" spans="1:48" ht="30" x14ac:dyDescent="0.25">
      <c r="A2458" s="1" t="s">
        <v>740</v>
      </c>
      <c r="B2458" s="4">
        <v>2022</v>
      </c>
      <c r="C2458" s="1" t="s">
        <v>147</v>
      </c>
      <c r="D2458" s="1" t="s">
        <v>1089</v>
      </c>
      <c r="E2458" s="1" t="s">
        <v>74</v>
      </c>
      <c r="F2458" s="4" t="s">
        <v>1101</v>
      </c>
      <c r="G2458" s="4">
        <v>2289</v>
      </c>
      <c r="H2458" s="4" t="s">
        <v>83</v>
      </c>
      <c r="I2458" s="1"/>
      <c r="J2458" s="4" t="s">
        <v>83</v>
      </c>
      <c r="K2458" s="4" t="s">
        <v>83</v>
      </c>
      <c r="L2458" s="22">
        <f t="shared" si="56"/>
        <v>1</v>
      </c>
      <c r="M2458" s="22"/>
      <c r="AA2458" s="46"/>
      <c r="AG2458"/>
      <c r="AL2458">
        <f>N2505</f>
        <v>0</v>
      </c>
      <c r="AM2458">
        <f t="shared" si="57"/>
        <v>0</v>
      </c>
      <c r="AN2458">
        <f t="shared" si="58"/>
        <v>0</v>
      </c>
      <c r="AO2458">
        <f t="shared" si="59"/>
        <v>0</v>
      </c>
      <c r="AP2458">
        <f t="shared" si="60"/>
        <v>0</v>
      </c>
      <c r="AQ2458">
        <f t="shared" si="61"/>
        <v>0</v>
      </c>
      <c r="AR2458">
        <f t="shared" si="62"/>
        <v>0</v>
      </c>
      <c r="AT2458">
        <f>SUM(table_2[[#This Row],[First dose, less than 21 days ago]:[Third dose or booster, at least 21 days ago]])</f>
        <v>0</v>
      </c>
      <c r="AU2458">
        <f>SUM(table_2[[#This Row],[Second dose, less than 21 days ago]:[Third dose or booster, at least 21 days ago]])</f>
        <v>0</v>
      </c>
      <c r="AV2458">
        <f>table_2[[#This Row],[Third dose or booster, less than 21 days ago]]+table_2[[#This Row],[Third dose or booster, at least 21 days ago]]</f>
        <v>0</v>
      </c>
    </row>
    <row r="2459" spans="1:48" ht="30" x14ac:dyDescent="0.25">
      <c r="A2459" s="1" t="s">
        <v>740</v>
      </c>
      <c r="B2459" s="4">
        <v>2022</v>
      </c>
      <c r="C2459" s="1" t="s">
        <v>147</v>
      </c>
      <c r="D2459" s="1" t="s">
        <v>1089</v>
      </c>
      <c r="E2459" s="1" t="s">
        <v>1102</v>
      </c>
      <c r="F2459" s="4" t="s">
        <v>1317</v>
      </c>
      <c r="G2459" s="4">
        <v>238300</v>
      </c>
      <c r="H2459" s="4" t="s">
        <v>4154</v>
      </c>
      <c r="I2459" s="1"/>
      <c r="J2459" s="4" t="s">
        <v>5623</v>
      </c>
      <c r="K2459" s="4" t="s">
        <v>5624</v>
      </c>
      <c r="L2459" s="22" t="str">
        <f t="shared" si="56"/>
        <v>37</v>
      </c>
      <c r="M2459" s="22"/>
      <c r="AA2459" s="46"/>
      <c r="AG2459"/>
      <c r="AL2459">
        <f>N2506</f>
        <v>0</v>
      </c>
      <c r="AM2459">
        <f t="shared" si="57"/>
        <v>0</v>
      </c>
      <c r="AN2459">
        <f t="shared" si="58"/>
        <v>0</v>
      </c>
      <c r="AO2459">
        <f t="shared" si="59"/>
        <v>0</v>
      </c>
      <c r="AP2459">
        <f t="shared" si="60"/>
        <v>0</v>
      </c>
      <c r="AQ2459">
        <f t="shared" si="61"/>
        <v>0</v>
      </c>
      <c r="AR2459">
        <f t="shared" si="62"/>
        <v>0</v>
      </c>
      <c r="AT2459">
        <f>SUM(table_2[[#This Row],[First dose, less than 21 days ago]:[Third dose or booster, at least 21 days ago]])</f>
        <v>0</v>
      </c>
      <c r="AU2459">
        <f>SUM(table_2[[#This Row],[Second dose, less than 21 days ago]:[Third dose or booster, at least 21 days ago]])</f>
        <v>0</v>
      </c>
      <c r="AV2459">
        <f>table_2[[#This Row],[Third dose or booster, less than 21 days ago]]+table_2[[#This Row],[Third dose or booster, at least 21 days ago]]</f>
        <v>0</v>
      </c>
    </row>
    <row r="2460" spans="1:48" ht="45" x14ac:dyDescent="0.25">
      <c r="A2460" s="1" t="s">
        <v>740</v>
      </c>
      <c r="B2460" s="4">
        <v>2022</v>
      </c>
      <c r="C2460" s="1" t="s">
        <v>147</v>
      </c>
      <c r="D2460" s="1" t="s">
        <v>1089</v>
      </c>
      <c r="E2460" s="1" t="s">
        <v>84</v>
      </c>
      <c r="F2460" s="4" t="s">
        <v>1101</v>
      </c>
      <c r="G2460" s="4">
        <v>7718</v>
      </c>
      <c r="H2460" s="4" t="s">
        <v>83</v>
      </c>
      <c r="I2460" s="1"/>
      <c r="J2460" s="4" t="s">
        <v>83</v>
      </c>
      <c r="K2460" s="4" t="s">
        <v>83</v>
      </c>
      <c r="L2460" s="22">
        <f t="shared" si="56"/>
        <v>1</v>
      </c>
      <c r="M2460" s="22"/>
      <c r="AA2460" s="46"/>
      <c r="AG2460"/>
      <c r="AL2460">
        <f>N2507</f>
        <v>0</v>
      </c>
      <c r="AM2460">
        <f t="shared" si="57"/>
        <v>0</v>
      </c>
      <c r="AN2460">
        <f t="shared" si="58"/>
        <v>0</v>
      </c>
      <c r="AO2460">
        <f t="shared" si="59"/>
        <v>0</v>
      </c>
      <c r="AP2460">
        <f t="shared" si="60"/>
        <v>0</v>
      </c>
      <c r="AQ2460">
        <f t="shared" si="61"/>
        <v>0</v>
      </c>
      <c r="AR2460">
        <f t="shared" si="62"/>
        <v>0</v>
      </c>
      <c r="AT2460">
        <f>SUM(table_2[[#This Row],[First dose, less than 21 days ago]:[Third dose or booster, at least 21 days ago]])</f>
        <v>0</v>
      </c>
      <c r="AU2460">
        <f>SUM(table_2[[#This Row],[Second dose, less than 21 days ago]:[Third dose or booster, at least 21 days ago]])</f>
        <v>0</v>
      </c>
      <c r="AV2460">
        <f>table_2[[#This Row],[Third dose or booster, less than 21 days ago]]+table_2[[#This Row],[Third dose or booster, at least 21 days ago]]</f>
        <v>0</v>
      </c>
    </row>
    <row r="2461" spans="1:48" ht="45" x14ac:dyDescent="0.25">
      <c r="A2461" s="1" t="s">
        <v>740</v>
      </c>
      <c r="B2461" s="4">
        <v>2022</v>
      </c>
      <c r="C2461" s="1" t="s">
        <v>147</v>
      </c>
      <c r="D2461" s="1" t="s">
        <v>1089</v>
      </c>
      <c r="E2461" s="1" t="s">
        <v>85</v>
      </c>
      <c r="F2461" s="4" t="s">
        <v>3115</v>
      </c>
      <c r="G2461" s="4">
        <v>476178</v>
      </c>
      <c r="H2461" s="4" t="s">
        <v>2462</v>
      </c>
      <c r="I2461" s="1"/>
      <c r="J2461" s="4" t="s">
        <v>1932</v>
      </c>
      <c r="K2461" s="4" t="s">
        <v>3116</v>
      </c>
      <c r="L2461" s="22" t="str">
        <f t="shared" si="56"/>
        <v>106</v>
      </c>
      <c r="M2461" s="22"/>
      <c r="AA2461" s="46"/>
      <c r="AG2461"/>
      <c r="AL2461">
        <f>N2508</f>
        <v>0</v>
      </c>
      <c r="AM2461">
        <f t="shared" si="57"/>
        <v>0</v>
      </c>
      <c r="AN2461">
        <f t="shared" si="58"/>
        <v>0</v>
      </c>
      <c r="AO2461">
        <f t="shared" si="59"/>
        <v>0</v>
      </c>
      <c r="AP2461">
        <f t="shared" si="60"/>
        <v>0</v>
      </c>
      <c r="AQ2461">
        <f t="shared" si="61"/>
        <v>0</v>
      </c>
      <c r="AR2461">
        <f t="shared" si="62"/>
        <v>0</v>
      </c>
      <c r="AT2461">
        <f>SUM(table_2[[#This Row],[First dose, less than 21 days ago]:[Third dose or booster, at least 21 days ago]])</f>
        <v>0</v>
      </c>
      <c r="AU2461">
        <f>SUM(table_2[[#This Row],[Second dose, less than 21 days ago]:[Third dose or booster, at least 21 days ago]])</f>
        <v>0</v>
      </c>
      <c r="AV2461">
        <f>table_2[[#This Row],[Third dose or booster, less than 21 days ago]]+table_2[[#This Row],[Third dose or booster, at least 21 days ago]]</f>
        <v>0</v>
      </c>
    </row>
    <row r="2462" spans="1:48" ht="30" x14ac:dyDescent="0.25">
      <c r="A2462" s="1" t="s">
        <v>740</v>
      </c>
      <c r="B2462" s="4">
        <v>2022</v>
      </c>
      <c r="C2462" s="1" t="s">
        <v>147</v>
      </c>
      <c r="D2462" s="1" t="s">
        <v>1104</v>
      </c>
      <c r="E2462" s="1" t="s">
        <v>62</v>
      </c>
      <c r="F2462" s="4" t="s">
        <v>1211</v>
      </c>
      <c r="G2462" s="4">
        <v>56504</v>
      </c>
      <c r="H2462" s="4" t="s">
        <v>5625</v>
      </c>
      <c r="I2462" s="1"/>
      <c r="J2462" s="4" t="s">
        <v>4938</v>
      </c>
      <c r="K2462" s="4" t="s">
        <v>3124</v>
      </c>
      <c r="L2462" s="22" t="str">
        <f t="shared" si="56"/>
        <v>31</v>
      </c>
      <c r="M2462" s="22"/>
      <c r="AA2462" s="46"/>
      <c r="AG2462"/>
      <c r="AL2462">
        <f>N2509</f>
        <v>0</v>
      </c>
      <c r="AM2462">
        <f t="shared" si="57"/>
        <v>0</v>
      </c>
      <c r="AN2462">
        <f t="shared" si="58"/>
        <v>0</v>
      </c>
      <c r="AO2462">
        <f t="shared" si="59"/>
        <v>0</v>
      </c>
      <c r="AP2462">
        <f t="shared" si="60"/>
        <v>0</v>
      </c>
      <c r="AQ2462">
        <f t="shared" si="61"/>
        <v>0</v>
      </c>
      <c r="AR2462">
        <f t="shared" si="62"/>
        <v>0</v>
      </c>
      <c r="AT2462">
        <f>SUM(table_2[[#This Row],[First dose, less than 21 days ago]:[Third dose or booster, at least 21 days ago]])</f>
        <v>0</v>
      </c>
      <c r="AU2462">
        <f>SUM(table_2[[#This Row],[Second dose, less than 21 days ago]:[Third dose or booster, at least 21 days ago]])</f>
        <v>0</v>
      </c>
      <c r="AV2462">
        <f>table_2[[#This Row],[Third dose or booster, less than 21 days ago]]+table_2[[#This Row],[Third dose or booster, at least 21 days ago]]</f>
        <v>0</v>
      </c>
    </row>
    <row r="2463" spans="1:48" ht="30" x14ac:dyDescent="0.25">
      <c r="A2463" s="1" t="s">
        <v>740</v>
      </c>
      <c r="B2463" s="4">
        <v>2022</v>
      </c>
      <c r="C2463" s="1" t="s">
        <v>147</v>
      </c>
      <c r="D2463" s="1" t="s">
        <v>1104</v>
      </c>
      <c r="E2463" s="1" t="s">
        <v>66</v>
      </c>
      <c r="F2463" s="4" t="s">
        <v>1101</v>
      </c>
      <c r="G2463" s="4">
        <v>83</v>
      </c>
      <c r="H2463" s="4" t="s">
        <v>83</v>
      </c>
      <c r="I2463" s="1"/>
      <c r="J2463" s="4" t="s">
        <v>83</v>
      </c>
      <c r="K2463" s="4" t="s">
        <v>83</v>
      </c>
      <c r="L2463" s="22">
        <f t="shared" si="56"/>
        <v>1</v>
      </c>
      <c r="M2463" s="22"/>
      <c r="AA2463" s="46"/>
      <c r="AG2463"/>
      <c r="AL2463">
        <f>N2510</f>
        <v>0</v>
      </c>
      <c r="AM2463">
        <f t="shared" si="57"/>
        <v>0</v>
      </c>
      <c r="AN2463">
        <f t="shared" si="58"/>
        <v>0</v>
      </c>
      <c r="AO2463">
        <f t="shared" si="59"/>
        <v>0</v>
      </c>
      <c r="AP2463">
        <f t="shared" si="60"/>
        <v>0</v>
      </c>
      <c r="AQ2463">
        <f t="shared" si="61"/>
        <v>0</v>
      </c>
      <c r="AR2463">
        <f t="shared" si="62"/>
        <v>0</v>
      </c>
      <c r="AT2463">
        <f>SUM(table_2[[#This Row],[First dose, less than 21 days ago]:[Third dose or booster, at least 21 days ago]])</f>
        <v>0</v>
      </c>
      <c r="AU2463">
        <f>SUM(table_2[[#This Row],[Second dose, less than 21 days ago]:[Third dose or booster, at least 21 days ago]])</f>
        <v>0</v>
      </c>
      <c r="AV2463">
        <f>table_2[[#This Row],[Third dose or booster, less than 21 days ago]]+table_2[[#This Row],[Third dose or booster, at least 21 days ago]]</f>
        <v>0</v>
      </c>
    </row>
    <row r="2464" spans="1:48" ht="30" x14ac:dyDescent="0.25">
      <c r="A2464" s="1" t="s">
        <v>740</v>
      </c>
      <c r="B2464" s="4">
        <v>2022</v>
      </c>
      <c r="C2464" s="1" t="s">
        <v>147</v>
      </c>
      <c r="D2464" s="1" t="s">
        <v>1104</v>
      </c>
      <c r="E2464" s="1" t="s">
        <v>70</v>
      </c>
      <c r="F2464" s="4" t="s">
        <v>1981</v>
      </c>
      <c r="G2464" s="4">
        <v>8161</v>
      </c>
      <c r="H2464" s="4" t="s">
        <v>5152</v>
      </c>
      <c r="I2464" s="1" t="s">
        <v>234</v>
      </c>
      <c r="J2464" s="4" t="s">
        <v>5626</v>
      </c>
      <c r="K2464" s="4" t="s">
        <v>5627</v>
      </c>
      <c r="L2464" s="22" t="str">
        <f t="shared" si="56"/>
        <v>11</v>
      </c>
      <c r="M2464" s="22"/>
      <c r="AA2464" s="46"/>
      <c r="AG2464"/>
      <c r="AL2464">
        <f>N2511</f>
        <v>0</v>
      </c>
      <c r="AM2464">
        <f t="shared" si="57"/>
        <v>0</v>
      </c>
      <c r="AN2464">
        <f t="shared" si="58"/>
        <v>0</v>
      </c>
      <c r="AO2464">
        <f t="shared" si="59"/>
        <v>0</v>
      </c>
      <c r="AP2464">
        <f t="shared" si="60"/>
        <v>0</v>
      </c>
      <c r="AQ2464">
        <f t="shared" si="61"/>
        <v>0</v>
      </c>
      <c r="AR2464">
        <f t="shared" si="62"/>
        <v>0</v>
      </c>
      <c r="AT2464">
        <f>SUM(table_2[[#This Row],[First dose, less than 21 days ago]:[Third dose or booster, at least 21 days ago]])</f>
        <v>0</v>
      </c>
      <c r="AU2464">
        <f>SUM(table_2[[#This Row],[Second dose, less than 21 days ago]:[Third dose or booster, at least 21 days ago]])</f>
        <v>0</v>
      </c>
      <c r="AV2464">
        <f>table_2[[#This Row],[Third dose or booster, less than 21 days ago]]+table_2[[#This Row],[Third dose or booster, at least 21 days ago]]</f>
        <v>0</v>
      </c>
    </row>
    <row r="2465" spans="1:48" ht="30" x14ac:dyDescent="0.25">
      <c r="A2465" s="1" t="s">
        <v>740</v>
      </c>
      <c r="B2465" s="4">
        <v>2022</v>
      </c>
      <c r="C2465" s="1" t="s">
        <v>147</v>
      </c>
      <c r="D2465" s="1" t="s">
        <v>1104</v>
      </c>
      <c r="E2465" s="1" t="s">
        <v>74</v>
      </c>
      <c r="F2465" s="4" t="s">
        <v>1101</v>
      </c>
      <c r="G2465" s="4">
        <v>245</v>
      </c>
      <c r="H2465" s="4" t="s">
        <v>83</v>
      </c>
      <c r="I2465" s="1"/>
      <c r="J2465" s="4" t="s">
        <v>83</v>
      </c>
      <c r="K2465" s="4" t="s">
        <v>83</v>
      </c>
      <c r="L2465" s="22">
        <f t="shared" si="56"/>
        <v>1</v>
      </c>
      <c r="M2465" s="22"/>
      <c r="AA2465" s="46"/>
      <c r="AG2465"/>
      <c r="AL2465">
        <f>N2512</f>
        <v>0</v>
      </c>
      <c r="AM2465">
        <f t="shared" si="57"/>
        <v>0</v>
      </c>
      <c r="AN2465">
        <f t="shared" si="58"/>
        <v>0</v>
      </c>
      <c r="AO2465">
        <f t="shared" si="59"/>
        <v>0</v>
      </c>
      <c r="AP2465">
        <f t="shared" si="60"/>
        <v>0</v>
      </c>
      <c r="AQ2465">
        <f t="shared" si="61"/>
        <v>0</v>
      </c>
      <c r="AR2465">
        <f t="shared" si="62"/>
        <v>0</v>
      </c>
      <c r="AT2465">
        <f>SUM(table_2[[#This Row],[First dose, less than 21 days ago]:[Third dose or booster, at least 21 days ago]])</f>
        <v>0</v>
      </c>
      <c r="AU2465">
        <f>SUM(table_2[[#This Row],[Second dose, less than 21 days ago]:[Third dose or booster, at least 21 days ago]])</f>
        <v>0</v>
      </c>
      <c r="AV2465">
        <f>table_2[[#This Row],[Third dose or booster, less than 21 days ago]]+table_2[[#This Row],[Third dose or booster, at least 21 days ago]]</f>
        <v>0</v>
      </c>
    </row>
    <row r="2466" spans="1:48" ht="30" x14ac:dyDescent="0.25">
      <c r="A2466" s="1" t="s">
        <v>740</v>
      </c>
      <c r="B2466" s="4">
        <v>2022</v>
      </c>
      <c r="C2466" s="1" t="s">
        <v>147</v>
      </c>
      <c r="D2466" s="1" t="s">
        <v>1104</v>
      </c>
      <c r="E2466" s="1" t="s">
        <v>1102</v>
      </c>
      <c r="F2466" s="4" t="s">
        <v>612</v>
      </c>
      <c r="G2466" s="4">
        <v>69537</v>
      </c>
      <c r="H2466" s="4" t="s">
        <v>5628</v>
      </c>
      <c r="I2466" s="1"/>
      <c r="J2466" s="4" t="s">
        <v>3710</v>
      </c>
      <c r="K2466" s="4" t="s">
        <v>5629</v>
      </c>
      <c r="L2466" s="22" t="str">
        <f t="shared" si="56"/>
        <v>67</v>
      </c>
      <c r="M2466" s="22"/>
      <c r="AA2466" s="46"/>
      <c r="AG2466"/>
      <c r="AL2466">
        <f>N2513</f>
        <v>0</v>
      </c>
      <c r="AM2466">
        <f t="shared" si="57"/>
        <v>0</v>
      </c>
      <c r="AN2466">
        <f t="shared" si="58"/>
        <v>0</v>
      </c>
      <c r="AO2466">
        <f t="shared" si="59"/>
        <v>0</v>
      </c>
      <c r="AP2466">
        <f t="shared" si="60"/>
        <v>0</v>
      </c>
      <c r="AQ2466">
        <f t="shared" si="61"/>
        <v>0</v>
      </c>
      <c r="AR2466">
        <f t="shared" si="62"/>
        <v>0</v>
      </c>
      <c r="AT2466">
        <f>SUM(table_2[[#This Row],[First dose, less than 21 days ago]:[Third dose or booster, at least 21 days ago]])</f>
        <v>0</v>
      </c>
      <c r="AU2466">
        <f>SUM(table_2[[#This Row],[Second dose, less than 21 days ago]:[Third dose or booster, at least 21 days ago]])</f>
        <v>0</v>
      </c>
      <c r="AV2466">
        <f>table_2[[#This Row],[Third dose or booster, less than 21 days ago]]+table_2[[#This Row],[Third dose or booster, at least 21 days ago]]</f>
        <v>0</v>
      </c>
    </row>
    <row r="2467" spans="1:48" ht="45" x14ac:dyDescent="0.25">
      <c r="A2467" s="1" t="s">
        <v>740</v>
      </c>
      <c r="B2467" s="4">
        <v>2022</v>
      </c>
      <c r="C2467" s="1" t="s">
        <v>147</v>
      </c>
      <c r="D2467" s="1" t="s">
        <v>1104</v>
      </c>
      <c r="E2467" s="1" t="s">
        <v>84</v>
      </c>
      <c r="F2467" s="4" t="s">
        <v>1101</v>
      </c>
      <c r="G2467" s="4">
        <v>1583</v>
      </c>
      <c r="H2467" s="4" t="s">
        <v>83</v>
      </c>
      <c r="I2467" s="1"/>
      <c r="J2467" s="4" t="s">
        <v>83</v>
      </c>
      <c r="K2467" s="4" t="s">
        <v>83</v>
      </c>
      <c r="L2467" s="22">
        <f t="shared" si="56"/>
        <v>1</v>
      </c>
      <c r="M2467" s="22"/>
      <c r="AA2467" s="46"/>
      <c r="AG2467"/>
      <c r="AL2467">
        <f>N2514</f>
        <v>0</v>
      </c>
      <c r="AM2467">
        <f t="shared" si="57"/>
        <v>0</v>
      </c>
      <c r="AN2467">
        <f t="shared" si="58"/>
        <v>0</v>
      </c>
      <c r="AO2467">
        <f t="shared" si="59"/>
        <v>0</v>
      </c>
      <c r="AP2467">
        <f t="shared" si="60"/>
        <v>0</v>
      </c>
      <c r="AQ2467">
        <f t="shared" si="61"/>
        <v>0</v>
      </c>
      <c r="AR2467">
        <f t="shared" si="62"/>
        <v>0</v>
      </c>
      <c r="AT2467">
        <f>SUM(table_2[[#This Row],[First dose, less than 21 days ago]:[Third dose or booster, at least 21 days ago]])</f>
        <v>0</v>
      </c>
      <c r="AU2467">
        <f>SUM(table_2[[#This Row],[Second dose, less than 21 days ago]:[Third dose or booster, at least 21 days ago]])</f>
        <v>0</v>
      </c>
      <c r="AV2467">
        <f>table_2[[#This Row],[Third dose or booster, less than 21 days ago]]+table_2[[#This Row],[Third dose or booster, at least 21 days ago]]</f>
        <v>0</v>
      </c>
    </row>
    <row r="2468" spans="1:48" ht="45" x14ac:dyDescent="0.25">
      <c r="A2468" s="1" t="s">
        <v>740</v>
      </c>
      <c r="B2468" s="4">
        <v>2022</v>
      </c>
      <c r="C2468" s="1" t="s">
        <v>147</v>
      </c>
      <c r="D2468" s="1" t="s">
        <v>1104</v>
      </c>
      <c r="E2468" s="1" t="s">
        <v>85</v>
      </c>
      <c r="F2468" s="4" t="s">
        <v>5630</v>
      </c>
      <c r="G2468" s="4">
        <v>325485</v>
      </c>
      <c r="H2468" s="4" t="s">
        <v>5631</v>
      </c>
      <c r="I2468" s="1"/>
      <c r="J2468" s="4" t="s">
        <v>4616</v>
      </c>
      <c r="K2468" s="4" t="s">
        <v>2061</v>
      </c>
      <c r="L2468" s="22" t="str">
        <f t="shared" si="56"/>
        <v>269</v>
      </c>
      <c r="M2468" s="22"/>
      <c r="AA2468" s="46"/>
      <c r="AG2468"/>
      <c r="AL2468">
        <f>N2515</f>
        <v>0</v>
      </c>
      <c r="AM2468">
        <f t="shared" si="57"/>
        <v>0</v>
      </c>
      <c r="AN2468">
        <f t="shared" si="58"/>
        <v>0</v>
      </c>
      <c r="AO2468">
        <f t="shared" si="59"/>
        <v>0</v>
      </c>
      <c r="AP2468">
        <f t="shared" si="60"/>
        <v>0</v>
      </c>
      <c r="AQ2468">
        <f t="shared" si="61"/>
        <v>0</v>
      </c>
      <c r="AR2468">
        <f t="shared" si="62"/>
        <v>0</v>
      </c>
      <c r="AT2468">
        <f>SUM(table_2[[#This Row],[First dose, less than 21 days ago]:[Third dose or booster, at least 21 days ago]])</f>
        <v>0</v>
      </c>
      <c r="AU2468">
        <f>SUM(table_2[[#This Row],[Second dose, less than 21 days ago]:[Third dose or booster, at least 21 days ago]])</f>
        <v>0</v>
      </c>
      <c r="AV2468">
        <f>table_2[[#This Row],[Third dose or booster, less than 21 days ago]]+table_2[[#This Row],[Third dose or booster, at least 21 days ago]]</f>
        <v>0</v>
      </c>
    </row>
    <row r="2469" spans="1:48" ht="30" x14ac:dyDescent="0.25">
      <c r="A2469" s="1" t="s">
        <v>740</v>
      </c>
      <c r="B2469" s="4">
        <v>2022</v>
      </c>
      <c r="C2469" s="1" t="s">
        <v>147</v>
      </c>
      <c r="D2469" s="1" t="s">
        <v>1116</v>
      </c>
      <c r="E2469" s="1" t="s">
        <v>62</v>
      </c>
      <c r="F2469" s="4" t="s">
        <v>3790</v>
      </c>
      <c r="G2469" s="4">
        <v>37361</v>
      </c>
      <c r="H2469" s="4" t="s">
        <v>5632</v>
      </c>
      <c r="I2469" s="1"/>
      <c r="J2469" s="4" t="s">
        <v>5633</v>
      </c>
      <c r="K2469" s="4" t="s">
        <v>5634</v>
      </c>
      <c r="L2469" s="22" t="str">
        <f t="shared" si="56"/>
        <v>105</v>
      </c>
      <c r="M2469" s="22"/>
      <c r="AA2469" s="46"/>
      <c r="AG2469"/>
      <c r="AL2469">
        <f>N2516</f>
        <v>0</v>
      </c>
      <c r="AM2469">
        <f t="shared" si="57"/>
        <v>0</v>
      </c>
      <c r="AN2469">
        <f t="shared" si="58"/>
        <v>0</v>
      </c>
      <c r="AO2469">
        <f t="shared" si="59"/>
        <v>0</v>
      </c>
      <c r="AP2469">
        <f t="shared" si="60"/>
        <v>0</v>
      </c>
      <c r="AQ2469">
        <f t="shared" si="61"/>
        <v>0</v>
      </c>
      <c r="AR2469">
        <f t="shared" si="62"/>
        <v>0</v>
      </c>
      <c r="AT2469">
        <f>SUM(table_2[[#This Row],[First dose, less than 21 days ago]:[Third dose or booster, at least 21 days ago]])</f>
        <v>0</v>
      </c>
      <c r="AU2469">
        <f>SUM(table_2[[#This Row],[Second dose, less than 21 days ago]:[Third dose or booster, at least 21 days ago]])</f>
        <v>0</v>
      </c>
      <c r="AV2469">
        <f>table_2[[#This Row],[Third dose or booster, less than 21 days ago]]+table_2[[#This Row],[Third dose or booster, at least 21 days ago]]</f>
        <v>0</v>
      </c>
    </row>
    <row r="2470" spans="1:48" ht="30" x14ac:dyDescent="0.25">
      <c r="A2470" s="1" t="s">
        <v>740</v>
      </c>
      <c r="B2470" s="4">
        <v>2022</v>
      </c>
      <c r="C2470" s="1" t="s">
        <v>147</v>
      </c>
      <c r="D2470" s="1" t="s">
        <v>1116</v>
      </c>
      <c r="E2470" s="1" t="s">
        <v>66</v>
      </c>
      <c r="F2470" s="4" t="s">
        <v>1101</v>
      </c>
      <c r="G2470" s="4">
        <v>41</v>
      </c>
      <c r="H2470" s="4" t="s">
        <v>83</v>
      </c>
      <c r="I2470" s="1"/>
      <c r="J2470" s="4" t="s">
        <v>83</v>
      </c>
      <c r="K2470" s="4" t="s">
        <v>83</v>
      </c>
      <c r="L2470" s="22">
        <f t="shared" si="56"/>
        <v>1</v>
      </c>
      <c r="M2470" s="22"/>
      <c r="AA2470" s="46"/>
      <c r="AG2470"/>
      <c r="AL2470">
        <f>N2517</f>
        <v>0</v>
      </c>
      <c r="AM2470">
        <f t="shared" si="57"/>
        <v>0</v>
      </c>
      <c r="AN2470">
        <f t="shared" si="58"/>
        <v>0</v>
      </c>
      <c r="AO2470">
        <f t="shared" si="59"/>
        <v>0</v>
      </c>
      <c r="AP2470">
        <f t="shared" si="60"/>
        <v>0</v>
      </c>
      <c r="AQ2470">
        <f t="shared" si="61"/>
        <v>0</v>
      </c>
      <c r="AR2470">
        <f t="shared" si="62"/>
        <v>0</v>
      </c>
      <c r="AT2470">
        <f>SUM(table_2[[#This Row],[First dose, less than 21 days ago]:[Third dose or booster, at least 21 days ago]])</f>
        <v>0</v>
      </c>
      <c r="AU2470">
        <f>SUM(table_2[[#This Row],[Second dose, less than 21 days ago]:[Third dose or booster, at least 21 days ago]])</f>
        <v>0</v>
      </c>
      <c r="AV2470">
        <f>table_2[[#This Row],[Third dose or booster, less than 21 days ago]]+table_2[[#This Row],[Third dose or booster, at least 21 days ago]]</f>
        <v>0</v>
      </c>
    </row>
    <row r="2471" spans="1:48" ht="30" x14ac:dyDescent="0.25">
      <c r="A2471" s="1" t="s">
        <v>740</v>
      </c>
      <c r="B2471" s="4">
        <v>2022</v>
      </c>
      <c r="C2471" s="1" t="s">
        <v>147</v>
      </c>
      <c r="D2471" s="1" t="s">
        <v>1116</v>
      </c>
      <c r="E2471" s="1" t="s">
        <v>70</v>
      </c>
      <c r="F2471" s="4" t="s">
        <v>2751</v>
      </c>
      <c r="G2471" s="4">
        <v>5355</v>
      </c>
      <c r="H2471" s="4" t="s">
        <v>5635</v>
      </c>
      <c r="I2471" s="1"/>
      <c r="J2471" s="4" t="s">
        <v>5636</v>
      </c>
      <c r="K2471" s="4" t="s">
        <v>5637</v>
      </c>
      <c r="L2471" s="22" t="str">
        <f t="shared" si="56"/>
        <v>40</v>
      </c>
      <c r="M2471" s="22"/>
      <c r="AA2471" s="46"/>
      <c r="AG2471"/>
      <c r="AL2471">
        <f>N2518</f>
        <v>0</v>
      </c>
      <c r="AM2471">
        <f t="shared" si="57"/>
        <v>0</v>
      </c>
      <c r="AN2471">
        <f t="shared" si="58"/>
        <v>0</v>
      </c>
      <c r="AO2471">
        <f t="shared" si="59"/>
        <v>0</v>
      </c>
      <c r="AP2471">
        <f t="shared" si="60"/>
        <v>0</v>
      </c>
      <c r="AQ2471">
        <f t="shared" si="61"/>
        <v>0</v>
      </c>
      <c r="AR2471">
        <f t="shared" si="62"/>
        <v>0</v>
      </c>
      <c r="AT2471">
        <f>SUM(table_2[[#This Row],[First dose, less than 21 days ago]:[Third dose or booster, at least 21 days ago]])</f>
        <v>0</v>
      </c>
      <c r="AU2471">
        <f>SUM(table_2[[#This Row],[Second dose, less than 21 days ago]:[Third dose or booster, at least 21 days ago]])</f>
        <v>0</v>
      </c>
      <c r="AV2471">
        <f>table_2[[#This Row],[Third dose or booster, less than 21 days ago]]+table_2[[#This Row],[Third dose or booster, at least 21 days ago]]</f>
        <v>0</v>
      </c>
    </row>
    <row r="2472" spans="1:48" ht="30" x14ac:dyDescent="0.25">
      <c r="A2472" s="1" t="s">
        <v>740</v>
      </c>
      <c r="B2472" s="4">
        <v>2022</v>
      </c>
      <c r="C2472" s="1" t="s">
        <v>147</v>
      </c>
      <c r="D2472" s="1" t="s">
        <v>1116</v>
      </c>
      <c r="E2472" s="1" t="s">
        <v>74</v>
      </c>
      <c r="F2472" s="4" t="s">
        <v>1101</v>
      </c>
      <c r="G2472" s="4">
        <v>120</v>
      </c>
      <c r="H2472" s="4" t="s">
        <v>83</v>
      </c>
      <c r="I2472" s="1"/>
      <c r="J2472" s="4" t="s">
        <v>83</v>
      </c>
      <c r="K2472" s="4" t="s">
        <v>83</v>
      </c>
      <c r="L2472" s="22">
        <f t="shared" si="56"/>
        <v>1</v>
      </c>
      <c r="M2472" s="22"/>
      <c r="AA2472" s="46"/>
      <c r="AG2472"/>
      <c r="AL2472">
        <f>N2519</f>
        <v>0</v>
      </c>
      <c r="AM2472">
        <f t="shared" si="57"/>
        <v>0</v>
      </c>
      <c r="AN2472">
        <f t="shared" si="58"/>
        <v>0</v>
      </c>
      <c r="AO2472">
        <f t="shared" si="59"/>
        <v>0</v>
      </c>
      <c r="AP2472">
        <f t="shared" si="60"/>
        <v>0</v>
      </c>
      <c r="AQ2472">
        <f t="shared" si="61"/>
        <v>0</v>
      </c>
      <c r="AR2472">
        <f t="shared" si="62"/>
        <v>0</v>
      </c>
      <c r="AT2472">
        <f>SUM(table_2[[#This Row],[First dose, less than 21 days ago]:[Third dose or booster, at least 21 days ago]])</f>
        <v>0</v>
      </c>
      <c r="AU2472">
        <f>SUM(table_2[[#This Row],[Second dose, less than 21 days ago]:[Third dose or booster, at least 21 days ago]])</f>
        <v>0</v>
      </c>
      <c r="AV2472">
        <f>table_2[[#This Row],[Third dose or booster, less than 21 days ago]]+table_2[[#This Row],[Third dose or booster, at least 21 days ago]]</f>
        <v>0</v>
      </c>
    </row>
    <row r="2473" spans="1:48" ht="30" x14ac:dyDescent="0.25">
      <c r="A2473" s="1" t="s">
        <v>740</v>
      </c>
      <c r="B2473" s="4">
        <v>2022</v>
      </c>
      <c r="C2473" s="1" t="s">
        <v>147</v>
      </c>
      <c r="D2473" s="1" t="s">
        <v>1116</v>
      </c>
      <c r="E2473" s="1" t="s">
        <v>1102</v>
      </c>
      <c r="F2473" s="4" t="s">
        <v>5638</v>
      </c>
      <c r="G2473" s="4">
        <v>48202</v>
      </c>
      <c r="H2473" s="4" t="s">
        <v>5639</v>
      </c>
      <c r="I2473" s="1"/>
      <c r="J2473" s="4" t="s">
        <v>5640</v>
      </c>
      <c r="K2473" s="4" t="s">
        <v>5641</v>
      </c>
      <c r="L2473" s="22" t="str">
        <f t="shared" si="56"/>
        <v>191</v>
      </c>
      <c r="M2473" s="22"/>
      <c r="AA2473" s="46"/>
      <c r="AG2473"/>
      <c r="AL2473">
        <f>N2520</f>
        <v>0</v>
      </c>
      <c r="AM2473">
        <f t="shared" si="57"/>
        <v>0</v>
      </c>
      <c r="AN2473">
        <f t="shared" si="58"/>
        <v>0</v>
      </c>
      <c r="AO2473">
        <f t="shared" si="59"/>
        <v>0</v>
      </c>
      <c r="AP2473">
        <f t="shared" si="60"/>
        <v>0</v>
      </c>
      <c r="AQ2473">
        <f t="shared" si="61"/>
        <v>0</v>
      </c>
      <c r="AR2473">
        <f t="shared" si="62"/>
        <v>0</v>
      </c>
      <c r="AT2473">
        <f>SUM(table_2[[#This Row],[First dose, less than 21 days ago]:[Third dose or booster, at least 21 days ago]])</f>
        <v>0</v>
      </c>
      <c r="AU2473">
        <f>SUM(table_2[[#This Row],[Second dose, less than 21 days ago]:[Third dose or booster, at least 21 days ago]])</f>
        <v>0</v>
      </c>
      <c r="AV2473">
        <f>table_2[[#This Row],[Third dose or booster, less than 21 days ago]]+table_2[[#This Row],[Third dose or booster, at least 21 days ago]]</f>
        <v>0</v>
      </c>
    </row>
    <row r="2474" spans="1:48" ht="45" x14ac:dyDescent="0.25">
      <c r="A2474" s="1" t="s">
        <v>740</v>
      </c>
      <c r="B2474" s="4">
        <v>2022</v>
      </c>
      <c r="C2474" s="1" t="s">
        <v>147</v>
      </c>
      <c r="D2474" s="1" t="s">
        <v>1116</v>
      </c>
      <c r="E2474" s="1" t="s">
        <v>84</v>
      </c>
      <c r="F2474" s="4" t="s">
        <v>1112</v>
      </c>
      <c r="G2474" s="4">
        <v>1000</v>
      </c>
      <c r="H2474" s="4" t="s">
        <v>3137</v>
      </c>
      <c r="I2474" s="1" t="s">
        <v>234</v>
      </c>
      <c r="J2474" s="4" t="s">
        <v>514</v>
      </c>
      <c r="K2474" s="4" t="s">
        <v>3138</v>
      </c>
      <c r="L2474" s="22" t="str">
        <f t="shared" si="56"/>
        <v>3</v>
      </c>
      <c r="M2474" s="22"/>
      <c r="AA2474" s="46"/>
      <c r="AG2474"/>
      <c r="AL2474">
        <f>N2521</f>
        <v>0</v>
      </c>
      <c r="AM2474">
        <f t="shared" si="57"/>
        <v>0</v>
      </c>
      <c r="AN2474">
        <f t="shared" si="58"/>
        <v>0</v>
      </c>
      <c r="AO2474">
        <f t="shared" si="59"/>
        <v>0</v>
      </c>
      <c r="AP2474">
        <f t="shared" si="60"/>
        <v>0</v>
      </c>
      <c r="AQ2474">
        <f t="shared" si="61"/>
        <v>0</v>
      </c>
      <c r="AR2474">
        <f t="shared" si="62"/>
        <v>0</v>
      </c>
      <c r="AT2474">
        <f>SUM(table_2[[#This Row],[First dose, less than 21 days ago]:[Third dose or booster, at least 21 days ago]])</f>
        <v>0</v>
      </c>
      <c r="AU2474">
        <f>SUM(table_2[[#This Row],[Second dose, less than 21 days ago]:[Third dose or booster, at least 21 days ago]])</f>
        <v>0</v>
      </c>
      <c r="AV2474">
        <f>table_2[[#This Row],[Third dose or booster, less than 21 days ago]]+table_2[[#This Row],[Third dose or booster, at least 21 days ago]]</f>
        <v>0</v>
      </c>
    </row>
    <row r="2475" spans="1:48" ht="45" x14ac:dyDescent="0.25">
      <c r="A2475" s="1" t="s">
        <v>740</v>
      </c>
      <c r="B2475" s="4">
        <v>2022</v>
      </c>
      <c r="C2475" s="1" t="s">
        <v>147</v>
      </c>
      <c r="D2475" s="1" t="s">
        <v>1116</v>
      </c>
      <c r="E2475" s="1" t="s">
        <v>85</v>
      </c>
      <c r="F2475" s="4" t="s">
        <v>5642</v>
      </c>
      <c r="G2475" s="4">
        <v>450969</v>
      </c>
      <c r="H2475" s="4" t="s">
        <v>5633</v>
      </c>
      <c r="I2475" s="1"/>
      <c r="J2475" s="4" t="s">
        <v>3601</v>
      </c>
      <c r="K2475" s="4" t="s">
        <v>5643</v>
      </c>
      <c r="L2475" s="22" t="str">
        <f t="shared" si="56"/>
        <v>1052</v>
      </c>
      <c r="M2475" s="22"/>
      <c r="AA2475" s="46"/>
      <c r="AG2475"/>
      <c r="AL2475">
        <f>N2522</f>
        <v>0</v>
      </c>
      <c r="AM2475">
        <f t="shared" si="57"/>
        <v>0</v>
      </c>
      <c r="AN2475">
        <f t="shared" si="58"/>
        <v>0</v>
      </c>
      <c r="AO2475">
        <f t="shared" si="59"/>
        <v>0</v>
      </c>
      <c r="AP2475">
        <f t="shared" si="60"/>
        <v>0</v>
      </c>
      <c r="AQ2475">
        <f t="shared" si="61"/>
        <v>0</v>
      </c>
      <c r="AR2475">
        <f t="shared" si="62"/>
        <v>0</v>
      </c>
      <c r="AT2475">
        <f>SUM(table_2[[#This Row],[First dose, less than 21 days ago]:[Third dose or booster, at least 21 days ago]])</f>
        <v>0</v>
      </c>
      <c r="AU2475">
        <f>SUM(table_2[[#This Row],[Second dose, less than 21 days ago]:[Third dose or booster, at least 21 days ago]])</f>
        <v>0</v>
      </c>
      <c r="AV2475">
        <f>table_2[[#This Row],[Third dose or booster, less than 21 days ago]]+table_2[[#This Row],[Third dose or booster, at least 21 days ago]]</f>
        <v>0</v>
      </c>
    </row>
    <row r="2476" spans="1:48" ht="30" x14ac:dyDescent="0.25">
      <c r="A2476" s="1" t="s">
        <v>740</v>
      </c>
      <c r="B2476" s="4">
        <v>2022</v>
      </c>
      <c r="C2476" s="1" t="s">
        <v>147</v>
      </c>
      <c r="D2476" s="1" t="s">
        <v>1132</v>
      </c>
      <c r="E2476" s="1" t="s">
        <v>62</v>
      </c>
      <c r="F2476" s="4" t="s">
        <v>4437</v>
      </c>
      <c r="G2476" s="4">
        <v>21452</v>
      </c>
      <c r="H2476" s="4" t="s">
        <v>126</v>
      </c>
      <c r="I2476" s="1"/>
      <c r="J2476" s="4" t="s">
        <v>5644</v>
      </c>
      <c r="K2476" s="4" t="s">
        <v>5645</v>
      </c>
      <c r="L2476" s="22" t="str">
        <f t="shared" si="56"/>
        <v>168</v>
      </c>
      <c r="M2476" s="22"/>
      <c r="AA2476" s="46"/>
      <c r="AG2476"/>
      <c r="AL2476">
        <f>N2523</f>
        <v>0</v>
      </c>
      <c r="AM2476">
        <f t="shared" si="57"/>
        <v>0</v>
      </c>
      <c r="AN2476">
        <f t="shared" si="58"/>
        <v>0</v>
      </c>
      <c r="AO2476">
        <f t="shared" si="59"/>
        <v>0</v>
      </c>
      <c r="AP2476">
        <f t="shared" si="60"/>
        <v>0</v>
      </c>
      <c r="AQ2476">
        <f t="shared" si="61"/>
        <v>0</v>
      </c>
      <c r="AR2476">
        <f t="shared" si="62"/>
        <v>0</v>
      </c>
      <c r="AT2476">
        <f>SUM(table_2[[#This Row],[First dose, less than 21 days ago]:[Third dose or booster, at least 21 days ago]])</f>
        <v>0</v>
      </c>
      <c r="AU2476">
        <f>SUM(table_2[[#This Row],[Second dose, less than 21 days ago]:[Third dose or booster, at least 21 days ago]])</f>
        <v>0</v>
      </c>
      <c r="AV2476">
        <f>table_2[[#This Row],[Third dose or booster, less than 21 days ago]]+table_2[[#This Row],[Third dose or booster, at least 21 days ago]]</f>
        <v>0</v>
      </c>
    </row>
    <row r="2477" spans="1:48" ht="30" x14ac:dyDescent="0.25">
      <c r="A2477" s="1" t="s">
        <v>740</v>
      </c>
      <c r="B2477" s="4">
        <v>2022</v>
      </c>
      <c r="C2477" s="1" t="s">
        <v>147</v>
      </c>
      <c r="D2477" s="1" t="s">
        <v>1132</v>
      </c>
      <c r="E2477" s="1" t="s">
        <v>66</v>
      </c>
      <c r="F2477" s="4" t="s">
        <v>1101</v>
      </c>
      <c r="G2477" s="4">
        <v>17</v>
      </c>
      <c r="H2477" s="4" t="s">
        <v>83</v>
      </c>
      <c r="I2477" s="1"/>
      <c r="J2477" s="4" t="s">
        <v>83</v>
      </c>
      <c r="K2477" s="4" t="s">
        <v>83</v>
      </c>
      <c r="L2477" s="22">
        <f t="shared" si="56"/>
        <v>1</v>
      </c>
      <c r="M2477" s="22"/>
      <c r="AA2477" s="46"/>
      <c r="AG2477"/>
      <c r="AL2477">
        <f>N2524</f>
        <v>0</v>
      </c>
      <c r="AM2477">
        <f t="shared" si="57"/>
        <v>0</v>
      </c>
      <c r="AN2477">
        <f t="shared" si="58"/>
        <v>0</v>
      </c>
      <c r="AO2477">
        <f t="shared" si="59"/>
        <v>0</v>
      </c>
      <c r="AP2477">
        <f t="shared" si="60"/>
        <v>0</v>
      </c>
      <c r="AQ2477">
        <f t="shared" si="61"/>
        <v>0</v>
      </c>
      <c r="AR2477">
        <f t="shared" si="62"/>
        <v>0</v>
      </c>
      <c r="AT2477">
        <f>SUM(table_2[[#This Row],[First dose, less than 21 days ago]:[Third dose or booster, at least 21 days ago]])</f>
        <v>0</v>
      </c>
      <c r="AU2477">
        <f>SUM(table_2[[#This Row],[Second dose, less than 21 days ago]:[Third dose or booster, at least 21 days ago]])</f>
        <v>0</v>
      </c>
      <c r="AV2477">
        <f>table_2[[#This Row],[Third dose or booster, less than 21 days ago]]+table_2[[#This Row],[Third dose or booster, at least 21 days ago]]</f>
        <v>0</v>
      </c>
    </row>
    <row r="2478" spans="1:48" ht="30" x14ac:dyDescent="0.25">
      <c r="A2478" s="1" t="s">
        <v>740</v>
      </c>
      <c r="B2478" s="4">
        <v>2022</v>
      </c>
      <c r="C2478" s="1" t="s">
        <v>147</v>
      </c>
      <c r="D2478" s="1" t="s">
        <v>1132</v>
      </c>
      <c r="E2478" s="1" t="s">
        <v>70</v>
      </c>
      <c r="F2478" s="4" t="s">
        <v>2046</v>
      </c>
      <c r="G2478" s="4">
        <v>2585</v>
      </c>
      <c r="H2478" s="4" t="s">
        <v>5646</v>
      </c>
      <c r="I2478" s="1"/>
      <c r="J2478" s="4" t="s">
        <v>5647</v>
      </c>
      <c r="K2478" s="4" t="s">
        <v>5648</v>
      </c>
      <c r="L2478" s="22" t="str">
        <f t="shared" si="56"/>
        <v>49</v>
      </c>
      <c r="M2478" s="22"/>
      <c r="AA2478" s="46"/>
      <c r="AG2478"/>
      <c r="AL2478">
        <f>N2525</f>
        <v>0</v>
      </c>
      <c r="AM2478">
        <f t="shared" si="57"/>
        <v>0</v>
      </c>
      <c r="AN2478">
        <f t="shared" si="58"/>
        <v>0</v>
      </c>
      <c r="AO2478">
        <f t="shared" si="59"/>
        <v>0</v>
      </c>
      <c r="AP2478">
        <f t="shared" si="60"/>
        <v>0</v>
      </c>
      <c r="AQ2478">
        <f t="shared" si="61"/>
        <v>0</v>
      </c>
      <c r="AR2478">
        <f t="shared" si="62"/>
        <v>0</v>
      </c>
      <c r="AT2478">
        <f>SUM(table_2[[#This Row],[First dose, less than 21 days ago]:[Third dose or booster, at least 21 days ago]])</f>
        <v>0</v>
      </c>
      <c r="AU2478">
        <f>SUM(table_2[[#This Row],[Second dose, less than 21 days ago]:[Third dose or booster, at least 21 days ago]])</f>
        <v>0</v>
      </c>
      <c r="AV2478">
        <f>table_2[[#This Row],[Third dose or booster, less than 21 days ago]]+table_2[[#This Row],[Third dose or booster, at least 21 days ago]]</f>
        <v>0</v>
      </c>
    </row>
    <row r="2479" spans="1:48" ht="30" x14ac:dyDescent="0.25">
      <c r="A2479" s="1" t="s">
        <v>740</v>
      </c>
      <c r="B2479" s="4">
        <v>2022</v>
      </c>
      <c r="C2479" s="1" t="s">
        <v>147</v>
      </c>
      <c r="D2479" s="1" t="s">
        <v>1132</v>
      </c>
      <c r="E2479" s="1" t="s">
        <v>74</v>
      </c>
      <c r="F2479" s="4" t="s">
        <v>1101</v>
      </c>
      <c r="G2479" s="4">
        <v>51</v>
      </c>
      <c r="H2479" s="4" t="s">
        <v>83</v>
      </c>
      <c r="I2479" s="1"/>
      <c r="J2479" s="4" t="s">
        <v>83</v>
      </c>
      <c r="K2479" s="4" t="s">
        <v>83</v>
      </c>
      <c r="L2479" s="22">
        <f t="shared" si="56"/>
        <v>1</v>
      </c>
      <c r="M2479" s="22"/>
      <c r="AA2479" s="46"/>
      <c r="AG2479"/>
      <c r="AL2479">
        <f>N2526</f>
        <v>0</v>
      </c>
      <c r="AM2479">
        <f t="shared" si="57"/>
        <v>0</v>
      </c>
      <c r="AN2479">
        <f t="shared" si="58"/>
        <v>0</v>
      </c>
      <c r="AO2479">
        <f t="shared" si="59"/>
        <v>0</v>
      </c>
      <c r="AP2479">
        <f t="shared" si="60"/>
        <v>0</v>
      </c>
      <c r="AQ2479">
        <f t="shared" si="61"/>
        <v>0</v>
      </c>
      <c r="AR2479">
        <f t="shared" si="62"/>
        <v>0</v>
      </c>
      <c r="AT2479">
        <f>SUM(table_2[[#This Row],[First dose, less than 21 days ago]:[Third dose or booster, at least 21 days ago]])</f>
        <v>0</v>
      </c>
      <c r="AU2479">
        <f>SUM(table_2[[#This Row],[Second dose, less than 21 days ago]:[Third dose or booster, at least 21 days ago]])</f>
        <v>0</v>
      </c>
      <c r="AV2479">
        <f>table_2[[#This Row],[Third dose or booster, less than 21 days ago]]+table_2[[#This Row],[Third dose or booster, at least 21 days ago]]</f>
        <v>0</v>
      </c>
    </row>
    <row r="2480" spans="1:48" ht="30" x14ac:dyDescent="0.25">
      <c r="A2480" s="1" t="s">
        <v>740</v>
      </c>
      <c r="B2480" s="4">
        <v>2022</v>
      </c>
      <c r="C2480" s="1" t="s">
        <v>147</v>
      </c>
      <c r="D2480" s="1" t="s">
        <v>1132</v>
      </c>
      <c r="E2480" s="1" t="s">
        <v>1102</v>
      </c>
      <c r="F2480" s="4" t="s">
        <v>5649</v>
      </c>
      <c r="G2480" s="4">
        <v>22352</v>
      </c>
      <c r="H2480" s="4" t="s">
        <v>5650</v>
      </c>
      <c r="I2480" s="1"/>
      <c r="J2480" s="4" t="s">
        <v>5651</v>
      </c>
      <c r="K2480" s="4" t="s">
        <v>5652</v>
      </c>
      <c r="L2480" s="22" t="str">
        <f t="shared" si="56"/>
        <v>314</v>
      </c>
      <c r="M2480" s="22"/>
      <c r="AA2480" s="46"/>
      <c r="AG2480"/>
      <c r="AL2480">
        <f>N2527</f>
        <v>0</v>
      </c>
      <c r="AM2480">
        <f t="shared" si="57"/>
        <v>0</v>
      </c>
      <c r="AN2480">
        <f t="shared" si="58"/>
        <v>0</v>
      </c>
      <c r="AO2480">
        <f t="shared" si="59"/>
        <v>0</v>
      </c>
      <c r="AP2480">
        <f t="shared" si="60"/>
        <v>0</v>
      </c>
      <c r="AQ2480">
        <f t="shared" si="61"/>
        <v>0</v>
      </c>
      <c r="AR2480">
        <f t="shared" si="62"/>
        <v>0</v>
      </c>
      <c r="AT2480">
        <f>SUM(table_2[[#This Row],[First dose, less than 21 days ago]:[Third dose or booster, at least 21 days ago]])</f>
        <v>0</v>
      </c>
      <c r="AU2480">
        <f>SUM(table_2[[#This Row],[Second dose, less than 21 days ago]:[Third dose or booster, at least 21 days ago]])</f>
        <v>0</v>
      </c>
      <c r="AV2480">
        <f>table_2[[#This Row],[Third dose or booster, less than 21 days ago]]+table_2[[#This Row],[Third dose or booster, at least 21 days ago]]</f>
        <v>0</v>
      </c>
    </row>
    <row r="2481" spans="1:48" ht="45" x14ac:dyDescent="0.25">
      <c r="A2481" s="1" t="s">
        <v>740</v>
      </c>
      <c r="B2481" s="4">
        <v>2022</v>
      </c>
      <c r="C2481" s="1" t="s">
        <v>147</v>
      </c>
      <c r="D2481" s="1" t="s">
        <v>1132</v>
      </c>
      <c r="E2481" s="1" t="s">
        <v>84</v>
      </c>
      <c r="F2481" s="4" t="s">
        <v>2008</v>
      </c>
      <c r="G2481" s="4">
        <v>404</v>
      </c>
      <c r="H2481" s="4" t="s">
        <v>3154</v>
      </c>
      <c r="I2481" s="1" t="s">
        <v>234</v>
      </c>
      <c r="J2481" s="4" t="s">
        <v>2498</v>
      </c>
      <c r="K2481" s="4" t="s">
        <v>3155</v>
      </c>
      <c r="L2481" s="22" t="str">
        <f t="shared" si="56"/>
        <v>7</v>
      </c>
      <c r="M2481" s="22"/>
      <c r="AA2481" s="46"/>
      <c r="AG2481"/>
      <c r="AL2481">
        <f>N2528</f>
        <v>0</v>
      </c>
      <c r="AM2481">
        <f t="shared" si="57"/>
        <v>0</v>
      </c>
      <c r="AN2481">
        <f t="shared" si="58"/>
        <v>0</v>
      </c>
      <c r="AO2481">
        <f t="shared" si="59"/>
        <v>0</v>
      </c>
      <c r="AP2481">
        <f t="shared" si="60"/>
        <v>0</v>
      </c>
      <c r="AQ2481">
        <f t="shared" si="61"/>
        <v>0</v>
      </c>
      <c r="AR2481">
        <f t="shared" si="62"/>
        <v>0</v>
      </c>
      <c r="AT2481">
        <f>SUM(table_2[[#This Row],[First dose, less than 21 days ago]:[Third dose or booster, at least 21 days ago]])</f>
        <v>0</v>
      </c>
      <c r="AU2481">
        <f>SUM(table_2[[#This Row],[Second dose, less than 21 days ago]:[Third dose or booster, at least 21 days ago]])</f>
        <v>0</v>
      </c>
      <c r="AV2481">
        <f>table_2[[#This Row],[Third dose or booster, less than 21 days ago]]+table_2[[#This Row],[Third dose or booster, at least 21 days ago]]</f>
        <v>0</v>
      </c>
    </row>
    <row r="2482" spans="1:48" ht="45" x14ac:dyDescent="0.25">
      <c r="A2482" s="1" t="s">
        <v>740</v>
      </c>
      <c r="B2482" s="4">
        <v>2022</v>
      </c>
      <c r="C2482" s="1" t="s">
        <v>147</v>
      </c>
      <c r="D2482" s="1" t="s">
        <v>1132</v>
      </c>
      <c r="E2482" s="1" t="s">
        <v>85</v>
      </c>
      <c r="F2482" s="4" t="s">
        <v>5653</v>
      </c>
      <c r="G2482" s="4">
        <v>408279</v>
      </c>
      <c r="H2482" s="4" t="s">
        <v>5654</v>
      </c>
      <c r="I2482" s="1"/>
      <c r="J2482" s="4" t="s">
        <v>3821</v>
      </c>
      <c r="K2482" s="4" t="s">
        <v>5655</v>
      </c>
      <c r="L2482" s="22" t="str">
        <f t="shared" si="56"/>
        <v>2555</v>
      </c>
      <c r="M2482" s="22"/>
      <c r="AA2482" s="46"/>
      <c r="AG2482"/>
      <c r="AL2482">
        <f>N2529</f>
        <v>0</v>
      </c>
      <c r="AM2482">
        <f t="shared" si="57"/>
        <v>0</v>
      </c>
      <c r="AN2482">
        <f t="shared" si="58"/>
        <v>0</v>
      </c>
      <c r="AO2482">
        <f t="shared" si="59"/>
        <v>0</v>
      </c>
      <c r="AP2482">
        <f t="shared" si="60"/>
        <v>0</v>
      </c>
      <c r="AQ2482">
        <f t="shared" si="61"/>
        <v>0</v>
      </c>
      <c r="AR2482">
        <f t="shared" si="62"/>
        <v>0</v>
      </c>
      <c r="AT2482">
        <f>SUM(table_2[[#This Row],[First dose, less than 21 days ago]:[Third dose or booster, at least 21 days ago]])</f>
        <v>0</v>
      </c>
      <c r="AU2482">
        <f>SUM(table_2[[#This Row],[Second dose, less than 21 days ago]:[Third dose or booster, at least 21 days ago]])</f>
        <v>0</v>
      </c>
      <c r="AV2482">
        <f>table_2[[#This Row],[Third dose or booster, less than 21 days ago]]+table_2[[#This Row],[Third dose or booster, at least 21 days ago]]</f>
        <v>0</v>
      </c>
    </row>
    <row r="2483" spans="1:48" ht="30" x14ac:dyDescent="0.25">
      <c r="A2483" s="1" t="s">
        <v>740</v>
      </c>
      <c r="B2483" s="4">
        <v>2022</v>
      </c>
      <c r="C2483" s="1" t="s">
        <v>147</v>
      </c>
      <c r="D2483" s="1" t="s">
        <v>1147</v>
      </c>
      <c r="E2483" s="1" t="s">
        <v>62</v>
      </c>
      <c r="F2483" s="4" t="s">
        <v>2628</v>
      </c>
      <c r="G2483" s="4">
        <v>10216</v>
      </c>
      <c r="H2483" s="4" t="s">
        <v>5656</v>
      </c>
      <c r="I2483" s="1"/>
      <c r="J2483" s="4" t="s">
        <v>5657</v>
      </c>
      <c r="K2483" s="4" t="s">
        <v>5658</v>
      </c>
      <c r="L2483" s="22" t="str">
        <f t="shared" si="56"/>
        <v>216</v>
      </c>
      <c r="M2483" s="22"/>
      <c r="AA2483" s="46"/>
      <c r="AG2483"/>
      <c r="AL2483">
        <f>N2530</f>
        <v>0</v>
      </c>
      <c r="AM2483">
        <f t="shared" si="57"/>
        <v>0</v>
      </c>
      <c r="AN2483">
        <f t="shared" si="58"/>
        <v>0</v>
      </c>
      <c r="AO2483">
        <f t="shared" si="59"/>
        <v>0</v>
      </c>
      <c r="AP2483">
        <f t="shared" si="60"/>
        <v>0</v>
      </c>
      <c r="AQ2483">
        <f t="shared" si="61"/>
        <v>0</v>
      </c>
      <c r="AR2483">
        <f t="shared" si="62"/>
        <v>0</v>
      </c>
      <c r="AT2483">
        <f>SUM(table_2[[#This Row],[First dose, less than 21 days ago]:[Third dose or booster, at least 21 days ago]])</f>
        <v>0</v>
      </c>
      <c r="AU2483">
        <f>SUM(table_2[[#This Row],[Second dose, less than 21 days ago]:[Third dose or booster, at least 21 days ago]])</f>
        <v>0</v>
      </c>
      <c r="AV2483">
        <f>table_2[[#This Row],[Third dose or booster, less than 21 days ago]]+table_2[[#This Row],[Third dose or booster, at least 21 days ago]]</f>
        <v>0</v>
      </c>
    </row>
    <row r="2484" spans="1:48" ht="30" x14ac:dyDescent="0.25">
      <c r="A2484" s="1" t="s">
        <v>740</v>
      </c>
      <c r="B2484" s="4">
        <v>2022</v>
      </c>
      <c r="C2484" s="1" t="s">
        <v>147</v>
      </c>
      <c r="D2484" s="1" t="s">
        <v>1147</v>
      </c>
      <c r="E2484" s="1" t="s">
        <v>66</v>
      </c>
      <c r="F2484" s="4" t="s">
        <v>1101</v>
      </c>
      <c r="G2484" s="4">
        <v>11</v>
      </c>
      <c r="H2484" s="4" t="s">
        <v>83</v>
      </c>
      <c r="I2484" s="1"/>
      <c r="J2484" s="4" t="s">
        <v>83</v>
      </c>
      <c r="K2484" s="4" t="s">
        <v>83</v>
      </c>
      <c r="L2484" s="22">
        <f t="shared" si="56"/>
        <v>1</v>
      </c>
      <c r="M2484" s="22"/>
      <c r="AA2484" s="46"/>
      <c r="AG2484"/>
      <c r="AL2484">
        <f>N2531</f>
        <v>0</v>
      </c>
      <c r="AM2484">
        <f t="shared" si="57"/>
        <v>0</v>
      </c>
      <c r="AN2484">
        <f t="shared" si="58"/>
        <v>0</v>
      </c>
      <c r="AO2484">
        <f t="shared" si="59"/>
        <v>0</v>
      </c>
      <c r="AP2484">
        <f t="shared" si="60"/>
        <v>0</v>
      </c>
      <c r="AQ2484">
        <f t="shared" si="61"/>
        <v>0</v>
      </c>
      <c r="AR2484">
        <f t="shared" si="62"/>
        <v>0</v>
      </c>
      <c r="AT2484">
        <f>SUM(table_2[[#This Row],[First dose, less than 21 days ago]:[Third dose or booster, at least 21 days ago]])</f>
        <v>0</v>
      </c>
      <c r="AU2484">
        <f>SUM(table_2[[#This Row],[Second dose, less than 21 days ago]:[Third dose or booster, at least 21 days ago]])</f>
        <v>0</v>
      </c>
      <c r="AV2484">
        <f>table_2[[#This Row],[Third dose or booster, less than 21 days ago]]+table_2[[#This Row],[Third dose or booster, at least 21 days ago]]</f>
        <v>0</v>
      </c>
    </row>
    <row r="2485" spans="1:48" ht="30" x14ac:dyDescent="0.25">
      <c r="A2485" s="1" t="s">
        <v>740</v>
      </c>
      <c r="B2485" s="4">
        <v>2022</v>
      </c>
      <c r="C2485" s="1" t="s">
        <v>147</v>
      </c>
      <c r="D2485" s="1" t="s">
        <v>1147</v>
      </c>
      <c r="E2485" s="1" t="s">
        <v>70</v>
      </c>
      <c r="F2485" s="4" t="s">
        <v>1208</v>
      </c>
      <c r="G2485" s="4">
        <v>1163</v>
      </c>
      <c r="H2485" s="4" t="s">
        <v>5659</v>
      </c>
      <c r="I2485" s="1"/>
      <c r="J2485" s="4" t="s">
        <v>5660</v>
      </c>
      <c r="K2485" s="4" t="s">
        <v>5661</v>
      </c>
      <c r="L2485" s="22" t="str">
        <f t="shared" si="56"/>
        <v>47</v>
      </c>
      <c r="M2485" s="22"/>
      <c r="AA2485" s="46"/>
      <c r="AG2485"/>
      <c r="AL2485">
        <f>N2532</f>
        <v>0</v>
      </c>
      <c r="AM2485">
        <f t="shared" si="57"/>
        <v>0</v>
      </c>
      <c r="AN2485">
        <f t="shared" si="58"/>
        <v>0</v>
      </c>
      <c r="AO2485">
        <f t="shared" si="59"/>
        <v>0</v>
      </c>
      <c r="AP2485">
        <f t="shared" si="60"/>
        <v>0</v>
      </c>
      <c r="AQ2485">
        <f t="shared" si="61"/>
        <v>0</v>
      </c>
      <c r="AR2485">
        <f t="shared" si="62"/>
        <v>0</v>
      </c>
      <c r="AT2485">
        <f>SUM(table_2[[#This Row],[First dose, less than 21 days ago]:[Third dose or booster, at least 21 days ago]])</f>
        <v>0</v>
      </c>
      <c r="AU2485">
        <f>SUM(table_2[[#This Row],[Second dose, less than 21 days ago]:[Third dose or booster, at least 21 days ago]])</f>
        <v>0</v>
      </c>
      <c r="AV2485">
        <f>table_2[[#This Row],[Third dose or booster, less than 21 days ago]]+table_2[[#This Row],[Third dose or booster, at least 21 days ago]]</f>
        <v>0</v>
      </c>
    </row>
    <row r="2486" spans="1:48" ht="30" x14ac:dyDescent="0.25">
      <c r="A2486" s="1" t="s">
        <v>740</v>
      </c>
      <c r="B2486" s="4">
        <v>2022</v>
      </c>
      <c r="C2486" s="1" t="s">
        <v>147</v>
      </c>
      <c r="D2486" s="1" t="s">
        <v>1147</v>
      </c>
      <c r="E2486" s="1" t="s">
        <v>74</v>
      </c>
      <c r="F2486" s="4" t="s">
        <v>1101</v>
      </c>
      <c r="G2486" s="4">
        <v>23</v>
      </c>
      <c r="H2486" s="4" t="s">
        <v>83</v>
      </c>
      <c r="I2486" s="1"/>
      <c r="J2486" s="4" t="s">
        <v>83</v>
      </c>
      <c r="K2486" s="4" t="s">
        <v>83</v>
      </c>
      <c r="L2486" s="22">
        <f t="shared" si="56"/>
        <v>1</v>
      </c>
      <c r="M2486" s="22"/>
      <c r="AA2486" s="46"/>
      <c r="AG2486"/>
      <c r="AL2486">
        <f>N2533</f>
        <v>0</v>
      </c>
      <c r="AM2486">
        <f t="shared" si="57"/>
        <v>0</v>
      </c>
      <c r="AN2486">
        <f t="shared" si="58"/>
        <v>0</v>
      </c>
      <c r="AO2486">
        <f t="shared" si="59"/>
        <v>0</v>
      </c>
      <c r="AP2486">
        <f t="shared" si="60"/>
        <v>0</v>
      </c>
      <c r="AQ2486">
        <f t="shared" si="61"/>
        <v>0</v>
      </c>
      <c r="AR2486">
        <f t="shared" si="62"/>
        <v>0</v>
      </c>
      <c r="AT2486">
        <f>SUM(table_2[[#This Row],[First dose, less than 21 days ago]:[Third dose or booster, at least 21 days ago]])</f>
        <v>0</v>
      </c>
      <c r="AU2486">
        <f>SUM(table_2[[#This Row],[Second dose, less than 21 days ago]:[Third dose or booster, at least 21 days ago]])</f>
        <v>0</v>
      </c>
      <c r="AV2486">
        <f>table_2[[#This Row],[Third dose or booster, less than 21 days ago]]+table_2[[#This Row],[Third dose or booster, at least 21 days ago]]</f>
        <v>0</v>
      </c>
    </row>
    <row r="2487" spans="1:48" ht="30" x14ac:dyDescent="0.25">
      <c r="A2487" s="1" t="s">
        <v>740</v>
      </c>
      <c r="B2487" s="4">
        <v>2022</v>
      </c>
      <c r="C2487" s="1" t="s">
        <v>147</v>
      </c>
      <c r="D2487" s="1" t="s">
        <v>1147</v>
      </c>
      <c r="E2487" s="1" t="s">
        <v>1102</v>
      </c>
      <c r="F2487" s="4" t="s">
        <v>3411</v>
      </c>
      <c r="G2487" s="4">
        <v>8790</v>
      </c>
      <c r="H2487" s="4" t="s">
        <v>5662</v>
      </c>
      <c r="I2487" s="1"/>
      <c r="J2487" s="4" t="s">
        <v>5663</v>
      </c>
      <c r="K2487" s="4" t="s">
        <v>5664</v>
      </c>
      <c r="L2487" s="22" t="str">
        <f t="shared" si="56"/>
        <v>422</v>
      </c>
      <c r="M2487" s="22"/>
      <c r="AA2487" s="46"/>
      <c r="AG2487"/>
      <c r="AL2487">
        <f>N2534</f>
        <v>0</v>
      </c>
      <c r="AM2487">
        <f t="shared" si="57"/>
        <v>0</v>
      </c>
      <c r="AN2487">
        <f t="shared" si="58"/>
        <v>0</v>
      </c>
      <c r="AO2487">
        <f t="shared" si="59"/>
        <v>0</v>
      </c>
      <c r="AP2487">
        <f t="shared" si="60"/>
        <v>0</v>
      </c>
      <c r="AQ2487">
        <f t="shared" si="61"/>
        <v>0</v>
      </c>
      <c r="AR2487">
        <f t="shared" si="62"/>
        <v>0</v>
      </c>
      <c r="AT2487">
        <f>SUM(table_2[[#This Row],[First dose, less than 21 days ago]:[Third dose or booster, at least 21 days ago]])</f>
        <v>0</v>
      </c>
      <c r="AU2487">
        <f>SUM(table_2[[#This Row],[Second dose, less than 21 days ago]:[Third dose or booster, at least 21 days ago]])</f>
        <v>0</v>
      </c>
      <c r="AV2487">
        <f>table_2[[#This Row],[Third dose or booster, less than 21 days ago]]+table_2[[#This Row],[Third dose or booster, at least 21 days ago]]</f>
        <v>0</v>
      </c>
    </row>
    <row r="2488" spans="1:48" ht="45" x14ac:dyDescent="0.25">
      <c r="A2488" s="1" t="s">
        <v>740</v>
      </c>
      <c r="B2488" s="4">
        <v>2022</v>
      </c>
      <c r="C2488" s="1" t="s">
        <v>147</v>
      </c>
      <c r="D2488" s="1" t="s">
        <v>1147</v>
      </c>
      <c r="E2488" s="1" t="s">
        <v>84</v>
      </c>
      <c r="F2488" s="4" t="s">
        <v>1286</v>
      </c>
      <c r="G2488" s="4">
        <v>273</v>
      </c>
      <c r="H2488" s="4" t="s">
        <v>3170</v>
      </c>
      <c r="I2488" s="1"/>
      <c r="J2488" s="4" t="s">
        <v>3171</v>
      </c>
      <c r="K2488" s="4" t="s">
        <v>3172</v>
      </c>
      <c r="L2488" s="22" t="str">
        <f t="shared" si="56"/>
        <v>25</v>
      </c>
      <c r="M2488" s="22"/>
      <c r="AA2488" s="46"/>
      <c r="AG2488"/>
      <c r="AL2488">
        <f>N2535</f>
        <v>0</v>
      </c>
      <c r="AM2488">
        <f t="shared" si="57"/>
        <v>0</v>
      </c>
      <c r="AN2488">
        <f t="shared" si="58"/>
        <v>0</v>
      </c>
      <c r="AO2488">
        <f t="shared" si="59"/>
        <v>0</v>
      </c>
      <c r="AP2488">
        <f t="shared" si="60"/>
        <v>0</v>
      </c>
      <c r="AQ2488">
        <f t="shared" si="61"/>
        <v>0</v>
      </c>
      <c r="AR2488">
        <f t="shared" si="62"/>
        <v>0</v>
      </c>
      <c r="AT2488">
        <f>SUM(table_2[[#This Row],[First dose, less than 21 days ago]:[Third dose or booster, at least 21 days ago]])</f>
        <v>0</v>
      </c>
      <c r="AU2488">
        <f>SUM(table_2[[#This Row],[Second dose, less than 21 days ago]:[Third dose or booster, at least 21 days ago]])</f>
        <v>0</v>
      </c>
      <c r="AV2488">
        <f>table_2[[#This Row],[Third dose or booster, less than 21 days ago]]+table_2[[#This Row],[Third dose or booster, at least 21 days ago]]</f>
        <v>0</v>
      </c>
    </row>
    <row r="2489" spans="1:48" ht="45" x14ac:dyDescent="0.25">
      <c r="A2489" s="1" t="s">
        <v>740</v>
      </c>
      <c r="B2489" s="4">
        <v>2022</v>
      </c>
      <c r="C2489" s="1" t="s">
        <v>147</v>
      </c>
      <c r="D2489" s="1" t="s">
        <v>1147</v>
      </c>
      <c r="E2489" s="1" t="s">
        <v>85</v>
      </c>
      <c r="F2489" s="4" t="s">
        <v>5665</v>
      </c>
      <c r="G2489" s="4">
        <v>349100</v>
      </c>
      <c r="H2489" s="4" t="s">
        <v>5666</v>
      </c>
      <c r="I2489" s="1"/>
      <c r="J2489" s="4" t="s">
        <v>5667</v>
      </c>
      <c r="K2489" s="4" t="s">
        <v>5668</v>
      </c>
      <c r="L2489" s="22" t="str">
        <f t="shared" si="56"/>
        <v>6130</v>
      </c>
      <c r="M2489" s="22"/>
      <c r="AA2489" s="46"/>
      <c r="AG2489"/>
      <c r="AL2489">
        <f>N2536</f>
        <v>0</v>
      </c>
      <c r="AM2489">
        <f t="shared" si="57"/>
        <v>0</v>
      </c>
      <c r="AN2489">
        <f t="shared" si="58"/>
        <v>0</v>
      </c>
      <c r="AO2489">
        <f t="shared" si="59"/>
        <v>0</v>
      </c>
      <c r="AP2489">
        <f t="shared" si="60"/>
        <v>0</v>
      </c>
      <c r="AQ2489">
        <f t="shared" si="61"/>
        <v>0</v>
      </c>
      <c r="AR2489">
        <f t="shared" si="62"/>
        <v>0</v>
      </c>
      <c r="AT2489">
        <f>SUM(table_2[[#This Row],[First dose, less than 21 days ago]:[Third dose or booster, at least 21 days ago]])</f>
        <v>0</v>
      </c>
      <c r="AU2489">
        <f>SUM(table_2[[#This Row],[Second dose, less than 21 days ago]:[Third dose or booster, at least 21 days ago]])</f>
        <v>0</v>
      </c>
      <c r="AV2489">
        <f>table_2[[#This Row],[Third dose or booster, less than 21 days ago]]+table_2[[#This Row],[Third dose or booster, at least 21 days ago]]</f>
        <v>0</v>
      </c>
    </row>
    <row r="2490" spans="1:48" ht="30" x14ac:dyDescent="0.25">
      <c r="A2490" s="1" t="s">
        <v>740</v>
      </c>
      <c r="B2490" s="4">
        <v>2022</v>
      </c>
      <c r="C2490" s="1" t="s">
        <v>147</v>
      </c>
      <c r="D2490" s="1" t="s">
        <v>1162</v>
      </c>
      <c r="E2490" s="1" t="s">
        <v>62</v>
      </c>
      <c r="F2490" s="4" t="s">
        <v>4641</v>
      </c>
      <c r="G2490" s="4">
        <v>3918</v>
      </c>
      <c r="H2490" s="4" t="s">
        <v>5669</v>
      </c>
      <c r="I2490" s="1"/>
      <c r="J2490" s="4" t="s">
        <v>5670</v>
      </c>
      <c r="K2490" s="4" t="s">
        <v>5671</v>
      </c>
      <c r="L2490" s="22" t="str">
        <f t="shared" si="56"/>
        <v>230</v>
      </c>
      <c r="M2490" s="22"/>
      <c r="AA2490" s="46"/>
      <c r="AG2490"/>
      <c r="AL2490">
        <f>N2537</f>
        <v>0</v>
      </c>
      <c r="AM2490">
        <f t="shared" si="57"/>
        <v>0</v>
      </c>
      <c r="AN2490">
        <f t="shared" si="58"/>
        <v>0</v>
      </c>
      <c r="AO2490">
        <f t="shared" si="59"/>
        <v>0</v>
      </c>
      <c r="AP2490">
        <f t="shared" si="60"/>
        <v>0</v>
      </c>
      <c r="AQ2490">
        <f t="shared" si="61"/>
        <v>0</v>
      </c>
      <c r="AR2490">
        <f t="shared" si="62"/>
        <v>0</v>
      </c>
      <c r="AT2490">
        <f>SUM(table_2[[#This Row],[First dose, less than 21 days ago]:[Third dose or booster, at least 21 days ago]])</f>
        <v>0</v>
      </c>
      <c r="AU2490">
        <f>SUM(table_2[[#This Row],[Second dose, less than 21 days ago]:[Third dose or booster, at least 21 days ago]])</f>
        <v>0</v>
      </c>
      <c r="AV2490">
        <f>table_2[[#This Row],[Third dose or booster, less than 21 days ago]]+table_2[[#This Row],[Third dose or booster, at least 21 days ago]]</f>
        <v>0</v>
      </c>
    </row>
    <row r="2491" spans="1:48" ht="30" x14ac:dyDescent="0.25">
      <c r="A2491" s="1" t="s">
        <v>740</v>
      </c>
      <c r="B2491" s="4">
        <v>2022</v>
      </c>
      <c r="C2491" s="1" t="s">
        <v>147</v>
      </c>
      <c r="D2491" s="1" t="s">
        <v>1162</v>
      </c>
      <c r="E2491" s="1" t="s">
        <v>66</v>
      </c>
      <c r="F2491" s="4" t="s">
        <v>1101</v>
      </c>
      <c r="G2491" s="4">
        <v>8</v>
      </c>
      <c r="H2491" s="4" t="s">
        <v>83</v>
      </c>
      <c r="I2491" s="1"/>
      <c r="J2491" s="4" t="s">
        <v>83</v>
      </c>
      <c r="K2491" s="4" t="s">
        <v>83</v>
      </c>
      <c r="L2491" s="22">
        <f t="shared" si="56"/>
        <v>1</v>
      </c>
      <c r="M2491" s="22"/>
      <c r="AA2491" s="46"/>
      <c r="AG2491"/>
      <c r="AL2491">
        <f>N2538</f>
        <v>0</v>
      </c>
      <c r="AM2491">
        <f t="shared" si="57"/>
        <v>0</v>
      </c>
      <c r="AN2491">
        <f t="shared" si="58"/>
        <v>0</v>
      </c>
      <c r="AO2491">
        <f t="shared" si="59"/>
        <v>0</v>
      </c>
      <c r="AP2491">
        <f t="shared" si="60"/>
        <v>0</v>
      </c>
      <c r="AQ2491">
        <f t="shared" si="61"/>
        <v>0</v>
      </c>
      <c r="AR2491">
        <f t="shared" si="62"/>
        <v>0</v>
      </c>
      <c r="AT2491">
        <f>SUM(table_2[[#This Row],[First dose, less than 21 days ago]:[Third dose or booster, at least 21 days ago]])</f>
        <v>0</v>
      </c>
      <c r="AU2491">
        <f>SUM(table_2[[#This Row],[Second dose, less than 21 days ago]:[Third dose or booster, at least 21 days ago]])</f>
        <v>0</v>
      </c>
      <c r="AV2491">
        <f>table_2[[#This Row],[Third dose or booster, less than 21 days ago]]+table_2[[#This Row],[Third dose or booster, at least 21 days ago]]</f>
        <v>0</v>
      </c>
    </row>
    <row r="2492" spans="1:48" ht="30" x14ac:dyDescent="0.25">
      <c r="A2492" s="1" t="s">
        <v>740</v>
      </c>
      <c r="B2492" s="4">
        <v>2022</v>
      </c>
      <c r="C2492" s="1" t="s">
        <v>147</v>
      </c>
      <c r="D2492" s="1" t="s">
        <v>1162</v>
      </c>
      <c r="E2492" s="1" t="s">
        <v>70</v>
      </c>
      <c r="F2492" s="4" t="s">
        <v>3602</v>
      </c>
      <c r="G2492" s="4">
        <v>528</v>
      </c>
      <c r="H2492" s="4" t="s">
        <v>5672</v>
      </c>
      <c r="I2492" s="1"/>
      <c r="J2492" s="4" t="s">
        <v>5673</v>
      </c>
      <c r="K2492" s="4" t="s">
        <v>5674</v>
      </c>
      <c r="L2492" s="22" t="str">
        <f t="shared" si="56"/>
        <v>80</v>
      </c>
      <c r="M2492" s="22"/>
      <c r="AA2492" s="46"/>
      <c r="AG2492"/>
      <c r="AL2492">
        <f>N2539</f>
        <v>0</v>
      </c>
      <c r="AM2492">
        <f t="shared" si="57"/>
        <v>0</v>
      </c>
      <c r="AN2492">
        <f t="shared" si="58"/>
        <v>0</v>
      </c>
      <c r="AO2492">
        <f t="shared" si="59"/>
        <v>0</v>
      </c>
      <c r="AP2492">
        <f t="shared" si="60"/>
        <v>0</v>
      </c>
      <c r="AQ2492">
        <f t="shared" si="61"/>
        <v>0</v>
      </c>
      <c r="AR2492">
        <f t="shared" si="62"/>
        <v>0</v>
      </c>
      <c r="AT2492">
        <f>SUM(table_2[[#This Row],[First dose, less than 21 days ago]:[Third dose or booster, at least 21 days ago]])</f>
        <v>0</v>
      </c>
      <c r="AU2492">
        <f>SUM(table_2[[#This Row],[Second dose, less than 21 days ago]:[Third dose or booster, at least 21 days ago]])</f>
        <v>0</v>
      </c>
      <c r="AV2492">
        <f>table_2[[#This Row],[Third dose or booster, less than 21 days ago]]+table_2[[#This Row],[Third dose or booster, at least 21 days ago]]</f>
        <v>0</v>
      </c>
    </row>
    <row r="2493" spans="1:48" ht="30" x14ac:dyDescent="0.25">
      <c r="A2493" s="1" t="s">
        <v>740</v>
      </c>
      <c r="B2493" s="4">
        <v>2022</v>
      </c>
      <c r="C2493" s="1" t="s">
        <v>147</v>
      </c>
      <c r="D2493" s="1" t="s">
        <v>1162</v>
      </c>
      <c r="E2493" s="1" t="s">
        <v>74</v>
      </c>
      <c r="F2493" s="4" t="s">
        <v>1671</v>
      </c>
      <c r="G2493" s="4">
        <v>17</v>
      </c>
      <c r="H2493" s="4" t="s">
        <v>3183</v>
      </c>
      <c r="I2493" s="1" t="s">
        <v>234</v>
      </c>
      <c r="J2493" s="4" t="s">
        <v>3184</v>
      </c>
      <c r="K2493" s="4" t="s">
        <v>3185</v>
      </c>
      <c r="L2493" s="22" t="str">
        <f t="shared" si="56"/>
        <v>5</v>
      </c>
      <c r="M2493" s="22"/>
      <c r="AA2493" s="46"/>
      <c r="AG2493"/>
      <c r="AL2493">
        <f>N2540</f>
        <v>0</v>
      </c>
      <c r="AM2493">
        <f t="shared" si="57"/>
        <v>0</v>
      </c>
      <c r="AN2493">
        <f t="shared" si="58"/>
        <v>0</v>
      </c>
      <c r="AO2493">
        <f t="shared" si="59"/>
        <v>0</v>
      </c>
      <c r="AP2493">
        <f t="shared" si="60"/>
        <v>0</v>
      </c>
      <c r="AQ2493">
        <f t="shared" si="61"/>
        <v>0</v>
      </c>
      <c r="AR2493">
        <f t="shared" si="62"/>
        <v>0</v>
      </c>
      <c r="AT2493">
        <f>SUM(table_2[[#This Row],[First dose, less than 21 days ago]:[Third dose or booster, at least 21 days ago]])</f>
        <v>0</v>
      </c>
      <c r="AU2493">
        <f>SUM(table_2[[#This Row],[Second dose, less than 21 days ago]:[Third dose or booster, at least 21 days ago]])</f>
        <v>0</v>
      </c>
      <c r="AV2493">
        <f>table_2[[#This Row],[Third dose or booster, less than 21 days ago]]+table_2[[#This Row],[Third dose or booster, at least 21 days ago]]</f>
        <v>0</v>
      </c>
    </row>
    <row r="2494" spans="1:48" ht="30" x14ac:dyDescent="0.25">
      <c r="A2494" s="1" t="s">
        <v>740</v>
      </c>
      <c r="B2494" s="4">
        <v>2022</v>
      </c>
      <c r="C2494" s="1" t="s">
        <v>147</v>
      </c>
      <c r="D2494" s="1" t="s">
        <v>1162</v>
      </c>
      <c r="E2494" s="1" t="s">
        <v>1102</v>
      </c>
      <c r="F2494" s="4" t="s">
        <v>5675</v>
      </c>
      <c r="G2494" s="4">
        <v>3965</v>
      </c>
      <c r="H2494" s="4" t="s">
        <v>5676</v>
      </c>
      <c r="I2494" s="1"/>
      <c r="J2494" s="4" t="s">
        <v>5677</v>
      </c>
      <c r="K2494" s="4" t="s">
        <v>5678</v>
      </c>
      <c r="L2494" s="22" t="str">
        <f t="shared" si="56"/>
        <v>494</v>
      </c>
      <c r="M2494" s="22"/>
      <c r="AA2494" s="46"/>
      <c r="AG2494"/>
      <c r="AL2494">
        <f>N2541</f>
        <v>0</v>
      </c>
      <c r="AM2494">
        <f t="shared" si="57"/>
        <v>0</v>
      </c>
      <c r="AN2494">
        <f t="shared" si="58"/>
        <v>0</v>
      </c>
      <c r="AO2494">
        <f t="shared" si="59"/>
        <v>0</v>
      </c>
      <c r="AP2494">
        <f t="shared" si="60"/>
        <v>0</v>
      </c>
      <c r="AQ2494">
        <f t="shared" si="61"/>
        <v>0</v>
      </c>
      <c r="AR2494">
        <f t="shared" si="62"/>
        <v>0</v>
      </c>
      <c r="AT2494">
        <f>SUM(table_2[[#This Row],[First dose, less than 21 days ago]:[Third dose or booster, at least 21 days ago]])</f>
        <v>0</v>
      </c>
      <c r="AU2494">
        <f>SUM(table_2[[#This Row],[Second dose, less than 21 days ago]:[Third dose or booster, at least 21 days ago]])</f>
        <v>0</v>
      </c>
      <c r="AV2494">
        <f>table_2[[#This Row],[Third dose or booster, less than 21 days ago]]+table_2[[#This Row],[Third dose or booster, at least 21 days ago]]</f>
        <v>0</v>
      </c>
    </row>
    <row r="2495" spans="1:48" ht="45" x14ac:dyDescent="0.25">
      <c r="A2495" s="1" t="s">
        <v>740</v>
      </c>
      <c r="B2495" s="4">
        <v>2022</v>
      </c>
      <c r="C2495" s="1" t="s">
        <v>147</v>
      </c>
      <c r="D2495" s="1" t="s">
        <v>1162</v>
      </c>
      <c r="E2495" s="1" t="s">
        <v>84</v>
      </c>
      <c r="F2495" s="4" t="s">
        <v>1221</v>
      </c>
      <c r="G2495" s="4">
        <v>269</v>
      </c>
      <c r="H2495" s="4" t="s">
        <v>3190</v>
      </c>
      <c r="I2495" s="1"/>
      <c r="J2495" s="4" t="s">
        <v>3191</v>
      </c>
      <c r="K2495" s="4" t="s">
        <v>3192</v>
      </c>
      <c r="L2495" s="22" t="str">
        <f t="shared" si="56"/>
        <v>39</v>
      </c>
      <c r="M2495" s="22"/>
      <c r="AA2495" s="46"/>
      <c r="AG2495"/>
      <c r="AL2495">
        <f>N2542</f>
        <v>0</v>
      </c>
      <c r="AM2495">
        <f t="shared" si="57"/>
        <v>0</v>
      </c>
      <c r="AN2495">
        <f t="shared" si="58"/>
        <v>0</v>
      </c>
      <c r="AO2495">
        <f t="shared" si="59"/>
        <v>0</v>
      </c>
      <c r="AP2495">
        <f t="shared" si="60"/>
        <v>0</v>
      </c>
      <c r="AQ2495">
        <f t="shared" si="61"/>
        <v>0</v>
      </c>
      <c r="AR2495">
        <f t="shared" si="62"/>
        <v>0</v>
      </c>
      <c r="AT2495">
        <f>SUM(table_2[[#This Row],[First dose, less than 21 days ago]:[Third dose or booster, at least 21 days ago]])</f>
        <v>0</v>
      </c>
      <c r="AU2495">
        <f>SUM(table_2[[#This Row],[Second dose, less than 21 days ago]:[Third dose or booster, at least 21 days ago]])</f>
        <v>0</v>
      </c>
      <c r="AV2495">
        <f>table_2[[#This Row],[Third dose or booster, less than 21 days ago]]+table_2[[#This Row],[Third dose or booster, at least 21 days ago]]</f>
        <v>0</v>
      </c>
    </row>
    <row r="2496" spans="1:48" ht="45" x14ac:dyDescent="0.25">
      <c r="A2496" s="1" t="s">
        <v>740</v>
      </c>
      <c r="B2496" s="4">
        <v>2022</v>
      </c>
      <c r="C2496" s="1" t="s">
        <v>147</v>
      </c>
      <c r="D2496" s="1" t="s">
        <v>1162</v>
      </c>
      <c r="E2496" s="1" t="s">
        <v>85</v>
      </c>
      <c r="F2496" s="4" t="s">
        <v>5679</v>
      </c>
      <c r="G2496" s="4">
        <v>166832</v>
      </c>
      <c r="H2496" s="4" t="s">
        <v>5680</v>
      </c>
      <c r="I2496" s="1"/>
      <c r="J2496" s="4" t="s">
        <v>5681</v>
      </c>
      <c r="K2496" s="4" t="s">
        <v>5682</v>
      </c>
      <c r="L2496" s="22" t="str">
        <f t="shared" si="56"/>
        <v>9762</v>
      </c>
      <c r="M2496" s="22"/>
      <c r="AA2496" s="46"/>
      <c r="AG2496"/>
      <c r="AL2496">
        <f>N2543</f>
        <v>0</v>
      </c>
      <c r="AM2496">
        <f t="shared" si="57"/>
        <v>0</v>
      </c>
      <c r="AN2496">
        <f t="shared" si="58"/>
        <v>0</v>
      </c>
      <c r="AO2496">
        <f t="shared" si="59"/>
        <v>0</v>
      </c>
      <c r="AP2496">
        <f t="shared" si="60"/>
        <v>0</v>
      </c>
      <c r="AQ2496">
        <f t="shared" si="61"/>
        <v>0</v>
      </c>
      <c r="AR2496">
        <f t="shared" si="62"/>
        <v>0</v>
      </c>
      <c r="AT2496">
        <f>SUM(table_2[[#This Row],[First dose, less than 21 days ago]:[Third dose or booster, at least 21 days ago]])</f>
        <v>0</v>
      </c>
      <c r="AU2496">
        <f>SUM(table_2[[#This Row],[Second dose, less than 21 days ago]:[Third dose or booster, at least 21 days ago]])</f>
        <v>0</v>
      </c>
      <c r="AV2496">
        <f>table_2[[#This Row],[Third dose or booster, less than 21 days ago]]+table_2[[#This Row],[Third dose or booster, at least 21 days ago]]</f>
        <v>0</v>
      </c>
    </row>
    <row r="2497" spans="1:48" ht="30" x14ac:dyDescent="0.25">
      <c r="A2497" s="1" t="s">
        <v>740</v>
      </c>
      <c r="B2497" s="4">
        <v>2022</v>
      </c>
      <c r="C2497" s="1" t="s">
        <v>147</v>
      </c>
      <c r="D2497" s="1" t="s">
        <v>1183</v>
      </c>
      <c r="E2497" s="1" t="s">
        <v>62</v>
      </c>
      <c r="F2497" s="4" t="s">
        <v>5377</v>
      </c>
      <c r="G2497" s="4">
        <v>1126</v>
      </c>
      <c r="H2497" s="4" t="s">
        <v>5683</v>
      </c>
      <c r="I2497" s="1"/>
      <c r="J2497" s="4" t="s">
        <v>5684</v>
      </c>
      <c r="K2497" s="4" t="s">
        <v>5685</v>
      </c>
      <c r="L2497" s="22" t="str">
        <f t="shared" si="56"/>
        <v>155</v>
      </c>
      <c r="M2497" s="22"/>
      <c r="AA2497" s="46"/>
      <c r="AG2497"/>
      <c r="AL2497">
        <f>N2544</f>
        <v>0</v>
      </c>
      <c r="AM2497">
        <f t="shared" si="57"/>
        <v>0</v>
      </c>
      <c r="AN2497">
        <f t="shared" si="58"/>
        <v>0</v>
      </c>
      <c r="AO2497">
        <f t="shared" si="59"/>
        <v>0</v>
      </c>
      <c r="AP2497">
        <f t="shared" si="60"/>
        <v>0</v>
      </c>
      <c r="AQ2497">
        <f t="shared" si="61"/>
        <v>0</v>
      </c>
      <c r="AR2497">
        <f t="shared" si="62"/>
        <v>0</v>
      </c>
      <c r="AT2497">
        <f>SUM(table_2[[#This Row],[First dose, less than 21 days ago]:[Third dose or booster, at least 21 days ago]])</f>
        <v>0</v>
      </c>
      <c r="AU2497">
        <f>SUM(table_2[[#This Row],[Second dose, less than 21 days ago]:[Third dose or booster, at least 21 days ago]])</f>
        <v>0</v>
      </c>
      <c r="AV2497">
        <f>table_2[[#This Row],[Third dose or booster, less than 21 days ago]]+table_2[[#This Row],[Third dose or booster, at least 21 days ago]]</f>
        <v>0</v>
      </c>
    </row>
    <row r="2498" spans="1:48" ht="30" x14ac:dyDescent="0.25">
      <c r="A2498" s="1" t="s">
        <v>740</v>
      </c>
      <c r="B2498" s="4">
        <v>2022</v>
      </c>
      <c r="C2498" s="1" t="s">
        <v>147</v>
      </c>
      <c r="D2498" s="1" t="s">
        <v>1183</v>
      </c>
      <c r="E2498" s="1" t="s">
        <v>66</v>
      </c>
      <c r="F2498" s="4" t="s">
        <v>1101</v>
      </c>
      <c r="G2498" s="4">
        <v>4</v>
      </c>
      <c r="H2498" s="4" t="s">
        <v>83</v>
      </c>
      <c r="I2498" s="1"/>
      <c r="J2498" s="4" t="s">
        <v>83</v>
      </c>
      <c r="K2498" s="4" t="s">
        <v>83</v>
      </c>
      <c r="L2498" s="22">
        <f t="shared" si="56"/>
        <v>1</v>
      </c>
      <c r="M2498" s="22"/>
      <c r="AA2498" s="46"/>
      <c r="AG2498"/>
      <c r="AL2498">
        <f>N2545</f>
        <v>0</v>
      </c>
      <c r="AM2498">
        <f t="shared" si="57"/>
        <v>0</v>
      </c>
      <c r="AN2498">
        <f t="shared" si="58"/>
        <v>0</v>
      </c>
      <c r="AO2498">
        <f t="shared" si="59"/>
        <v>0</v>
      </c>
      <c r="AP2498">
        <f t="shared" si="60"/>
        <v>0</v>
      </c>
      <c r="AQ2498">
        <f t="shared" si="61"/>
        <v>0</v>
      </c>
      <c r="AR2498">
        <f t="shared" si="62"/>
        <v>0</v>
      </c>
      <c r="AT2498">
        <f>SUM(table_2[[#This Row],[First dose, less than 21 days ago]:[Third dose or booster, at least 21 days ago]])</f>
        <v>0</v>
      </c>
      <c r="AU2498">
        <f>SUM(table_2[[#This Row],[Second dose, less than 21 days ago]:[Third dose or booster, at least 21 days ago]])</f>
        <v>0</v>
      </c>
      <c r="AV2498">
        <f>table_2[[#This Row],[Third dose or booster, less than 21 days ago]]+table_2[[#This Row],[Third dose or booster, at least 21 days ago]]</f>
        <v>0</v>
      </c>
    </row>
    <row r="2499" spans="1:48" ht="30" x14ac:dyDescent="0.25">
      <c r="A2499" s="1" t="s">
        <v>740</v>
      </c>
      <c r="B2499" s="4">
        <v>2022</v>
      </c>
      <c r="C2499" s="1" t="s">
        <v>147</v>
      </c>
      <c r="D2499" s="1" t="s">
        <v>1183</v>
      </c>
      <c r="E2499" s="1" t="s">
        <v>70</v>
      </c>
      <c r="F2499" s="4" t="s">
        <v>3009</v>
      </c>
      <c r="G2499" s="4">
        <v>168</v>
      </c>
      <c r="H2499" s="4" t="s">
        <v>5686</v>
      </c>
      <c r="I2499" s="1"/>
      <c r="J2499" s="4" t="s">
        <v>5687</v>
      </c>
      <c r="K2499" s="4" t="s">
        <v>5688</v>
      </c>
      <c r="L2499" s="22" t="str">
        <f t="shared" si="56"/>
        <v>38</v>
      </c>
      <c r="M2499" s="22"/>
      <c r="AA2499" s="46"/>
      <c r="AG2499"/>
      <c r="AL2499">
        <f>N2546</f>
        <v>0</v>
      </c>
      <c r="AM2499">
        <f t="shared" si="57"/>
        <v>0</v>
      </c>
      <c r="AN2499">
        <f t="shared" si="58"/>
        <v>0</v>
      </c>
      <c r="AO2499">
        <f t="shared" si="59"/>
        <v>0</v>
      </c>
      <c r="AP2499">
        <f t="shared" si="60"/>
        <v>0</v>
      </c>
      <c r="AQ2499">
        <f t="shared" si="61"/>
        <v>0</v>
      </c>
      <c r="AR2499">
        <f t="shared" si="62"/>
        <v>0</v>
      </c>
      <c r="AT2499">
        <f>SUM(table_2[[#This Row],[First dose, less than 21 days ago]:[Third dose or booster, at least 21 days ago]])</f>
        <v>0</v>
      </c>
      <c r="AU2499">
        <f>SUM(table_2[[#This Row],[Second dose, less than 21 days ago]:[Third dose or booster, at least 21 days ago]])</f>
        <v>0</v>
      </c>
      <c r="AV2499">
        <f>table_2[[#This Row],[Third dose or booster, less than 21 days ago]]+table_2[[#This Row],[Third dose or booster, at least 21 days ago]]</f>
        <v>0</v>
      </c>
    </row>
    <row r="2500" spans="1:48" ht="30" x14ac:dyDescent="0.25">
      <c r="A2500" s="1" t="s">
        <v>740</v>
      </c>
      <c r="B2500" s="4">
        <v>2022</v>
      </c>
      <c r="C2500" s="1" t="s">
        <v>147</v>
      </c>
      <c r="D2500" s="1" t="s">
        <v>1183</v>
      </c>
      <c r="E2500" s="1" t="s">
        <v>74</v>
      </c>
      <c r="F2500" s="4" t="s">
        <v>1101</v>
      </c>
      <c r="G2500" s="4">
        <v>8</v>
      </c>
      <c r="H2500" s="4" t="s">
        <v>83</v>
      </c>
      <c r="I2500" s="1"/>
      <c r="J2500" s="4" t="s">
        <v>83</v>
      </c>
      <c r="K2500" s="4" t="s">
        <v>83</v>
      </c>
      <c r="L2500" s="22">
        <f t="shared" si="56"/>
        <v>1</v>
      </c>
      <c r="M2500" s="22"/>
      <c r="AA2500" s="46"/>
      <c r="AG2500"/>
      <c r="AL2500">
        <f>N2547</f>
        <v>0</v>
      </c>
      <c r="AM2500">
        <f t="shared" si="57"/>
        <v>0</v>
      </c>
      <c r="AN2500">
        <f t="shared" si="58"/>
        <v>0</v>
      </c>
      <c r="AO2500">
        <f t="shared" si="59"/>
        <v>0</v>
      </c>
      <c r="AP2500">
        <f t="shared" si="60"/>
        <v>0</v>
      </c>
      <c r="AQ2500">
        <f t="shared" si="61"/>
        <v>0</v>
      </c>
      <c r="AR2500">
        <f t="shared" si="62"/>
        <v>0</v>
      </c>
      <c r="AT2500">
        <f>SUM(table_2[[#This Row],[First dose, less than 21 days ago]:[Third dose or booster, at least 21 days ago]])</f>
        <v>0</v>
      </c>
      <c r="AU2500">
        <f>SUM(table_2[[#This Row],[Second dose, less than 21 days ago]:[Third dose or booster, at least 21 days ago]])</f>
        <v>0</v>
      </c>
      <c r="AV2500">
        <f>table_2[[#This Row],[Third dose or booster, less than 21 days ago]]+table_2[[#This Row],[Third dose or booster, at least 21 days ago]]</f>
        <v>0</v>
      </c>
    </row>
    <row r="2501" spans="1:48" ht="30" x14ac:dyDescent="0.25">
      <c r="A2501" s="1" t="s">
        <v>740</v>
      </c>
      <c r="B2501" s="4">
        <v>2022</v>
      </c>
      <c r="C2501" s="1" t="s">
        <v>147</v>
      </c>
      <c r="D2501" s="1" t="s">
        <v>1183</v>
      </c>
      <c r="E2501" s="1" t="s">
        <v>1102</v>
      </c>
      <c r="F2501" s="4" t="s">
        <v>1342</v>
      </c>
      <c r="G2501" s="4">
        <v>1095</v>
      </c>
      <c r="H2501" s="4" t="s">
        <v>5689</v>
      </c>
      <c r="I2501" s="1"/>
      <c r="J2501" s="4" t="s">
        <v>5690</v>
      </c>
      <c r="K2501" s="4" t="s">
        <v>5691</v>
      </c>
      <c r="L2501" s="22" t="str">
        <f t="shared" si="56"/>
        <v>281</v>
      </c>
      <c r="M2501" s="22"/>
      <c r="AA2501" s="46"/>
      <c r="AG2501"/>
      <c r="AL2501">
        <f>N2548</f>
        <v>0</v>
      </c>
      <c r="AM2501">
        <f t="shared" ref="AM2501:AM2503" si="63">O2596</f>
        <v>0</v>
      </c>
      <c r="AN2501">
        <f t="shared" ref="AN2501:AN2503" si="64">P2596</f>
        <v>0</v>
      </c>
      <c r="AO2501">
        <f t="shared" ref="AO2501:AO2503" si="65">Q2596</f>
        <v>0</v>
      </c>
      <c r="AP2501">
        <f t="shared" ref="AP2501:AP2503" si="66">R2596</f>
        <v>0</v>
      </c>
      <c r="AQ2501">
        <f t="shared" ref="AQ2501:AQ2503" si="67">S2596</f>
        <v>0</v>
      </c>
      <c r="AR2501">
        <f t="shared" ref="AR2501:AR2503" si="68">T2596</f>
        <v>0</v>
      </c>
      <c r="AT2501">
        <f>SUM(table_2[[#This Row],[First dose, less than 21 days ago]:[Third dose or booster, at least 21 days ago]])</f>
        <v>0</v>
      </c>
      <c r="AU2501">
        <f>SUM(table_2[[#This Row],[Second dose, less than 21 days ago]:[Third dose or booster, at least 21 days ago]])</f>
        <v>0</v>
      </c>
      <c r="AV2501">
        <f>table_2[[#This Row],[Third dose or booster, less than 21 days ago]]+table_2[[#This Row],[Third dose or booster, at least 21 days ago]]</f>
        <v>0</v>
      </c>
    </row>
    <row r="2502" spans="1:48" ht="45" x14ac:dyDescent="0.25">
      <c r="A2502" s="1" t="s">
        <v>740</v>
      </c>
      <c r="B2502" s="4">
        <v>2022</v>
      </c>
      <c r="C2502" s="1" t="s">
        <v>147</v>
      </c>
      <c r="D2502" s="1" t="s">
        <v>1183</v>
      </c>
      <c r="E2502" s="1" t="s">
        <v>84</v>
      </c>
      <c r="F2502" s="4" t="s">
        <v>2016</v>
      </c>
      <c r="G2502" s="4">
        <v>122</v>
      </c>
      <c r="H2502" s="4" t="s">
        <v>3207</v>
      </c>
      <c r="I2502" s="1"/>
      <c r="J2502" s="4" t="s">
        <v>3208</v>
      </c>
      <c r="K2502" s="4" t="s">
        <v>3209</v>
      </c>
      <c r="L2502" s="22" t="str">
        <f t="shared" si="56"/>
        <v>21</v>
      </c>
      <c r="M2502" s="22"/>
      <c r="AA2502" s="46"/>
      <c r="AG2502"/>
      <c r="AL2502">
        <f>N2549</f>
        <v>0</v>
      </c>
      <c r="AM2502">
        <f t="shared" si="63"/>
        <v>0</v>
      </c>
      <c r="AN2502">
        <f t="shared" si="64"/>
        <v>0</v>
      </c>
      <c r="AO2502">
        <f t="shared" si="65"/>
        <v>0</v>
      </c>
      <c r="AP2502">
        <f t="shared" si="66"/>
        <v>0</v>
      </c>
      <c r="AQ2502">
        <f t="shared" si="67"/>
        <v>0</v>
      </c>
      <c r="AR2502">
        <f t="shared" si="68"/>
        <v>0</v>
      </c>
      <c r="AT2502">
        <f>SUM(table_2[[#This Row],[First dose, less than 21 days ago]:[Third dose or booster, at least 21 days ago]])</f>
        <v>0</v>
      </c>
      <c r="AU2502">
        <f>SUM(table_2[[#This Row],[Second dose, less than 21 days ago]:[Third dose or booster, at least 21 days ago]])</f>
        <v>0</v>
      </c>
      <c r="AV2502">
        <f>table_2[[#This Row],[Third dose or booster, less than 21 days ago]]+table_2[[#This Row],[Third dose or booster, at least 21 days ago]]</f>
        <v>0</v>
      </c>
    </row>
    <row r="2503" spans="1:48" ht="45" x14ac:dyDescent="0.25">
      <c r="A2503" s="1" t="s">
        <v>740</v>
      </c>
      <c r="B2503" s="4">
        <v>2022</v>
      </c>
      <c r="C2503" s="1" t="s">
        <v>147</v>
      </c>
      <c r="D2503" s="1" t="s">
        <v>1183</v>
      </c>
      <c r="E2503" s="1" t="s">
        <v>85</v>
      </c>
      <c r="F2503" s="4" t="s">
        <v>5692</v>
      </c>
      <c r="G2503" s="4">
        <v>36690</v>
      </c>
      <c r="H2503" s="4" t="s">
        <v>5693</v>
      </c>
      <c r="I2503" s="1"/>
      <c r="J2503" s="4" t="s">
        <v>5694</v>
      </c>
      <c r="K2503" s="4" t="s">
        <v>5695</v>
      </c>
      <c r="L2503" s="22" t="str">
        <f t="shared" si="56"/>
        <v>6108</v>
      </c>
      <c r="M2503" s="22"/>
      <c r="AA2503" s="46"/>
      <c r="AG2503"/>
      <c r="AL2503">
        <f>N2550</f>
        <v>0</v>
      </c>
      <c r="AM2503">
        <f t="shared" si="63"/>
        <v>0</v>
      </c>
      <c r="AN2503">
        <f t="shared" si="64"/>
        <v>0</v>
      </c>
      <c r="AO2503">
        <f t="shared" si="65"/>
        <v>0</v>
      </c>
      <c r="AP2503">
        <f t="shared" si="66"/>
        <v>0</v>
      </c>
      <c r="AQ2503">
        <f t="shared" si="67"/>
        <v>0</v>
      </c>
      <c r="AR2503">
        <f t="shared" si="68"/>
        <v>0</v>
      </c>
      <c r="AT2503">
        <f>SUM(table_2[[#This Row],[First dose, less than 21 days ago]:[Third dose or booster, at least 21 days ago]])</f>
        <v>0</v>
      </c>
      <c r="AU2503">
        <f>SUM(table_2[[#This Row],[Second dose, less than 21 days ago]:[Third dose or booster, at least 21 days ago]])</f>
        <v>0</v>
      </c>
      <c r="AV2503">
        <f>table_2[[#This Row],[Third dose or booster, less than 21 days ago]]+table_2[[#This Row],[Third dose or booster, at least 21 days ago]]</f>
        <v>0</v>
      </c>
    </row>
    <row r="2504" spans="1:48" x14ac:dyDescent="0.25">
      <c r="L2504" s="21"/>
      <c r="M2504" s="21"/>
    </row>
    <row r="2505" spans="1:48" x14ac:dyDescent="0.25">
      <c r="L2505" s="21"/>
      <c r="M2505" s="21"/>
    </row>
    <row r="2506" spans="1:48" x14ac:dyDescent="0.25">
      <c r="L2506" s="21"/>
      <c r="M2506" s="21"/>
    </row>
    <row r="2507" spans="1:48" x14ac:dyDescent="0.25">
      <c r="L2507" s="21"/>
      <c r="M2507" s="21"/>
    </row>
    <row r="2508" spans="1:48" x14ac:dyDescent="0.25">
      <c r="L2508" s="21"/>
      <c r="M2508" s="21"/>
    </row>
    <row r="2509" spans="1:48" x14ac:dyDescent="0.25">
      <c r="L2509" s="21"/>
      <c r="M2509" s="21"/>
    </row>
    <row r="2510" spans="1:48" x14ac:dyDescent="0.25">
      <c r="L2510" s="21"/>
      <c r="M2510" s="21"/>
    </row>
    <row r="2511" spans="1:48" x14ac:dyDescent="0.25">
      <c r="L2511" s="21"/>
      <c r="M2511" s="21"/>
    </row>
    <row r="2512" spans="1:48" x14ac:dyDescent="0.25">
      <c r="L2512" s="21"/>
      <c r="M2512" s="21"/>
    </row>
    <row r="2513" spans="12:13" x14ac:dyDescent="0.25">
      <c r="L2513" s="21"/>
      <c r="M2513" s="21"/>
    </row>
    <row r="2514" spans="12:13" x14ac:dyDescent="0.25">
      <c r="L2514" s="21"/>
      <c r="M2514" s="21"/>
    </row>
    <row r="2515" spans="12:13" x14ac:dyDescent="0.25">
      <c r="L2515" s="21"/>
      <c r="M2515" s="21"/>
    </row>
    <row r="2516" spans="12:13" x14ac:dyDescent="0.25">
      <c r="L2516" s="21"/>
      <c r="M2516" s="21"/>
    </row>
    <row r="2517" spans="12:13" x14ac:dyDescent="0.25">
      <c r="L2517" s="21"/>
      <c r="M2517" s="21"/>
    </row>
    <row r="2518" spans="12:13" x14ac:dyDescent="0.25">
      <c r="L2518" s="21"/>
      <c r="M2518" s="21"/>
    </row>
    <row r="2519" spans="12:13" x14ac:dyDescent="0.25">
      <c r="L2519" s="21"/>
      <c r="M2519" s="21"/>
    </row>
    <row r="2520" spans="12:13" x14ac:dyDescent="0.25">
      <c r="L2520" s="21"/>
      <c r="M2520" s="21"/>
    </row>
    <row r="2521" spans="12:13" x14ac:dyDescent="0.25">
      <c r="L2521" s="21"/>
      <c r="M2521" s="21"/>
    </row>
    <row r="2522" spans="12:13" x14ac:dyDescent="0.25">
      <c r="L2522" s="21"/>
      <c r="M2522" s="21"/>
    </row>
    <row r="2523" spans="12:13" x14ac:dyDescent="0.25">
      <c r="L2523" s="21"/>
      <c r="M2523" s="21"/>
    </row>
    <row r="2524" spans="12:13" x14ac:dyDescent="0.25">
      <c r="L2524" s="21"/>
      <c r="M2524" s="21"/>
    </row>
    <row r="2525" spans="12:13" x14ac:dyDescent="0.25">
      <c r="L2525" s="21"/>
      <c r="M2525" s="21"/>
    </row>
    <row r="2526" spans="12:13" x14ac:dyDescent="0.25">
      <c r="L2526" s="21"/>
      <c r="M2526" s="21"/>
    </row>
    <row r="2527" spans="12:13" x14ac:dyDescent="0.25">
      <c r="L2527" s="21"/>
      <c r="M2527" s="21"/>
    </row>
    <row r="2528" spans="12:13" x14ac:dyDescent="0.25">
      <c r="L2528" s="21"/>
      <c r="M2528" s="21"/>
    </row>
    <row r="2529" spans="12:13" x14ac:dyDescent="0.25">
      <c r="L2529" s="21"/>
      <c r="M2529" s="21"/>
    </row>
    <row r="2530" spans="12:13" x14ac:dyDescent="0.25">
      <c r="L2530" s="21"/>
      <c r="M2530" s="21"/>
    </row>
    <row r="2531" spans="12:13" x14ac:dyDescent="0.25">
      <c r="L2531" s="21"/>
      <c r="M2531" s="21"/>
    </row>
    <row r="2532" spans="12:13" x14ac:dyDescent="0.25">
      <c r="L2532" s="21"/>
      <c r="M2532" s="21"/>
    </row>
    <row r="2533" spans="12:13" x14ac:dyDescent="0.25">
      <c r="L2533" s="21"/>
      <c r="M2533" s="21"/>
    </row>
    <row r="2534" spans="12:13" x14ac:dyDescent="0.25">
      <c r="L2534" s="21"/>
      <c r="M2534" s="21"/>
    </row>
    <row r="2535" spans="12:13" x14ac:dyDescent="0.25">
      <c r="L2535" s="21"/>
      <c r="M2535" s="21"/>
    </row>
    <row r="2536" spans="12:13" x14ac:dyDescent="0.25">
      <c r="L2536" s="21"/>
      <c r="M2536" s="21"/>
    </row>
    <row r="2537" spans="12:13" x14ac:dyDescent="0.25">
      <c r="L2537" s="21"/>
      <c r="M2537" s="21"/>
    </row>
    <row r="2538" spans="12:13" x14ac:dyDescent="0.25">
      <c r="L2538" s="21"/>
      <c r="M2538" s="21"/>
    </row>
    <row r="2539" spans="12:13" x14ac:dyDescent="0.25">
      <c r="L2539" s="21"/>
      <c r="M2539" s="21"/>
    </row>
    <row r="2540" spans="12:13" x14ac:dyDescent="0.25">
      <c r="L2540" s="21"/>
      <c r="M2540" s="21"/>
    </row>
    <row r="2541" spans="12:13" x14ac:dyDescent="0.25">
      <c r="L2541" s="21"/>
      <c r="M2541" s="21"/>
    </row>
    <row r="2542" spans="12:13" x14ac:dyDescent="0.25">
      <c r="L2542" s="21"/>
      <c r="M2542" s="21"/>
    </row>
    <row r="2543" spans="12:13" x14ac:dyDescent="0.25">
      <c r="L2543" s="21"/>
      <c r="M2543" s="21"/>
    </row>
    <row r="2544" spans="12:13" x14ac:dyDescent="0.25">
      <c r="L2544" s="21"/>
      <c r="M2544" s="21"/>
    </row>
    <row r="2545" spans="12:13" x14ac:dyDescent="0.25">
      <c r="L2545" s="21"/>
      <c r="M2545" s="21"/>
    </row>
    <row r="2546" spans="12:13" x14ac:dyDescent="0.25">
      <c r="L2546" s="21"/>
      <c r="M2546" s="21"/>
    </row>
    <row r="2547" spans="12:13" x14ac:dyDescent="0.25">
      <c r="L2547" s="21"/>
      <c r="M2547" s="21"/>
    </row>
    <row r="2548" spans="12:13" x14ac:dyDescent="0.25">
      <c r="L2548" s="21"/>
      <c r="M2548" s="21"/>
    </row>
    <row r="2549" spans="12:13" x14ac:dyDescent="0.25">
      <c r="L2549" s="21"/>
      <c r="M2549" s="21"/>
    </row>
    <row r="2550" spans="12:13" x14ac:dyDescent="0.25">
      <c r="L2550" s="21"/>
      <c r="M2550" s="21"/>
    </row>
    <row r="2551" spans="12:13" x14ac:dyDescent="0.25">
      <c r="L2551" s="21"/>
      <c r="M2551" s="21"/>
    </row>
    <row r="2552" spans="12:13" x14ac:dyDescent="0.25">
      <c r="L2552" s="21"/>
      <c r="M2552" s="21"/>
    </row>
    <row r="2553" spans="12:13" x14ac:dyDescent="0.25">
      <c r="L2553" s="21"/>
      <c r="M2553" s="21"/>
    </row>
    <row r="2554" spans="12:13" x14ac:dyDescent="0.25">
      <c r="L2554" s="21"/>
      <c r="M2554" s="21"/>
    </row>
    <row r="2555" spans="12:13" x14ac:dyDescent="0.25">
      <c r="L2555" s="21"/>
      <c r="M2555" s="21"/>
    </row>
    <row r="2556" spans="12:13" x14ac:dyDescent="0.25">
      <c r="L2556" s="21"/>
      <c r="M2556" s="21"/>
    </row>
    <row r="2557" spans="12:13" x14ac:dyDescent="0.25">
      <c r="L2557" s="21"/>
      <c r="M2557" s="21"/>
    </row>
    <row r="2558" spans="12:13" x14ac:dyDescent="0.25">
      <c r="L2558" s="21"/>
      <c r="M2558" s="21"/>
    </row>
    <row r="2559" spans="12:13" x14ac:dyDescent="0.25">
      <c r="L2559" s="21"/>
      <c r="M2559" s="21"/>
    </row>
    <row r="2560" spans="12:13" x14ac:dyDescent="0.25">
      <c r="L2560" s="21"/>
      <c r="M2560" s="21"/>
    </row>
    <row r="2561" spans="12:13" x14ac:dyDescent="0.25">
      <c r="L2561" s="21"/>
      <c r="M2561" s="21"/>
    </row>
    <row r="2562" spans="12:13" x14ac:dyDescent="0.25">
      <c r="L2562" s="21"/>
      <c r="M2562" s="21"/>
    </row>
    <row r="2563" spans="12:13" x14ac:dyDescent="0.25">
      <c r="L2563" s="21"/>
      <c r="M2563" s="21"/>
    </row>
    <row r="2564" spans="12:13" x14ac:dyDescent="0.25">
      <c r="L2564" s="21"/>
      <c r="M2564" s="21"/>
    </row>
    <row r="2565" spans="12:13" x14ac:dyDescent="0.25">
      <c r="L2565" s="21"/>
      <c r="M2565" s="21"/>
    </row>
    <row r="2566" spans="12:13" x14ac:dyDescent="0.25">
      <c r="L2566" s="21"/>
      <c r="M2566" s="21"/>
    </row>
    <row r="2567" spans="12:13" x14ac:dyDescent="0.25">
      <c r="L2567" s="21"/>
      <c r="M2567" s="21"/>
    </row>
    <row r="2568" spans="12:13" x14ac:dyDescent="0.25">
      <c r="L2568" s="21"/>
      <c r="M2568" s="21"/>
    </row>
    <row r="2569" spans="12:13" x14ac:dyDescent="0.25">
      <c r="L2569" s="21"/>
      <c r="M2569" s="21"/>
    </row>
    <row r="2570" spans="12:13" x14ac:dyDescent="0.25">
      <c r="L2570" s="21"/>
      <c r="M2570" s="21"/>
    </row>
    <row r="2571" spans="12:13" x14ac:dyDescent="0.25">
      <c r="L2571" s="21"/>
      <c r="M2571" s="21"/>
    </row>
    <row r="2572" spans="12:13" x14ac:dyDescent="0.25">
      <c r="L2572" s="21"/>
      <c r="M2572" s="21"/>
    </row>
  </sheetData>
  <phoneticPr fontId="10" type="noConversion"/>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sheetViews>
  <sheetFormatPr defaultColWidth="11.08984375" defaultRowHeight="15" x14ac:dyDescent="0.25"/>
  <cols>
    <col min="1" max="4" width="16.7265625" customWidth="1"/>
    <col min="5" max="5" width="32.7265625" customWidth="1"/>
    <col min="6" max="7" width="16.7265625" customWidth="1"/>
  </cols>
  <sheetData>
    <row r="1" spans="1:7" ht="19.8" thickBot="1" x14ac:dyDescent="0.4">
      <c r="A1" s="10" t="s">
        <v>11</v>
      </c>
    </row>
    <row r="2" spans="1:7" ht="15.6" thickTop="1" x14ac:dyDescent="0.25">
      <c r="A2" t="s">
        <v>4</v>
      </c>
    </row>
    <row r="3" spans="1:7" x14ac:dyDescent="0.25">
      <c r="A3" t="s">
        <v>50</v>
      </c>
    </row>
    <row r="4" spans="1:7" ht="31.2" x14ac:dyDescent="0.3">
      <c r="A4" s="5" t="s">
        <v>51</v>
      </c>
      <c r="B4" s="5" t="s">
        <v>54</v>
      </c>
      <c r="C4" s="6" t="s">
        <v>55</v>
      </c>
      <c r="D4" s="6" t="s">
        <v>56</v>
      </c>
      <c r="E4" s="6" t="s">
        <v>57</v>
      </c>
      <c r="F4" s="6" t="s">
        <v>58</v>
      </c>
      <c r="G4" s="6" t="s">
        <v>59</v>
      </c>
    </row>
    <row r="5" spans="1:7" x14ac:dyDescent="0.25">
      <c r="A5" s="1" t="s">
        <v>60</v>
      </c>
      <c r="B5" s="1" t="s">
        <v>62</v>
      </c>
      <c r="C5" s="4">
        <v>109891</v>
      </c>
      <c r="D5" s="4">
        <v>16375484</v>
      </c>
      <c r="E5" s="4">
        <v>2337.5</v>
      </c>
      <c r="F5" s="4">
        <v>2322.6</v>
      </c>
      <c r="G5" s="4">
        <v>2352.4</v>
      </c>
    </row>
    <row r="6" spans="1:7" ht="30" x14ac:dyDescent="0.25">
      <c r="A6" s="1" t="s">
        <v>60</v>
      </c>
      <c r="B6" s="1" t="s">
        <v>66</v>
      </c>
      <c r="C6" s="4">
        <v>17699</v>
      </c>
      <c r="D6" s="4">
        <v>1925587</v>
      </c>
      <c r="E6" s="4">
        <v>826.8</v>
      </c>
      <c r="F6" s="4">
        <v>814.6</v>
      </c>
      <c r="G6" s="4">
        <v>839.1</v>
      </c>
    </row>
    <row r="7" spans="1:7" ht="30" x14ac:dyDescent="0.25">
      <c r="A7" s="1" t="s">
        <v>60</v>
      </c>
      <c r="B7" s="1" t="s">
        <v>70</v>
      </c>
      <c r="C7" s="4">
        <v>77200</v>
      </c>
      <c r="D7" s="4">
        <v>5536696</v>
      </c>
      <c r="E7" s="4">
        <v>1289.2</v>
      </c>
      <c r="F7" s="4">
        <v>1280.0999999999999</v>
      </c>
      <c r="G7" s="4">
        <v>1298.3</v>
      </c>
    </row>
    <row r="8" spans="1:7" ht="30" x14ac:dyDescent="0.25">
      <c r="A8" s="1" t="s">
        <v>60</v>
      </c>
      <c r="B8" s="1" t="s">
        <v>74</v>
      </c>
      <c r="C8" s="4">
        <v>11986</v>
      </c>
      <c r="D8" s="4">
        <v>1878686</v>
      </c>
      <c r="E8" s="4">
        <v>512.6</v>
      </c>
      <c r="F8" s="4">
        <v>503.3</v>
      </c>
      <c r="G8" s="4">
        <v>521.79999999999995</v>
      </c>
    </row>
    <row r="9" spans="1:7" ht="45" x14ac:dyDescent="0.25">
      <c r="A9" s="1" t="s">
        <v>60</v>
      </c>
      <c r="B9" s="1" t="s">
        <v>78</v>
      </c>
      <c r="C9" s="4">
        <v>156537</v>
      </c>
      <c r="D9" s="4">
        <v>13454401</v>
      </c>
      <c r="E9" s="4">
        <v>868.4</v>
      </c>
      <c r="F9" s="4">
        <v>864.1</v>
      </c>
      <c r="G9" s="4">
        <v>872.7</v>
      </c>
    </row>
    <row r="10" spans="1:7" ht="30" x14ac:dyDescent="0.25">
      <c r="A10" s="1" t="s">
        <v>60</v>
      </c>
      <c r="B10" s="1" t="s">
        <v>82</v>
      </c>
      <c r="C10" s="4">
        <v>71790</v>
      </c>
      <c r="D10" s="4">
        <v>2664983</v>
      </c>
      <c r="E10" s="4">
        <v>2106.5</v>
      </c>
      <c r="F10" s="4">
        <v>2086.6</v>
      </c>
      <c r="G10" s="4">
        <v>2126.4</v>
      </c>
    </row>
    <row r="11" spans="1:7" ht="45" x14ac:dyDescent="0.25">
      <c r="A11" s="1" t="s">
        <v>60</v>
      </c>
      <c r="B11" s="1" t="s">
        <v>84</v>
      </c>
      <c r="C11" s="4">
        <v>12868</v>
      </c>
      <c r="D11" s="4">
        <v>1529103</v>
      </c>
      <c r="E11" s="4">
        <v>569.4</v>
      </c>
      <c r="F11" s="4">
        <v>550.1</v>
      </c>
      <c r="G11" s="4">
        <v>588.70000000000005</v>
      </c>
    </row>
    <row r="12" spans="1:7" ht="45" x14ac:dyDescent="0.25">
      <c r="A12" s="1" t="s">
        <v>60</v>
      </c>
      <c r="B12" s="1" t="s">
        <v>85</v>
      </c>
      <c r="C12" s="4">
        <v>183038</v>
      </c>
      <c r="D12" s="4">
        <v>11871491</v>
      </c>
      <c r="E12" s="4">
        <v>883.2</v>
      </c>
      <c r="F12" s="4">
        <v>869.5</v>
      </c>
      <c r="G12" s="4">
        <v>897</v>
      </c>
    </row>
    <row r="13" spans="1:7" x14ac:dyDescent="0.25">
      <c r="A13" s="1" t="s">
        <v>60</v>
      </c>
      <c r="B13" s="1" t="s">
        <v>86</v>
      </c>
      <c r="C13" s="4">
        <v>531118</v>
      </c>
      <c r="D13" s="4">
        <v>38860947</v>
      </c>
      <c r="E13" s="4">
        <v>957.4</v>
      </c>
      <c r="F13" s="4">
        <v>954.8</v>
      </c>
      <c r="G13" s="4">
        <v>960</v>
      </c>
    </row>
    <row r="14" spans="1:7" ht="30" x14ac:dyDescent="0.25">
      <c r="A14" s="1" t="s">
        <v>460</v>
      </c>
      <c r="B14" s="1" t="s">
        <v>62</v>
      </c>
      <c r="C14" s="4">
        <v>38285</v>
      </c>
      <c r="D14" s="4">
        <v>16375484</v>
      </c>
      <c r="E14" s="4">
        <v>863.2</v>
      </c>
      <c r="F14" s="4">
        <v>854.1</v>
      </c>
      <c r="G14" s="4">
        <v>872.4</v>
      </c>
    </row>
    <row r="15" spans="1:7" ht="30" x14ac:dyDescent="0.25">
      <c r="A15" s="1" t="s">
        <v>460</v>
      </c>
      <c r="B15" s="1" t="s">
        <v>66</v>
      </c>
      <c r="C15" s="4">
        <v>4037</v>
      </c>
      <c r="D15" s="4">
        <v>1925587</v>
      </c>
      <c r="E15" s="4">
        <v>190.1</v>
      </c>
      <c r="F15" s="4">
        <v>184.2</v>
      </c>
      <c r="G15" s="4">
        <v>195.9</v>
      </c>
    </row>
    <row r="16" spans="1:7" ht="30" x14ac:dyDescent="0.25">
      <c r="A16" s="1" t="s">
        <v>460</v>
      </c>
      <c r="B16" s="1" t="s">
        <v>70</v>
      </c>
      <c r="C16" s="4">
        <v>7270</v>
      </c>
      <c r="D16" s="4">
        <v>5536696</v>
      </c>
      <c r="E16" s="4">
        <v>122</v>
      </c>
      <c r="F16" s="4">
        <v>119.2</v>
      </c>
      <c r="G16" s="4">
        <v>124.8</v>
      </c>
    </row>
    <row r="17" spans="1:7" ht="30" x14ac:dyDescent="0.25">
      <c r="A17" s="1" t="s">
        <v>460</v>
      </c>
      <c r="B17" s="1" t="s">
        <v>74</v>
      </c>
      <c r="C17" s="4">
        <v>200</v>
      </c>
      <c r="D17" s="4">
        <v>1878686</v>
      </c>
      <c r="E17" s="4">
        <v>8.4</v>
      </c>
      <c r="F17" s="4">
        <v>7.2</v>
      </c>
      <c r="G17" s="4">
        <v>9.5</v>
      </c>
    </row>
    <row r="18" spans="1:7" ht="45" x14ac:dyDescent="0.25">
      <c r="A18" s="1" t="s">
        <v>460</v>
      </c>
      <c r="B18" s="1" t="s">
        <v>78</v>
      </c>
      <c r="C18" s="4">
        <v>5462</v>
      </c>
      <c r="D18" s="4">
        <v>13454401</v>
      </c>
      <c r="E18" s="4">
        <v>30.4</v>
      </c>
      <c r="F18" s="4">
        <v>29.6</v>
      </c>
      <c r="G18" s="4">
        <v>31.2</v>
      </c>
    </row>
    <row r="19" spans="1:7" ht="30" x14ac:dyDescent="0.25">
      <c r="A19" s="1" t="s">
        <v>460</v>
      </c>
      <c r="B19" s="1" t="s">
        <v>82</v>
      </c>
      <c r="C19" s="4">
        <v>6664</v>
      </c>
      <c r="D19" s="4">
        <v>2664983</v>
      </c>
      <c r="E19" s="4">
        <v>197.5</v>
      </c>
      <c r="F19" s="4">
        <v>192.5</v>
      </c>
      <c r="G19" s="4">
        <v>202.4</v>
      </c>
    </row>
    <row r="20" spans="1:7" ht="45" x14ac:dyDescent="0.25">
      <c r="A20" s="1" t="s">
        <v>460</v>
      </c>
      <c r="B20" s="1" t="s">
        <v>84</v>
      </c>
      <c r="C20" s="4">
        <v>494</v>
      </c>
      <c r="D20" s="4">
        <v>1529103</v>
      </c>
      <c r="E20" s="4">
        <v>21.6</v>
      </c>
      <c r="F20" s="4">
        <v>19.600000000000001</v>
      </c>
      <c r="G20" s="4">
        <v>23.5</v>
      </c>
    </row>
    <row r="21" spans="1:7" ht="45" x14ac:dyDescent="0.25">
      <c r="A21" s="1" t="s">
        <v>460</v>
      </c>
      <c r="B21" s="1" t="s">
        <v>85</v>
      </c>
      <c r="C21" s="4">
        <v>12048</v>
      </c>
      <c r="D21" s="4">
        <v>11871491</v>
      </c>
      <c r="E21" s="4">
        <v>58.5</v>
      </c>
      <c r="F21" s="4">
        <v>53.4</v>
      </c>
      <c r="G21" s="4">
        <v>63.5</v>
      </c>
    </row>
    <row r="22" spans="1:7" ht="30" x14ac:dyDescent="0.25">
      <c r="A22" s="1" t="s">
        <v>460</v>
      </c>
      <c r="B22" s="1" t="s">
        <v>86</v>
      </c>
      <c r="C22" s="4">
        <v>36175</v>
      </c>
      <c r="D22" s="4">
        <v>38860947</v>
      </c>
      <c r="E22" s="4">
        <v>64.5</v>
      </c>
      <c r="F22" s="4">
        <v>63.8</v>
      </c>
      <c r="G22" s="4">
        <v>65.099999999999994</v>
      </c>
    </row>
    <row r="23" spans="1:7" ht="30" x14ac:dyDescent="0.25">
      <c r="A23" s="1" t="s">
        <v>740</v>
      </c>
      <c r="B23" s="1" t="s">
        <v>62</v>
      </c>
      <c r="C23" s="4">
        <v>71606</v>
      </c>
      <c r="D23" s="4">
        <v>16375484</v>
      </c>
      <c r="E23" s="4">
        <v>1474.3</v>
      </c>
      <c r="F23" s="4">
        <v>1462.5</v>
      </c>
      <c r="G23" s="4">
        <v>1486</v>
      </c>
    </row>
    <row r="24" spans="1:7" ht="30" x14ac:dyDescent="0.25">
      <c r="A24" s="1" t="s">
        <v>740</v>
      </c>
      <c r="B24" s="1" t="s">
        <v>66</v>
      </c>
      <c r="C24" s="4">
        <v>13662</v>
      </c>
      <c r="D24" s="4">
        <v>1925587</v>
      </c>
      <c r="E24" s="4">
        <v>636.79999999999995</v>
      </c>
      <c r="F24" s="4">
        <v>626.1</v>
      </c>
      <c r="G24" s="4">
        <v>647.5</v>
      </c>
    </row>
    <row r="25" spans="1:7" ht="30" x14ac:dyDescent="0.25">
      <c r="A25" s="1" t="s">
        <v>740</v>
      </c>
      <c r="B25" s="1" t="s">
        <v>70</v>
      </c>
      <c r="C25" s="4">
        <v>69930</v>
      </c>
      <c r="D25" s="4">
        <v>5536696</v>
      </c>
      <c r="E25" s="4">
        <v>1167.2</v>
      </c>
      <c r="F25" s="4">
        <v>1158.5</v>
      </c>
      <c r="G25" s="4">
        <v>1175.9000000000001</v>
      </c>
    </row>
    <row r="26" spans="1:7" ht="30" x14ac:dyDescent="0.25">
      <c r="A26" s="1" t="s">
        <v>740</v>
      </c>
      <c r="B26" s="1" t="s">
        <v>74</v>
      </c>
      <c r="C26" s="4">
        <v>11786</v>
      </c>
      <c r="D26" s="4">
        <v>1878686</v>
      </c>
      <c r="E26" s="4">
        <v>504.2</v>
      </c>
      <c r="F26" s="4">
        <v>495.1</v>
      </c>
      <c r="G26" s="4">
        <v>513.29999999999995</v>
      </c>
    </row>
    <row r="27" spans="1:7" ht="45" x14ac:dyDescent="0.25">
      <c r="A27" s="1" t="s">
        <v>740</v>
      </c>
      <c r="B27" s="1" t="s">
        <v>78</v>
      </c>
      <c r="C27" s="4">
        <v>151075</v>
      </c>
      <c r="D27" s="4">
        <v>13454401</v>
      </c>
      <c r="E27" s="4">
        <v>838</v>
      </c>
      <c r="F27" s="4">
        <v>833.7</v>
      </c>
      <c r="G27" s="4">
        <v>842.2</v>
      </c>
    </row>
    <row r="28" spans="1:7" ht="30" x14ac:dyDescent="0.25">
      <c r="A28" s="1" t="s">
        <v>740</v>
      </c>
      <c r="B28" s="1" t="s">
        <v>82</v>
      </c>
      <c r="C28" s="4">
        <v>65126</v>
      </c>
      <c r="D28" s="4">
        <v>2664983</v>
      </c>
      <c r="E28" s="4">
        <v>1909</v>
      </c>
      <c r="F28" s="4">
        <v>1889.8</v>
      </c>
      <c r="G28" s="4">
        <v>1928.2</v>
      </c>
    </row>
    <row r="29" spans="1:7" ht="45" x14ac:dyDescent="0.25">
      <c r="A29" s="1" t="s">
        <v>740</v>
      </c>
      <c r="B29" s="1" t="s">
        <v>84</v>
      </c>
      <c r="C29" s="4">
        <v>12374</v>
      </c>
      <c r="D29" s="4">
        <v>1529103</v>
      </c>
      <c r="E29" s="4">
        <v>547.9</v>
      </c>
      <c r="F29" s="4">
        <v>528.6</v>
      </c>
      <c r="G29" s="4">
        <v>567.1</v>
      </c>
    </row>
    <row r="30" spans="1:7" ht="45" x14ac:dyDescent="0.25">
      <c r="A30" s="1" t="s">
        <v>740</v>
      </c>
      <c r="B30" s="1" t="s">
        <v>85</v>
      </c>
      <c r="C30" s="4">
        <v>170990</v>
      </c>
      <c r="D30" s="4">
        <v>11871491</v>
      </c>
      <c r="E30" s="4">
        <v>824.8</v>
      </c>
      <c r="F30" s="4">
        <v>812</v>
      </c>
      <c r="G30" s="4">
        <v>837.6</v>
      </c>
    </row>
    <row r="31" spans="1:7" ht="30" x14ac:dyDescent="0.25">
      <c r="A31" s="1" t="s">
        <v>740</v>
      </c>
      <c r="B31" s="1" t="s">
        <v>86</v>
      </c>
      <c r="C31" s="4">
        <v>494943</v>
      </c>
      <c r="D31" s="4">
        <v>38860947</v>
      </c>
      <c r="E31" s="4">
        <v>892.9</v>
      </c>
      <c r="F31" s="4">
        <v>890.4</v>
      </c>
      <c r="G31" s="4">
        <v>895.4</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22"/>
  <sheetViews>
    <sheetView workbookViewId="0"/>
  </sheetViews>
  <sheetFormatPr defaultColWidth="11.08984375" defaultRowHeight="15" x14ac:dyDescent="0.25"/>
  <cols>
    <col min="1" max="7" width="16.7265625" customWidth="1"/>
    <col min="8" max="8" width="32.7265625" customWidth="1"/>
    <col min="9" max="11" width="16.7265625" customWidth="1"/>
  </cols>
  <sheetData>
    <row r="1" spans="1:11" ht="19.8" thickBot="1" x14ac:dyDescent="0.4">
      <c r="A1" s="10" t="s">
        <v>13</v>
      </c>
    </row>
    <row r="2" spans="1:11" ht="15.6" thickTop="1" x14ac:dyDescent="0.25">
      <c r="A2" t="s">
        <v>4</v>
      </c>
    </row>
    <row r="3" spans="1:11" x14ac:dyDescent="0.25">
      <c r="A3" t="s">
        <v>50</v>
      </c>
    </row>
    <row r="4" spans="1:11" ht="31.2" x14ac:dyDescent="0.3">
      <c r="A4" s="5" t="s">
        <v>5696</v>
      </c>
      <c r="B4" s="5" t="s">
        <v>51</v>
      </c>
      <c r="C4" s="6" t="s">
        <v>52</v>
      </c>
      <c r="D4" s="5" t="s">
        <v>53</v>
      </c>
      <c r="E4" s="5" t="s">
        <v>54</v>
      </c>
      <c r="F4" s="6" t="s">
        <v>55</v>
      </c>
      <c r="G4" s="6" t="s">
        <v>56</v>
      </c>
      <c r="H4" s="6" t="s">
        <v>57</v>
      </c>
      <c r="I4" s="5" t="s">
        <v>11435</v>
      </c>
      <c r="J4" s="6" t="s">
        <v>58</v>
      </c>
      <c r="K4" s="6" t="s">
        <v>59</v>
      </c>
    </row>
    <row r="5" spans="1:11" x14ac:dyDescent="0.25">
      <c r="A5" s="1" t="s">
        <v>5697</v>
      </c>
      <c r="B5" s="1" t="s">
        <v>60</v>
      </c>
      <c r="C5" s="4">
        <v>2021</v>
      </c>
      <c r="D5" s="1" t="s">
        <v>61</v>
      </c>
      <c r="E5" s="1" t="s">
        <v>62</v>
      </c>
      <c r="F5" s="4">
        <v>25854</v>
      </c>
      <c r="G5" s="4">
        <v>1555765</v>
      </c>
      <c r="H5" s="4" t="s">
        <v>5698</v>
      </c>
      <c r="I5" s="1"/>
      <c r="J5" s="4" t="s">
        <v>5699</v>
      </c>
      <c r="K5" s="4" t="s">
        <v>5700</v>
      </c>
    </row>
    <row r="6" spans="1:11" ht="30" x14ac:dyDescent="0.25">
      <c r="A6" s="1" t="s">
        <v>5697</v>
      </c>
      <c r="B6" s="1" t="s">
        <v>60</v>
      </c>
      <c r="C6" s="4">
        <v>2021</v>
      </c>
      <c r="D6" s="1" t="s">
        <v>61</v>
      </c>
      <c r="E6" s="1" t="s">
        <v>66</v>
      </c>
      <c r="F6" s="4">
        <v>4245</v>
      </c>
      <c r="G6" s="4">
        <v>140849</v>
      </c>
      <c r="H6" s="4" t="s">
        <v>5701</v>
      </c>
      <c r="I6" s="1"/>
      <c r="J6" s="4" t="s">
        <v>5702</v>
      </c>
      <c r="K6" s="4" t="s">
        <v>5703</v>
      </c>
    </row>
    <row r="7" spans="1:11" ht="30" x14ac:dyDescent="0.25">
      <c r="A7" s="1" t="s">
        <v>5697</v>
      </c>
      <c r="B7" s="1" t="s">
        <v>60</v>
      </c>
      <c r="C7" s="4">
        <v>2021</v>
      </c>
      <c r="D7" s="1" t="s">
        <v>61</v>
      </c>
      <c r="E7" s="1" t="s">
        <v>70</v>
      </c>
      <c r="F7" s="4">
        <v>1164</v>
      </c>
      <c r="G7" s="4">
        <v>23287</v>
      </c>
      <c r="H7" s="4" t="s">
        <v>5704</v>
      </c>
      <c r="I7" s="1"/>
      <c r="J7" s="4" t="s">
        <v>5705</v>
      </c>
      <c r="K7" s="4" t="s">
        <v>5706</v>
      </c>
    </row>
    <row r="8" spans="1:11" ht="30" x14ac:dyDescent="0.25">
      <c r="A8" s="1" t="s">
        <v>5697</v>
      </c>
      <c r="B8" s="1" t="s">
        <v>60</v>
      </c>
      <c r="C8" s="4">
        <v>2021</v>
      </c>
      <c r="D8" s="1" t="s">
        <v>61</v>
      </c>
      <c r="E8" s="1" t="s">
        <v>74</v>
      </c>
      <c r="F8" s="4">
        <v>186</v>
      </c>
      <c r="G8" s="4">
        <v>13547</v>
      </c>
      <c r="H8" s="4" t="s">
        <v>5707</v>
      </c>
      <c r="I8" s="1"/>
      <c r="J8" s="4" t="s">
        <v>5708</v>
      </c>
      <c r="K8" s="4" t="s">
        <v>5709</v>
      </c>
    </row>
    <row r="9" spans="1:11" ht="45" x14ac:dyDescent="0.25">
      <c r="A9" s="1" t="s">
        <v>5697</v>
      </c>
      <c r="B9" s="1" t="s">
        <v>60</v>
      </c>
      <c r="C9" s="4">
        <v>2021</v>
      </c>
      <c r="D9" s="1" t="s">
        <v>61</v>
      </c>
      <c r="E9" s="1" t="s">
        <v>78</v>
      </c>
      <c r="F9" s="4">
        <v>38</v>
      </c>
      <c r="G9" s="4">
        <v>2351</v>
      </c>
      <c r="H9" s="4" t="s">
        <v>5710</v>
      </c>
      <c r="I9" s="1"/>
      <c r="J9" s="4" t="s">
        <v>5711</v>
      </c>
      <c r="K9" s="4" t="s">
        <v>5043</v>
      </c>
    </row>
    <row r="10" spans="1:11" ht="30" x14ac:dyDescent="0.25">
      <c r="A10" s="1" t="s">
        <v>5697</v>
      </c>
      <c r="B10" s="1" t="s">
        <v>60</v>
      </c>
      <c r="C10" s="4">
        <v>2021</v>
      </c>
      <c r="D10" s="1" t="s">
        <v>61</v>
      </c>
      <c r="E10" s="1" t="s">
        <v>82</v>
      </c>
      <c r="F10" s="4">
        <v>0</v>
      </c>
      <c r="G10" s="4">
        <v>0</v>
      </c>
      <c r="H10" s="4" t="s">
        <v>83</v>
      </c>
      <c r="I10" s="1"/>
      <c r="J10" s="4" t="s">
        <v>83</v>
      </c>
      <c r="K10" s="4" t="s">
        <v>83</v>
      </c>
    </row>
    <row r="11" spans="1:11" ht="45" x14ac:dyDescent="0.25">
      <c r="A11" s="1" t="s">
        <v>5697</v>
      </c>
      <c r="B11" s="1" t="s">
        <v>60</v>
      </c>
      <c r="C11" s="4">
        <v>2021</v>
      </c>
      <c r="D11" s="1" t="s">
        <v>61</v>
      </c>
      <c r="E11" s="1" t="s">
        <v>84</v>
      </c>
      <c r="F11" s="4">
        <v>0</v>
      </c>
      <c r="G11" s="4">
        <v>0</v>
      </c>
      <c r="H11" s="4" t="s">
        <v>83</v>
      </c>
      <c r="I11" s="1"/>
      <c r="J11" s="4" t="s">
        <v>83</v>
      </c>
      <c r="K11" s="4" t="s">
        <v>83</v>
      </c>
    </row>
    <row r="12" spans="1:11" ht="45" x14ac:dyDescent="0.25">
      <c r="A12" s="1" t="s">
        <v>5697</v>
      </c>
      <c r="B12" s="1" t="s">
        <v>60</v>
      </c>
      <c r="C12" s="4">
        <v>2021</v>
      </c>
      <c r="D12" s="1" t="s">
        <v>61</v>
      </c>
      <c r="E12" s="1" t="s">
        <v>85</v>
      </c>
      <c r="F12" s="4">
        <v>0</v>
      </c>
      <c r="G12" s="4">
        <v>0</v>
      </c>
      <c r="H12" s="4" t="s">
        <v>83</v>
      </c>
      <c r="I12" s="1"/>
      <c r="J12" s="4" t="s">
        <v>83</v>
      </c>
      <c r="K12" s="4" t="s">
        <v>83</v>
      </c>
    </row>
    <row r="13" spans="1:11" x14ac:dyDescent="0.25">
      <c r="A13" s="1" t="s">
        <v>5697</v>
      </c>
      <c r="B13" s="1" t="s">
        <v>60</v>
      </c>
      <c r="C13" s="4">
        <v>2021</v>
      </c>
      <c r="D13" s="1" t="s">
        <v>61</v>
      </c>
      <c r="E13" s="1" t="s">
        <v>86</v>
      </c>
      <c r="F13" s="4">
        <v>5633</v>
      </c>
      <c r="G13" s="4">
        <v>180035</v>
      </c>
      <c r="H13" s="4" t="s">
        <v>5712</v>
      </c>
      <c r="I13" s="1"/>
      <c r="J13" s="4" t="s">
        <v>5713</v>
      </c>
      <c r="K13" s="4" t="s">
        <v>5714</v>
      </c>
    </row>
    <row r="14" spans="1:11" x14ac:dyDescent="0.25">
      <c r="A14" s="1" t="s">
        <v>5697</v>
      </c>
      <c r="B14" s="1" t="s">
        <v>60</v>
      </c>
      <c r="C14" s="4">
        <v>2021</v>
      </c>
      <c r="D14" s="1" t="s">
        <v>90</v>
      </c>
      <c r="E14" s="1" t="s">
        <v>62</v>
      </c>
      <c r="F14" s="4">
        <v>9499</v>
      </c>
      <c r="G14" s="4">
        <v>1060900</v>
      </c>
      <c r="H14" s="4" t="s">
        <v>5715</v>
      </c>
      <c r="I14" s="1"/>
      <c r="J14" s="4" t="s">
        <v>5716</v>
      </c>
      <c r="K14" s="4" t="s">
        <v>5717</v>
      </c>
    </row>
    <row r="15" spans="1:11" ht="30" x14ac:dyDescent="0.25">
      <c r="A15" s="1" t="s">
        <v>5697</v>
      </c>
      <c r="B15" s="1" t="s">
        <v>60</v>
      </c>
      <c r="C15" s="4">
        <v>2021</v>
      </c>
      <c r="D15" s="1" t="s">
        <v>90</v>
      </c>
      <c r="E15" s="1" t="s">
        <v>66</v>
      </c>
      <c r="F15" s="4">
        <v>3757</v>
      </c>
      <c r="G15" s="4">
        <v>252576</v>
      </c>
      <c r="H15" s="4" t="s">
        <v>5718</v>
      </c>
      <c r="I15" s="1"/>
      <c r="J15" s="4" t="s">
        <v>5719</v>
      </c>
      <c r="K15" s="4" t="s">
        <v>5720</v>
      </c>
    </row>
    <row r="16" spans="1:11" ht="30" x14ac:dyDescent="0.25">
      <c r="A16" s="1" t="s">
        <v>5697</v>
      </c>
      <c r="B16" s="1" t="s">
        <v>60</v>
      </c>
      <c r="C16" s="4">
        <v>2021</v>
      </c>
      <c r="D16" s="1" t="s">
        <v>90</v>
      </c>
      <c r="E16" s="1" t="s">
        <v>70</v>
      </c>
      <c r="F16" s="4">
        <v>7646</v>
      </c>
      <c r="G16" s="4">
        <v>233342</v>
      </c>
      <c r="H16" s="4" t="s">
        <v>5721</v>
      </c>
      <c r="I16" s="1"/>
      <c r="J16" s="4" t="s">
        <v>5722</v>
      </c>
      <c r="K16" s="4" t="s">
        <v>5723</v>
      </c>
    </row>
    <row r="17" spans="1:11" ht="30" x14ac:dyDescent="0.25">
      <c r="A17" s="1" t="s">
        <v>5697</v>
      </c>
      <c r="B17" s="1" t="s">
        <v>60</v>
      </c>
      <c r="C17" s="4">
        <v>2021</v>
      </c>
      <c r="D17" s="1" t="s">
        <v>90</v>
      </c>
      <c r="E17" s="1" t="s">
        <v>74</v>
      </c>
      <c r="F17" s="4">
        <v>25</v>
      </c>
      <c r="G17" s="4">
        <v>2269</v>
      </c>
      <c r="H17" s="4" t="s">
        <v>5724</v>
      </c>
      <c r="I17" s="1"/>
      <c r="J17" s="4" t="s">
        <v>5725</v>
      </c>
      <c r="K17" s="4" t="s">
        <v>5726</v>
      </c>
    </row>
    <row r="18" spans="1:11" ht="45" x14ac:dyDescent="0.25">
      <c r="A18" s="1" t="s">
        <v>5697</v>
      </c>
      <c r="B18" s="1" t="s">
        <v>60</v>
      </c>
      <c r="C18" s="4">
        <v>2021</v>
      </c>
      <c r="D18" s="1" t="s">
        <v>90</v>
      </c>
      <c r="E18" s="1" t="s">
        <v>78</v>
      </c>
      <c r="F18" s="4">
        <v>392</v>
      </c>
      <c r="G18" s="4">
        <v>18298</v>
      </c>
      <c r="H18" s="4" t="s">
        <v>5727</v>
      </c>
      <c r="I18" s="1"/>
      <c r="J18" s="4" t="s">
        <v>5054</v>
      </c>
      <c r="K18" s="4" t="s">
        <v>5728</v>
      </c>
    </row>
    <row r="19" spans="1:11" ht="30" x14ac:dyDescent="0.25">
      <c r="A19" s="1" t="s">
        <v>5697</v>
      </c>
      <c r="B19" s="1" t="s">
        <v>60</v>
      </c>
      <c r="C19" s="4">
        <v>2021</v>
      </c>
      <c r="D19" s="1" t="s">
        <v>90</v>
      </c>
      <c r="E19" s="1" t="s">
        <v>82</v>
      </c>
      <c r="F19" s="4">
        <v>0</v>
      </c>
      <c r="G19" s="4">
        <v>0</v>
      </c>
      <c r="H19" s="4" t="s">
        <v>83</v>
      </c>
      <c r="I19" s="1"/>
      <c r="J19" s="4" t="s">
        <v>83</v>
      </c>
      <c r="K19" s="4" t="s">
        <v>83</v>
      </c>
    </row>
    <row r="20" spans="1:11" ht="45" x14ac:dyDescent="0.25">
      <c r="A20" s="1" t="s">
        <v>5697</v>
      </c>
      <c r="B20" s="1" t="s">
        <v>60</v>
      </c>
      <c r="C20" s="4">
        <v>2021</v>
      </c>
      <c r="D20" s="1" t="s">
        <v>90</v>
      </c>
      <c r="E20" s="1" t="s">
        <v>84</v>
      </c>
      <c r="F20" s="4">
        <v>0</v>
      </c>
      <c r="G20" s="4">
        <v>0</v>
      </c>
      <c r="H20" s="4" t="s">
        <v>83</v>
      </c>
      <c r="I20" s="1"/>
      <c r="J20" s="4" t="s">
        <v>83</v>
      </c>
      <c r="K20" s="4" t="s">
        <v>83</v>
      </c>
    </row>
    <row r="21" spans="1:11" ht="45" x14ac:dyDescent="0.25">
      <c r="A21" s="1" t="s">
        <v>5697</v>
      </c>
      <c r="B21" s="1" t="s">
        <v>60</v>
      </c>
      <c r="C21" s="4">
        <v>2021</v>
      </c>
      <c r="D21" s="1" t="s">
        <v>90</v>
      </c>
      <c r="E21" s="1" t="s">
        <v>85</v>
      </c>
      <c r="F21" s="4">
        <v>0</v>
      </c>
      <c r="G21" s="4">
        <v>0</v>
      </c>
      <c r="H21" s="4" t="s">
        <v>83</v>
      </c>
      <c r="I21" s="1"/>
      <c r="J21" s="4" t="s">
        <v>83</v>
      </c>
      <c r="K21" s="4" t="s">
        <v>83</v>
      </c>
    </row>
    <row r="22" spans="1:11" x14ac:dyDescent="0.25">
      <c r="A22" s="1" t="s">
        <v>5697</v>
      </c>
      <c r="B22" s="1" t="s">
        <v>60</v>
      </c>
      <c r="C22" s="4">
        <v>2021</v>
      </c>
      <c r="D22" s="1" t="s">
        <v>90</v>
      </c>
      <c r="E22" s="1" t="s">
        <v>86</v>
      </c>
      <c r="F22" s="4">
        <v>11820</v>
      </c>
      <c r="G22" s="4">
        <v>506485</v>
      </c>
      <c r="H22" s="4" t="s">
        <v>5729</v>
      </c>
      <c r="I22" s="1"/>
      <c r="J22" s="4" t="s">
        <v>5730</v>
      </c>
      <c r="K22" s="4" t="s">
        <v>5731</v>
      </c>
    </row>
    <row r="23" spans="1:11" x14ac:dyDescent="0.25">
      <c r="A23" s="1" t="s">
        <v>5697</v>
      </c>
      <c r="B23" s="1" t="s">
        <v>60</v>
      </c>
      <c r="C23" s="4">
        <v>2021</v>
      </c>
      <c r="D23" s="1" t="s">
        <v>109</v>
      </c>
      <c r="E23" s="1" t="s">
        <v>62</v>
      </c>
      <c r="F23" s="4">
        <v>3691</v>
      </c>
      <c r="G23" s="4">
        <v>848503</v>
      </c>
      <c r="H23" s="4" t="s">
        <v>5732</v>
      </c>
      <c r="I23" s="1"/>
      <c r="J23" s="4" t="s">
        <v>5733</v>
      </c>
      <c r="K23" s="4" t="s">
        <v>5734</v>
      </c>
    </row>
    <row r="24" spans="1:11" ht="30" x14ac:dyDescent="0.25">
      <c r="A24" s="1" t="s">
        <v>5697</v>
      </c>
      <c r="B24" s="1" t="s">
        <v>60</v>
      </c>
      <c r="C24" s="4">
        <v>2021</v>
      </c>
      <c r="D24" s="1" t="s">
        <v>109</v>
      </c>
      <c r="E24" s="1" t="s">
        <v>66</v>
      </c>
      <c r="F24" s="4">
        <v>865</v>
      </c>
      <c r="G24" s="4">
        <v>228449</v>
      </c>
      <c r="H24" s="4" t="s">
        <v>5735</v>
      </c>
      <c r="I24" s="1"/>
      <c r="J24" s="4" t="s">
        <v>5736</v>
      </c>
      <c r="K24" s="4" t="s">
        <v>5737</v>
      </c>
    </row>
    <row r="25" spans="1:11" ht="30" x14ac:dyDescent="0.25">
      <c r="A25" s="1" t="s">
        <v>5697</v>
      </c>
      <c r="B25" s="1" t="s">
        <v>60</v>
      </c>
      <c r="C25" s="4">
        <v>2021</v>
      </c>
      <c r="D25" s="1" t="s">
        <v>109</v>
      </c>
      <c r="E25" s="1" t="s">
        <v>70</v>
      </c>
      <c r="F25" s="4">
        <v>11932</v>
      </c>
      <c r="G25" s="4">
        <v>585571</v>
      </c>
      <c r="H25" s="4" t="s">
        <v>5738</v>
      </c>
      <c r="I25" s="1"/>
      <c r="J25" s="4" t="s">
        <v>5739</v>
      </c>
      <c r="K25" s="4" t="s">
        <v>5740</v>
      </c>
    </row>
    <row r="26" spans="1:11" ht="30" x14ac:dyDescent="0.25">
      <c r="A26" s="1" t="s">
        <v>5697</v>
      </c>
      <c r="B26" s="1" t="s">
        <v>60</v>
      </c>
      <c r="C26" s="4">
        <v>2021</v>
      </c>
      <c r="D26" s="1" t="s">
        <v>109</v>
      </c>
      <c r="E26" s="1" t="s">
        <v>74</v>
      </c>
      <c r="F26" s="4">
        <v>740</v>
      </c>
      <c r="G26" s="4">
        <v>45583</v>
      </c>
      <c r="H26" s="4" t="s">
        <v>5741</v>
      </c>
      <c r="I26" s="1"/>
      <c r="J26" s="4" t="s">
        <v>5742</v>
      </c>
      <c r="K26" s="4" t="s">
        <v>5743</v>
      </c>
    </row>
    <row r="27" spans="1:11" ht="45" x14ac:dyDescent="0.25">
      <c r="A27" s="1" t="s">
        <v>5697</v>
      </c>
      <c r="B27" s="1" t="s">
        <v>60</v>
      </c>
      <c r="C27" s="4">
        <v>2021</v>
      </c>
      <c r="D27" s="1" t="s">
        <v>109</v>
      </c>
      <c r="E27" s="1" t="s">
        <v>78</v>
      </c>
      <c r="F27" s="4">
        <v>601</v>
      </c>
      <c r="G27" s="4">
        <v>27268</v>
      </c>
      <c r="H27" s="4" t="s">
        <v>4808</v>
      </c>
      <c r="I27" s="1"/>
      <c r="J27" s="4" t="s">
        <v>5744</v>
      </c>
      <c r="K27" s="4" t="s">
        <v>5745</v>
      </c>
    </row>
    <row r="28" spans="1:11" ht="30" x14ac:dyDescent="0.25">
      <c r="A28" s="1" t="s">
        <v>5697</v>
      </c>
      <c r="B28" s="1" t="s">
        <v>60</v>
      </c>
      <c r="C28" s="4">
        <v>2021</v>
      </c>
      <c r="D28" s="1" t="s">
        <v>109</v>
      </c>
      <c r="E28" s="1" t="s">
        <v>82</v>
      </c>
      <c r="F28" s="4">
        <v>0</v>
      </c>
      <c r="G28" s="4">
        <v>0</v>
      </c>
      <c r="H28" s="4" t="s">
        <v>83</v>
      </c>
      <c r="I28" s="1"/>
      <c r="J28" s="4" t="s">
        <v>83</v>
      </c>
      <c r="K28" s="4" t="s">
        <v>83</v>
      </c>
    </row>
    <row r="29" spans="1:11" ht="45" x14ac:dyDescent="0.25">
      <c r="A29" s="1" t="s">
        <v>5697</v>
      </c>
      <c r="B29" s="1" t="s">
        <v>60</v>
      </c>
      <c r="C29" s="4">
        <v>2021</v>
      </c>
      <c r="D29" s="1" t="s">
        <v>109</v>
      </c>
      <c r="E29" s="1" t="s">
        <v>84</v>
      </c>
      <c r="F29" s="4">
        <v>0</v>
      </c>
      <c r="G29" s="4">
        <v>0</v>
      </c>
      <c r="H29" s="4" t="s">
        <v>83</v>
      </c>
      <c r="I29" s="1"/>
      <c r="J29" s="4" t="s">
        <v>83</v>
      </c>
      <c r="K29" s="4" t="s">
        <v>83</v>
      </c>
    </row>
    <row r="30" spans="1:11" ht="45" x14ac:dyDescent="0.25">
      <c r="A30" s="1" t="s">
        <v>5697</v>
      </c>
      <c r="B30" s="1" t="s">
        <v>60</v>
      </c>
      <c r="C30" s="4">
        <v>2021</v>
      </c>
      <c r="D30" s="1" t="s">
        <v>109</v>
      </c>
      <c r="E30" s="1" t="s">
        <v>85</v>
      </c>
      <c r="F30" s="4">
        <v>0</v>
      </c>
      <c r="G30" s="4">
        <v>0</v>
      </c>
      <c r="H30" s="4" t="s">
        <v>83</v>
      </c>
      <c r="I30" s="1"/>
      <c r="J30" s="4" t="s">
        <v>83</v>
      </c>
      <c r="K30" s="4" t="s">
        <v>83</v>
      </c>
    </row>
    <row r="31" spans="1:11" x14ac:dyDescent="0.25">
      <c r="A31" s="1" t="s">
        <v>5697</v>
      </c>
      <c r="B31" s="1" t="s">
        <v>60</v>
      </c>
      <c r="C31" s="4">
        <v>2021</v>
      </c>
      <c r="D31" s="1" t="s">
        <v>109</v>
      </c>
      <c r="E31" s="1" t="s">
        <v>86</v>
      </c>
      <c r="F31" s="4">
        <v>14138</v>
      </c>
      <c r="G31" s="4">
        <v>886871</v>
      </c>
      <c r="H31" s="4" t="s">
        <v>3638</v>
      </c>
      <c r="I31" s="1"/>
      <c r="J31" s="4" t="s">
        <v>5746</v>
      </c>
      <c r="K31" s="4" t="s">
        <v>5271</v>
      </c>
    </row>
    <row r="32" spans="1:11" x14ac:dyDescent="0.25">
      <c r="A32" s="1" t="s">
        <v>5697</v>
      </c>
      <c r="B32" s="1" t="s">
        <v>60</v>
      </c>
      <c r="C32" s="4">
        <v>2021</v>
      </c>
      <c r="D32" s="1" t="s">
        <v>128</v>
      </c>
      <c r="E32" s="1" t="s">
        <v>62</v>
      </c>
      <c r="F32" s="4">
        <v>1894</v>
      </c>
      <c r="G32" s="4">
        <v>641652</v>
      </c>
      <c r="H32" s="4" t="s">
        <v>5747</v>
      </c>
      <c r="I32" s="1"/>
      <c r="J32" s="4" t="s">
        <v>5748</v>
      </c>
      <c r="K32" s="4" t="s">
        <v>5749</v>
      </c>
    </row>
    <row r="33" spans="1:11" ht="30" x14ac:dyDescent="0.25">
      <c r="A33" s="1" t="s">
        <v>5697</v>
      </c>
      <c r="B33" s="1" t="s">
        <v>60</v>
      </c>
      <c r="C33" s="4">
        <v>2021</v>
      </c>
      <c r="D33" s="1" t="s">
        <v>128</v>
      </c>
      <c r="E33" s="1" t="s">
        <v>66</v>
      </c>
      <c r="F33" s="4">
        <v>203</v>
      </c>
      <c r="G33" s="4">
        <v>94768</v>
      </c>
      <c r="H33" s="4" t="s">
        <v>5750</v>
      </c>
      <c r="I33" s="1"/>
      <c r="J33" s="4" t="s">
        <v>5751</v>
      </c>
      <c r="K33" s="4" t="s">
        <v>5752</v>
      </c>
    </row>
    <row r="34" spans="1:11" ht="30" x14ac:dyDescent="0.25">
      <c r="A34" s="1" t="s">
        <v>5697</v>
      </c>
      <c r="B34" s="1" t="s">
        <v>60</v>
      </c>
      <c r="C34" s="4">
        <v>2021</v>
      </c>
      <c r="D34" s="1" t="s">
        <v>128</v>
      </c>
      <c r="E34" s="1" t="s">
        <v>70</v>
      </c>
      <c r="F34" s="4">
        <v>8124</v>
      </c>
      <c r="G34" s="4">
        <v>599836</v>
      </c>
      <c r="H34" s="4" t="s">
        <v>5753</v>
      </c>
      <c r="I34" s="1"/>
      <c r="J34" s="4" t="s">
        <v>5754</v>
      </c>
      <c r="K34" s="4" t="s">
        <v>5755</v>
      </c>
    </row>
    <row r="35" spans="1:11" ht="30" x14ac:dyDescent="0.25">
      <c r="A35" s="1" t="s">
        <v>5697</v>
      </c>
      <c r="B35" s="1" t="s">
        <v>60</v>
      </c>
      <c r="C35" s="4">
        <v>2021</v>
      </c>
      <c r="D35" s="1" t="s">
        <v>128</v>
      </c>
      <c r="E35" s="1" t="s">
        <v>74</v>
      </c>
      <c r="F35" s="4">
        <v>2866</v>
      </c>
      <c r="G35" s="4">
        <v>217916</v>
      </c>
      <c r="H35" s="4" t="s">
        <v>5756</v>
      </c>
      <c r="I35" s="1"/>
      <c r="J35" s="4" t="s">
        <v>5757</v>
      </c>
      <c r="K35" s="4" t="s">
        <v>5758</v>
      </c>
    </row>
    <row r="36" spans="1:11" ht="45" x14ac:dyDescent="0.25">
      <c r="A36" s="1" t="s">
        <v>5697</v>
      </c>
      <c r="B36" s="1" t="s">
        <v>60</v>
      </c>
      <c r="C36" s="4">
        <v>2021</v>
      </c>
      <c r="D36" s="1" t="s">
        <v>128</v>
      </c>
      <c r="E36" s="1" t="s">
        <v>78</v>
      </c>
      <c r="F36" s="4">
        <v>3053</v>
      </c>
      <c r="G36" s="4">
        <v>125114</v>
      </c>
      <c r="H36" s="4" t="s">
        <v>5759</v>
      </c>
      <c r="I36" s="1"/>
      <c r="J36" s="4" t="s">
        <v>5760</v>
      </c>
      <c r="K36" s="4" t="s">
        <v>5761</v>
      </c>
    </row>
    <row r="37" spans="1:11" ht="30" x14ac:dyDescent="0.25">
      <c r="A37" s="1" t="s">
        <v>5697</v>
      </c>
      <c r="B37" s="1" t="s">
        <v>60</v>
      </c>
      <c r="C37" s="4">
        <v>2021</v>
      </c>
      <c r="D37" s="1" t="s">
        <v>128</v>
      </c>
      <c r="E37" s="1" t="s">
        <v>82</v>
      </c>
      <c r="F37" s="4">
        <v>0</v>
      </c>
      <c r="G37" s="4">
        <v>0</v>
      </c>
      <c r="H37" s="4" t="s">
        <v>83</v>
      </c>
      <c r="I37" s="1"/>
      <c r="J37" s="4" t="s">
        <v>83</v>
      </c>
      <c r="K37" s="4" t="s">
        <v>83</v>
      </c>
    </row>
    <row r="38" spans="1:11" ht="45" x14ac:dyDescent="0.25">
      <c r="A38" s="1" t="s">
        <v>5697</v>
      </c>
      <c r="B38" s="1" t="s">
        <v>60</v>
      </c>
      <c r="C38" s="4">
        <v>2021</v>
      </c>
      <c r="D38" s="1" t="s">
        <v>128</v>
      </c>
      <c r="E38" s="1" t="s">
        <v>84</v>
      </c>
      <c r="F38" s="4">
        <v>0</v>
      </c>
      <c r="G38" s="4">
        <v>0</v>
      </c>
      <c r="H38" s="4" t="s">
        <v>83</v>
      </c>
      <c r="I38" s="1"/>
      <c r="J38" s="4" t="s">
        <v>83</v>
      </c>
      <c r="K38" s="4" t="s">
        <v>83</v>
      </c>
    </row>
    <row r="39" spans="1:11" ht="45" x14ac:dyDescent="0.25">
      <c r="A39" s="1" t="s">
        <v>5697</v>
      </c>
      <c r="B39" s="1" t="s">
        <v>60</v>
      </c>
      <c r="C39" s="4">
        <v>2021</v>
      </c>
      <c r="D39" s="1" t="s">
        <v>128</v>
      </c>
      <c r="E39" s="1" t="s">
        <v>85</v>
      </c>
      <c r="F39" s="4">
        <v>0</v>
      </c>
      <c r="G39" s="4">
        <v>0</v>
      </c>
      <c r="H39" s="4" t="s">
        <v>83</v>
      </c>
      <c r="I39" s="1"/>
      <c r="J39" s="4" t="s">
        <v>83</v>
      </c>
      <c r="K39" s="4" t="s">
        <v>83</v>
      </c>
    </row>
    <row r="40" spans="1:11" x14ac:dyDescent="0.25">
      <c r="A40" s="1" t="s">
        <v>5697</v>
      </c>
      <c r="B40" s="1" t="s">
        <v>60</v>
      </c>
      <c r="C40" s="4">
        <v>2021</v>
      </c>
      <c r="D40" s="1" t="s">
        <v>128</v>
      </c>
      <c r="E40" s="1" t="s">
        <v>86</v>
      </c>
      <c r="F40" s="4">
        <v>14246</v>
      </c>
      <c r="G40" s="4">
        <v>1037635</v>
      </c>
      <c r="H40" s="4" t="s">
        <v>5762</v>
      </c>
      <c r="I40" s="1"/>
      <c r="J40" s="4" t="s">
        <v>5763</v>
      </c>
      <c r="K40" s="4" t="s">
        <v>5764</v>
      </c>
    </row>
    <row r="41" spans="1:11" x14ac:dyDescent="0.25">
      <c r="A41" s="1" t="s">
        <v>5697</v>
      </c>
      <c r="B41" s="1" t="s">
        <v>60</v>
      </c>
      <c r="C41" s="4">
        <v>2021</v>
      </c>
      <c r="D41" s="1" t="s">
        <v>147</v>
      </c>
      <c r="E41" s="1" t="s">
        <v>62</v>
      </c>
      <c r="F41" s="4">
        <v>1371</v>
      </c>
      <c r="G41" s="4">
        <v>569645</v>
      </c>
      <c r="H41" s="4" t="s">
        <v>5765</v>
      </c>
      <c r="I41" s="1"/>
      <c r="J41" s="4" t="s">
        <v>5766</v>
      </c>
      <c r="K41" s="4" t="s">
        <v>5767</v>
      </c>
    </row>
    <row r="42" spans="1:11" ht="30" x14ac:dyDescent="0.25">
      <c r="A42" s="1" t="s">
        <v>5697</v>
      </c>
      <c r="B42" s="1" t="s">
        <v>60</v>
      </c>
      <c r="C42" s="4">
        <v>2021</v>
      </c>
      <c r="D42" s="1" t="s">
        <v>147</v>
      </c>
      <c r="E42" s="1" t="s">
        <v>66</v>
      </c>
      <c r="F42" s="4">
        <v>60</v>
      </c>
      <c r="G42" s="4">
        <v>70040</v>
      </c>
      <c r="H42" s="4" t="s">
        <v>3338</v>
      </c>
      <c r="I42" s="1"/>
      <c r="J42" s="4" t="s">
        <v>5768</v>
      </c>
      <c r="K42" s="4" t="s">
        <v>5769</v>
      </c>
    </row>
    <row r="43" spans="1:11" ht="30" x14ac:dyDescent="0.25">
      <c r="A43" s="1" t="s">
        <v>5697</v>
      </c>
      <c r="B43" s="1" t="s">
        <v>60</v>
      </c>
      <c r="C43" s="4">
        <v>2021</v>
      </c>
      <c r="D43" s="1" t="s">
        <v>147</v>
      </c>
      <c r="E43" s="1" t="s">
        <v>70</v>
      </c>
      <c r="F43" s="4">
        <v>3853</v>
      </c>
      <c r="G43" s="4">
        <v>370188</v>
      </c>
      <c r="H43" s="4" t="s">
        <v>5770</v>
      </c>
      <c r="I43" s="1"/>
      <c r="J43" s="4" t="s">
        <v>5771</v>
      </c>
      <c r="K43" s="4" t="s">
        <v>5772</v>
      </c>
    </row>
    <row r="44" spans="1:11" ht="30" x14ac:dyDescent="0.25">
      <c r="A44" s="1" t="s">
        <v>5697</v>
      </c>
      <c r="B44" s="1" t="s">
        <v>60</v>
      </c>
      <c r="C44" s="4">
        <v>2021</v>
      </c>
      <c r="D44" s="1" t="s">
        <v>147</v>
      </c>
      <c r="E44" s="1" t="s">
        <v>74</v>
      </c>
      <c r="F44" s="4">
        <v>1458</v>
      </c>
      <c r="G44" s="4">
        <v>251194</v>
      </c>
      <c r="H44" s="4" t="s">
        <v>3016</v>
      </c>
      <c r="I44" s="1"/>
      <c r="J44" s="4" t="s">
        <v>5773</v>
      </c>
      <c r="K44" s="4" t="s">
        <v>5774</v>
      </c>
    </row>
    <row r="45" spans="1:11" ht="45" x14ac:dyDescent="0.25">
      <c r="A45" s="1" t="s">
        <v>5697</v>
      </c>
      <c r="B45" s="1" t="s">
        <v>60</v>
      </c>
      <c r="C45" s="4">
        <v>2021</v>
      </c>
      <c r="D45" s="1" t="s">
        <v>147</v>
      </c>
      <c r="E45" s="1" t="s">
        <v>78</v>
      </c>
      <c r="F45" s="4">
        <v>9682</v>
      </c>
      <c r="G45" s="4">
        <v>472810</v>
      </c>
      <c r="H45" s="4" t="s">
        <v>2631</v>
      </c>
      <c r="I45" s="1"/>
      <c r="J45" s="4" t="s">
        <v>1756</v>
      </c>
      <c r="K45" s="4" t="s">
        <v>5775</v>
      </c>
    </row>
    <row r="46" spans="1:11" ht="30" x14ac:dyDescent="0.25">
      <c r="A46" s="1" t="s">
        <v>5697</v>
      </c>
      <c r="B46" s="1" t="s">
        <v>60</v>
      </c>
      <c r="C46" s="4">
        <v>2021</v>
      </c>
      <c r="D46" s="1" t="s">
        <v>147</v>
      </c>
      <c r="E46" s="1" t="s">
        <v>82</v>
      </c>
      <c r="F46" s="4">
        <v>0</v>
      </c>
      <c r="G46" s="4">
        <v>0</v>
      </c>
      <c r="H46" s="4" t="s">
        <v>83</v>
      </c>
      <c r="I46" s="1"/>
      <c r="J46" s="4" t="s">
        <v>83</v>
      </c>
      <c r="K46" s="4" t="s">
        <v>83</v>
      </c>
    </row>
    <row r="47" spans="1:11" ht="45" x14ac:dyDescent="0.25">
      <c r="A47" s="1" t="s">
        <v>5697</v>
      </c>
      <c r="B47" s="1" t="s">
        <v>60</v>
      </c>
      <c r="C47" s="4">
        <v>2021</v>
      </c>
      <c r="D47" s="1" t="s">
        <v>147</v>
      </c>
      <c r="E47" s="1" t="s">
        <v>84</v>
      </c>
      <c r="F47" s="4">
        <v>0</v>
      </c>
      <c r="G47" s="4">
        <v>0</v>
      </c>
      <c r="H47" s="4" t="s">
        <v>83</v>
      </c>
      <c r="I47" s="1"/>
      <c r="J47" s="4" t="s">
        <v>83</v>
      </c>
      <c r="K47" s="4" t="s">
        <v>83</v>
      </c>
    </row>
    <row r="48" spans="1:11" ht="45" x14ac:dyDescent="0.25">
      <c r="A48" s="1" t="s">
        <v>5697</v>
      </c>
      <c r="B48" s="1" t="s">
        <v>60</v>
      </c>
      <c r="C48" s="4">
        <v>2021</v>
      </c>
      <c r="D48" s="1" t="s">
        <v>147</v>
      </c>
      <c r="E48" s="1" t="s">
        <v>85</v>
      </c>
      <c r="F48" s="4">
        <v>0</v>
      </c>
      <c r="G48" s="4">
        <v>0</v>
      </c>
      <c r="H48" s="4" t="s">
        <v>83</v>
      </c>
      <c r="I48" s="1"/>
      <c r="J48" s="4" t="s">
        <v>83</v>
      </c>
      <c r="K48" s="4" t="s">
        <v>83</v>
      </c>
    </row>
    <row r="49" spans="1:11" x14ac:dyDescent="0.25">
      <c r="A49" s="1" t="s">
        <v>5697</v>
      </c>
      <c r="B49" s="1" t="s">
        <v>60</v>
      </c>
      <c r="C49" s="4">
        <v>2021</v>
      </c>
      <c r="D49" s="1" t="s">
        <v>147</v>
      </c>
      <c r="E49" s="1" t="s">
        <v>86</v>
      </c>
      <c r="F49" s="4">
        <v>15053</v>
      </c>
      <c r="G49" s="4">
        <v>1164232</v>
      </c>
      <c r="H49" s="4" t="s">
        <v>5776</v>
      </c>
      <c r="I49" s="1"/>
      <c r="J49" s="4" t="s">
        <v>5777</v>
      </c>
      <c r="K49" s="4" t="s">
        <v>5778</v>
      </c>
    </row>
    <row r="50" spans="1:11" x14ac:dyDescent="0.25">
      <c r="A50" s="1" t="s">
        <v>5697</v>
      </c>
      <c r="B50" s="1" t="s">
        <v>60</v>
      </c>
      <c r="C50" s="4">
        <v>2021</v>
      </c>
      <c r="D50" s="1" t="s">
        <v>166</v>
      </c>
      <c r="E50" s="1" t="s">
        <v>62</v>
      </c>
      <c r="F50" s="4">
        <v>1100</v>
      </c>
      <c r="G50" s="4">
        <v>435920</v>
      </c>
      <c r="H50" s="4" t="s">
        <v>5779</v>
      </c>
      <c r="I50" s="1"/>
      <c r="J50" s="4" t="s">
        <v>5780</v>
      </c>
      <c r="K50" s="4" t="s">
        <v>5781</v>
      </c>
    </row>
    <row r="51" spans="1:11" ht="30" x14ac:dyDescent="0.25">
      <c r="A51" s="1" t="s">
        <v>5697</v>
      </c>
      <c r="B51" s="1" t="s">
        <v>60</v>
      </c>
      <c r="C51" s="4">
        <v>2021</v>
      </c>
      <c r="D51" s="1" t="s">
        <v>166</v>
      </c>
      <c r="E51" s="1" t="s">
        <v>66</v>
      </c>
      <c r="F51" s="4">
        <v>39</v>
      </c>
      <c r="G51" s="4">
        <v>79890</v>
      </c>
      <c r="H51" s="4" t="s">
        <v>5782</v>
      </c>
      <c r="I51" s="1"/>
      <c r="J51" s="4" t="s">
        <v>5783</v>
      </c>
      <c r="K51" s="4" t="s">
        <v>5784</v>
      </c>
    </row>
    <row r="52" spans="1:11" ht="30" x14ac:dyDescent="0.25">
      <c r="A52" s="1" t="s">
        <v>5697</v>
      </c>
      <c r="B52" s="1" t="s">
        <v>60</v>
      </c>
      <c r="C52" s="4">
        <v>2021</v>
      </c>
      <c r="D52" s="1" t="s">
        <v>166</v>
      </c>
      <c r="E52" s="1" t="s">
        <v>70</v>
      </c>
      <c r="F52" s="4">
        <v>1748</v>
      </c>
      <c r="G52" s="4">
        <v>182110</v>
      </c>
      <c r="H52" s="4" t="s">
        <v>5785</v>
      </c>
      <c r="I52" s="1"/>
      <c r="J52" s="4" t="s">
        <v>5786</v>
      </c>
      <c r="K52" s="4" t="s">
        <v>5787</v>
      </c>
    </row>
    <row r="53" spans="1:11" ht="30" x14ac:dyDescent="0.25">
      <c r="A53" s="1" t="s">
        <v>5697</v>
      </c>
      <c r="B53" s="1" t="s">
        <v>60</v>
      </c>
      <c r="C53" s="4">
        <v>2021</v>
      </c>
      <c r="D53" s="1" t="s">
        <v>166</v>
      </c>
      <c r="E53" s="1" t="s">
        <v>74</v>
      </c>
      <c r="F53" s="4">
        <v>404</v>
      </c>
      <c r="G53" s="4">
        <v>175974</v>
      </c>
      <c r="H53" s="4" t="s">
        <v>5788</v>
      </c>
      <c r="I53" s="1"/>
      <c r="J53" s="4" t="s">
        <v>5789</v>
      </c>
      <c r="K53" s="4" t="s">
        <v>5790</v>
      </c>
    </row>
    <row r="54" spans="1:11" ht="45" x14ac:dyDescent="0.25">
      <c r="A54" s="1" t="s">
        <v>5697</v>
      </c>
      <c r="B54" s="1" t="s">
        <v>60</v>
      </c>
      <c r="C54" s="4">
        <v>2021</v>
      </c>
      <c r="D54" s="1" t="s">
        <v>166</v>
      </c>
      <c r="E54" s="1" t="s">
        <v>78</v>
      </c>
      <c r="F54" s="4">
        <v>12339</v>
      </c>
      <c r="G54" s="4">
        <v>802721</v>
      </c>
      <c r="H54" s="4" t="s">
        <v>5791</v>
      </c>
      <c r="I54" s="1"/>
      <c r="J54" s="4" t="s">
        <v>5400</v>
      </c>
      <c r="K54" s="4" t="s">
        <v>5792</v>
      </c>
    </row>
    <row r="55" spans="1:11" ht="30" x14ac:dyDescent="0.25">
      <c r="A55" s="1" t="s">
        <v>5697</v>
      </c>
      <c r="B55" s="1" t="s">
        <v>60</v>
      </c>
      <c r="C55" s="4">
        <v>2021</v>
      </c>
      <c r="D55" s="1" t="s">
        <v>166</v>
      </c>
      <c r="E55" s="1" t="s">
        <v>82</v>
      </c>
      <c r="F55" s="4">
        <v>0</v>
      </c>
      <c r="G55" s="4">
        <v>16</v>
      </c>
      <c r="H55" s="4" t="s">
        <v>83</v>
      </c>
      <c r="I55" s="1"/>
      <c r="J55" s="4" t="s">
        <v>83</v>
      </c>
      <c r="K55" s="4" t="s">
        <v>83</v>
      </c>
    </row>
    <row r="56" spans="1:11" ht="45" x14ac:dyDescent="0.25">
      <c r="A56" s="1" t="s">
        <v>5697</v>
      </c>
      <c r="B56" s="1" t="s">
        <v>60</v>
      </c>
      <c r="C56" s="4">
        <v>2021</v>
      </c>
      <c r="D56" s="1" t="s">
        <v>166</v>
      </c>
      <c r="E56" s="1" t="s">
        <v>84</v>
      </c>
      <c r="F56" s="4">
        <v>0</v>
      </c>
      <c r="G56" s="4">
        <v>0</v>
      </c>
      <c r="H56" s="4" t="s">
        <v>83</v>
      </c>
      <c r="I56" s="1"/>
      <c r="J56" s="4" t="s">
        <v>83</v>
      </c>
      <c r="K56" s="4" t="s">
        <v>83</v>
      </c>
    </row>
    <row r="57" spans="1:11" ht="45" x14ac:dyDescent="0.25">
      <c r="A57" s="1" t="s">
        <v>5697</v>
      </c>
      <c r="B57" s="1" t="s">
        <v>60</v>
      </c>
      <c r="C57" s="4">
        <v>2021</v>
      </c>
      <c r="D57" s="1" t="s">
        <v>166</v>
      </c>
      <c r="E57" s="1" t="s">
        <v>85</v>
      </c>
      <c r="F57" s="4">
        <v>0</v>
      </c>
      <c r="G57" s="4">
        <v>0</v>
      </c>
      <c r="H57" s="4" t="s">
        <v>83</v>
      </c>
      <c r="I57" s="1"/>
      <c r="J57" s="4" t="s">
        <v>83</v>
      </c>
      <c r="K57" s="4" t="s">
        <v>83</v>
      </c>
    </row>
    <row r="58" spans="1:11" x14ac:dyDescent="0.25">
      <c r="A58" s="1" t="s">
        <v>5697</v>
      </c>
      <c r="B58" s="1" t="s">
        <v>60</v>
      </c>
      <c r="C58" s="4">
        <v>2021</v>
      </c>
      <c r="D58" s="1" t="s">
        <v>166</v>
      </c>
      <c r="E58" s="1" t="s">
        <v>86</v>
      </c>
      <c r="F58" s="4">
        <v>14530</v>
      </c>
      <c r="G58" s="4">
        <v>1240711</v>
      </c>
      <c r="H58" s="4" t="s">
        <v>5793</v>
      </c>
      <c r="I58" s="1"/>
      <c r="J58" s="4" t="s">
        <v>5794</v>
      </c>
      <c r="K58" s="4" t="s">
        <v>5795</v>
      </c>
    </row>
    <row r="59" spans="1:11" x14ac:dyDescent="0.25">
      <c r="A59" s="1" t="s">
        <v>5697</v>
      </c>
      <c r="B59" s="1" t="s">
        <v>60</v>
      </c>
      <c r="C59" s="4">
        <v>2021</v>
      </c>
      <c r="D59" s="1" t="s">
        <v>185</v>
      </c>
      <c r="E59" s="1" t="s">
        <v>62</v>
      </c>
      <c r="F59" s="4">
        <v>1135</v>
      </c>
      <c r="G59" s="4">
        <v>363785</v>
      </c>
      <c r="H59" s="4" t="s">
        <v>5796</v>
      </c>
      <c r="I59" s="1"/>
      <c r="J59" s="4" t="s">
        <v>904</v>
      </c>
      <c r="K59" s="4" t="s">
        <v>5797</v>
      </c>
    </row>
    <row r="60" spans="1:11" ht="30" x14ac:dyDescent="0.25">
      <c r="A60" s="1" t="s">
        <v>5697</v>
      </c>
      <c r="B60" s="1" t="s">
        <v>60</v>
      </c>
      <c r="C60" s="4">
        <v>2021</v>
      </c>
      <c r="D60" s="1" t="s">
        <v>185</v>
      </c>
      <c r="E60" s="1" t="s">
        <v>66</v>
      </c>
      <c r="F60" s="4">
        <v>15</v>
      </c>
      <c r="G60" s="4">
        <v>49885</v>
      </c>
      <c r="H60" s="4" t="s">
        <v>5798</v>
      </c>
      <c r="I60" s="1" t="s">
        <v>234</v>
      </c>
      <c r="J60" s="4" t="s">
        <v>5799</v>
      </c>
      <c r="K60" s="4" t="s">
        <v>5800</v>
      </c>
    </row>
    <row r="61" spans="1:11" ht="30" x14ac:dyDescent="0.25">
      <c r="A61" s="1" t="s">
        <v>5697</v>
      </c>
      <c r="B61" s="1" t="s">
        <v>60</v>
      </c>
      <c r="C61" s="4">
        <v>2021</v>
      </c>
      <c r="D61" s="1" t="s">
        <v>185</v>
      </c>
      <c r="E61" s="1" t="s">
        <v>70</v>
      </c>
      <c r="F61" s="4">
        <v>1125</v>
      </c>
      <c r="G61" s="4">
        <v>175997</v>
      </c>
      <c r="H61" s="4" t="s">
        <v>5801</v>
      </c>
      <c r="I61" s="1"/>
      <c r="J61" s="4" t="s">
        <v>5802</v>
      </c>
      <c r="K61" s="4" t="s">
        <v>5803</v>
      </c>
    </row>
    <row r="62" spans="1:11" ht="30" x14ac:dyDescent="0.25">
      <c r="A62" s="1" t="s">
        <v>5697</v>
      </c>
      <c r="B62" s="1" t="s">
        <v>60</v>
      </c>
      <c r="C62" s="4">
        <v>2021</v>
      </c>
      <c r="D62" s="1" t="s">
        <v>185</v>
      </c>
      <c r="E62" s="1" t="s">
        <v>74</v>
      </c>
      <c r="F62" s="4">
        <v>144</v>
      </c>
      <c r="G62" s="4">
        <v>81686</v>
      </c>
      <c r="H62" s="4" t="s">
        <v>5804</v>
      </c>
      <c r="I62" s="1"/>
      <c r="J62" s="4" t="s">
        <v>5805</v>
      </c>
      <c r="K62" s="4" t="s">
        <v>5806</v>
      </c>
    </row>
    <row r="63" spans="1:11" ht="45" x14ac:dyDescent="0.25">
      <c r="A63" s="1" t="s">
        <v>5697</v>
      </c>
      <c r="B63" s="1" t="s">
        <v>60</v>
      </c>
      <c r="C63" s="4">
        <v>2021</v>
      </c>
      <c r="D63" s="1" t="s">
        <v>185</v>
      </c>
      <c r="E63" s="1" t="s">
        <v>78</v>
      </c>
      <c r="F63" s="4">
        <v>14833</v>
      </c>
      <c r="G63" s="4">
        <v>1044720</v>
      </c>
      <c r="H63" s="4" t="s">
        <v>5807</v>
      </c>
      <c r="I63" s="1"/>
      <c r="J63" s="4" t="s">
        <v>5808</v>
      </c>
      <c r="K63" s="4" t="s">
        <v>5809</v>
      </c>
    </row>
    <row r="64" spans="1:11" ht="30" x14ac:dyDescent="0.25">
      <c r="A64" s="1" t="s">
        <v>5697</v>
      </c>
      <c r="B64" s="1" t="s">
        <v>60</v>
      </c>
      <c r="C64" s="4">
        <v>2021</v>
      </c>
      <c r="D64" s="1" t="s">
        <v>185</v>
      </c>
      <c r="E64" s="1" t="s">
        <v>82</v>
      </c>
      <c r="F64" s="4">
        <v>502</v>
      </c>
      <c r="G64" s="4">
        <v>15045</v>
      </c>
      <c r="H64" s="4" t="s">
        <v>5810</v>
      </c>
      <c r="I64" s="1"/>
      <c r="J64" s="4" t="s">
        <v>5811</v>
      </c>
      <c r="K64" s="4" t="s">
        <v>5812</v>
      </c>
    </row>
    <row r="65" spans="1:11" ht="45" x14ac:dyDescent="0.25">
      <c r="A65" s="1" t="s">
        <v>5697</v>
      </c>
      <c r="B65" s="1" t="s">
        <v>60</v>
      </c>
      <c r="C65" s="4">
        <v>2021</v>
      </c>
      <c r="D65" s="1" t="s">
        <v>185</v>
      </c>
      <c r="E65" s="1" t="s">
        <v>84</v>
      </c>
      <c r="F65" s="4">
        <v>0</v>
      </c>
      <c r="G65" s="4">
        <v>0</v>
      </c>
      <c r="H65" s="4" t="s">
        <v>83</v>
      </c>
      <c r="I65" s="1"/>
      <c r="J65" s="4" t="s">
        <v>83</v>
      </c>
      <c r="K65" s="4" t="s">
        <v>83</v>
      </c>
    </row>
    <row r="66" spans="1:11" ht="45" x14ac:dyDescent="0.25">
      <c r="A66" s="1" t="s">
        <v>5697</v>
      </c>
      <c r="B66" s="1" t="s">
        <v>60</v>
      </c>
      <c r="C66" s="4">
        <v>2021</v>
      </c>
      <c r="D66" s="1" t="s">
        <v>185</v>
      </c>
      <c r="E66" s="1" t="s">
        <v>85</v>
      </c>
      <c r="F66" s="4">
        <v>0</v>
      </c>
      <c r="G66" s="4">
        <v>0</v>
      </c>
      <c r="H66" s="4" t="s">
        <v>83</v>
      </c>
      <c r="I66" s="1"/>
      <c r="J66" s="4" t="s">
        <v>83</v>
      </c>
      <c r="K66" s="4" t="s">
        <v>83</v>
      </c>
    </row>
    <row r="67" spans="1:11" x14ac:dyDescent="0.25">
      <c r="A67" s="1" t="s">
        <v>5697</v>
      </c>
      <c r="B67" s="1" t="s">
        <v>60</v>
      </c>
      <c r="C67" s="4">
        <v>2021</v>
      </c>
      <c r="D67" s="1" t="s">
        <v>185</v>
      </c>
      <c r="E67" s="1" t="s">
        <v>86</v>
      </c>
      <c r="F67" s="4">
        <v>16619</v>
      </c>
      <c r="G67" s="4">
        <v>1367333</v>
      </c>
      <c r="H67" s="4" t="s">
        <v>5813</v>
      </c>
      <c r="I67" s="1"/>
      <c r="J67" s="4" t="s">
        <v>5814</v>
      </c>
      <c r="K67" s="4" t="s">
        <v>5815</v>
      </c>
    </row>
    <row r="68" spans="1:11" x14ac:dyDescent="0.25">
      <c r="A68" s="1" t="s">
        <v>5697</v>
      </c>
      <c r="B68" s="1" t="s">
        <v>60</v>
      </c>
      <c r="C68" s="4">
        <v>2021</v>
      </c>
      <c r="D68" s="1" t="s">
        <v>207</v>
      </c>
      <c r="E68" s="1" t="s">
        <v>62</v>
      </c>
      <c r="F68" s="4">
        <v>1180</v>
      </c>
      <c r="G68" s="4">
        <v>335973</v>
      </c>
      <c r="H68" s="4" t="s">
        <v>5816</v>
      </c>
      <c r="I68" s="1"/>
      <c r="J68" s="4" t="s">
        <v>5817</v>
      </c>
      <c r="K68" s="4" t="s">
        <v>5818</v>
      </c>
    </row>
    <row r="69" spans="1:11" ht="30" x14ac:dyDescent="0.25">
      <c r="A69" s="1" t="s">
        <v>5697</v>
      </c>
      <c r="B69" s="1" t="s">
        <v>60</v>
      </c>
      <c r="C69" s="4">
        <v>2021</v>
      </c>
      <c r="D69" s="1" t="s">
        <v>207</v>
      </c>
      <c r="E69" s="1" t="s">
        <v>66</v>
      </c>
      <c r="F69" s="4">
        <v>20</v>
      </c>
      <c r="G69" s="4">
        <v>17847</v>
      </c>
      <c r="H69" s="4" t="s">
        <v>5819</v>
      </c>
      <c r="I69" s="1"/>
      <c r="J69" s="4" t="s">
        <v>5820</v>
      </c>
      <c r="K69" s="4" t="s">
        <v>5821</v>
      </c>
    </row>
    <row r="70" spans="1:11" ht="30" x14ac:dyDescent="0.25">
      <c r="A70" s="1" t="s">
        <v>5697</v>
      </c>
      <c r="B70" s="1" t="s">
        <v>60</v>
      </c>
      <c r="C70" s="4">
        <v>2021</v>
      </c>
      <c r="D70" s="1" t="s">
        <v>207</v>
      </c>
      <c r="E70" s="1" t="s">
        <v>70</v>
      </c>
      <c r="F70" s="4">
        <v>712</v>
      </c>
      <c r="G70" s="4">
        <v>123237</v>
      </c>
      <c r="H70" s="4" t="s">
        <v>5822</v>
      </c>
      <c r="I70" s="1"/>
      <c r="J70" s="4" t="s">
        <v>5823</v>
      </c>
      <c r="K70" s="4" t="s">
        <v>5824</v>
      </c>
    </row>
    <row r="71" spans="1:11" ht="30" x14ac:dyDescent="0.25">
      <c r="A71" s="1" t="s">
        <v>5697</v>
      </c>
      <c r="B71" s="1" t="s">
        <v>60</v>
      </c>
      <c r="C71" s="4">
        <v>2021</v>
      </c>
      <c r="D71" s="1" t="s">
        <v>207</v>
      </c>
      <c r="E71" s="1" t="s">
        <v>74</v>
      </c>
      <c r="F71" s="4">
        <v>47</v>
      </c>
      <c r="G71" s="4">
        <v>75779</v>
      </c>
      <c r="H71" s="4" t="s">
        <v>5825</v>
      </c>
      <c r="I71" s="1"/>
      <c r="J71" s="4" t="s">
        <v>5826</v>
      </c>
      <c r="K71" s="4" t="s">
        <v>5827</v>
      </c>
    </row>
    <row r="72" spans="1:11" ht="45" x14ac:dyDescent="0.25">
      <c r="A72" s="1" t="s">
        <v>5697</v>
      </c>
      <c r="B72" s="1" t="s">
        <v>60</v>
      </c>
      <c r="C72" s="4">
        <v>2021</v>
      </c>
      <c r="D72" s="1" t="s">
        <v>207</v>
      </c>
      <c r="E72" s="1" t="s">
        <v>78</v>
      </c>
      <c r="F72" s="4">
        <v>14948</v>
      </c>
      <c r="G72" s="4">
        <v>1153981</v>
      </c>
      <c r="H72" s="4" t="s">
        <v>5828</v>
      </c>
      <c r="I72" s="1"/>
      <c r="J72" s="4" t="s">
        <v>5829</v>
      </c>
      <c r="K72" s="4" t="s">
        <v>5830</v>
      </c>
    </row>
    <row r="73" spans="1:11" ht="30" x14ac:dyDescent="0.25">
      <c r="A73" s="1" t="s">
        <v>5697</v>
      </c>
      <c r="B73" s="1" t="s">
        <v>60</v>
      </c>
      <c r="C73" s="4">
        <v>2021</v>
      </c>
      <c r="D73" s="1" t="s">
        <v>207</v>
      </c>
      <c r="E73" s="1" t="s">
        <v>82</v>
      </c>
      <c r="F73" s="4">
        <v>724</v>
      </c>
      <c r="G73" s="4">
        <v>22789</v>
      </c>
      <c r="H73" s="4" t="s">
        <v>5831</v>
      </c>
      <c r="I73" s="1"/>
      <c r="J73" s="4" t="s">
        <v>5832</v>
      </c>
      <c r="K73" s="4" t="s">
        <v>5833</v>
      </c>
    </row>
    <row r="74" spans="1:11" ht="45" x14ac:dyDescent="0.25">
      <c r="A74" s="1" t="s">
        <v>5697</v>
      </c>
      <c r="B74" s="1" t="s">
        <v>60</v>
      </c>
      <c r="C74" s="4">
        <v>2021</v>
      </c>
      <c r="D74" s="1" t="s">
        <v>207</v>
      </c>
      <c r="E74" s="1" t="s">
        <v>84</v>
      </c>
      <c r="F74" s="4">
        <v>0</v>
      </c>
      <c r="G74" s="4">
        <v>0</v>
      </c>
      <c r="H74" s="4" t="s">
        <v>83</v>
      </c>
      <c r="I74" s="1"/>
      <c r="J74" s="4" t="s">
        <v>83</v>
      </c>
      <c r="K74" s="4" t="s">
        <v>83</v>
      </c>
    </row>
    <row r="75" spans="1:11" ht="45" x14ac:dyDescent="0.25">
      <c r="A75" s="1" t="s">
        <v>5697</v>
      </c>
      <c r="B75" s="1" t="s">
        <v>60</v>
      </c>
      <c r="C75" s="4">
        <v>2021</v>
      </c>
      <c r="D75" s="1" t="s">
        <v>207</v>
      </c>
      <c r="E75" s="1" t="s">
        <v>85</v>
      </c>
      <c r="F75" s="4">
        <v>0</v>
      </c>
      <c r="G75" s="4">
        <v>0</v>
      </c>
      <c r="H75" s="4" t="s">
        <v>83</v>
      </c>
      <c r="I75" s="1"/>
      <c r="J75" s="4" t="s">
        <v>83</v>
      </c>
      <c r="K75" s="4" t="s">
        <v>83</v>
      </c>
    </row>
    <row r="76" spans="1:11" x14ac:dyDescent="0.25">
      <c r="A76" s="1" t="s">
        <v>5697</v>
      </c>
      <c r="B76" s="1" t="s">
        <v>60</v>
      </c>
      <c r="C76" s="4">
        <v>2021</v>
      </c>
      <c r="D76" s="1" t="s">
        <v>207</v>
      </c>
      <c r="E76" s="1" t="s">
        <v>86</v>
      </c>
      <c r="F76" s="4">
        <v>16451</v>
      </c>
      <c r="G76" s="4">
        <v>1393633</v>
      </c>
      <c r="H76" s="4" t="s">
        <v>5834</v>
      </c>
      <c r="I76" s="1"/>
      <c r="J76" s="4" t="s">
        <v>5835</v>
      </c>
      <c r="K76" s="4" t="s">
        <v>5836</v>
      </c>
    </row>
    <row r="77" spans="1:11" x14ac:dyDescent="0.25">
      <c r="A77" s="1" t="s">
        <v>5697</v>
      </c>
      <c r="B77" s="1" t="s">
        <v>60</v>
      </c>
      <c r="C77" s="4">
        <v>2021</v>
      </c>
      <c r="D77" s="1" t="s">
        <v>229</v>
      </c>
      <c r="E77" s="1" t="s">
        <v>62</v>
      </c>
      <c r="F77" s="4">
        <v>1077</v>
      </c>
      <c r="G77" s="4">
        <v>300176</v>
      </c>
      <c r="H77" s="4" t="s">
        <v>5837</v>
      </c>
      <c r="I77" s="1"/>
      <c r="J77" s="4" t="s">
        <v>5838</v>
      </c>
      <c r="K77" s="4" t="s">
        <v>5839</v>
      </c>
    </row>
    <row r="78" spans="1:11" ht="30" x14ac:dyDescent="0.25">
      <c r="A78" s="1" t="s">
        <v>5697</v>
      </c>
      <c r="B78" s="1" t="s">
        <v>60</v>
      </c>
      <c r="C78" s="4">
        <v>2021</v>
      </c>
      <c r="D78" s="1" t="s">
        <v>229</v>
      </c>
      <c r="E78" s="1" t="s">
        <v>66</v>
      </c>
      <c r="F78" s="4">
        <v>4</v>
      </c>
      <c r="G78" s="4">
        <v>15541</v>
      </c>
      <c r="H78" s="4" t="s">
        <v>83</v>
      </c>
      <c r="I78" s="1"/>
      <c r="J78" s="4" t="s">
        <v>83</v>
      </c>
      <c r="K78" s="4" t="s">
        <v>83</v>
      </c>
    </row>
    <row r="79" spans="1:11" ht="30" x14ac:dyDescent="0.25">
      <c r="A79" s="1" t="s">
        <v>5697</v>
      </c>
      <c r="B79" s="1" t="s">
        <v>60</v>
      </c>
      <c r="C79" s="4">
        <v>2021</v>
      </c>
      <c r="D79" s="1" t="s">
        <v>229</v>
      </c>
      <c r="E79" s="1" t="s">
        <v>70</v>
      </c>
      <c r="F79" s="4">
        <v>610</v>
      </c>
      <c r="G79" s="4">
        <v>69964</v>
      </c>
      <c r="H79" s="4" t="s">
        <v>5840</v>
      </c>
      <c r="I79" s="1"/>
      <c r="J79" s="4" t="s">
        <v>5841</v>
      </c>
      <c r="K79" s="4" t="s">
        <v>5842</v>
      </c>
    </row>
    <row r="80" spans="1:11" ht="30" x14ac:dyDescent="0.25">
      <c r="A80" s="1" t="s">
        <v>5697</v>
      </c>
      <c r="B80" s="1" t="s">
        <v>60</v>
      </c>
      <c r="C80" s="4">
        <v>2021</v>
      </c>
      <c r="D80" s="1" t="s">
        <v>229</v>
      </c>
      <c r="E80" s="1" t="s">
        <v>74</v>
      </c>
      <c r="F80" s="4">
        <v>17</v>
      </c>
      <c r="G80" s="4">
        <v>45409</v>
      </c>
      <c r="H80" s="4" t="s">
        <v>5843</v>
      </c>
      <c r="I80" s="1" t="s">
        <v>234</v>
      </c>
      <c r="J80" s="4" t="s">
        <v>5844</v>
      </c>
      <c r="K80" s="4" t="s">
        <v>5845</v>
      </c>
    </row>
    <row r="81" spans="1:11" ht="45" x14ac:dyDescent="0.25">
      <c r="A81" s="1" t="s">
        <v>5697</v>
      </c>
      <c r="B81" s="1" t="s">
        <v>60</v>
      </c>
      <c r="C81" s="4">
        <v>2021</v>
      </c>
      <c r="D81" s="1" t="s">
        <v>229</v>
      </c>
      <c r="E81" s="1" t="s">
        <v>78</v>
      </c>
      <c r="F81" s="4">
        <v>13646</v>
      </c>
      <c r="G81" s="4">
        <v>1164738</v>
      </c>
      <c r="H81" s="4" t="s">
        <v>5846</v>
      </c>
      <c r="I81" s="1"/>
      <c r="J81" s="4" t="s">
        <v>5847</v>
      </c>
      <c r="K81" s="4" t="s">
        <v>5848</v>
      </c>
    </row>
    <row r="82" spans="1:11" ht="30" x14ac:dyDescent="0.25">
      <c r="A82" s="1" t="s">
        <v>5697</v>
      </c>
      <c r="B82" s="1" t="s">
        <v>60</v>
      </c>
      <c r="C82" s="4">
        <v>2021</v>
      </c>
      <c r="D82" s="1" t="s">
        <v>229</v>
      </c>
      <c r="E82" s="1" t="s">
        <v>82</v>
      </c>
      <c r="F82" s="4">
        <v>2474</v>
      </c>
      <c r="G82" s="4">
        <v>70439</v>
      </c>
      <c r="H82" s="4" t="s">
        <v>5849</v>
      </c>
      <c r="I82" s="1"/>
      <c r="J82" s="4" t="s">
        <v>3638</v>
      </c>
      <c r="K82" s="4" t="s">
        <v>5850</v>
      </c>
    </row>
    <row r="83" spans="1:11" ht="45" x14ac:dyDescent="0.25">
      <c r="A83" s="1" t="s">
        <v>5697</v>
      </c>
      <c r="B83" s="1" t="s">
        <v>60</v>
      </c>
      <c r="C83" s="4">
        <v>2021</v>
      </c>
      <c r="D83" s="1" t="s">
        <v>229</v>
      </c>
      <c r="E83" s="1" t="s">
        <v>84</v>
      </c>
      <c r="F83" s="4">
        <v>37</v>
      </c>
      <c r="G83" s="4">
        <v>6079</v>
      </c>
      <c r="H83" s="4" t="s">
        <v>5851</v>
      </c>
      <c r="I83" s="1"/>
      <c r="J83" s="4" t="s">
        <v>5852</v>
      </c>
      <c r="K83" s="4" t="s">
        <v>5853</v>
      </c>
    </row>
    <row r="84" spans="1:11" ht="45" x14ac:dyDescent="0.25">
      <c r="A84" s="1" t="s">
        <v>5697</v>
      </c>
      <c r="B84" s="1" t="s">
        <v>60</v>
      </c>
      <c r="C84" s="4">
        <v>2021</v>
      </c>
      <c r="D84" s="1" t="s">
        <v>229</v>
      </c>
      <c r="E84" s="1" t="s">
        <v>85</v>
      </c>
      <c r="F84" s="4">
        <v>0</v>
      </c>
      <c r="G84" s="4">
        <v>0</v>
      </c>
      <c r="H84" s="4" t="s">
        <v>83</v>
      </c>
      <c r="I84" s="1"/>
      <c r="J84" s="4" t="s">
        <v>83</v>
      </c>
      <c r="K84" s="4" t="s">
        <v>83</v>
      </c>
    </row>
    <row r="85" spans="1:11" x14ac:dyDescent="0.25">
      <c r="A85" s="1" t="s">
        <v>5697</v>
      </c>
      <c r="B85" s="1" t="s">
        <v>60</v>
      </c>
      <c r="C85" s="4">
        <v>2021</v>
      </c>
      <c r="D85" s="1" t="s">
        <v>229</v>
      </c>
      <c r="E85" s="1" t="s">
        <v>86</v>
      </c>
      <c r="F85" s="4">
        <v>16788</v>
      </c>
      <c r="G85" s="4">
        <v>1372169</v>
      </c>
      <c r="H85" s="4" t="s">
        <v>5854</v>
      </c>
      <c r="I85" s="1"/>
      <c r="J85" s="4" t="s">
        <v>5855</v>
      </c>
      <c r="K85" s="4" t="s">
        <v>5856</v>
      </c>
    </row>
    <row r="86" spans="1:11" x14ac:dyDescent="0.25">
      <c r="A86" s="1" t="s">
        <v>5697</v>
      </c>
      <c r="B86" s="1" t="s">
        <v>60</v>
      </c>
      <c r="C86" s="4">
        <v>2021</v>
      </c>
      <c r="D86" s="1" t="s">
        <v>255</v>
      </c>
      <c r="E86" s="1" t="s">
        <v>62</v>
      </c>
      <c r="F86" s="4">
        <v>1072</v>
      </c>
      <c r="G86" s="4">
        <v>286489</v>
      </c>
      <c r="H86" s="4" t="s">
        <v>5857</v>
      </c>
      <c r="I86" s="1"/>
      <c r="J86" s="4" t="s">
        <v>5858</v>
      </c>
      <c r="K86" s="4" t="s">
        <v>5859</v>
      </c>
    </row>
    <row r="87" spans="1:11" ht="30" x14ac:dyDescent="0.25">
      <c r="A87" s="1" t="s">
        <v>5697</v>
      </c>
      <c r="B87" s="1" t="s">
        <v>60</v>
      </c>
      <c r="C87" s="4">
        <v>2021</v>
      </c>
      <c r="D87" s="1" t="s">
        <v>255</v>
      </c>
      <c r="E87" s="1" t="s">
        <v>66</v>
      </c>
      <c r="F87" s="4">
        <v>11</v>
      </c>
      <c r="G87" s="4">
        <v>17728</v>
      </c>
      <c r="H87" s="4" t="s">
        <v>5860</v>
      </c>
      <c r="I87" s="1" t="s">
        <v>234</v>
      </c>
      <c r="J87" s="4" t="s">
        <v>5861</v>
      </c>
      <c r="K87" s="4" t="s">
        <v>5862</v>
      </c>
    </row>
    <row r="88" spans="1:11" ht="30" x14ac:dyDescent="0.25">
      <c r="A88" s="1" t="s">
        <v>5697</v>
      </c>
      <c r="B88" s="1" t="s">
        <v>60</v>
      </c>
      <c r="C88" s="4">
        <v>2021</v>
      </c>
      <c r="D88" s="1" t="s">
        <v>255</v>
      </c>
      <c r="E88" s="1" t="s">
        <v>70</v>
      </c>
      <c r="F88" s="4">
        <v>532</v>
      </c>
      <c r="G88" s="4">
        <v>67772</v>
      </c>
      <c r="H88" s="4" t="s">
        <v>5863</v>
      </c>
      <c r="I88" s="1"/>
      <c r="J88" s="4" t="s">
        <v>5864</v>
      </c>
      <c r="K88" s="4" t="s">
        <v>5865</v>
      </c>
    </row>
    <row r="89" spans="1:11" ht="30" x14ac:dyDescent="0.25">
      <c r="A89" s="1" t="s">
        <v>5697</v>
      </c>
      <c r="B89" s="1" t="s">
        <v>60</v>
      </c>
      <c r="C89" s="4">
        <v>2021</v>
      </c>
      <c r="D89" s="1" t="s">
        <v>255</v>
      </c>
      <c r="E89" s="1" t="s">
        <v>74</v>
      </c>
      <c r="F89" s="4">
        <v>27</v>
      </c>
      <c r="G89" s="4">
        <v>15121</v>
      </c>
      <c r="H89" s="4" t="s">
        <v>5866</v>
      </c>
      <c r="I89" s="1"/>
      <c r="J89" s="4" t="s">
        <v>5867</v>
      </c>
      <c r="K89" s="4" t="s">
        <v>5868</v>
      </c>
    </row>
    <row r="90" spans="1:11" ht="45" x14ac:dyDescent="0.25">
      <c r="A90" s="1" t="s">
        <v>5697</v>
      </c>
      <c r="B90" s="1" t="s">
        <v>60</v>
      </c>
      <c r="C90" s="4">
        <v>2021</v>
      </c>
      <c r="D90" s="1" t="s">
        <v>255</v>
      </c>
      <c r="E90" s="1" t="s">
        <v>78</v>
      </c>
      <c r="F90" s="4">
        <v>6244</v>
      </c>
      <c r="G90" s="4">
        <v>966768</v>
      </c>
      <c r="H90" s="4" t="s">
        <v>98</v>
      </c>
      <c r="I90" s="1"/>
      <c r="J90" s="4" t="s">
        <v>5869</v>
      </c>
      <c r="K90" s="4" t="s">
        <v>5870</v>
      </c>
    </row>
    <row r="91" spans="1:11" ht="30" x14ac:dyDescent="0.25">
      <c r="A91" s="1" t="s">
        <v>5697</v>
      </c>
      <c r="B91" s="1" t="s">
        <v>60</v>
      </c>
      <c r="C91" s="4">
        <v>2021</v>
      </c>
      <c r="D91" s="1" t="s">
        <v>255</v>
      </c>
      <c r="E91" s="1" t="s">
        <v>82</v>
      </c>
      <c r="F91" s="4">
        <v>9100</v>
      </c>
      <c r="G91" s="4">
        <v>200581</v>
      </c>
      <c r="H91" s="4" t="s">
        <v>5871</v>
      </c>
      <c r="I91" s="1"/>
      <c r="J91" s="4" t="s">
        <v>5872</v>
      </c>
      <c r="K91" s="4" t="s">
        <v>5873</v>
      </c>
    </row>
    <row r="92" spans="1:11" ht="45" x14ac:dyDescent="0.25">
      <c r="A92" s="1" t="s">
        <v>5697</v>
      </c>
      <c r="B92" s="1" t="s">
        <v>60</v>
      </c>
      <c r="C92" s="4">
        <v>2021</v>
      </c>
      <c r="D92" s="1" t="s">
        <v>255</v>
      </c>
      <c r="E92" s="1" t="s">
        <v>84</v>
      </c>
      <c r="F92" s="4">
        <v>1956</v>
      </c>
      <c r="G92" s="4">
        <v>139937</v>
      </c>
      <c r="H92" s="4" t="s">
        <v>5874</v>
      </c>
      <c r="I92" s="1"/>
      <c r="J92" s="4" t="s">
        <v>5875</v>
      </c>
      <c r="K92" s="4" t="s">
        <v>5876</v>
      </c>
    </row>
    <row r="93" spans="1:11" ht="45" x14ac:dyDescent="0.25">
      <c r="A93" s="1" t="s">
        <v>5697</v>
      </c>
      <c r="B93" s="1" t="s">
        <v>60</v>
      </c>
      <c r="C93" s="4">
        <v>2021</v>
      </c>
      <c r="D93" s="1" t="s">
        <v>255</v>
      </c>
      <c r="E93" s="1" t="s">
        <v>85</v>
      </c>
      <c r="F93" s="4">
        <v>550</v>
      </c>
      <c r="G93" s="4">
        <v>32137</v>
      </c>
      <c r="H93" s="4" t="s">
        <v>5877</v>
      </c>
      <c r="I93" s="1"/>
      <c r="J93" s="4" t="s">
        <v>5878</v>
      </c>
      <c r="K93" s="4" t="s">
        <v>5879</v>
      </c>
    </row>
    <row r="94" spans="1:11" x14ac:dyDescent="0.25">
      <c r="A94" s="1" t="s">
        <v>5697</v>
      </c>
      <c r="B94" s="1" t="s">
        <v>60</v>
      </c>
      <c r="C94" s="4">
        <v>2021</v>
      </c>
      <c r="D94" s="1" t="s">
        <v>255</v>
      </c>
      <c r="E94" s="1" t="s">
        <v>86</v>
      </c>
      <c r="F94" s="4">
        <v>18420</v>
      </c>
      <c r="G94" s="4">
        <v>1440043</v>
      </c>
      <c r="H94" s="4" t="s">
        <v>5880</v>
      </c>
      <c r="I94" s="1"/>
      <c r="J94" s="4" t="s">
        <v>5881</v>
      </c>
      <c r="K94" s="4" t="s">
        <v>5882</v>
      </c>
    </row>
    <row r="95" spans="1:11" x14ac:dyDescent="0.25">
      <c r="A95" s="1" t="s">
        <v>5697</v>
      </c>
      <c r="B95" s="1" t="s">
        <v>60</v>
      </c>
      <c r="C95" s="4">
        <v>2021</v>
      </c>
      <c r="D95" s="1" t="s">
        <v>283</v>
      </c>
      <c r="E95" s="1" t="s">
        <v>62</v>
      </c>
      <c r="F95" s="4">
        <v>1034</v>
      </c>
      <c r="G95" s="4">
        <v>249484</v>
      </c>
      <c r="H95" s="4" t="s">
        <v>5883</v>
      </c>
      <c r="I95" s="1"/>
      <c r="J95" s="4" t="s">
        <v>5884</v>
      </c>
      <c r="K95" s="4" t="s">
        <v>5885</v>
      </c>
    </row>
    <row r="96" spans="1:11" ht="30" x14ac:dyDescent="0.25">
      <c r="A96" s="1" t="s">
        <v>5697</v>
      </c>
      <c r="B96" s="1" t="s">
        <v>60</v>
      </c>
      <c r="C96" s="4">
        <v>2021</v>
      </c>
      <c r="D96" s="1" t="s">
        <v>283</v>
      </c>
      <c r="E96" s="1" t="s">
        <v>66</v>
      </c>
      <c r="F96" s="4">
        <v>18</v>
      </c>
      <c r="G96" s="4">
        <v>18432</v>
      </c>
      <c r="H96" s="4" t="s">
        <v>5886</v>
      </c>
      <c r="I96" s="1" t="s">
        <v>234</v>
      </c>
      <c r="J96" s="4" t="s">
        <v>5887</v>
      </c>
      <c r="K96" s="4" t="s">
        <v>5888</v>
      </c>
    </row>
    <row r="97" spans="1:11" ht="30" x14ac:dyDescent="0.25">
      <c r="A97" s="1" t="s">
        <v>5697</v>
      </c>
      <c r="B97" s="1" t="s">
        <v>60</v>
      </c>
      <c r="C97" s="4">
        <v>2021</v>
      </c>
      <c r="D97" s="1" t="s">
        <v>283</v>
      </c>
      <c r="E97" s="1" t="s">
        <v>70</v>
      </c>
      <c r="F97" s="4">
        <v>418</v>
      </c>
      <c r="G97" s="4">
        <v>76959</v>
      </c>
      <c r="H97" s="4" t="s">
        <v>5889</v>
      </c>
      <c r="I97" s="1"/>
      <c r="J97" s="4" t="s">
        <v>5890</v>
      </c>
      <c r="K97" s="4" t="s">
        <v>5891</v>
      </c>
    </row>
    <row r="98" spans="1:11" ht="30" x14ac:dyDescent="0.25">
      <c r="A98" s="1" t="s">
        <v>5697</v>
      </c>
      <c r="B98" s="1" t="s">
        <v>60</v>
      </c>
      <c r="C98" s="4">
        <v>2021</v>
      </c>
      <c r="D98" s="1" t="s">
        <v>283</v>
      </c>
      <c r="E98" s="1" t="s">
        <v>74</v>
      </c>
      <c r="F98" s="4">
        <v>17</v>
      </c>
      <c r="G98" s="4">
        <v>9924</v>
      </c>
      <c r="H98" s="4" t="s">
        <v>5892</v>
      </c>
      <c r="I98" s="1" t="s">
        <v>234</v>
      </c>
      <c r="J98" s="4" t="s">
        <v>5893</v>
      </c>
      <c r="K98" s="4" t="s">
        <v>5894</v>
      </c>
    </row>
    <row r="99" spans="1:11" ht="45" x14ac:dyDescent="0.25">
      <c r="A99" s="1" t="s">
        <v>5697</v>
      </c>
      <c r="B99" s="1" t="s">
        <v>60</v>
      </c>
      <c r="C99" s="4">
        <v>2021</v>
      </c>
      <c r="D99" s="1" t="s">
        <v>283</v>
      </c>
      <c r="E99" s="1" t="s">
        <v>78</v>
      </c>
      <c r="F99" s="4">
        <v>1472</v>
      </c>
      <c r="G99" s="4">
        <v>599559</v>
      </c>
      <c r="H99" s="4" t="s">
        <v>5895</v>
      </c>
      <c r="I99" s="1"/>
      <c r="J99" s="4" t="s">
        <v>5896</v>
      </c>
      <c r="K99" s="4" t="s">
        <v>5897</v>
      </c>
    </row>
    <row r="100" spans="1:11" ht="30" x14ac:dyDescent="0.25">
      <c r="A100" s="1" t="s">
        <v>5697</v>
      </c>
      <c r="B100" s="1" t="s">
        <v>60</v>
      </c>
      <c r="C100" s="4">
        <v>2021</v>
      </c>
      <c r="D100" s="1" t="s">
        <v>283</v>
      </c>
      <c r="E100" s="1" t="s">
        <v>82</v>
      </c>
      <c r="F100" s="4">
        <v>8812</v>
      </c>
      <c r="G100" s="4">
        <v>247176</v>
      </c>
      <c r="H100" s="4" t="s">
        <v>5898</v>
      </c>
      <c r="I100" s="1"/>
      <c r="J100" s="4" t="s">
        <v>5899</v>
      </c>
      <c r="K100" s="4" t="s">
        <v>5900</v>
      </c>
    </row>
    <row r="101" spans="1:11" ht="45" x14ac:dyDescent="0.25">
      <c r="A101" s="1" t="s">
        <v>5697</v>
      </c>
      <c r="B101" s="1" t="s">
        <v>60</v>
      </c>
      <c r="C101" s="4">
        <v>2021</v>
      </c>
      <c r="D101" s="1" t="s">
        <v>283</v>
      </c>
      <c r="E101" s="1" t="s">
        <v>84</v>
      </c>
      <c r="F101" s="4">
        <v>2335</v>
      </c>
      <c r="G101" s="4">
        <v>216497</v>
      </c>
      <c r="H101" s="4" t="s">
        <v>5901</v>
      </c>
      <c r="I101" s="1"/>
      <c r="J101" s="4" t="s">
        <v>5902</v>
      </c>
      <c r="K101" s="4" t="s">
        <v>5903</v>
      </c>
    </row>
    <row r="102" spans="1:11" ht="45" x14ac:dyDescent="0.25">
      <c r="A102" s="1" t="s">
        <v>5697</v>
      </c>
      <c r="B102" s="1" t="s">
        <v>60</v>
      </c>
      <c r="C102" s="4">
        <v>2021</v>
      </c>
      <c r="D102" s="1" t="s">
        <v>283</v>
      </c>
      <c r="E102" s="1" t="s">
        <v>85</v>
      </c>
      <c r="F102" s="4">
        <v>5545</v>
      </c>
      <c r="G102" s="4">
        <v>251183</v>
      </c>
      <c r="H102" s="4" t="s">
        <v>5904</v>
      </c>
      <c r="I102" s="1"/>
      <c r="J102" s="4" t="s">
        <v>5905</v>
      </c>
      <c r="K102" s="4" t="s">
        <v>5906</v>
      </c>
    </row>
    <row r="103" spans="1:11" x14ac:dyDescent="0.25">
      <c r="A103" s="1" t="s">
        <v>5697</v>
      </c>
      <c r="B103" s="1" t="s">
        <v>60</v>
      </c>
      <c r="C103" s="4">
        <v>2021</v>
      </c>
      <c r="D103" s="1" t="s">
        <v>283</v>
      </c>
      <c r="E103" s="1" t="s">
        <v>86</v>
      </c>
      <c r="F103" s="4">
        <v>18617</v>
      </c>
      <c r="G103" s="4">
        <v>1419730</v>
      </c>
      <c r="H103" s="4" t="s">
        <v>5907</v>
      </c>
      <c r="I103" s="1"/>
      <c r="J103" s="4" t="s">
        <v>5908</v>
      </c>
      <c r="K103" s="4" t="s">
        <v>5909</v>
      </c>
    </row>
    <row r="104" spans="1:11" x14ac:dyDescent="0.25">
      <c r="A104" s="1" t="s">
        <v>5697</v>
      </c>
      <c r="B104" s="1" t="s">
        <v>60</v>
      </c>
      <c r="C104" s="4">
        <v>2021</v>
      </c>
      <c r="D104" s="1" t="s">
        <v>311</v>
      </c>
      <c r="E104" s="1" t="s">
        <v>62</v>
      </c>
      <c r="F104" s="4">
        <v>1201</v>
      </c>
      <c r="G104" s="4">
        <v>240463</v>
      </c>
      <c r="H104" s="4" t="s">
        <v>5910</v>
      </c>
      <c r="I104" s="1"/>
      <c r="J104" s="4" t="s">
        <v>5911</v>
      </c>
      <c r="K104" s="4" t="s">
        <v>5912</v>
      </c>
    </row>
    <row r="105" spans="1:11" ht="30" x14ac:dyDescent="0.25">
      <c r="A105" s="1" t="s">
        <v>5697</v>
      </c>
      <c r="B105" s="1" t="s">
        <v>60</v>
      </c>
      <c r="C105" s="4">
        <v>2021</v>
      </c>
      <c r="D105" s="1" t="s">
        <v>311</v>
      </c>
      <c r="E105" s="1" t="s">
        <v>66</v>
      </c>
      <c r="F105" s="4">
        <v>10</v>
      </c>
      <c r="G105" s="4">
        <v>10899</v>
      </c>
      <c r="H105" s="4" t="s">
        <v>5913</v>
      </c>
      <c r="I105" s="1" t="s">
        <v>234</v>
      </c>
      <c r="J105" s="4" t="s">
        <v>3130</v>
      </c>
      <c r="K105" s="4" t="s">
        <v>5914</v>
      </c>
    </row>
    <row r="106" spans="1:11" ht="30" x14ac:dyDescent="0.25">
      <c r="A106" s="1" t="s">
        <v>5697</v>
      </c>
      <c r="B106" s="1" t="s">
        <v>60</v>
      </c>
      <c r="C106" s="4">
        <v>2021</v>
      </c>
      <c r="D106" s="1" t="s">
        <v>311</v>
      </c>
      <c r="E106" s="1" t="s">
        <v>70</v>
      </c>
      <c r="F106" s="4">
        <v>395</v>
      </c>
      <c r="G106" s="4">
        <v>84775</v>
      </c>
      <c r="H106" s="4" t="s">
        <v>5915</v>
      </c>
      <c r="I106" s="1"/>
      <c r="J106" s="4" t="s">
        <v>5916</v>
      </c>
      <c r="K106" s="4" t="s">
        <v>5917</v>
      </c>
    </row>
    <row r="107" spans="1:11" ht="30" x14ac:dyDescent="0.25">
      <c r="A107" s="1" t="s">
        <v>5697</v>
      </c>
      <c r="B107" s="1" t="s">
        <v>60</v>
      </c>
      <c r="C107" s="4">
        <v>2021</v>
      </c>
      <c r="D107" s="1" t="s">
        <v>311</v>
      </c>
      <c r="E107" s="1" t="s">
        <v>74</v>
      </c>
      <c r="F107" s="4">
        <v>17</v>
      </c>
      <c r="G107" s="4">
        <v>14841</v>
      </c>
      <c r="H107" s="4" t="s">
        <v>5918</v>
      </c>
      <c r="I107" s="1" t="s">
        <v>234</v>
      </c>
      <c r="J107" s="4" t="s">
        <v>5919</v>
      </c>
      <c r="K107" s="4" t="s">
        <v>1864</v>
      </c>
    </row>
    <row r="108" spans="1:11" ht="45" x14ac:dyDescent="0.25">
      <c r="A108" s="1" t="s">
        <v>5697</v>
      </c>
      <c r="B108" s="1" t="s">
        <v>60</v>
      </c>
      <c r="C108" s="4">
        <v>2021</v>
      </c>
      <c r="D108" s="1" t="s">
        <v>311</v>
      </c>
      <c r="E108" s="1" t="s">
        <v>78</v>
      </c>
      <c r="F108" s="4">
        <v>481</v>
      </c>
      <c r="G108" s="4">
        <v>296734</v>
      </c>
      <c r="H108" s="4" t="s">
        <v>5920</v>
      </c>
      <c r="I108" s="1"/>
      <c r="J108" s="4" t="s">
        <v>5921</v>
      </c>
      <c r="K108" s="4" t="s">
        <v>5922</v>
      </c>
    </row>
    <row r="109" spans="1:11" ht="30" x14ac:dyDescent="0.25">
      <c r="A109" s="1" t="s">
        <v>5697</v>
      </c>
      <c r="B109" s="1" t="s">
        <v>60</v>
      </c>
      <c r="C109" s="4">
        <v>2021</v>
      </c>
      <c r="D109" s="1" t="s">
        <v>311</v>
      </c>
      <c r="E109" s="1" t="s">
        <v>82</v>
      </c>
      <c r="F109" s="4">
        <v>5999</v>
      </c>
      <c r="G109" s="4">
        <v>188096</v>
      </c>
      <c r="H109" s="4" t="s">
        <v>5923</v>
      </c>
      <c r="I109" s="1"/>
      <c r="J109" s="4" t="s">
        <v>5924</v>
      </c>
      <c r="K109" s="4" t="s">
        <v>5925</v>
      </c>
    </row>
    <row r="110" spans="1:11" ht="45" x14ac:dyDescent="0.25">
      <c r="A110" s="1" t="s">
        <v>5697</v>
      </c>
      <c r="B110" s="1" t="s">
        <v>60</v>
      </c>
      <c r="C110" s="4">
        <v>2021</v>
      </c>
      <c r="D110" s="1" t="s">
        <v>311</v>
      </c>
      <c r="E110" s="1" t="s">
        <v>84</v>
      </c>
      <c r="F110" s="4">
        <v>1643</v>
      </c>
      <c r="G110" s="4">
        <v>294251</v>
      </c>
      <c r="H110" s="4" t="s">
        <v>409</v>
      </c>
      <c r="I110" s="1"/>
      <c r="J110" s="4" t="s">
        <v>5926</v>
      </c>
      <c r="K110" s="4" t="s">
        <v>5927</v>
      </c>
    </row>
    <row r="111" spans="1:11" ht="45" x14ac:dyDescent="0.25">
      <c r="A111" s="1" t="s">
        <v>5697</v>
      </c>
      <c r="B111" s="1" t="s">
        <v>60</v>
      </c>
      <c r="C111" s="4">
        <v>2021</v>
      </c>
      <c r="D111" s="1" t="s">
        <v>311</v>
      </c>
      <c r="E111" s="1" t="s">
        <v>85</v>
      </c>
      <c r="F111" s="4">
        <v>11825</v>
      </c>
      <c r="G111" s="4">
        <v>593053</v>
      </c>
      <c r="H111" s="4" t="s">
        <v>5928</v>
      </c>
      <c r="I111" s="1"/>
      <c r="J111" s="4" t="s">
        <v>5929</v>
      </c>
      <c r="K111" s="4" t="s">
        <v>5930</v>
      </c>
    </row>
    <row r="112" spans="1:11" x14ac:dyDescent="0.25">
      <c r="A112" s="1" t="s">
        <v>5697</v>
      </c>
      <c r="B112" s="1" t="s">
        <v>60</v>
      </c>
      <c r="C112" s="4">
        <v>2021</v>
      </c>
      <c r="D112" s="1" t="s">
        <v>311</v>
      </c>
      <c r="E112" s="1" t="s">
        <v>86</v>
      </c>
      <c r="F112" s="4">
        <v>20370</v>
      </c>
      <c r="G112" s="4">
        <v>1482648</v>
      </c>
      <c r="H112" s="4" t="s">
        <v>5931</v>
      </c>
      <c r="I112" s="1"/>
      <c r="J112" s="4" t="s">
        <v>5932</v>
      </c>
      <c r="K112" s="4" t="s">
        <v>5933</v>
      </c>
    </row>
    <row r="113" spans="1:11" x14ac:dyDescent="0.25">
      <c r="A113" s="1" t="s">
        <v>5697</v>
      </c>
      <c r="B113" s="1" t="s">
        <v>60</v>
      </c>
      <c r="C113" s="4">
        <v>2022</v>
      </c>
      <c r="D113" s="1" t="s">
        <v>61</v>
      </c>
      <c r="E113" s="1" t="s">
        <v>62</v>
      </c>
      <c r="F113" s="4">
        <v>1074</v>
      </c>
      <c r="G113" s="4">
        <v>226355</v>
      </c>
      <c r="H113" s="4" t="s">
        <v>5934</v>
      </c>
      <c r="I113" s="1"/>
      <c r="J113" s="4" t="s">
        <v>5935</v>
      </c>
      <c r="K113" s="4" t="s">
        <v>5936</v>
      </c>
    </row>
    <row r="114" spans="1:11" ht="30" x14ac:dyDescent="0.25">
      <c r="A114" s="1" t="s">
        <v>5697</v>
      </c>
      <c r="B114" s="1" t="s">
        <v>60</v>
      </c>
      <c r="C114" s="4">
        <v>2022</v>
      </c>
      <c r="D114" s="1" t="s">
        <v>61</v>
      </c>
      <c r="E114" s="1" t="s">
        <v>66</v>
      </c>
      <c r="F114" s="4">
        <v>11</v>
      </c>
      <c r="G114" s="4">
        <v>9191</v>
      </c>
      <c r="H114" s="4" t="s">
        <v>5937</v>
      </c>
      <c r="I114" s="1" t="s">
        <v>234</v>
      </c>
      <c r="J114" s="4" t="s">
        <v>5938</v>
      </c>
      <c r="K114" s="4" t="s">
        <v>5939</v>
      </c>
    </row>
    <row r="115" spans="1:11" ht="30" x14ac:dyDescent="0.25">
      <c r="A115" s="1" t="s">
        <v>5697</v>
      </c>
      <c r="B115" s="1" t="s">
        <v>60</v>
      </c>
      <c r="C115" s="4">
        <v>2022</v>
      </c>
      <c r="D115" s="1" t="s">
        <v>61</v>
      </c>
      <c r="E115" s="1" t="s">
        <v>70</v>
      </c>
      <c r="F115" s="4">
        <v>334</v>
      </c>
      <c r="G115" s="4">
        <v>77139</v>
      </c>
      <c r="H115" s="4" t="s">
        <v>5940</v>
      </c>
      <c r="I115" s="1"/>
      <c r="J115" s="4" t="s">
        <v>5941</v>
      </c>
      <c r="K115" s="4" t="s">
        <v>5942</v>
      </c>
    </row>
    <row r="116" spans="1:11" ht="30" x14ac:dyDescent="0.25">
      <c r="A116" s="1" t="s">
        <v>5697</v>
      </c>
      <c r="B116" s="1" t="s">
        <v>60</v>
      </c>
      <c r="C116" s="4">
        <v>2022</v>
      </c>
      <c r="D116" s="1" t="s">
        <v>61</v>
      </c>
      <c r="E116" s="1" t="s">
        <v>74</v>
      </c>
      <c r="F116" s="4">
        <v>19</v>
      </c>
      <c r="G116" s="4">
        <v>15862</v>
      </c>
      <c r="H116" s="4" t="s">
        <v>5943</v>
      </c>
      <c r="I116" s="1" t="s">
        <v>234</v>
      </c>
      <c r="J116" s="4" t="s">
        <v>5944</v>
      </c>
      <c r="K116" s="4" t="s">
        <v>5945</v>
      </c>
    </row>
    <row r="117" spans="1:11" ht="45" x14ac:dyDescent="0.25">
      <c r="A117" s="1" t="s">
        <v>5697</v>
      </c>
      <c r="B117" s="1" t="s">
        <v>60</v>
      </c>
      <c r="C117" s="4">
        <v>2022</v>
      </c>
      <c r="D117" s="1" t="s">
        <v>61</v>
      </c>
      <c r="E117" s="1" t="s">
        <v>78</v>
      </c>
      <c r="F117" s="4">
        <v>253</v>
      </c>
      <c r="G117" s="4">
        <v>135814</v>
      </c>
      <c r="H117" s="4" t="s">
        <v>5946</v>
      </c>
      <c r="I117" s="1"/>
      <c r="J117" s="4" t="s">
        <v>5947</v>
      </c>
      <c r="K117" s="4" t="s">
        <v>5948</v>
      </c>
    </row>
    <row r="118" spans="1:11" ht="30" x14ac:dyDescent="0.25">
      <c r="A118" s="1" t="s">
        <v>5697</v>
      </c>
      <c r="B118" s="1" t="s">
        <v>60</v>
      </c>
      <c r="C118" s="4">
        <v>2022</v>
      </c>
      <c r="D118" s="1" t="s">
        <v>61</v>
      </c>
      <c r="E118" s="1" t="s">
        <v>82</v>
      </c>
      <c r="F118" s="4">
        <v>3355</v>
      </c>
      <c r="G118" s="4">
        <v>122921</v>
      </c>
      <c r="H118" s="4" t="s">
        <v>5949</v>
      </c>
      <c r="I118" s="1"/>
      <c r="J118" s="4" t="s">
        <v>5950</v>
      </c>
      <c r="K118" s="4" t="s">
        <v>5951</v>
      </c>
    </row>
    <row r="119" spans="1:11" ht="45" x14ac:dyDescent="0.25">
      <c r="A119" s="1" t="s">
        <v>5697</v>
      </c>
      <c r="B119" s="1" t="s">
        <v>60</v>
      </c>
      <c r="C119" s="4">
        <v>2022</v>
      </c>
      <c r="D119" s="1" t="s">
        <v>61</v>
      </c>
      <c r="E119" s="1" t="s">
        <v>84</v>
      </c>
      <c r="F119" s="4">
        <v>493</v>
      </c>
      <c r="G119" s="4">
        <v>122383</v>
      </c>
      <c r="H119" s="4" t="s">
        <v>5952</v>
      </c>
      <c r="I119" s="1"/>
      <c r="J119" s="4" t="s">
        <v>5953</v>
      </c>
      <c r="K119" s="4" t="s">
        <v>5954</v>
      </c>
    </row>
    <row r="120" spans="1:11" ht="45" x14ac:dyDescent="0.25">
      <c r="A120" s="1" t="s">
        <v>5697</v>
      </c>
      <c r="B120" s="1" t="s">
        <v>60</v>
      </c>
      <c r="C120" s="4">
        <v>2022</v>
      </c>
      <c r="D120" s="1" t="s">
        <v>61</v>
      </c>
      <c r="E120" s="1" t="s">
        <v>85</v>
      </c>
      <c r="F120" s="4">
        <v>14996</v>
      </c>
      <c r="G120" s="4">
        <v>1011650</v>
      </c>
      <c r="H120" s="4" t="s">
        <v>4466</v>
      </c>
      <c r="I120" s="1"/>
      <c r="J120" s="4" t="s">
        <v>5955</v>
      </c>
      <c r="K120" s="4" t="s">
        <v>5956</v>
      </c>
    </row>
    <row r="121" spans="1:11" x14ac:dyDescent="0.25">
      <c r="A121" s="1" t="s">
        <v>5697</v>
      </c>
      <c r="B121" s="1" t="s">
        <v>60</v>
      </c>
      <c r="C121" s="4">
        <v>2022</v>
      </c>
      <c r="D121" s="1" t="s">
        <v>61</v>
      </c>
      <c r="E121" s="1" t="s">
        <v>86</v>
      </c>
      <c r="F121" s="4">
        <v>19461</v>
      </c>
      <c r="G121" s="4">
        <v>1494960</v>
      </c>
      <c r="H121" s="4" t="s">
        <v>5957</v>
      </c>
      <c r="I121" s="1"/>
      <c r="J121" s="4" t="s">
        <v>5958</v>
      </c>
      <c r="K121" s="4" t="s">
        <v>5959</v>
      </c>
    </row>
    <row r="122" spans="1:11" x14ac:dyDescent="0.25">
      <c r="A122" s="1" t="s">
        <v>5697</v>
      </c>
      <c r="B122" s="1" t="s">
        <v>60</v>
      </c>
      <c r="C122" s="4">
        <v>2022</v>
      </c>
      <c r="D122" s="1" t="s">
        <v>90</v>
      </c>
      <c r="E122" s="1" t="s">
        <v>62</v>
      </c>
      <c r="F122" s="4">
        <v>784</v>
      </c>
      <c r="G122" s="4">
        <v>196441</v>
      </c>
      <c r="H122" s="4" t="s">
        <v>5960</v>
      </c>
      <c r="I122" s="1"/>
      <c r="J122" s="4" t="s">
        <v>5961</v>
      </c>
      <c r="K122" s="4" t="s">
        <v>5962</v>
      </c>
    </row>
    <row r="123" spans="1:11" ht="30" x14ac:dyDescent="0.25">
      <c r="A123" s="1" t="s">
        <v>5697</v>
      </c>
      <c r="B123" s="1" t="s">
        <v>60</v>
      </c>
      <c r="C123" s="4">
        <v>2022</v>
      </c>
      <c r="D123" s="1" t="s">
        <v>90</v>
      </c>
      <c r="E123" s="1" t="s">
        <v>66</v>
      </c>
      <c r="F123" s="4">
        <v>5</v>
      </c>
      <c r="G123" s="4">
        <v>4840</v>
      </c>
      <c r="H123" s="4" t="s">
        <v>83</v>
      </c>
      <c r="I123" s="1"/>
      <c r="J123" s="4" t="s">
        <v>83</v>
      </c>
      <c r="K123" s="4" t="s">
        <v>83</v>
      </c>
    </row>
    <row r="124" spans="1:11" ht="30" x14ac:dyDescent="0.25">
      <c r="A124" s="1" t="s">
        <v>5697</v>
      </c>
      <c r="B124" s="1" t="s">
        <v>60</v>
      </c>
      <c r="C124" s="4">
        <v>2022</v>
      </c>
      <c r="D124" s="1" t="s">
        <v>90</v>
      </c>
      <c r="E124" s="1" t="s">
        <v>70</v>
      </c>
      <c r="F124" s="4">
        <v>233</v>
      </c>
      <c r="G124" s="4">
        <v>61984</v>
      </c>
      <c r="H124" s="4" t="s">
        <v>5963</v>
      </c>
      <c r="I124" s="1"/>
      <c r="J124" s="4" t="s">
        <v>5964</v>
      </c>
      <c r="K124" s="4" t="s">
        <v>5965</v>
      </c>
    </row>
    <row r="125" spans="1:11" ht="30" x14ac:dyDescent="0.25">
      <c r="A125" s="1" t="s">
        <v>5697</v>
      </c>
      <c r="B125" s="1" t="s">
        <v>60</v>
      </c>
      <c r="C125" s="4">
        <v>2022</v>
      </c>
      <c r="D125" s="1" t="s">
        <v>90</v>
      </c>
      <c r="E125" s="1" t="s">
        <v>74</v>
      </c>
      <c r="F125" s="4">
        <v>8</v>
      </c>
      <c r="G125" s="4">
        <v>12881</v>
      </c>
      <c r="H125" s="4" t="s">
        <v>83</v>
      </c>
      <c r="I125" s="1"/>
      <c r="J125" s="4" t="s">
        <v>83</v>
      </c>
      <c r="K125" s="4" t="s">
        <v>83</v>
      </c>
    </row>
    <row r="126" spans="1:11" ht="45" x14ac:dyDescent="0.25">
      <c r="A126" s="1" t="s">
        <v>5697</v>
      </c>
      <c r="B126" s="1" t="s">
        <v>60</v>
      </c>
      <c r="C126" s="4">
        <v>2022</v>
      </c>
      <c r="D126" s="1" t="s">
        <v>90</v>
      </c>
      <c r="E126" s="1" t="s">
        <v>78</v>
      </c>
      <c r="F126" s="4">
        <v>125</v>
      </c>
      <c r="G126" s="4">
        <v>99502</v>
      </c>
      <c r="H126" s="4" t="s">
        <v>5966</v>
      </c>
      <c r="I126" s="1"/>
      <c r="J126" s="4" t="s">
        <v>5967</v>
      </c>
      <c r="K126" s="4" t="s">
        <v>5968</v>
      </c>
    </row>
    <row r="127" spans="1:11" ht="30" x14ac:dyDescent="0.25">
      <c r="A127" s="1" t="s">
        <v>5697</v>
      </c>
      <c r="B127" s="1" t="s">
        <v>60</v>
      </c>
      <c r="C127" s="4">
        <v>2022</v>
      </c>
      <c r="D127" s="1" t="s">
        <v>90</v>
      </c>
      <c r="E127" s="1" t="s">
        <v>82</v>
      </c>
      <c r="F127" s="4">
        <v>1842</v>
      </c>
      <c r="G127" s="4">
        <v>121325</v>
      </c>
      <c r="H127" s="4" t="s">
        <v>5969</v>
      </c>
      <c r="I127" s="1"/>
      <c r="J127" s="4" t="s">
        <v>5970</v>
      </c>
      <c r="K127" s="4" t="s">
        <v>5971</v>
      </c>
    </row>
    <row r="128" spans="1:11" ht="45" x14ac:dyDescent="0.25">
      <c r="A128" s="1" t="s">
        <v>5697</v>
      </c>
      <c r="B128" s="1" t="s">
        <v>60</v>
      </c>
      <c r="C128" s="4">
        <v>2022</v>
      </c>
      <c r="D128" s="1" t="s">
        <v>90</v>
      </c>
      <c r="E128" s="1" t="s">
        <v>84</v>
      </c>
      <c r="F128" s="4">
        <v>103</v>
      </c>
      <c r="G128" s="4">
        <v>17120</v>
      </c>
      <c r="H128" s="4" t="s">
        <v>5972</v>
      </c>
      <c r="I128" s="1"/>
      <c r="J128" s="4" t="s">
        <v>5973</v>
      </c>
      <c r="K128" s="4" t="s">
        <v>5974</v>
      </c>
    </row>
    <row r="129" spans="1:11" ht="45" x14ac:dyDescent="0.25">
      <c r="A129" s="1" t="s">
        <v>5697</v>
      </c>
      <c r="B129" s="1" t="s">
        <v>60</v>
      </c>
      <c r="C129" s="4">
        <v>2022</v>
      </c>
      <c r="D129" s="1" t="s">
        <v>90</v>
      </c>
      <c r="E129" s="1" t="s">
        <v>85</v>
      </c>
      <c r="F129" s="4">
        <v>14396</v>
      </c>
      <c r="G129" s="4">
        <v>1039181</v>
      </c>
      <c r="H129" s="4" t="s">
        <v>5975</v>
      </c>
      <c r="I129" s="1"/>
      <c r="J129" s="4" t="s">
        <v>1087</v>
      </c>
      <c r="K129" s="4" t="s">
        <v>5976</v>
      </c>
    </row>
    <row r="130" spans="1:11" x14ac:dyDescent="0.25">
      <c r="A130" s="1" t="s">
        <v>5697</v>
      </c>
      <c r="B130" s="1" t="s">
        <v>60</v>
      </c>
      <c r="C130" s="4">
        <v>2022</v>
      </c>
      <c r="D130" s="1" t="s">
        <v>90</v>
      </c>
      <c r="E130" s="1" t="s">
        <v>86</v>
      </c>
      <c r="F130" s="4">
        <v>16712</v>
      </c>
      <c r="G130" s="4">
        <v>1356833</v>
      </c>
      <c r="H130" s="4" t="s">
        <v>5977</v>
      </c>
      <c r="I130" s="1"/>
      <c r="J130" s="4" t="s">
        <v>5978</v>
      </c>
      <c r="K130" s="4" t="s">
        <v>5979</v>
      </c>
    </row>
    <row r="131" spans="1:11" x14ac:dyDescent="0.25">
      <c r="A131" s="1" t="s">
        <v>5697</v>
      </c>
      <c r="B131" s="1" t="s">
        <v>60</v>
      </c>
      <c r="C131" s="4">
        <v>2022</v>
      </c>
      <c r="D131" s="1" t="s">
        <v>109</v>
      </c>
      <c r="E131" s="1" t="s">
        <v>62</v>
      </c>
      <c r="F131" s="4">
        <v>746</v>
      </c>
      <c r="G131" s="4">
        <v>213620</v>
      </c>
      <c r="H131" s="4" t="s">
        <v>5980</v>
      </c>
      <c r="I131" s="1"/>
      <c r="J131" s="4" t="s">
        <v>5981</v>
      </c>
      <c r="K131" s="4" t="s">
        <v>5982</v>
      </c>
    </row>
    <row r="132" spans="1:11" ht="30" x14ac:dyDescent="0.25">
      <c r="A132" s="1" t="s">
        <v>5697</v>
      </c>
      <c r="B132" s="1" t="s">
        <v>60</v>
      </c>
      <c r="C132" s="4">
        <v>2022</v>
      </c>
      <c r="D132" s="1" t="s">
        <v>109</v>
      </c>
      <c r="E132" s="1" t="s">
        <v>66</v>
      </c>
      <c r="F132" s="4">
        <v>2</v>
      </c>
      <c r="G132" s="4">
        <v>2368</v>
      </c>
      <c r="H132" s="4" t="s">
        <v>83</v>
      </c>
      <c r="I132" s="1"/>
      <c r="J132" s="4" t="s">
        <v>83</v>
      </c>
      <c r="K132" s="4" t="s">
        <v>83</v>
      </c>
    </row>
    <row r="133" spans="1:11" ht="30" x14ac:dyDescent="0.25">
      <c r="A133" s="1" t="s">
        <v>5697</v>
      </c>
      <c r="B133" s="1" t="s">
        <v>60</v>
      </c>
      <c r="C133" s="4">
        <v>2022</v>
      </c>
      <c r="D133" s="1" t="s">
        <v>109</v>
      </c>
      <c r="E133" s="1" t="s">
        <v>70</v>
      </c>
      <c r="F133" s="4">
        <v>215</v>
      </c>
      <c r="G133" s="4">
        <v>63108</v>
      </c>
      <c r="H133" s="4" t="s">
        <v>5983</v>
      </c>
      <c r="I133" s="1"/>
      <c r="J133" s="4" t="s">
        <v>5984</v>
      </c>
      <c r="K133" s="4" t="s">
        <v>5985</v>
      </c>
    </row>
    <row r="134" spans="1:11" ht="30" x14ac:dyDescent="0.25">
      <c r="A134" s="1" t="s">
        <v>5697</v>
      </c>
      <c r="B134" s="1" t="s">
        <v>60</v>
      </c>
      <c r="C134" s="4">
        <v>2022</v>
      </c>
      <c r="D134" s="1" t="s">
        <v>109</v>
      </c>
      <c r="E134" s="1" t="s">
        <v>74</v>
      </c>
      <c r="F134" s="4">
        <v>2</v>
      </c>
      <c r="G134" s="4">
        <v>8246</v>
      </c>
      <c r="H134" s="4" t="s">
        <v>83</v>
      </c>
      <c r="I134" s="1"/>
      <c r="J134" s="4" t="s">
        <v>83</v>
      </c>
      <c r="K134" s="4" t="s">
        <v>83</v>
      </c>
    </row>
    <row r="135" spans="1:11" ht="45" x14ac:dyDescent="0.25">
      <c r="A135" s="1" t="s">
        <v>5697</v>
      </c>
      <c r="B135" s="1" t="s">
        <v>60</v>
      </c>
      <c r="C135" s="4">
        <v>2022</v>
      </c>
      <c r="D135" s="1" t="s">
        <v>109</v>
      </c>
      <c r="E135" s="1" t="s">
        <v>78</v>
      </c>
      <c r="F135" s="4">
        <v>124</v>
      </c>
      <c r="G135" s="4">
        <v>93351</v>
      </c>
      <c r="H135" s="4" t="s">
        <v>5986</v>
      </c>
      <c r="I135" s="1"/>
      <c r="J135" s="4" t="s">
        <v>5987</v>
      </c>
      <c r="K135" s="4" t="s">
        <v>5988</v>
      </c>
    </row>
    <row r="136" spans="1:11" ht="30" x14ac:dyDescent="0.25">
      <c r="A136" s="1" t="s">
        <v>5697</v>
      </c>
      <c r="B136" s="1" t="s">
        <v>60</v>
      </c>
      <c r="C136" s="4">
        <v>2022</v>
      </c>
      <c r="D136" s="1" t="s">
        <v>109</v>
      </c>
      <c r="E136" s="1" t="s">
        <v>82</v>
      </c>
      <c r="F136" s="4">
        <v>1606</v>
      </c>
      <c r="G136" s="4">
        <v>154419</v>
      </c>
      <c r="H136" s="4" t="s">
        <v>5989</v>
      </c>
      <c r="I136" s="1"/>
      <c r="J136" s="4" t="s">
        <v>5990</v>
      </c>
      <c r="K136" s="4" t="s">
        <v>5991</v>
      </c>
    </row>
    <row r="137" spans="1:11" ht="45" x14ac:dyDescent="0.25">
      <c r="A137" s="1" t="s">
        <v>5697</v>
      </c>
      <c r="B137" s="1" t="s">
        <v>60</v>
      </c>
      <c r="C137" s="4">
        <v>2022</v>
      </c>
      <c r="D137" s="1" t="s">
        <v>109</v>
      </c>
      <c r="E137" s="1" t="s">
        <v>84</v>
      </c>
      <c r="F137" s="4">
        <v>43</v>
      </c>
      <c r="G137" s="4">
        <v>10020</v>
      </c>
      <c r="H137" s="4" t="s">
        <v>5992</v>
      </c>
      <c r="I137" s="1"/>
      <c r="J137" s="4" t="s">
        <v>5993</v>
      </c>
      <c r="K137" s="4" t="s">
        <v>5994</v>
      </c>
    </row>
    <row r="138" spans="1:11" ht="45" x14ac:dyDescent="0.25">
      <c r="A138" s="1" t="s">
        <v>5697</v>
      </c>
      <c r="B138" s="1" t="s">
        <v>60</v>
      </c>
      <c r="C138" s="4">
        <v>2022</v>
      </c>
      <c r="D138" s="1" t="s">
        <v>109</v>
      </c>
      <c r="E138" s="1" t="s">
        <v>85</v>
      </c>
      <c r="F138" s="4">
        <v>15970</v>
      </c>
      <c r="G138" s="4">
        <v>1173039</v>
      </c>
      <c r="H138" s="4" t="s">
        <v>5995</v>
      </c>
      <c r="I138" s="1"/>
      <c r="J138" s="4" t="s">
        <v>5996</v>
      </c>
      <c r="K138" s="4" t="s">
        <v>5997</v>
      </c>
    </row>
    <row r="139" spans="1:11" x14ac:dyDescent="0.25">
      <c r="A139" s="1" t="s">
        <v>5697</v>
      </c>
      <c r="B139" s="1" t="s">
        <v>60</v>
      </c>
      <c r="C139" s="4">
        <v>2022</v>
      </c>
      <c r="D139" s="1" t="s">
        <v>109</v>
      </c>
      <c r="E139" s="1" t="s">
        <v>86</v>
      </c>
      <c r="F139" s="4">
        <v>17962</v>
      </c>
      <c r="G139" s="4">
        <v>1504551</v>
      </c>
      <c r="H139" s="4" t="s">
        <v>5998</v>
      </c>
      <c r="I139" s="1"/>
      <c r="J139" s="4" t="s">
        <v>5999</v>
      </c>
      <c r="K139" s="4" t="s">
        <v>6000</v>
      </c>
    </row>
    <row r="140" spans="1:11" x14ac:dyDescent="0.25">
      <c r="A140" s="1" t="s">
        <v>5697</v>
      </c>
      <c r="B140" s="1" t="s">
        <v>60</v>
      </c>
      <c r="C140" s="4">
        <v>2022</v>
      </c>
      <c r="D140" s="1" t="s">
        <v>128</v>
      </c>
      <c r="E140" s="1" t="s">
        <v>62</v>
      </c>
      <c r="F140" s="4">
        <v>698</v>
      </c>
      <c r="G140" s="4">
        <v>204224</v>
      </c>
      <c r="H140" s="4" t="s">
        <v>6001</v>
      </c>
      <c r="I140" s="1"/>
      <c r="J140" s="4" t="s">
        <v>6002</v>
      </c>
      <c r="K140" s="4" t="s">
        <v>6003</v>
      </c>
    </row>
    <row r="141" spans="1:11" ht="30" x14ac:dyDescent="0.25">
      <c r="A141" s="1" t="s">
        <v>5697</v>
      </c>
      <c r="B141" s="1" t="s">
        <v>60</v>
      </c>
      <c r="C141" s="4">
        <v>2022</v>
      </c>
      <c r="D141" s="1" t="s">
        <v>128</v>
      </c>
      <c r="E141" s="1" t="s">
        <v>66</v>
      </c>
      <c r="F141" s="4">
        <v>5</v>
      </c>
      <c r="G141" s="4">
        <v>1594</v>
      </c>
      <c r="H141" s="4" t="s">
        <v>83</v>
      </c>
      <c r="I141" s="1"/>
      <c r="J141" s="4" t="s">
        <v>83</v>
      </c>
      <c r="K141" s="4" t="s">
        <v>83</v>
      </c>
    </row>
    <row r="142" spans="1:11" ht="30" x14ac:dyDescent="0.25">
      <c r="A142" s="1" t="s">
        <v>5697</v>
      </c>
      <c r="B142" s="1" t="s">
        <v>60</v>
      </c>
      <c r="C142" s="4">
        <v>2022</v>
      </c>
      <c r="D142" s="1" t="s">
        <v>128</v>
      </c>
      <c r="E142" s="1" t="s">
        <v>70</v>
      </c>
      <c r="F142" s="4">
        <v>195</v>
      </c>
      <c r="G142" s="4">
        <v>55066</v>
      </c>
      <c r="H142" s="4" t="s">
        <v>259</v>
      </c>
      <c r="I142" s="1"/>
      <c r="J142" s="4" t="s">
        <v>6004</v>
      </c>
      <c r="K142" s="4" t="s">
        <v>6005</v>
      </c>
    </row>
    <row r="143" spans="1:11" ht="30" x14ac:dyDescent="0.25">
      <c r="A143" s="1" t="s">
        <v>5697</v>
      </c>
      <c r="B143" s="1" t="s">
        <v>60</v>
      </c>
      <c r="C143" s="4">
        <v>2022</v>
      </c>
      <c r="D143" s="1" t="s">
        <v>128</v>
      </c>
      <c r="E143" s="1" t="s">
        <v>74</v>
      </c>
      <c r="F143" s="4">
        <v>8</v>
      </c>
      <c r="G143" s="4">
        <v>5926</v>
      </c>
      <c r="H143" s="4" t="s">
        <v>83</v>
      </c>
      <c r="I143" s="1"/>
      <c r="J143" s="4" t="s">
        <v>83</v>
      </c>
      <c r="K143" s="4" t="s">
        <v>83</v>
      </c>
    </row>
    <row r="144" spans="1:11" ht="45" x14ac:dyDescent="0.25">
      <c r="A144" s="1" t="s">
        <v>5697</v>
      </c>
      <c r="B144" s="1" t="s">
        <v>60</v>
      </c>
      <c r="C144" s="4">
        <v>2022</v>
      </c>
      <c r="D144" s="1" t="s">
        <v>128</v>
      </c>
      <c r="E144" s="1" t="s">
        <v>78</v>
      </c>
      <c r="F144" s="4">
        <v>111</v>
      </c>
      <c r="G144" s="4">
        <v>82535</v>
      </c>
      <c r="H144" s="4" t="s">
        <v>6006</v>
      </c>
      <c r="I144" s="1"/>
      <c r="J144" s="4" t="s">
        <v>6007</v>
      </c>
      <c r="K144" s="4" t="s">
        <v>6008</v>
      </c>
    </row>
    <row r="145" spans="1:11" ht="30" x14ac:dyDescent="0.25">
      <c r="A145" s="1" t="s">
        <v>5697</v>
      </c>
      <c r="B145" s="1" t="s">
        <v>60</v>
      </c>
      <c r="C145" s="4">
        <v>2022</v>
      </c>
      <c r="D145" s="1" t="s">
        <v>128</v>
      </c>
      <c r="E145" s="1" t="s">
        <v>82</v>
      </c>
      <c r="F145" s="4">
        <v>1357</v>
      </c>
      <c r="G145" s="4">
        <v>157096</v>
      </c>
      <c r="H145" s="4" t="s">
        <v>6009</v>
      </c>
      <c r="I145" s="1"/>
      <c r="J145" s="4" t="s">
        <v>6010</v>
      </c>
      <c r="K145" s="4" t="s">
        <v>6011</v>
      </c>
    </row>
    <row r="146" spans="1:11" ht="45" x14ac:dyDescent="0.25">
      <c r="A146" s="1" t="s">
        <v>5697</v>
      </c>
      <c r="B146" s="1" t="s">
        <v>60</v>
      </c>
      <c r="C146" s="4">
        <v>2022</v>
      </c>
      <c r="D146" s="1" t="s">
        <v>128</v>
      </c>
      <c r="E146" s="1" t="s">
        <v>84</v>
      </c>
      <c r="F146" s="4">
        <v>52</v>
      </c>
      <c r="G146" s="4">
        <v>7432</v>
      </c>
      <c r="H146" s="4" t="s">
        <v>6012</v>
      </c>
      <c r="I146" s="1"/>
      <c r="J146" s="4" t="s">
        <v>6013</v>
      </c>
      <c r="K146" s="4" t="s">
        <v>6014</v>
      </c>
    </row>
    <row r="147" spans="1:11" ht="45" x14ac:dyDescent="0.25">
      <c r="A147" s="1" t="s">
        <v>5697</v>
      </c>
      <c r="B147" s="1" t="s">
        <v>60</v>
      </c>
      <c r="C147" s="4">
        <v>2022</v>
      </c>
      <c r="D147" s="1" t="s">
        <v>128</v>
      </c>
      <c r="E147" s="1" t="s">
        <v>85</v>
      </c>
      <c r="F147" s="4">
        <v>16223</v>
      </c>
      <c r="G147" s="4">
        <v>1147317</v>
      </c>
      <c r="H147" s="4" t="s">
        <v>6015</v>
      </c>
      <c r="I147" s="1"/>
      <c r="J147" s="4" t="s">
        <v>6016</v>
      </c>
      <c r="K147" s="4" t="s">
        <v>6017</v>
      </c>
    </row>
    <row r="148" spans="1:11" x14ac:dyDescent="0.25">
      <c r="A148" s="1" t="s">
        <v>5697</v>
      </c>
      <c r="B148" s="1" t="s">
        <v>60</v>
      </c>
      <c r="C148" s="4">
        <v>2022</v>
      </c>
      <c r="D148" s="1" t="s">
        <v>128</v>
      </c>
      <c r="E148" s="1" t="s">
        <v>86</v>
      </c>
      <c r="F148" s="4">
        <v>17951</v>
      </c>
      <c r="G148" s="4">
        <v>1456966</v>
      </c>
      <c r="H148" s="4" t="s">
        <v>6018</v>
      </c>
      <c r="I148" s="1"/>
      <c r="J148" s="4" t="s">
        <v>2215</v>
      </c>
      <c r="K148" s="4" t="s">
        <v>6019</v>
      </c>
    </row>
    <row r="149" spans="1:11" x14ac:dyDescent="0.25">
      <c r="A149" s="1" t="s">
        <v>5697</v>
      </c>
      <c r="B149" s="1" t="s">
        <v>60</v>
      </c>
      <c r="C149" s="4">
        <v>2022</v>
      </c>
      <c r="D149" s="1" t="s">
        <v>147</v>
      </c>
      <c r="E149" s="1" t="s">
        <v>62</v>
      </c>
      <c r="F149" s="4">
        <v>552</v>
      </c>
      <c r="G149" s="4">
        <v>209179</v>
      </c>
      <c r="H149" s="4" t="s">
        <v>6020</v>
      </c>
      <c r="I149" s="1"/>
      <c r="J149" s="4" t="s">
        <v>6021</v>
      </c>
      <c r="K149" s="4" t="s">
        <v>6022</v>
      </c>
    </row>
    <row r="150" spans="1:11" ht="30" x14ac:dyDescent="0.25">
      <c r="A150" s="1" t="s">
        <v>5697</v>
      </c>
      <c r="B150" s="1" t="s">
        <v>60</v>
      </c>
      <c r="C150" s="4">
        <v>2022</v>
      </c>
      <c r="D150" s="1" t="s">
        <v>147</v>
      </c>
      <c r="E150" s="1" t="s">
        <v>66</v>
      </c>
      <c r="F150" s="4">
        <v>1</v>
      </c>
      <c r="G150" s="4">
        <v>1142</v>
      </c>
      <c r="H150" s="4" t="s">
        <v>83</v>
      </c>
      <c r="I150" s="1"/>
      <c r="J150" s="4" t="s">
        <v>83</v>
      </c>
      <c r="K150" s="4" t="s">
        <v>83</v>
      </c>
    </row>
    <row r="151" spans="1:11" ht="30" x14ac:dyDescent="0.25">
      <c r="A151" s="1" t="s">
        <v>5697</v>
      </c>
      <c r="B151" s="1" t="s">
        <v>60</v>
      </c>
      <c r="C151" s="4">
        <v>2022</v>
      </c>
      <c r="D151" s="1" t="s">
        <v>147</v>
      </c>
      <c r="E151" s="1" t="s">
        <v>70</v>
      </c>
      <c r="F151" s="4">
        <v>171</v>
      </c>
      <c r="G151" s="4">
        <v>52703</v>
      </c>
      <c r="H151" s="4" t="s">
        <v>6023</v>
      </c>
      <c r="I151" s="1"/>
      <c r="J151" s="4" t="s">
        <v>6024</v>
      </c>
      <c r="K151" s="4" t="s">
        <v>6025</v>
      </c>
    </row>
    <row r="152" spans="1:11" ht="30" x14ac:dyDescent="0.25">
      <c r="A152" s="1" t="s">
        <v>5697</v>
      </c>
      <c r="B152" s="1" t="s">
        <v>60</v>
      </c>
      <c r="C152" s="4">
        <v>2022</v>
      </c>
      <c r="D152" s="1" t="s">
        <v>147</v>
      </c>
      <c r="E152" s="1" t="s">
        <v>74</v>
      </c>
      <c r="F152" s="4">
        <v>5</v>
      </c>
      <c r="G152" s="4">
        <v>4240</v>
      </c>
      <c r="H152" s="4" t="s">
        <v>83</v>
      </c>
      <c r="I152" s="1"/>
      <c r="J152" s="4" t="s">
        <v>83</v>
      </c>
      <c r="K152" s="4" t="s">
        <v>83</v>
      </c>
    </row>
    <row r="153" spans="1:11" ht="45" x14ac:dyDescent="0.25">
      <c r="A153" s="1" t="s">
        <v>5697</v>
      </c>
      <c r="B153" s="1" t="s">
        <v>60</v>
      </c>
      <c r="C153" s="4">
        <v>2022</v>
      </c>
      <c r="D153" s="1" t="s">
        <v>147</v>
      </c>
      <c r="E153" s="1" t="s">
        <v>78</v>
      </c>
      <c r="F153" s="4">
        <v>75</v>
      </c>
      <c r="G153" s="4">
        <v>79753</v>
      </c>
      <c r="H153" s="4" t="s">
        <v>6026</v>
      </c>
      <c r="I153" s="1"/>
      <c r="J153" s="4" t="s">
        <v>6027</v>
      </c>
      <c r="K153" s="4" t="s">
        <v>6028</v>
      </c>
    </row>
    <row r="154" spans="1:11" ht="30" x14ac:dyDescent="0.25">
      <c r="A154" s="1" t="s">
        <v>5697</v>
      </c>
      <c r="B154" s="1" t="s">
        <v>60</v>
      </c>
      <c r="C154" s="4">
        <v>2022</v>
      </c>
      <c r="D154" s="1" t="s">
        <v>147</v>
      </c>
      <c r="E154" s="1" t="s">
        <v>82</v>
      </c>
      <c r="F154" s="4">
        <v>942</v>
      </c>
      <c r="G154" s="4">
        <v>165998</v>
      </c>
      <c r="H154" s="4" t="s">
        <v>6029</v>
      </c>
      <c r="I154" s="1"/>
      <c r="J154" s="4" t="s">
        <v>6030</v>
      </c>
      <c r="K154" s="4" t="s">
        <v>6031</v>
      </c>
    </row>
    <row r="155" spans="1:11" ht="45" x14ac:dyDescent="0.25">
      <c r="A155" s="1" t="s">
        <v>5697</v>
      </c>
      <c r="B155" s="1" t="s">
        <v>60</v>
      </c>
      <c r="C155" s="4">
        <v>2022</v>
      </c>
      <c r="D155" s="1" t="s">
        <v>147</v>
      </c>
      <c r="E155" s="1" t="s">
        <v>84</v>
      </c>
      <c r="F155" s="4">
        <v>57</v>
      </c>
      <c r="G155" s="4">
        <v>6886</v>
      </c>
      <c r="H155" s="4" t="s">
        <v>6032</v>
      </c>
      <c r="I155" s="1"/>
      <c r="J155" s="4" t="s">
        <v>6033</v>
      </c>
      <c r="K155" s="4" t="s">
        <v>6034</v>
      </c>
    </row>
    <row r="156" spans="1:11" ht="45" x14ac:dyDescent="0.25">
      <c r="A156" s="1" t="s">
        <v>5697</v>
      </c>
      <c r="B156" s="1" t="s">
        <v>60</v>
      </c>
      <c r="C156" s="4">
        <v>2022</v>
      </c>
      <c r="D156" s="1" t="s">
        <v>147</v>
      </c>
      <c r="E156" s="1" t="s">
        <v>85</v>
      </c>
      <c r="F156" s="4">
        <v>13899</v>
      </c>
      <c r="G156" s="4">
        <v>1195170</v>
      </c>
      <c r="H156" s="4" t="s">
        <v>2179</v>
      </c>
      <c r="I156" s="1"/>
      <c r="J156" s="4" t="s">
        <v>6035</v>
      </c>
      <c r="K156" s="4" t="s">
        <v>6036</v>
      </c>
    </row>
    <row r="157" spans="1:11" x14ac:dyDescent="0.25">
      <c r="A157" s="1" t="s">
        <v>5697</v>
      </c>
      <c r="B157" s="1" t="s">
        <v>60</v>
      </c>
      <c r="C157" s="4">
        <v>2022</v>
      </c>
      <c r="D157" s="1" t="s">
        <v>147</v>
      </c>
      <c r="E157" s="1" t="s">
        <v>86</v>
      </c>
      <c r="F157" s="4">
        <v>15150</v>
      </c>
      <c r="G157" s="4">
        <v>1505891</v>
      </c>
      <c r="H157" s="4" t="s">
        <v>6037</v>
      </c>
      <c r="I157" s="1"/>
      <c r="J157" s="4" t="s">
        <v>6038</v>
      </c>
      <c r="K157" s="4" t="s">
        <v>6039</v>
      </c>
    </row>
    <row r="158" spans="1:11" ht="30" x14ac:dyDescent="0.25">
      <c r="A158" s="1" t="s">
        <v>5697</v>
      </c>
      <c r="B158" s="1" t="s">
        <v>460</v>
      </c>
      <c r="C158" s="4">
        <v>2021</v>
      </c>
      <c r="D158" s="1" t="s">
        <v>61</v>
      </c>
      <c r="E158" s="1" t="s">
        <v>62</v>
      </c>
      <c r="F158" s="4">
        <v>11632</v>
      </c>
      <c r="G158" s="4">
        <v>1555765</v>
      </c>
      <c r="H158" s="4" t="s">
        <v>6040</v>
      </c>
      <c r="I158" s="1"/>
      <c r="J158" s="4" t="s">
        <v>6041</v>
      </c>
      <c r="K158" s="4" t="s">
        <v>5931</v>
      </c>
    </row>
    <row r="159" spans="1:11" ht="30" x14ac:dyDescent="0.25">
      <c r="A159" s="1" t="s">
        <v>5697</v>
      </c>
      <c r="B159" s="1" t="s">
        <v>460</v>
      </c>
      <c r="C159" s="4">
        <v>2021</v>
      </c>
      <c r="D159" s="1" t="s">
        <v>61</v>
      </c>
      <c r="E159" s="1" t="s">
        <v>66</v>
      </c>
      <c r="F159" s="4">
        <v>1281</v>
      </c>
      <c r="G159" s="4">
        <v>140849</v>
      </c>
      <c r="H159" s="4" t="s">
        <v>6042</v>
      </c>
      <c r="I159" s="1"/>
      <c r="J159" s="4" t="s">
        <v>6043</v>
      </c>
      <c r="K159" s="4" t="s">
        <v>3142</v>
      </c>
    </row>
    <row r="160" spans="1:11" ht="30" x14ac:dyDescent="0.25">
      <c r="A160" s="1" t="s">
        <v>5697</v>
      </c>
      <c r="B160" s="1" t="s">
        <v>460</v>
      </c>
      <c r="C160" s="4">
        <v>2021</v>
      </c>
      <c r="D160" s="1" t="s">
        <v>61</v>
      </c>
      <c r="E160" s="1" t="s">
        <v>70</v>
      </c>
      <c r="F160" s="4">
        <v>481</v>
      </c>
      <c r="G160" s="4">
        <v>23287</v>
      </c>
      <c r="H160" s="4" t="s">
        <v>6044</v>
      </c>
      <c r="I160" s="1"/>
      <c r="J160" s="4" t="s">
        <v>6045</v>
      </c>
      <c r="K160" s="4" t="s">
        <v>6046</v>
      </c>
    </row>
    <row r="161" spans="1:11" ht="30" x14ac:dyDescent="0.25">
      <c r="A161" s="1" t="s">
        <v>5697</v>
      </c>
      <c r="B161" s="1" t="s">
        <v>460</v>
      </c>
      <c r="C161" s="4">
        <v>2021</v>
      </c>
      <c r="D161" s="1" t="s">
        <v>61</v>
      </c>
      <c r="E161" s="1" t="s">
        <v>74</v>
      </c>
      <c r="F161" s="4">
        <v>26</v>
      </c>
      <c r="G161" s="4">
        <v>13547</v>
      </c>
      <c r="H161" s="4" t="s">
        <v>525</v>
      </c>
      <c r="I161" s="1"/>
      <c r="J161" s="4" t="s">
        <v>3695</v>
      </c>
      <c r="K161" s="4" t="s">
        <v>473</v>
      </c>
    </row>
    <row r="162" spans="1:11" ht="45" x14ac:dyDescent="0.25">
      <c r="A162" s="1" t="s">
        <v>5697</v>
      </c>
      <c r="B162" s="1" t="s">
        <v>460</v>
      </c>
      <c r="C162" s="4">
        <v>2021</v>
      </c>
      <c r="D162" s="1" t="s">
        <v>61</v>
      </c>
      <c r="E162" s="1" t="s">
        <v>78</v>
      </c>
      <c r="F162" s="4">
        <v>4</v>
      </c>
      <c r="G162" s="4">
        <v>2351</v>
      </c>
      <c r="H162" s="4" t="s">
        <v>83</v>
      </c>
      <c r="I162" s="1"/>
      <c r="J162" s="4" t="s">
        <v>83</v>
      </c>
      <c r="K162" s="4" t="s">
        <v>83</v>
      </c>
    </row>
    <row r="163" spans="1:11" ht="30" x14ac:dyDescent="0.25">
      <c r="A163" s="1" t="s">
        <v>5697</v>
      </c>
      <c r="B163" s="1" t="s">
        <v>460</v>
      </c>
      <c r="C163" s="4">
        <v>2021</v>
      </c>
      <c r="D163" s="1" t="s">
        <v>61</v>
      </c>
      <c r="E163" s="1" t="s">
        <v>82</v>
      </c>
      <c r="F163" s="4">
        <v>0</v>
      </c>
      <c r="G163" s="4">
        <v>0</v>
      </c>
      <c r="H163" s="4" t="s">
        <v>83</v>
      </c>
      <c r="I163" s="1"/>
      <c r="J163" s="4" t="s">
        <v>83</v>
      </c>
      <c r="K163" s="4" t="s">
        <v>83</v>
      </c>
    </row>
    <row r="164" spans="1:11" ht="45" x14ac:dyDescent="0.25">
      <c r="A164" s="1" t="s">
        <v>5697</v>
      </c>
      <c r="B164" s="1" t="s">
        <v>460</v>
      </c>
      <c r="C164" s="4">
        <v>2021</v>
      </c>
      <c r="D164" s="1" t="s">
        <v>61</v>
      </c>
      <c r="E164" s="1" t="s">
        <v>84</v>
      </c>
      <c r="F164" s="4">
        <v>0</v>
      </c>
      <c r="G164" s="4">
        <v>0</v>
      </c>
      <c r="H164" s="4" t="s">
        <v>83</v>
      </c>
      <c r="I164" s="1"/>
      <c r="J164" s="4" t="s">
        <v>83</v>
      </c>
      <c r="K164" s="4" t="s">
        <v>83</v>
      </c>
    </row>
    <row r="165" spans="1:11" ht="45" x14ac:dyDescent="0.25">
      <c r="A165" s="1" t="s">
        <v>5697</v>
      </c>
      <c r="B165" s="1" t="s">
        <v>460</v>
      </c>
      <c r="C165" s="4">
        <v>2021</v>
      </c>
      <c r="D165" s="1" t="s">
        <v>61</v>
      </c>
      <c r="E165" s="1" t="s">
        <v>85</v>
      </c>
      <c r="F165" s="4">
        <v>0</v>
      </c>
      <c r="G165" s="4">
        <v>0</v>
      </c>
      <c r="H165" s="4" t="s">
        <v>83</v>
      </c>
      <c r="I165" s="1"/>
      <c r="J165" s="4" t="s">
        <v>83</v>
      </c>
      <c r="K165" s="4" t="s">
        <v>83</v>
      </c>
    </row>
    <row r="166" spans="1:11" ht="30" x14ac:dyDescent="0.25">
      <c r="A166" s="1" t="s">
        <v>5697</v>
      </c>
      <c r="B166" s="1" t="s">
        <v>460</v>
      </c>
      <c r="C166" s="4">
        <v>2021</v>
      </c>
      <c r="D166" s="1" t="s">
        <v>61</v>
      </c>
      <c r="E166" s="1" t="s">
        <v>86</v>
      </c>
      <c r="F166" s="4">
        <v>1792</v>
      </c>
      <c r="G166" s="4">
        <v>180035</v>
      </c>
      <c r="H166" s="4" t="s">
        <v>6047</v>
      </c>
      <c r="I166" s="1"/>
      <c r="J166" s="4" t="s">
        <v>6048</v>
      </c>
      <c r="K166" s="4" t="s">
        <v>6049</v>
      </c>
    </row>
    <row r="167" spans="1:11" ht="30" x14ac:dyDescent="0.25">
      <c r="A167" s="1" t="s">
        <v>5697</v>
      </c>
      <c r="B167" s="1" t="s">
        <v>460</v>
      </c>
      <c r="C167" s="4">
        <v>2021</v>
      </c>
      <c r="D167" s="1" t="s">
        <v>90</v>
      </c>
      <c r="E167" s="1" t="s">
        <v>62</v>
      </c>
      <c r="F167" s="4">
        <v>3433</v>
      </c>
      <c r="G167" s="4">
        <v>1060900</v>
      </c>
      <c r="H167" s="4" t="s">
        <v>6050</v>
      </c>
      <c r="I167" s="1"/>
      <c r="J167" s="4" t="s">
        <v>6051</v>
      </c>
      <c r="K167" s="4" t="s">
        <v>6052</v>
      </c>
    </row>
    <row r="168" spans="1:11" ht="30" x14ac:dyDescent="0.25">
      <c r="A168" s="1" t="s">
        <v>5697</v>
      </c>
      <c r="B168" s="1" t="s">
        <v>460</v>
      </c>
      <c r="C168" s="4">
        <v>2021</v>
      </c>
      <c r="D168" s="1" t="s">
        <v>90</v>
      </c>
      <c r="E168" s="1" t="s">
        <v>66</v>
      </c>
      <c r="F168" s="4">
        <v>753</v>
      </c>
      <c r="G168" s="4">
        <v>252576</v>
      </c>
      <c r="H168" s="4" t="s">
        <v>6053</v>
      </c>
      <c r="I168" s="1"/>
      <c r="J168" s="4" t="s">
        <v>750</v>
      </c>
      <c r="K168" s="4" t="s">
        <v>6054</v>
      </c>
    </row>
    <row r="169" spans="1:11" ht="30" x14ac:dyDescent="0.25">
      <c r="A169" s="1" t="s">
        <v>5697</v>
      </c>
      <c r="B169" s="1" t="s">
        <v>460</v>
      </c>
      <c r="C169" s="4">
        <v>2021</v>
      </c>
      <c r="D169" s="1" t="s">
        <v>90</v>
      </c>
      <c r="E169" s="1" t="s">
        <v>70</v>
      </c>
      <c r="F169" s="4">
        <v>1744</v>
      </c>
      <c r="G169" s="4">
        <v>233342</v>
      </c>
      <c r="H169" s="4" t="s">
        <v>496</v>
      </c>
      <c r="I169" s="1"/>
      <c r="J169" s="4" t="s">
        <v>3648</v>
      </c>
      <c r="K169" s="4" t="s">
        <v>6055</v>
      </c>
    </row>
    <row r="170" spans="1:11" ht="30" x14ac:dyDescent="0.25">
      <c r="A170" s="1" t="s">
        <v>5697</v>
      </c>
      <c r="B170" s="1" t="s">
        <v>460</v>
      </c>
      <c r="C170" s="4">
        <v>2021</v>
      </c>
      <c r="D170" s="1" t="s">
        <v>90</v>
      </c>
      <c r="E170" s="1" t="s">
        <v>74</v>
      </c>
      <c r="F170" s="4">
        <v>4</v>
      </c>
      <c r="G170" s="4">
        <v>2269</v>
      </c>
      <c r="H170" s="4" t="s">
        <v>83</v>
      </c>
      <c r="I170" s="1"/>
      <c r="J170" s="4" t="s">
        <v>83</v>
      </c>
      <c r="K170" s="4" t="s">
        <v>83</v>
      </c>
    </row>
    <row r="171" spans="1:11" ht="45" x14ac:dyDescent="0.25">
      <c r="A171" s="1" t="s">
        <v>5697</v>
      </c>
      <c r="B171" s="1" t="s">
        <v>460</v>
      </c>
      <c r="C171" s="4">
        <v>2021</v>
      </c>
      <c r="D171" s="1" t="s">
        <v>90</v>
      </c>
      <c r="E171" s="1" t="s">
        <v>78</v>
      </c>
      <c r="F171" s="4">
        <v>22</v>
      </c>
      <c r="G171" s="4">
        <v>18298</v>
      </c>
      <c r="H171" s="4" t="s">
        <v>3491</v>
      </c>
      <c r="I171" s="1"/>
      <c r="J171" s="4" t="s">
        <v>6056</v>
      </c>
      <c r="K171" s="4" t="s">
        <v>6057</v>
      </c>
    </row>
    <row r="172" spans="1:11" ht="30" x14ac:dyDescent="0.25">
      <c r="A172" s="1" t="s">
        <v>5697</v>
      </c>
      <c r="B172" s="1" t="s">
        <v>460</v>
      </c>
      <c r="C172" s="4">
        <v>2021</v>
      </c>
      <c r="D172" s="1" t="s">
        <v>90</v>
      </c>
      <c r="E172" s="1" t="s">
        <v>82</v>
      </c>
      <c r="F172" s="4">
        <v>0</v>
      </c>
      <c r="G172" s="4">
        <v>0</v>
      </c>
      <c r="H172" s="4" t="s">
        <v>83</v>
      </c>
      <c r="I172" s="1"/>
      <c r="J172" s="4" t="s">
        <v>83</v>
      </c>
      <c r="K172" s="4" t="s">
        <v>83</v>
      </c>
    </row>
    <row r="173" spans="1:11" ht="45" x14ac:dyDescent="0.25">
      <c r="A173" s="1" t="s">
        <v>5697</v>
      </c>
      <c r="B173" s="1" t="s">
        <v>460</v>
      </c>
      <c r="C173" s="4">
        <v>2021</v>
      </c>
      <c r="D173" s="1" t="s">
        <v>90</v>
      </c>
      <c r="E173" s="1" t="s">
        <v>84</v>
      </c>
      <c r="F173" s="4">
        <v>0</v>
      </c>
      <c r="G173" s="4">
        <v>0</v>
      </c>
      <c r="H173" s="4" t="s">
        <v>83</v>
      </c>
      <c r="I173" s="1"/>
      <c r="J173" s="4" t="s">
        <v>83</v>
      </c>
      <c r="K173" s="4" t="s">
        <v>83</v>
      </c>
    </row>
    <row r="174" spans="1:11" ht="45" x14ac:dyDescent="0.25">
      <c r="A174" s="1" t="s">
        <v>5697</v>
      </c>
      <c r="B174" s="1" t="s">
        <v>460</v>
      </c>
      <c r="C174" s="4">
        <v>2021</v>
      </c>
      <c r="D174" s="1" t="s">
        <v>90</v>
      </c>
      <c r="E174" s="1" t="s">
        <v>85</v>
      </c>
      <c r="F174" s="4">
        <v>0</v>
      </c>
      <c r="G174" s="4">
        <v>0</v>
      </c>
      <c r="H174" s="4" t="s">
        <v>83</v>
      </c>
      <c r="I174" s="1"/>
      <c r="J174" s="4" t="s">
        <v>83</v>
      </c>
      <c r="K174" s="4" t="s">
        <v>83</v>
      </c>
    </row>
    <row r="175" spans="1:11" ht="30" x14ac:dyDescent="0.25">
      <c r="A175" s="1" t="s">
        <v>5697</v>
      </c>
      <c r="B175" s="1" t="s">
        <v>460</v>
      </c>
      <c r="C175" s="4">
        <v>2021</v>
      </c>
      <c r="D175" s="1" t="s">
        <v>90</v>
      </c>
      <c r="E175" s="1" t="s">
        <v>86</v>
      </c>
      <c r="F175" s="4">
        <v>2523</v>
      </c>
      <c r="G175" s="4">
        <v>506485</v>
      </c>
      <c r="H175" s="4" t="s">
        <v>6058</v>
      </c>
      <c r="I175" s="1"/>
      <c r="J175" s="4" t="s">
        <v>6059</v>
      </c>
      <c r="K175" s="4" t="s">
        <v>2709</v>
      </c>
    </row>
    <row r="176" spans="1:11" ht="30" x14ac:dyDescent="0.25">
      <c r="A176" s="1" t="s">
        <v>5697</v>
      </c>
      <c r="B176" s="1" t="s">
        <v>460</v>
      </c>
      <c r="C176" s="4">
        <v>2021</v>
      </c>
      <c r="D176" s="1" t="s">
        <v>109</v>
      </c>
      <c r="E176" s="1" t="s">
        <v>62</v>
      </c>
      <c r="F176" s="4">
        <v>556</v>
      </c>
      <c r="G176" s="4">
        <v>848503</v>
      </c>
      <c r="H176" s="4" t="s">
        <v>6060</v>
      </c>
      <c r="I176" s="1"/>
      <c r="J176" s="4" t="s">
        <v>6061</v>
      </c>
      <c r="K176" s="4" t="s">
        <v>6062</v>
      </c>
    </row>
    <row r="177" spans="1:11" ht="30" x14ac:dyDescent="0.25">
      <c r="A177" s="1" t="s">
        <v>5697</v>
      </c>
      <c r="B177" s="1" t="s">
        <v>460</v>
      </c>
      <c r="C177" s="4">
        <v>2021</v>
      </c>
      <c r="D177" s="1" t="s">
        <v>109</v>
      </c>
      <c r="E177" s="1" t="s">
        <v>66</v>
      </c>
      <c r="F177" s="4">
        <v>74</v>
      </c>
      <c r="G177" s="4">
        <v>228449</v>
      </c>
      <c r="H177" s="4" t="s">
        <v>6063</v>
      </c>
      <c r="I177" s="1"/>
      <c r="J177" s="4" t="s">
        <v>1442</v>
      </c>
      <c r="K177" s="4" t="s">
        <v>5256</v>
      </c>
    </row>
    <row r="178" spans="1:11" ht="30" x14ac:dyDescent="0.25">
      <c r="A178" s="1" t="s">
        <v>5697</v>
      </c>
      <c r="B178" s="1" t="s">
        <v>460</v>
      </c>
      <c r="C178" s="4">
        <v>2021</v>
      </c>
      <c r="D178" s="1" t="s">
        <v>109</v>
      </c>
      <c r="E178" s="1" t="s">
        <v>70</v>
      </c>
      <c r="F178" s="4">
        <v>742</v>
      </c>
      <c r="G178" s="4">
        <v>585571</v>
      </c>
      <c r="H178" s="4" t="s">
        <v>6064</v>
      </c>
      <c r="I178" s="1"/>
      <c r="J178" s="4" t="s">
        <v>516</v>
      </c>
      <c r="K178" s="4" t="s">
        <v>6065</v>
      </c>
    </row>
    <row r="179" spans="1:11" ht="30" x14ac:dyDescent="0.25">
      <c r="A179" s="1" t="s">
        <v>5697</v>
      </c>
      <c r="B179" s="1" t="s">
        <v>460</v>
      </c>
      <c r="C179" s="4">
        <v>2021</v>
      </c>
      <c r="D179" s="1" t="s">
        <v>109</v>
      </c>
      <c r="E179" s="1" t="s">
        <v>74</v>
      </c>
      <c r="F179" s="4">
        <v>14</v>
      </c>
      <c r="G179" s="4">
        <v>45583</v>
      </c>
      <c r="H179" s="4" t="s">
        <v>549</v>
      </c>
      <c r="I179" s="1" t="s">
        <v>234</v>
      </c>
      <c r="J179" s="4" t="s">
        <v>537</v>
      </c>
      <c r="K179" s="4" t="s">
        <v>4100</v>
      </c>
    </row>
    <row r="180" spans="1:11" ht="45" x14ac:dyDescent="0.25">
      <c r="A180" s="1" t="s">
        <v>5697</v>
      </c>
      <c r="B180" s="1" t="s">
        <v>460</v>
      </c>
      <c r="C180" s="4">
        <v>2021</v>
      </c>
      <c r="D180" s="1" t="s">
        <v>109</v>
      </c>
      <c r="E180" s="1" t="s">
        <v>78</v>
      </c>
      <c r="F180" s="4">
        <v>10</v>
      </c>
      <c r="G180" s="4">
        <v>27268</v>
      </c>
      <c r="H180" s="4" t="s">
        <v>474</v>
      </c>
      <c r="I180" s="1" t="s">
        <v>234</v>
      </c>
      <c r="J180" s="4" t="s">
        <v>6066</v>
      </c>
      <c r="K180" s="4" t="s">
        <v>3374</v>
      </c>
    </row>
    <row r="181" spans="1:11" ht="30" x14ac:dyDescent="0.25">
      <c r="A181" s="1" t="s">
        <v>5697</v>
      </c>
      <c r="B181" s="1" t="s">
        <v>460</v>
      </c>
      <c r="C181" s="4">
        <v>2021</v>
      </c>
      <c r="D181" s="1" t="s">
        <v>109</v>
      </c>
      <c r="E181" s="1" t="s">
        <v>82</v>
      </c>
      <c r="F181" s="4">
        <v>0</v>
      </c>
      <c r="G181" s="4">
        <v>0</v>
      </c>
      <c r="H181" s="4" t="s">
        <v>83</v>
      </c>
      <c r="I181" s="1"/>
      <c r="J181" s="4" t="s">
        <v>83</v>
      </c>
      <c r="K181" s="4" t="s">
        <v>83</v>
      </c>
    </row>
    <row r="182" spans="1:11" ht="45" x14ac:dyDescent="0.25">
      <c r="A182" s="1" t="s">
        <v>5697</v>
      </c>
      <c r="B182" s="1" t="s">
        <v>460</v>
      </c>
      <c r="C182" s="4">
        <v>2021</v>
      </c>
      <c r="D182" s="1" t="s">
        <v>109</v>
      </c>
      <c r="E182" s="1" t="s">
        <v>84</v>
      </c>
      <c r="F182" s="4">
        <v>0</v>
      </c>
      <c r="G182" s="4">
        <v>0</v>
      </c>
      <c r="H182" s="4" t="s">
        <v>83</v>
      </c>
      <c r="I182" s="1"/>
      <c r="J182" s="4" t="s">
        <v>83</v>
      </c>
      <c r="K182" s="4" t="s">
        <v>83</v>
      </c>
    </row>
    <row r="183" spans="1:11" ht="45" x14ac:dyDescent="0.25">
      <c r="A183" s="1" t="s">
        <v>5697</v>
      </c>
      <c r="B183" s="1" t="s">
        <v>460</v>
      </c>
      <c r="C183" s="4">
        <v>2021</v>
      </c>
      <c r="D183" s="1" t="s">
        <v>109</v>
      </c>
      <c r="E183" s="1" t="s">
        <v>85</v>
      </c>
      <c r="F183" s="4">
        <v>0</v>
      </c>
      <c r="G183" s="4">
        <v>0</v>
      </c>
      <c r="H183" s="4" t="s">
        <v>83</v>
      </c>
      <c r="I183" s="1"/>
      <c r="J183" s="4" t="s">
        <v>83</v>
      </c>
      <c r="K183" s="4" t="s">
        <v>83</v>
      </c>
    </row>
    <row r="184" spans="1:11" ht="30" x14ac:dyDescent="0.25">
      <c r="A184" s="1" t="s">
        <v>5697</v>
      </c>
      <c r="B184" s="1" t="s">
        <v>460</v>
      </c>
      <c r="C184" s="4">
        <v>2021</v>
      </c>
      <c r="D184" s="1" t="s">
        <v>109</v>
      </c>
      <c r="E184" s="1" t="s">
        <v>86</v>
      </c>
      <c r="F184" s="4">
        <v>840</v>
      </c>
      <c r="G184" s="4">
        <v>886871</v>
      </c>
      <c r="H184" s="4" t="s">
        <v>6067</v>
      </c>
      <c r="I184" s="1"/>
      <c r="J184" s="4" t="s">
        <v>3297</v>
      </c>
      <c r="K184" s="4" t="s">
        <v>1212</v>
      </c>
    </row>
    <row r="185" spans="1:11" ht="30" x14ac:dyDescent="0.25">
      <c r="A185" s="1" t="s">
        <v>5697</v>
      </c>
      <c r="B185" s="1" t="s">
        <v>460</v>
      </c>
      <c r="C185" s="4">
        <v>2021</v>
      </c>
      <c r="D185" s="1" t="s">
        <v>128</v>
      </c>
      <c r="E185" s="1" t="s">
        <v>62</v>
      </c>
      <c r="F185" s="4">
        <v>118</v>
      </c>
      <c r="G185" s="4">
        <v>641652</v>
      </c>
      <c r="H185" s="4" t="s">
        <v>6068</v>
      </c>
      <c r="I185" s="1"/>
      <c r="J185" s="4" t="s">
        <v>3618</v>
      </c>
      <c r="K185" s="4" t="s">
        <v>3513</v>
      </c>
    </row>
    <row r="186" spans="1:11" ht="30" x14ac:dyDescent="0.25">
      <c r="A186" s="1" t="s">
        <v>5697</v>
      </c>
      <c r="B186" s="1" t="s">
        <v>460</v>
      </c>
      <c r="C186" s="4">
        <v>2021</v>
      </c>
      <c r="D186" s="1" t="s">
        <v>128</v>
      </c>
      <c r="E186" s="1" t="s">
        <v>66</v>
      </c>
      <c r="F186" s="4">
        <v>9</v>
      </c>
      <c r="G186" s="4">
        <v>94768</v>
      </c>
      <c r="H186" s="4" t="s">
        <v>83</v>
      </c>
      <c r="I186" s="1"/>
      <c r="J186" s="4" t="s">
        <v>83</v>
      </c>
      <c r="K186" s="4" t="s">
        <v>83</v>
      </c>
    </row>
    <row r="187" spans="1:11" ht="30" x14ac:dyDescent="0.25">
      <c r="A187" s="1" t="s">
        <v>5697</v>
      </c>
      <c r="B187" s="1" t="s">
        <v>460</v>
      </c>
      <c r="C187" s="4">
        <v>2021</v>
      </c>
      <c r="D187" s="1" t="s">
        <v>128</v>
      </c>
      <c r="E187" s="1" t="s">
        <v>70</v>
      </c>
      <c r="F187" s="4">
        <v>185</v>
      </c>
      <c r="G187" s="4">
        <v>599836</v>
      </c>
      <c r="H187" s="4" t="s">
        <v>1462</v>
      </c>
      <c r="I187" s="1"/>
      <c r="J187" s="4" t="s">
        <v>2987</v>
      </c>
      <c r="K187" s="4" t="s">
        <v>6069</v>
      </c>
    </row>
    <row r="188" spans="1:11" ht="30" x14ac:dyDescent="0.25">
      <c r="A188" s="1" t="s">
        <v>5697</v>
      </c>
      <c r="B188" s="1" t="s">
        <v>460</v>
      </c>
      <c r="C188" s="4">
        <v>2021</v>
      </c>
      <c r="D188" s="1" t="s">
        <v>128</v>
      </c>
      <c r="E188" s="1" t="s">
        <v>74</v>
      </c>
      <c r="F188" s="4">
        <v>20</v>
      </c>
      <c r="G188" s="4">
        <v>217916</v>
      </c>
      <c r="H188" s="4" t="s">
        <v>3296</v>
      </c>
      <c r="I188" s="1"/>
      <c r="J188" s="4" t="s">
        <v>3509</v>
      </c>
      <c r="K188" s="4" t="s">
        <v>3973</v>
      </c>
    </row>
    <row r="189" spans="1:11" ht="45" x14ac:dyDescent="0.25">
      <c r="A189" s="1" t="s">
        <v>5697</v>
      </c>
      <c r="B189" s="1" t="s">
        <v>460</v>
      </c>
      <c r="C189" s="4">
        <v>2021</v>
      </c>
      <c r="D189" s="1" t="s">
        <v>128</v>
      </c>
      <c r="E189" s="1" t="s">
        <v>78</v>
      </c>
      <c r="F189" s="4">
        <v>25</v>
      </c>
      <c r="G189" s="4">
        <v>125114</v>
      </c>
      <c r="H189" s="4" t="s">
        <v>4039</v>
      </c>
      <c r="I189" s="1"/>
      <c r="J189" s="4" t="s">
        <v>538</v>
      </c>
      <c r="K189" s="4" t="s">
        <v>6070</v>
      </c>
    </row>
    <row r="190" spans="1:11" ht="30" x14ac:dyDescent="0.25">
      <c r="A190" s="1" t="s">
        <v>5697</v>
      </c>
      <c r="B190" s="1" t="s">
        <v>460</v>
      </c>
      <c r="C190" s="4">
        <v>2021</v>
      </c>
      <c r="D190" s="1" t="s">
        <v>128</v>
      </c>
      <c r="E190" s="1" t="s">
        <v>82</v>
      </c>
      <c r="F190" s="4">
        <v>0</v>
      </c>
      <c r="G190" s="4">
        <v>0</v>
      </c>
      <c r="H190" s="4" t="s">
        <v>83</v>
      </c>
      <c r="I190" s="1"/>
      <c r="J190" s="4" t="s">
        <v>83</v>
      </c>
      <c r="K190" s="4" t="s">
        <v>83</v>
      </c>
    </row>
    <row r="191" spans="1:11" ht="45" x14ac:dyDescent="0.25">
      <c r="A191" s="1" t="s">
        <v>5697</v>
      </c>
      <c r="B191" s="1" t="s">
        <v>460</v>
      </c>
      <c r="C191" s="4">
        <v>2021</v>
      </c>
      <c r="D191" s="1" t="s">
        <v>128</v>
      </c>
      <c r="E191" s="1" t="s">
        <v>84</v>
      </c>
      <c r="F191" s="4">
        <v>0</v>
      </c>
      <c r="G191" s="4">
        <v>0</v>
      </c>
      <c r="H191" s="4" t="s">
        <v>83</v>
      </c>
      <c r="I191" s="1"/>
      <c r="J191" s="4" t="s">
        <v>83</v>
      </c>
      <c r="K191" s="4" t="s">
        <v>83</v>
      </c>
    </row>
    <row r="192" spans="1:11" ht="45" x14ac:dyDescent="0.25">
      <c r="A192" s="1" t="s">
        <v>5697</v>
      </c>
      <c r="B192" s="1" t="s">
        <v>460</v>
      </c>
      <c r="C192" s="4">
        <v>2021</v>
      </c>
      <c r="D192" s="1" t="s">
        <v>128</v>
      </c>
      <c r="E192" s="1" t="s">
        <v>85</v>
      </c>
      <c r="F192" s="4">
        <v>0</v>
      </c>
      <c r="G192" s="4">
        <v>0</v>
      </c>
      <c r="H192" s="4" t="s">
        <v>83</v>
      </c>
      <c r="I192" s="1"/>
      <c r="J192" s="4" t="s">
        <v>83</v>
      </c>
      <c r="K192" s="4" t="s">
        <v>83</v>
      </c>
    </row>
    <row r="193" spans="1:11" ht="30" x14ac:dyDescent="0.25">
      <c r="A193" s="1" t="s">
        <v>5697</v>
      </c>
      <c r="B193" s="1" t="s">
        <v>460</v>
      </c>
      <c r="C193" s="4">
        <v>2021</v>
      </c>
      <c r="D193" s="1" t="s">
        <v>128</v>
      </c>
      <c r="E193" s="1" t="s">
        <v>86</v>
      </c>
      <c r="F193" s="4">
        <v>239</v>
      </c>
      <c r="G193" s="4">
        <v>1037635</v>
      </c>
      <c r="H193" s="4" t="s">
        <v>1270</v>
      </c>
      <c r="I193" s="1"/>
      <c r="J193" s="4" t="s">
        <v>3985</v>
      </c>
      <c r="K193" s="4" t="s">
        <v>1696</v>
      </c>
    </row>
    <row r="194" spans="1:11" ht="30" x14ac:dyDescent="0.25">
      <c r="A194" s="1" t="s">
        <v>5697</v>
      </c>
      <c r="B194" s="1" t="s">
        <v>460</v>
      </c>
      <c r="C194" s="4">
        <v>2021</v>
      </c>
      <c r="D194" s="1" t="s">
        <v>147</v>
      </c>
      <c r="E194" s="1" t="s">
        <v>62</v>
      </c>
      <c r="F194" s="4">
        <v>33</v>
      </c>
      <c r="G194" s="4">
        <v>569645</v>
      </c>
      <c r="H194" s="4" t="s">
        <v>2874</v>
      </c>
      <c r="I194" s="1"/>
      <c r="J194" s="4" t="s">
        <v>3653</v>
      </c>
      <c r="K194" s="4" t="s">
        <v>6071</v>
      </c>
    </row>
    <row r="195" spans="1:11" ht="30" x14ac:dyDescent="0.25">
      <c r="A195" s="1" t="s">
        <v>5697</v>
      </c>
      <c r="B195" s="1" t="s">
        <v>460</v>
      </c>
      <c r="C195" s="4">
        <v>2021</v>
      </c>
      <c r="D195" s="1" t="s">
        <v>147</v>
      </c>
      <c r="E195" s="1" t="s">
        <v>66</v>
      </c>
      <c r="F195" s="4">
        <v>0</v>
      </c>
      <c r="G195" s="4">
        <v>70040</v>
      </c>
      <c r="H195" s="4" t="s">
        <v>83</v>
      </c>
      <c r="I195" s="1"/>
      <c r="J195" s="4" t="s">
        <v>83</v>
      </c>
      <c r="K195" s="4" t="s">
        <v>83</v>
      </c>
    </row>
    <row r="196" spans="1:11" ht="30" x14ac:dyDescent="0.25">
      <c r="A196" s="1" t="s">
        <v>5697</v>
      </c>
      <c r="B196" s="1" t="s">
        <v>460</v>
      </c>
      <c r="C196" s="4">
        <v>2021</v>
      </c>
      <c r="D196" s="1" t="s">
        <v>147</v>
      </c>
      <c r="E196" s="1" t="s">
        <v>70</v>
      </c>
      <c r="F196" s="4">
        <v>53</v>
      </c>
      <c r="G196" s="4">
        <v>370188</v>
      </c>
      <c r="H196" s="4" t="s">
        <v>6072</v>
      </c>
      <c r="I196" s="1"/>
      <c r="J196" s="4" t="s">
        <v>3297</v>
      </c>
      <c r="K196" s="4" t="s">
        <v>6073</v>
      </c>
    </row>
    <row r="197" spans="1:11" ht="30" x14ac:dyDescent="0.25">
      <c r="A197" s="1" t="s">
        <v>5697</v>
      </c>
      <c r="B197" s="1" t="s">
        <v>460</v>
      </c>
      <c r="C197" s="4">
        <v>2021</v>
      </c>
      <c r="D197" s="1" t="s">
        <v>147</v>
      </c>
      <c r="E197" s="1" t="s">
        <v>74</v>
      </c>
      <c r="F197" s="4">
        <v>13</v>
      </c>
      <c r="G197" s="4">
        <v>251194</v>
      </c>
      <c r="H197" s="4" t="s">
        <v>3510</v>
      </c>
      <c r="I197" s="1" t="s">
        <v>234</v>
      </c>
      <c r="J197" s="4" t="s">
        <v>3467</v>
      </c>
      <c r="K197" s="4" t="s">
        <v>3892</v>
      </c>
    </row>
    <row r="198" spans="1:11" ht="45" x14ac:dyDescent="0.25">
      <c r="A198" s="1" t="s">
        <v>5697</v>
      </c>
      <c r="B198" s="1" t="s">
        <v>460</v>
      </c>
      <c r="C198" s="4">
        <v>2021</v>
      </c>
      <c r="D198" s="1" t="s">
        <v>147</v>
      </c>
      <c r="E198" s="1" t="s">
        <v>78</v>
      </c>
      <c r="F198" s="4">
        <v>38</v>
      </c>
      <c r="G198" s="4">
        <v>472810</v>
      </c>
      <c r="H198" s="4" t="s">
        <v>4094</v>
      </c>
      <c r="I198" s="1"/>
      <c r="J198" s="4" t="s">
        <v>3361</v>
      </c>
      <c r="K198" s="4" t="s">
        <v>3371</v>
      </c>
    </row>
    <row r="199" spans="1:11" ht="30" x14ac:dyDescent="0.25">
      <c r="A199" s="1" t="s">
        <v>5697</v>
      </c>
      <c r="B199" s="1" t="s">
        <v>460</v>
      </c>
      <c r="C199" s="4">
        <v>2021</v>
      </c>
      <c r="D199" s="1" t="s">
        <v>147</v>
      </c>
      <c r="E199" s="1" t="s">
        <v>82</v>
      </c>
      <c r="F199" s="4">
        <v>0</v>
      </c>
      <c r="G199" s="4">
        <v>0</v>
      </c>
      <c r="H199" s="4" t="s">
        <v>83</v>
      </c>
      <c r="I199" s="1"/>
      <c r="J199" s="4" t="s">
        <v>83</v>
      </c>
      <c r="K199" s="4" t="s">
        <v>83</v>
      </c>
    </row>
    <row r="200" spans="1:11" ht="45" x14ac:dyDescent="0.25">
      <c r="A200" s="1" t="s">
        <v>5697</v>
      </c>
      <c r="B200" s="1" t="s">
        <v>460</v>
      </c>
      <c r="C200" s="4">
        <v>2021</v>
      </c>
      <c r="D200" s="1" t="s">
        <v>147</v>
      </c>
      <c r="E200" s="1" t="s">
        <v>84</v>
      </c>
      <c r="F200" s="4">
        <v>0</v>
      </c>
      <c r="G200" s="4">
        <v>0</v>
      </c>
      <c r="H200" s="4" t="s">
        <v>83</v>
      </c>
      <c r="I200" s="1"/>
      <c r="J200" s="4" t="s">
        <v>83</v>
      </c>
      <c r="K200" s="4" t="s">
        <v>83</v>
      </c>
    </row>
    <row r="201" spans="1:11" ht="45" x14ac:dyDescent="0.25">
      <c r="A201" s="1" t="s">
        <v>5697</v>
      </c>
      <c r="B201" s="1" t="s">
        <v>460</v>
      </c>
      <c r="C201" s="4">
        <v>2021</v>
      </c>
      <c r="D201" s="1" t="s">
        <v>147</v>
      </c>
      <c r="E201" s="1" t="s">
        <v>85</v>
      </c>
      <c r="F201" s="4">
        <v>0</v>
      </c>
      <c r="G201" s="4">
        <v>0</v>
      </c>
      <c r="H201" s="4" t="s">
        <v>83</v>
      </c>
      <c r="I201" s="1"/>
      <c r="J201" s="4" t="s">
        <v>83</v>
      </c>
      <c r="K201" s="4" t="s">
        <v>83</v>
      </c>
    </row>
    <row r="202" spans="1:11" ht="30" x14ac:dyDescent="0.25">
      <c r="A202" s="1" t="s">
        <v>5697</v>
      </c>
      <c r="B202" s="1" t="s">
        <v>460</v>
      </c>
      <c r="C202" s="4">
        <v>2021</v>
      </c>
      <c r="D202" s="1" t="s">
        <v>147</v>
      </c>
      <c r="E202" s="1" t="s">
        <v>86</v>
      </c>
      <c r="F202" s="4">
        <v>104</v>
      </c>
      <c r="G202" s="4">
        <v>1164232</v>
      </c>
      <c r="H202" s="4" t="s">
        <v>3548</v>
      </c>
      <c r="I202" s="1"/>
      <c r="J202" s="4" t="s">
        <v>3516</v>
      </c>
      <c r="K202" s="4" t="s">
        <v>3893</v>
      </c>
    </row>
    <row r="203" spans="1:11" ht="30" x14ac:dyDescent="0.25">
      <c r="A203" s="1" t="s">
        <v>5697</v>
      </c>
      <c r="B203" s="1" t="s">
        <v>460</v>
      </c>
      <c r="C203" s="4">
        <v>2021</v>
      </c>
      <c r="D203" s="1" t="s">
        <v>166</v>
      </c>
      <c r="E203" s="1" t="s">
        <v>62</v>
      </c>
      <c r="F203" s="4">
        <v>46</v>
      </c>
      <c r="G203" s="4">
        <v>435920</v>
      </c>
      <c r="H203" s="4" t="s">
        <v>649</v>
      </c>
      <c r="I203" s="1"/>
      <c r="J203" s="4" t="s">
        <v>2458</v>
      </c>
      <c r="K203" s="4" t="s">
        <v>6074</v>
      </c>
    </row>
    <row r="204" spans="1:11" ht="30" x14ac:dyDescent="0.25">
      <c r="A204" s="1" t="s">
        <v>5697</v>
      </c>
      <c r="B204" s="1" t="s">
        <v>460</v>
      </c>
      <c r="C204" s="4">
        <v>2021</v>
      </c>
      <c r="D204" s="1" t="s">
        <v>166</v>
      </c>
      <c r="E204" s="1" t="s">
        <v>66</v>
      </c>
      <c r="F204" s="4">
        <v>0</v>
      </c>
      <c r="G204" s="4">
        <v>79890</v>
      </c>
      <c r="H204" s="4" t="s">
        <v>83</v>
      </c>
      <c r="I204" s="1"/>
      <c r="J204" s="4" t="s">
        <v>83</v>
      </c>
      <c r="K204" s="4" t="s">
        <v>83</v>
      </c>
    </row>
    <row r="205" spans="1:11" ht="30" x14ac:dyDescent="0.25">
      <c r="A205" s="1" t="s">
        <v>5697</v>
      </c>
      <c r="B205" s="1" t="s">
        <v>460</v>
      </c>
      <c r="C205" s="4">
        <v>2021</v>
      </c>
      <c r="D205" s="1" t="s">
        <v>166</v>
      </c>
      <c r="E205" s="1" t="s">
        <v>70</v>
      </c>
      <c r="F205" s="4">
        <v>16</v>
      </c>
      <c r="G205" s="4">
        <v>182110</v>
      </c>
      <c r="H205" s="4" t="s">
        <v>1207</v>
      </c>
      <c r="I205" s="1" t="s">
        <v>234</v>
      </c>
      <c r="J205" s="4" t="s">
        <v>1437</v>
      </c>
      <c r="K205" s="4" t="s">
        <v>3389</v>
      </c>
    </row>
    <row r="206" spans="1:11" ht="30" x14ac:dyDescent="0.25">
      <c r="A206" s="1" t="s">
        <v>5697</v>
      </c>
      <c r="B206" s="1" t="s">
        <v>460</v>
      </c>
      <c r="C206" s="4">
        <v>2021</v>
      </c>
      <c r="D206" s="1" t="s">
        <v>166</v>
      </c>
      <c r="E206" s="1" t="s">
        <v>74</v>
      </c>
      <c r="F206" s="4">
        <v>4</v>
      </c>
      <c r="G206" s="4">
        <v>175974</v>
      </c>
      <c r="H206" s="4" t="s">
        <v>83</v>
      </c>
      <c r="I206" s="1"/>
      <c r="J206" s="4" t="s">
        <v>83</v>
      </c>
      <c r="K206" s="4" t="s">
        <v>83</v>
      </c>
    </row>
    <row r="207" spans="1:11" ht="45" x14ac:dyDescent="0.25">
      <c r="A207" s="1" t="s">
        <v>5697</v>
      </c>
      <c r="B207" s="1" t="s">
        <v>460</v>
      </c>
      <c r="C207" s="4">
        <v>2021</v>
      </c>
      <c r="D207" s="1" t="s">
        <v>166</v>
      </c>
      <c r="E207" s="1" t="s">
        <v>78</v>
      </c>
      <c r="F207" s="4">
        <v>64</v>
      </c>
      <c r="G207" s="4">
        <v>802721</v>
      </c>
      <c r="H207" s="4" t="s">
        <v>3973</v>
      </c>
      <c r="I207" s="1"/>
      <c r="J207" s="4" t="s">
        <v>537</v>
      </c>
      <c r="K207" s="4" t="s">
        <v>3293</v>
      </c>
    </row>
    <row r="208" spans="1:11" ht="30" x14ac:dyDescent="0.25">
      <c r="A208" s="1" t="s">
        <v>5697</v>
      </c>
      <c r="B208" s="1" t="s">
        <v>460</v>
      </c>
      <c r="C208" s="4">
        <v>2021</v>
      </c>
      <c r="D208" s="1" t="s">
        <v>166</v>
      </c>
      <c r="E208" s="1" t="s">
        <v>82</v>
      </c>
      <c r="F208" s="4">
        <v>0</v>
      </c>
      <c r="G208" s="4">
        <v>16</v>
      </c>
      <c r="H208" s="4" t="s">
        <v>83</v>
      </c>
      <c r="I208" s="1"/>
      <c r="J208" s="4" t="s">
        <v>83</v>
      </c>
      <c r="K208" s="4" t="s">
        <v>83</v>
      </c>
    </row>
    <row r="209" spans="1:11" ht="45" x14ac:dyDescent="0.25">
      <c r="A209" s="1" t="s">
        <v>5697</v>
      </c>
      <c r="B209" s="1" t="s">
        <v>460</v>
      </c>
      <c r="C209" s="4">
        <v>2021</v>
      </c>
      <c r="D209" s="1" t="s">
        <v>166</v>
      </c>
      <c r="E209" s="1" t="s">
        <v>84</v>
      </c>
      <c r="F209" s="4">
        <v>0</v>
      </c>
      <c r="G209" s="4">
        <v>0</v>
      </c>
      <c r="H209" s="4" t="s">
        <v>83</v>
      </c>
      <c r="I209" s="1"/>
      <c r="J209" s="4" t="s">
        <v>83</v>
      </c>
      <c r="K209" s="4" t="s">
        <v>83</v>
      </c>
    </row>
    <row r="210" spans="1:11" ht="45" x14ac:dyDescent="0.25">
      <c r="A210" s="1" t="s">
        <v>5697</v>
      </c>
      <c r="B210" s="1" t="s">
        <v>460</v>
      </c>
      <c r="C210" s="4">
        <v>2021</v>
      </c>
      <c r="D210" s="1" t="s">
        <v>166</v>
      </c>
      <c r="E210" s="1" t="s">
        <v>85</v>
      </c>
      <c r="F210" s="4">
        <v>0</v>
      </c>
      <c r="G210" s="4">
        <v>0</v>
      </c>
      <c r="H210" s="4" t="s">
        <v>83</v>
      </c>
      <c r="I210" s="1"/>
      <c r="J210" s="4" t="s">
        <v>83</v>
      </c>
      <c r="K210" s="4" t="s">
        <v>83</v>
      </c>
    </row>
    <row r="211" spans="1:11" ht="30" x14ac:dyDescent="0.25">
      <c r="A211" s="1" t="s">
        <v>5697</v>
      </c>
      <c r="B211" s="1" t="s">
        <v>460</v>
      </c>
      <c r="C211" s="4">
        <v>2021</v>
      </c>
      <c r="D211" s="1" t="s">
        <v>166</v>
      </c>
      <c r="E211" s="1" t="s">
        <v>86</v>
      </c>
      <c r="F211" s="4">
        <v>84</v>
      </c>
      <c r="G211" s="4">
        <v>1240711</v>
      </c>
      <c r="H211" s="4" t="s">
        <v>521</v>
      </c>
      <c r="I211" s="1"/>
      <c r="J211" s="4" t="s">
        <v>3362</v>
      </c>
      <c r="K211" s="4" t="s">
        <v>541</v>
      </c>
    </row>
    <row r="212" spans="1:11" ht="30" x14ac:dyDescent="0.25">
      <c r="A212" s="1" t="s">
        <v>5697</v>
      </c>
      <c r="B212" s="1" t="s">
        <v>460</v>
      </c>
      <c r="C212" s="4">
        <v>2021</v>
      </c>
      <c r="D212" s="1" t="s">
        <v>185</v>
      </c>
      <c r="E212" s="1" t="s">
        <v>62</v>
      </c>
      <c r="F212" s="4">
        <v>141</v>
      </c>
      <c r="G212" s="4">
        <v>363785</v>
      </c>
      <c r="H212" s="4" t="s">
        <v>6075</v>
      </c>
      <c r="I212" s="1"/>
      <c r="J212" s="4" t="s">
        <v>6076</v>
      </c>
      <c r="K212" s="4" t="s">
        <v>6077</v>
      </c>
    </row>
    <row r="213" spans="1:11" ht="30" x14ac:dyDescent="0.25">
      <c r="A213" s="1" t="s">
        <v>5697</v>
      </c>
      <c r="B213" s="1" t="s">
        <v>460</v>
      </c>
      <c r="C213" s="4">
        <v>2021</v>
      </c>
      <c r="D213" s="1" t="s">
        <v>185</v>
      </c>
      <c r="E213" s="1" t="s">
        <v>66</v>
      </c>
      <c r="F213" s="4">
        <v>3</v>
      </c>
      <c r="G213" s="4">
        <v>49885</v>
      </c>
      <c r="H213" s="4" t="s">
        <v>83</v>
      </c>
      <c r="I213" s="1"/>
      <c r="J213" s="4" t="s">
        <v>83</v>
      </c>
      <c r="K213" s="4" t="s">
        <v>83</v>
      </c>
    </row>
    <row r="214" spans="1:11" ht="30" x14ac:dyDescent="0.25">
      <c r="A214" s="1" t="s">
        <v>5697</v>
      </c>
      <c r="B214" s="1" t="s">
        <v>460</v>
      </c>
      <c r="C214" s="4">
        <v>2021</v>
      </c>
      <c r="D214" s="1" t="s">
        <v>185</v>
      </c>
      <c r="E214" s="1" t="s">
        <v>70</v>
      </c>
      <c r="F214" s="4">
        <v>41</v>
      </c>
      <c r="G214" s="4">
        <v>175997</v>
      </c>
      <c r="H214" s="4" t="s">
        <v>6078</v>
      </c>
      <c r="I214" s="1"/>
      <c r="J214" s="4" t="s">
        <v>6079</v>
      </c>
      <c r="K214" s="4" t="s">
        <v>6080</v>
      </c>
    </row>
    <row r="215" spans="1:11" ht="30" x14ac:dyDescent="0.25">
      <c r="A215" s="1" t="s">
        <v>5697</v>
      </c>
      <c r="B215" s="1" t="s">
        <v>460</v>
      </c>
      <c r="C215" s="4">
        <v>2021</v>
      </c>
      <c r="D215" s="1" t="s">
        <v>185</v>
      </c>
      <c r="E215" s="1" t="s">
        <v>74</v>
      </c>
      <c r="F215" s="4">
        <v>5</v>
      </c>
      <c r="G215" s="4">
        <v>81686</v>
      </c>
      <c r="H215" s="4" t="s">
        <v>83</v>
      </c>
      <c r="I215" s="1"/>
      <c r="J215" s="4" t="s">
        <v>83</v>
      </c>
      <c r="K215" s="4" t="s">
        <v>83</v>
      </c>
    </row>
    <row r="216" spans="1:11" ht="45" x14ac:dyDescent="0.25">
      <c r="A216" s="1" t="s">
        <v>5697</v>
      </c>
      <c r="B216" s="1" t="s">
        <v>460</v>
      </c>
      <c r="C216" s="4">
        <v>2021</v>
      </c>
      <c r="D216" s="1" t="s">
        <v>185</v>
      </c>
      <c r="E216" s="1" t="s">
        <v>78</v>
      </c>
      <c r="F216" s="4">
        <v>286</v>
      </c>
      <c r="G216" s="4">
        <v>1044720</v>
      </c>
      <c r="H216" s="4" t="s">
        <v>4101</v>
      </c>
      <c r="I216" s="1"/>
      <c r="J216" s="4" t="s">
        <v>2982</v>
      </c>
      <c r="K216" s="4" t="s">
        <v>5457</v>
      </c>
    </row>
    <row r="217" spans="1:11" ht="30" x14ac:dyDescent="0.25">
      <c r="A217" s="1" t="s">
        <v>5697</v>
      </c>
      <c r="B217" s="1" t="s">
        <v>460</v>
      </c>
      <c r="C217" s="4">
        <v>2021</v>
      </c>
      <c r="D217" s="1" t="s">
        <v>185</v>
      </c>
      <c r="E217" s="1" t="s">
        <v>82</v>
      </c>
      <c r="F217" s="4">
        <v>16</v>
      </c>
      <c r="G217" s="4">
        <v>15045</v>
      </c>
      <c r="H217" s="4" t="s">
        <v>1693</v>
      </c>
      <c r="I217" s="1" t="s">
        <v>234</v>
      </c>
      <c r="J217" s="4" t="s">
        <v>3300</v>
      </c>
      <c r="K217" s="4" t="s">
        <v>4042</v>
      </c>
    </row>
    <row r="218" spans="1:11" ht="45" x14ac:dyDescent="0.25">
      <c r="A218" s="1" t="s">
        <v>5697</v>
      </c>
      <c r="B218" s="1" t="s">
        <v>460</v>
      </c>
      <c r="C218" s="4">
        <v>2021</v>
      </c>
      <c r="D218" s="1" t="s">
        <v>185</v>
      </c>
      <c r="E218" s="1" t="s">
        <v>84</v>
      </c>
      <c r="F218" s="4">
        <v>0</v>
      </c>
      <c r="G218" s="4">
        <v>0</v>
      </c>
      <c r="H218" s="4" t="s">
        <v>83</v>
      </c>
      <c r="I218" s="1"/>
      <c r="J218" s="4" t="s">
        <v>83</v>
      </c>
      <c r="K218" s="4" t="s">
        <v>83</v>
      </c>
    </row>
    <row r="219" spans="1:11" ht="45" x14ac:dyDescent="0.25">
      <c r="A219" s="1" t="s">
        <v>5697</v>
      </c>
      <c r="B219" s="1" t="s">
        <v>460</v>
      </c>
      <c r="C219" s="4">
        <v>2021</v>
      </c>
      <c r="D219" s="1" t="s">
        <v>185</v>
      </c>
      <c r="E219" s="1" t="s">
        <v>85</v>
      </c>
      <c r="F219" s="4">
        <v>0</v>
      </c>
      <c r="G219" s="4">
        <v>0</v>
      </c>
      <c r="H219" s="4" t="s">
        <v>83</v>
      </c>
      <c r="I219" s="1"/>
      <c r="J219" s="4" t="s">
        <v>83</v>
      </c>
      <c r="K219" s="4" t="s">
        <v>83</v>
      </c>
    </row>
    <row r="220" spans="1:11" ht="30" x14ac:dyDescent="0.25">
      <c r="A220" s="1" t="s">
        <v>5697</v>
      </c>
      <c r="B220" s="1" t="s">
        <v>460</v>
      </c>
      <c r="C220" s="4">
        <v>2021</v>
      </c>
      <c r="D220" s="1" t="s">
        <v>185</v>
      </c>
      <c r="E220" s="1" t="s">
        <v>86</v>
      </c>
      <c r="F220" s="4">
        <v>351</v>
      </c>
      <c r="G220" s="4">
        <v>1367333</v>
      </c>
      <c r="H220" s="4" t="s">
        <v>3757</v>
      </c>
      <c r="I220" s="1"/>
      <c r="J220" s="4" t="s">
        <v>4101</v>
      </c>
      <c r="K220" s="4" t="s">
        <v>3214</v>
      </c>
    </row>
    <row r="221" spans="1:11" ht="30" x14ac:dyDescent="0.25">
      <c r="A221" s="1" t="s">
        <v>5697</v>
      </c>
      <c r="B221" s="1" t="s">
        <v>460</v>
      </c>
      <c r="C221" s="4">
        <v>2021</v>
      </c>
      <c r="D221" s="1" t="s">
        <v>207</v>
      </c>
      <c r="E221" s="1" t="s">
        <v>62</v>
      </c>
      <c r="F221" s="4">
        <v>252</v>
      </c>
      <c r="G221" s="4">
        <v>335973</v>
      </c>
      <c r="H221" s="4" t="s">
        <v>6081</v>
      </c>
      <c r="I221" s="1"/>
      <c r="J221" s="4" t="s">
        <v>6082</v>
      </c>
      <c r="K221" s="4" t="s">
        <v>6083</v>
      </c>
    </row>
    <row r="222" spans="1:11" ht="30" x14ac:dyDescent="0.25">
      <c r="A222" s="1" t="s">
        <v>5697</v>
      </c>
      <c r="B222" s="1" t="s">
        <v>460</v>
      </c>
      <c r="C222" s="4">
        <v>2021</v>
      </c>
      <c r="D222" s="1" t="s">
        <v>207</v>
      </c>
      <c r="E222" s="1" t="s">
        <v>66</v>
      </c>
      <c r="F222" s="4">
        <v>3</v>
      </c>
      <c r="G222" s="4">
        <v>17847</v>
      </c>
      <c r="H222" s="4" t="s">
        <v>83</v>
      </c>
      <c r="I222" s="1"/>
      <c r="J222" s="4" t="s">
        <v>83</v>
      </c>
      <c r="K222" s="4" t="s">
        <v>83</v>
      </c>
    </row>
    <row r="223" spans="1:11" ht="30" x14ac:dyDescent="0.25">
      <c r="A223" s="1" t="s">
        <v>5697</v>
      </c>
      <c r="B223" s="1" t="s">
        <v>460</v>
      </c>
      <c r="C223" s="4">
        <v>2021</v>
      </c>
      <c r="D223" s="1" t="s">
        <v>207</v>
      </c>
      <c r="E223" s="1" t="s">
        <v>70</v>
      </c>
      <c r="F223" s="4">
        <v>33</v>
      </c>
      <c r="G223" s="4">
        <v>123237</v>
      </c>
      <c r="H223" s="4" t="s">
        <v>6084</v>
      </c>
      <c r="I223" s="1"/>
      <c r="J223" s="4" t="s">
        <v>6085</v>
      </c>
      <c r="K223" s="4" t="s">
        <v>6086</v>
      </c>
    </row>
    <row r="224" spans="1:11" ht="30" x14ac:dyDescent="0.25">
      <c r="A224" s="1" t="s">
        <v>5697</v>
      </c>
      <c r="B224" s="1" t="s">
        <v>460</v>
      </c>
      <c r="C224" s="4">
        <v>2021</v>
      </c>
      <c r="D224" s="1" t="s">
        <v>207</v>
      </c>
      <c r="E224" s="1" t="s">
        <v>74</v>
      </c>
      <c r="F224" s="4">
        <v>1</v>
      </c>
      <c r="G224" s="4">
        <v>75779</v>
      </c>
      <c r="H224" s="4" t="s">
        <v>83</v>
      </c>
      <c r="I224" s="1"/>
      <c r="J224" s="4" t="s">
        <v>83</v>
      </c>
      <c r="K224" s="4" t="s">
        <v>83</v>
      </c>
    </row>
    <row r="225" spans="1:11" ht="45" x14ac:dyDescent="0.25">
      <c r="A225" s="1" t="s">
        <v>5697</v>
      </c>
      <c r="B225" s="1" t="s">
        <v>460</v>
      </c>
      <c r="C225" s="4">
        <v>2021</v>
      </c>
      <c r="D225" s="1" t="s">
        <v>207</v>
      </c>
      <c r="E225" s="1" t="s">
        <v>78</v>
      </c>
      <c r="F225" s="4">
        <v>606</v>
      </c>
      <c r="G225" s="4">
        <v>1153981</v>
      </c>
      <c r="H225" s="4" t="s">
        <v>735</v>
      </c>
      <c r="I225" s="1"/>
      <c r="J225" s="4" t="s">
        <v>6087</v>
      </c>
      <c r="K225" s="4" t="s">
        <v>3401</v>
      </c>
    </row>
    <row r="226" spans="1:11" ht="30" x14ac:dyDescent="0.25">
      <c r="A226" s="1" t="s">
        <v>5697</v>
      </c>
      <c r="B226" s="1" t="s">
        <v>460</v>
      </c>
      <c r="C226" s="4">
        <v>2021</v>
      </c>
      <c r="D226" s="1" t="s">
        <v>207</v>
      </c>
      <c r="E226" s="1" t="s">
        <v>82</v>
      </c>
      <c r="F226" s="4">
        <v>35</v>
      </c>
      <c r="G226" s="4">
        <v>22789</v>
      </c>
      <c r="H226" s="4" t="s">
        <v>518</v>
      </c>
      <c r="I226" s="1"/>
      <c r="J226" s="4" t="s">
        <v>6088</v>
      </c>
      <c r="K226" s="4" t="s">
        <v>5146</v>
      </c>
    </row>
    <row r="227" spans="1:11" ht="45" x14ac:dyDescent="0.25">
      <c r="A227" s="1" t="s">
        <v>5697</v>
      </c>
      <c r="B227" s="1" t="s">
        <v>460</v>
      </c>
      <c r="C227" s="4">
        <v>2021</v>
      </c>
      <c r="D227" s="1" t="s">
        <v>207</v>
      </c>
      <c r="E227" s="1" t="s">
        <v>84</v>
      </c>
      <c r="F227" s="4">
        <v>0</v>
      </c>
      <c r="G227" s="4">
        <v>0</v>
      </c>
      <c r="H227" s="4" t="s">
        <v>83</v>
      </c>
      <c r="I227" s="1"/>
      <c r="J227" s="4" t="s">
        <v>83</v>
      </c>
      <c r="K227" s="4" t="s">
        <v>83</v>
      </c>
    </row>
    <row r="228" spans="1:11" ht="45" x14ac:dyDescent="0.25">
      <c r="A228" s="1" t="s">
        <v>5697</v>
      </c>
      <c r="B228" s="1" t="s">
        <v>460</v>
      </c>
      <c r="C228" s="4">
        <v>2021</v>
      </c>
      <c r="D228" s="1" t="s">
        <v>207</v>
      </c>
      <c r="E228" s="1" t="s">
        <v>85</v>
      </c>
      <c r="F228" s="4">
        <v>0</v>
      </c>
      <c r="G228" s="4">
        <v>0</v>
      </c>
      <c r="H228" s="4" t="s">
        <v>83</v>
      </c>
      <c r="I228" s="1"/>
      <c r="J228" s="4" t="s">
        <v>83</v>
      </c>
      <c r="K228" s="4" t="s">
        <v>83</v>
      </c>
    </row>
    <row r="229" spans="1:11" ht="30" x14ac:dyDescent="0.25">
      <c r="A229" s="1" t="s">
        <v>5697</v>
      </c>
      <c r="B229" s="1" t="s">
        <v>460</v>
      </c>
      <c r="C229" s="4">
        <v>2021</v>
      </c>
      <c r="D229" s="1" t="s">
        <v>207</v>
      </c>
      <c r="E229" s="1" t="s">
        <v>86</v>
      </c>
      <c r="F229" s="4">
        <v>678</v>
      </c>
      <c r="G229" s="4">
        <v>1393633</v>
      </c>
      <c r="H229" s="4" t="s">
        <v>2603</v>
      </c>
      <c r="I229" s="1"/>
      <c r="J229" s="4" t="s">
        <v>2879</v>
      </c>
      <c r="K229" s="4" t="s">
        <v>6089</v>
      </c>
    </row>
    <row r="230" spans="1:11" ht="30" x14ac:dyDescent="0.25">
      <c r="A230" s="1" t="s">
        <v>5697</v>
      </c>
      <c r="B230" s="1" t="s">
        <v>460</v>
      </c>
      <c r="C230" s="4">
        <v>2021</v>
      </c>
      <c r="D230" s="1" t="s">
        <v>229</v>
      </c>
      <c r="E230" s="1" t="s">
        <v>62</v>
      </c>
      <c r="F230" s="4">
        <v>230</v>
      </c>
      <c r="G230" s="4">
        <v>300176</v>
      </c>
      <c r="H230" s="4" t="s">
        <v>6090</v>
      </c>
      <c r="I230" s="1"/>
      <c r="J230" s="4" t="s">
        <v>6091</v>
      </c>
      <c r="K230" s="4" t="s">
        <v>6092</v>
      </c>
    </row>
    <row r="231" spans="1:11" ht="30" x14ac:dyDescent="0.25">
      <c r="A231" s="1" t="s">
        <v>5697</v>
      </c>
      <c r="B231" s="1" t="s">
        <v>460</v>
      </c>
      <c r="C231" s="4">
        <v>2021</v>
      </c>
      <c r="D231" s="1" t="s">
        <v>229</v>
      </c>
      <c r="E231" s="1" t="s">
        <v>66</v>
      </c>
      <c r="F231" s="4">
        <v>1</v>
      </c>
      <c r="G231" s="4">
        <v>15541</v>
      </c>
      <c r="H231" s="4" t="s">
        <v>83</v>
      </c>
      <c r="I231" s="1"/>
      <c r="J231" s="4" t="s">
        <v>83</v>
      </c>
      <c r="K231" s="4" t="s">
        <v>83</v>
      </c>
    </row>
    <row r="232" spans="1:11" ht="30" x14ac:dyDescent="0.25">
      <c r="A232" s="1" t="s">
        <v>5697</v>
      </c>
      <c r="B232" s="1" t="s">
        <v>460</v>
      </c>
      <c r="C232" s="4">
        <v>2021</v>
      </c>
      <c r="D232" s="1" t="s">
        <v>229</v>
      </c>
      <c r="E232" s="1" t="s">
        <v>70</v>
      </c>
      <c r="F232" s="4">
        <v>45</v>
      </c>
      <c r="G232" s="4">
        <v>69964</v>
      </c>
      <c r="H232" s="4" t="s">
        <v>6093</v>
      </c>
      <c r="I232" s="1"/>
      <c r="J232" s="4" t="s">
        <v>6094</v>
      </c>
      <c r="K232" s="4" t="s">
        <v>6095</v>
      </c>
    </row>
    <row r="233" spans="1:11" ht="30" x14ac:dyDescent="0.25">
      <c r="A233" s="1" t="s">
        <v>5697</v>
      </c>
      <c r="B233" s="1" t="s">
        <v>460</v>
      </c>
      <c r="C233" s="4">
        <v>2021</v>
      </c>
      <c r="D233" s="1" t="s">
        <v>229</v>
      </c>
      <c r="E233" s="1" t="s">
        <v>74</v>
      </c>
      <c r="F233" s="4">
        <v>2</v>
      </c>
      <c r="G233" s="4">
        <v>45409</v>
      </c>
      <c r="H233" s="4" t="s">
        <v>83</v>
      </c>
      <c r="I233" s="1"/>
      <c r="J233" s="4" t="s">
        <v>83</v>
      </c>
      <c r="K233" s="4" t="s">
        <v>83</v>
      </c>
    </row>
    <row r="234" spans="1:11" ht="45" x14ac:dyDescent="0.25">
      <c r="A234" s="1" t="s">
        <v>5697</v>
      </c>
      <c r="B234" s="1" t="s">
        <v>460</v>
      </c>
      <c r="C234" s="4">
        <v>2021</v>
      </c>
      <c r="D234" s="1" t="s">
        <v>229</v>
      </c>
      <c r="E234" s="1" t="s">
        <v>78</v>
      </c>
      <c r="F234" s="4">
        <v>737</v>
      </c>
      <c r="G234" s="4">
        <v>1164738</v>
      </c>
      <c r="H234" s="4" t="s">
        <v>6096</v>
      </c>
      <c r="I234" s="1"/>
      <c r="J234" s="4" t="s">
        <v>6067</v>
      </c>
      <c r="K234" s="4" t="s">
        <v>6097</v>
      </c>
    </row>
    <row r="235" spans="1:11" ht="30" x14ac:dyDescent="0.25">
      <c r="A235" s="1" t="s">
        <v>5697</v>
      </c>
      <c r="B235" s="1" t="s">
        <v>460</v>
      </c>
      <c r="C235" s="4">
        <v>2021</v>
      </c>
      <c r="D235" s="1" t="s">
        <v>229</v>
      </c>
      <c r="E235" s="1" t="s">
        <v>82</v>
      </c>
      <c r="F235" s="4">
        <v>122</v>
      </c>
      <c r="G235" s="4">
        <v>70439</v>
      </c>
      <c r="H235" s="4" t="s">
        <v>6098</v>
      </c>
      <c r="I235" s="1"/>
      <c r="J235" s="4" t="s">
        <v>2873</v>
      </c>
      <c r="K235" s="4" t="s">
        <v>2169</v>
      </c>
    </row>
    <row r="236" spans="1:11" ht="45" x14ac:dyDescent="0.25">
      <c r="A236" s="1" t="s">
        <v>5697</v>
      </c>
      <c r="B236" s="1" t="s">
        <v>460</v>
      </c>
      <c r="C236" s="4">
        <v>2021</v>
      </c>
      <c r="D236" s="1" t="s">
        <v>229</v>
      </c>
      <c r="E236" s="1" t="s">
        <v>84</v>
      </c>
      <c r="F236" s="4">
        <v>0</v>
      </c>
      <c r="G236" s="4">
        <v>6079</v>
      </c>
      <c r="H236" s="4" t="s">
        <v>83</v>
      </c>
      <c r="I236" s="1"/>
      <c r="J236" s="4" t="s">
        <v>83</v>
      </c>
      <c r="K236" s="4" t="s">
        <v>83</v>
      </c>
    </row>
    <row r="237" spans="1:11" ht="45" x14ac:dyDescent="0.25">
      <c r="A237" s="1" t="s">
        <v>5697</v>
      </c>
      <c r="B237" s="1" t="s">
        <v>460</v>
      </c>
      <c r="C237" s="4">
        <v>2021</v>
      </c>
      <c r="D237" s="1" t="s">
        <v>229</v>
      </c>
      <c r="E237" s="1" t="s">
        <v>85</v>
      </c>
      <c r="F237" s="4">
        <v>0</v>
      </c>
      <c r="G237" s="4">
        <v>0</v>
      </c>
      <c r="H237" s="4" t="s">
        <v>83</v>
      </c>
      <c r="I237" s="1"/>
      <c r="J237" s="4" t="s">
        <v>83</v>
      </c>
      <c r="K237" s="4" t="s">
        <v>83</v>
      </c>
    </row>
    <row r="238" spans="1:11" ht="30" x14ac:dyDescent="0.25">
      <c r="A238" s="1" t="s">
        <v>5697</v>
      </c>
      <c r="B238" s="1" t="s">
        <v>460</v>
      </c>
      <c r="C238" s="4">
        <v>2021</v>
      </c>
      <c r="D238" s="1" t="s">
        <v>229</v>
      </c>
      <c r="E238" s="1" t="s">
        <v>86</v>
      </c>
      <c r="F238" s="4">
        <v>907</v>
      </c>
      <c r="G238" s="4">
        <v>1372169</v>
      </c>
      <c r="H238" s="4" t="s">
        <v>578</v>
      </c>
      <c r="I238" s="1"/>
      <c r="J238" s="4" t="s">
        <v>6099</v>
      </c>
      <c r="K238" s="4" t="s">
        <v>2300</v>
      </c>
    </row>
    <row r="239" spans="1:11" ht="30" x14ac:dyDescent="0.25">
      <c r="A239" s="1" t="s">
        <v>5697</v>
      </c>
      <c r="B239" s="1" t="s">
        <v>460</v>
      </c>
      <c r="C239" s="4">
        <v>2021</v>
      </c>
      <c r="D239" s="1" t="s">
        <v>255</v>
      </c>
      <c r="E239" s="1" t="s">
        <v>62</v>
      </c>
      <c r="F239" s="4">
        <v>205</v>
      </c>
      <c r="G239" s="4">
        <v>286489</v>
      </c>
      <c r="H239" s="4" t="s">
        <v>6100</v>
      </c>
      <c r="I239" s="1"/>
      <c r="J239" s="4" t="s">
        <v>6101</v>
      </c>
      <c r="K239" s="4" t="s">
        <v>6102</v>
      </c>
    </row>
    <row r="240" spans="1:11" ht="30" x14ac:dyDescent="0.25">
      <c r="A240" s="1" t="s">
        <v>5697</v>
      </c>
      <c r="B240" s="1" t="s">
        <v>460</v>
      </c>
      <c r="C240" s="4">
        <v>2021</v>
      </c>
      <c r="D240" s="1" t="s">
        <v>255</v>
      </c>
      <c r="E240" s="1" t="s">
        <v>66</v>
      </c>
      <c r="F240" s="4">
        <v>0</v>
      </c>
      <c r="G240" s="4">
        <v>17728</v>
      </c>
      <c r="H240" s="4" t="s">
        <v>83</v>
      </c>
      <c r="I240" s="1"/>
      <c r="J240" s="4" t="s">
        <v>83</v>
      </c>
      <c r="K240" s="4" t="s">
        <v>83</v>
      </c>
    </row>
    <row r="241" spans="1:11" ht="30" x14ac:dyDescent="0.25">
      <c r="A241" s="1" t="s">
        <v>5697</v>
      </c>
      <c r="B241" s="1" t="s">
        <v>460</v>
      </c>
      <c r="C241" s="4">
        <v>2021</v>
      </c>
      <c r="D241" s="1" t="s">
        <v>255</v>
      </c>
      <c r="E241" s="1" t="s">
        <v>70</v>
      </c>
      <c r="F241" s="4">
        <v>35</v>
      </c>
      <c r="G241" s="4">
        <v>67772</v>
      </c>
      <c r="H241" s="4" t="s">
        <v>6103</v>
      </c>
      <c r="I241" s="1"/>
      <c r="J241" s="4" t="s">
        <v>6104</v>
      </c>
      <c r="K241" s="4" t="s">
        <v>6105</v>
      </c>
    </row>
    <row r="242" spans="1:11" ht="30" x14ac:dyDescent="0.25">
      <c r="A242" s="1" t="s">
        <v>5697</v>
      </c>
      <c r="B242" s="1" t="s">
        <v>460</v>
      </c>
      <c r="C242" s="4">
        <v>2021</v>
      </c>
      <c r="D242" s="1" t="s">
        <v>255</v>
      </c>
      <c r="E242" s="1" t="s">
        <v>74</v>
      </c>
      <c r="F242" s="4">
        <v>0</v>
      </c>
      <c r="G242" s="4">
        <v>15121</v>
      </c>
      <c r="H242" s="4" t="s">
        <v>83</v>
      </c>
      <c r="I242" s="1"/>
      <c r="J242" s="4" t="s">
        <v>83</v>
      </c>
      <c r="K242" s="4" t="s">
        <v>83</v>
      </c>
    </row>
    <row r="243" spans="1:11" ht="45" x14ac:dyDescent="0.25">
      <c r="A243" s="1" t="s">
        <v>5697</v>
      </c>
      <c r="B243" s="1" t="s">
        <v>460</v>
      </c>
      <c r="C243" s="4">
        <v>2021</v>
      </c>
      <c r="D243" s="1" t="s">
        <v>255</v>
      </c>
      <c r="E243" s="1" t="s">
        <v>78</v>
      </c>
      <c r="F243" s="4">
        <v>331</v>
      </c>
      <c r="G243" s="4">
        <v>966768</v>
      </c>
      <c r="H243" s="4" t="s">
        <v>3424</v>
      </c>
      <c r="I243" s="1"/>
      <c r="J243" s="4" t="s">
        <v>6106</v>
      </c>
      <c r="K243" s="4" t="s">
        <v>6107</v>
      </c>
    </row>
    <row r="244" spans="1:11" ht="30" x14ac:dyDescent="0.25">
      <c r="A244" s="1" t="s">
        <v>5697</v>
      </c>
      <c r="B244" s="1" t="s">
        <v>460</v>
      </c>
      <c r="C244" s="4">
        <v>2021</v>
      </c>
      <c r="D244" s="1" t="s">
        <v>255</v>
      </c>
      <c r="E244" s="1" t="s">
        <v>82</v>
      </c>
      <c r="F244" s="4">
        <v>589</v>
      </c>
      <c r="G244" s="4">
        <v>200581</v>
      </c>
      <c r="H244" s="4" t="s">
        <v>5369</v>
      </c>
      <c r="I244" s="1"/>
      <c r="J244" s="4" t="s">
        <v>533</v>
      </c>
      <c r="K244" s="4" t="s">
        <v>4153</v>
      </c>
    </row>
    <row r="245" spans="1:11" ht="45" x14ac:dyDescent="0.25">
      <c r="A245" s="1" t="s">
        <v>5697</v>
      </c>
      <c r="B245" s="1" t="s">
        <v>460</v>
      </c>
      <c r="C245" s="4">
        <v>2021</v>
      </c>
      <c r="D245" s="1" t="s">
        <v>255</v>
      </c>
      <c r="E245" s="1" t="s">
        <v>84</v>
      </c>
      <c r="F245" s="4">
        <v>51</v>
      </c>
      <c r="G245" s="4">
        <v>139937</v>
      </c>
      <c r="H245" s="4" t="s">
        <v>4093</v>
      </c>
      <c r="I245" s="1"/>
      <c r="J245" s="4" t="s">
        <v>503</v>
      </c>
      <c r="K245" s="4" t="s">
        <v>3365</v>
      </c>
    </row>
    <row r="246" spans="1:11" ht="45" x14ac:dyDescent="0.25">
      <c r="A246" s="1" t="s">
        <v>5697</v>
      </c>
      <c r="B246" s="1" t="s">
        <v>460</v>
      </c>
      <c r="C246" s="4">
        <v>2021</v>
      </c>
      <c r="D246" s="1" t="s">
        <v>255</v>
      </c>
      <c r="E246" s="1" t="s">
        <v>85</v>
      </c>
      <c r="F246" s="4">
        <v>7</v>
      </c>
      <c r="G246" s="4">
        <v>32137</v>
      </c>
      <c r="H246" s="4" t="s">
        <v>83</v>
      </c>
      <c r="I246" s="1"/>
      <c r="J246" s="4" t="s">
        <v>83</v>
      </c>
      <c r="K246" s="4" t="s">
        <v>83</v>
      </c>
    </row>
    <row r="247" spans="1:11" ht="30" x14ac:dyDescent="0.25">
      <c r="A247" s="1" t="s">
        <v>5697</v>
      </c>
      <c r="B247" s="1" t="s">
        <v>460</v>
      </c>
      <c r="C247" s="4">
        <v>2021</v>
      </c>
      <c r="D247" s="1" t="s">
        <v>255</v>
      </c>
      <c r="E247" s="1" t="s">
        <v>86</v>
      </c>
      <c r="F247" s="4">
        <v>1013</v>
      </c>
      <c r="G247" s="4">
        <v>1440043</v>
      </c>
      <c r="H247" s="4" t="s">
        <v>2300</v>
      </c>
      <c r="I247" s="1"/>
      <c r="J247" s="4" t="s">
        <v>578</v>
      </c>
      <c r="K247" s="4" t="s">
        <v>3533</v>
      </c>
    </row>
    <row r="248" spans="1:11" ht="30" x14ac:dyDescent="0.25">
      <c r="A248" s="1" t="s">
        <v>5697</v>
      </c>
      <c r="B248" s="1" t="s">
        <v>460</v>
      </c>
      <c r="C248" s="4">
        <v>2021</v>
      </c>
      <c r="D248" s="1" t="s">
        <v>283</v>
      </c>
      <c r="E248" s="1" t="s">
        <v>62</v>
      </c>
      <c r="F248" s="4">
        <v>229</v>
      </c>
      <c r="G248" s="4">
        <v>249484</v>
      </c>
      <c r="H248" s="4" t="s">
        <v>6093</v>
      </c>
      <c r="I248" s="1"/>
      <c r="J248" s="4" t="s">
        <v>6108</v>
      </c>
      <c r="K248" s="4" t="s">
        <v>6109</v>
      </c>
    </row>
    <row r="249" spans="1:11" ht="30" x14ac:dyDescent="0.25">
      <c r="A249" s="1" t="s">
        <v>5697</v>
      </c>
      <c r="B249" s="1" t="s">
        <v>460</v>
      </c>
      <c r="C249" s="4">
        <v>2021</v>
      </c>
      <c r="D249" s="1" t="s">
        <v>283</v>
      </c>
      <c r="E249" s="1" t="s">
        <v>66</v>
      </c>
      <c r="F249" s="4">
        <v>4</v>
      </c>
      <c r="G249" s="4">
        <v>18432</v>
      </c>
      <c r="H249" s="4" t="s">
        <v>83</v>
      </c>
      <c r="I249" s="1"/>
      <c r="J249" s="4" t="s">
        <v>83</v>
      </c>
      <c r="K249" s="4" t="s">
        <v>83</v>
      </c>
    </row>
    <row r="250" spans="1:11" ht="30" x14ac:dyDescent="0.25">
      <c r="A250" s="1" t="s">
        <v>5697</v>
      </c>
      <c r="B250" s="1" t="s">
        <v>460</v>
      </c>
      <c r="C250" s="4">
        <v>2021</v>
      </c>
      <c r="D250" s="1" t="s">
        <v>283</v>
      </c>
      <c r="E250" s="1" t="s">
        <v>70</v>
      </c>
      <c r="F250" s="4">
        <v>26</v>
      </c>
      <c r="G250" s="4">
        <v>76959</v>
      </c>
      <c r="H250" s="4" t="s">
        <v>6110</v>
      </c>
      <c r="I250" s="1"/>
      <c r="J250" s="4" t="s">
        <v>2163</v>
      </c>
      <c r="K250" s="4" t="s">
        <v>6111</v>
      </c>
    </row>
    <row r="251" spans="1:11" ht="30" x14ac:dyDescent="0.25">
      <c r="A251" s="1" t="s">
        <v>5697</v>
      </c>
      <c r="B251" s="1" t="s">
        <v>460</v>
      </c>
      <c r="C251" s="4">
        <v>2021</v>
      </c>
      <c r="D251" s="1" t="s">
        <v>283</v>
      </c>
      <c r="E251" s="1" t="s">
        <v>74</v>
      </c>
      <c r="F251" s="4">
        <v>1</v>
      </c>
      <c r="G251" s="4">
        <v>9924</v>
      </c>
      <c r="H251" s="4" t="s">
        <v>83</v>
      </c>
      <c r="I251" s="1"/>
      <c r="J251" s="4" t="s">
        <v>83</v>
      </c>
      <c r="K251" s="4" t="s">
        <v>83</v>
      </c>
    </row>
    <row r="252" spans="1:11" ht="45" x14ac:dyDescent="0.25">
      <c r="A252" s="1" t="s">
        <v>5697</v>
      </c>
      <c r="B252" s="1" t="s">
        <v>460</v>
      </c>
      <c r="C252" s="4">
        <v>2021</v>
      </c>
      <c r="D252" s="1" t="s">
        <v>283</v>
      </c>
      <c r="E252" s="1" t="s">
        <v>78</v>
      </c>
      <c r="F252" s="4">
        <v>78</v>
      </c>
      <c r="G252" s="4">
        <v>599559</v>
      </c>
      <c r="H252" s="4" t="s">
        <v>6112</v>
      </c>
      <c r="I252" s="1"/>
      <c r="J252" s="4" t="s">
        <v>6113</v>
      </c>
      <c r="K252" s="4" t="s">
        <v>1956</v>
      </c>
    </row>
    <row r="253" spans="1:11" ht="30" x14ac:dyDescent="0.25">
      <c r="A253" s="1" t="s">
        <v>5697</v>
      </c>
      <c r="B253" s="1" t="s">
        <v>460</v>
      </c>
      <c r="C253" s="4">
        <v>2021</v>
      </c>
      <c r="D253" s="1" t="s">
        <v>283</v>
      </c>
      <c r="E253" s="1" t="s">
        <v>82</v>
      </c>
      <c r="F253" s="4">
        <v>671</v>
      </c>
      <c r="G253" s="4">
        <v>247176</v>
      </c>
      <c r="H253" s="4" t="s">
        <v>6114</v>
      </c>
      <c r="I253" s="1"/>
      <c r="J253" s="4" t="s">
        <v>6115</v>
      </c>
      <c r="K253" s="4" t="s">
        <v>6116</v>
      </c>
    </row>
    <row r="254" spans="1:11" ht="45" x14ac:dyDescent="0.25">
      <c r="A254" s="1" t="s">
        <v>5697</v>
      </c>
      <c r="B254" s="1" t="s">
        <v>460</v>
      </c>
      <c r="C254" s="4">
        <v>2021</v>
      </c>
      <c r="D254" s="1" t="s">
        <v>283</v>
      </c>
      <c r="E254" s="1" t="s">
        <v>84</v>
      </c>
      <c r="F254" s="4">
        <v>61</v>
      </c>
      <c r="G254" s="4">
        <v>216497</v>
      </c>
      <c r="H254" s="4" t="s">
        <v>2982</v>
      </c>
      <c r="I254" s="1"/>
      <c r="J254" s="4" t="s">
        <v>610</v>
      </c>
      <c r="K254" s="4" t="s">
        <v>625</v>
      </c>
    </row>
    <row r="255" spans="1:11" ht="45" x14ac:dyDescent="0.25">
      <c r="A255" s="1" t="s">
        <v>5697</v>
      </c>
      <c r="B255" s="1" t="s">
        <v>460</v>
      </c>
      <c r="C255" s="4">
        <v>2021</v>
      </c>
      <c r="D255" s="1" t="s">
        <v>283</v>
      </c>
      <c r="E255" s="1" t="s">
        <v>85</v>
      </c>
      <c r="F255" s="4">
        <v>93</v>
      </c>
      <c r="G255" s="4">
        <v>251183</v>
      </c>
      <c r="H255" s="4" t="s">
        <v>2982</v>
      </c>
      <c r="I255" s="1"/>
      <c r="J255" s="4" t="s">
        <v>6117</v>
      </c>
      <c r="K255" s="4" t="s">
        <v>625</v>
      </c>
    </row>
    <row r="256" spans="1:11" ht="30" x14ac:dyDescent="0.25">
      <c r="A256" s="1" t="s">
        <v>5697</v>
      </c>
      <c r="B256" s="1" t="s">
        <v>460</v>
      </c>
      <c r="C256" s="4">
        <v>2021</v>
      </c>
      <c r="D256" s="1" t="s">
        <v>283</v>
      </c>
      <c r="E256" s="1" t="s">
        <v>86</v>
      </c>
      <c r="F256" s="4">
        <v>934</v>
      </c>
      <c r="G256" s="4">
        <v>1419730</v>
      </c>
      <c r="H256" s="4" t="s">
        <v>667</v>
      </c>
      <c r="I256" s="1"/>
      <c r="J256" s="4" t="s">
        <v>6071</v>
      </c>
      <c r="K256" s="4" t="s">
        <v>1930</v>
      </c>
    </row>
    <row r="257" spans="1:11" ht="30" x14ac:dyDescent="0.25">
      <c r="A257" s="1" t="s">
        <v>5697</v>
      </c>
      <c r="B257" s="1" t="s">
        <v>460</v>
      </c>
      <c r="C257" s="4">
        <v>2021</v>
      </c>
      <c r="D257" s="1" t="s">
        <v>311</v>
      </c>
      <c r="E257" s="1" t="s">
        <v>62</v>
      </c>
      <c r="F257" s="4">
        <v>309</v>
      </c>
      <c r="G257" s="4">
        <v>240463</v>
      </c>
      <c r="H257" s="4" t="s">
        <v>6118</v>
      </c>
      <c r="I257" s="1"/>
      <c r="J257" s="4" t="s">
        <v>6119</v>
      </c>
      <c r="K257" s="4" t="s">
        <v>4643</v>
      </c>
    </row>
    <row r="258" spans="1:11" ht="30" x14ac:dyDescent="0.25">
      <c r="A258" s="1" t="s">
        <v>5697</v>
      </c>
      <c r="B258" s="1" t="s">
        <v>460</v>
      </c>
      <c r="C258" s="4">
        <v>2021</v>
      </c>
      <c r="D258" s="1" t="s">
        <v>311</v>
      </c>
      <c r="E258" s="1" t="s">
        <v>66</v>
      </c>
      <c r="F258" s="4">
        <v>0</v>
      </c>
      <c r="G258" s="4">
        <v>10899</v>
      </c>
      <c r="H258" s="4" t="s">
        <v>83</v>
      </c>
      <c r="I258" s="1"/>
      <c r="J258" s="4" t="s">
        <v>83</v>
      </c>
      <c r="K258" s="4" t="s">
        <v>83</v>
      </c>
    </row>
    <row r="259" spans="1:11" ht="30" x14ac:dyDescent="0.25">
      <c r="A259" s="1" t="s">
        <v>5697</v>
      </c>
      <c r="B259" s="1" t="s">
        <v>460</v>
      </c>
      <c r="C259" s="4">
        <v>2021</v>
      </c>
      <c r="D259" s="1" t="s">
        <v>311</v>
      </c>
      <c r="E259" s="1" t="s">
        <v>70</v>
      </c>
      <c r="F259" s="4">
        <v>40</v>
      </c>
      <c r="G259" s="4">
        <v>84775</v>
      </c>
      <c r="H259" s="4" t="s">
        <v>6120</v>
      </c>
      <c r="I259" s="1"/>
      <c r="J259" s="4" t="s">
        <v>4782</v>
      </c>
      <c r="K259" s="4" t="s">
        <v>6121</v>
      </c>
    </row>
    <row r="260" spans="1:11" ht="30" x14ac:dyDescent="0.25">
      <c r="A260" s="1" t="s">
        <v>5697</v>
      </c>
      <c r="B260" s="1" t="s">
        <v>460</v>
      </c>
      <c r="C260" s="4">
        <v>2021</v>
      </c>
      <c r="D260" s="1" t="s">
        <v>311</v>
      </c>
      <c r="E260" s="1" t="s">
        <v>74</v>
      </c>
      <c r="F260" s="4">
        <v>0</v>
      </c>
      <c r="G260" s="4">
        <v>14841</v>
      </c>
      <c r="H260" s="4" t="s">
        <v>83</v>
      </c>
      <c r="I260" s="1"/>
      <c r="J260" s="4" t="s">
        <v>83</v>
      </c>
      <c r="K260" s="4" t="s">
        <v>83</v>
      </c>
    </row>
    <row r="261" spans="1:11" ht="45" x14ac:dyDescent="0.25">
      <c r="A261" s="1" t="s">
        <v>5697</v>
      </c>
      <c r="B261" s="1" t="s">
        <v>460</v>
      </c>
      <c r="C261" s="4">
        <v>2021</v>
      </c>
      <c r="D261" s="1" t="s">
        <v>311</v>
      </c>
      <c r="E261" s="1" t="s">
        <v>78</v>
      </c>
      <c r="F261" s="4">
        <v>31</v>
      </c>
      <c r="G261" s="4">
        <v>296734</v>
      </c>
      <c r="H261" s="4" t="s">
        <v>6122</v>
      </c>
      <c r="I261" s="1"/>
      <c r="J261" s="4" t="s">
        <v>533</v>
      </c>
      <c r="K261" s="4" t="s">
        <v>701</v>
      </c>
    </row>
    <row r="262" spans="1:11" ht="30" x14ac:dyDescent="0.25">
      <c r="A262" s="1" t="s">
        <v>5697</v>
      </c>
      <c r="B262" s="1" t="s">
        <v>460</v>
      </c>
      <c r="C262" s="4">
        <v>2021</v>
      </c>
      <c r="D262" s="1" t="s">
        <v>311</v>
      </c>
      <c r="E262" s="1" t="s">
        <v>82</v>
      </c>
      <c r="F262" s="4">
        <v>479</v>
      </c>
      <c r="G262" s="4">
        <v>188096</v>
      </c>
      <c r="H262" s="4" t="s">
        <v>6123</v>
      </c>
      <c r="I262" s="1"/>
      <c r="J262" s="4" t="s">
        <v>6124</v>
      </c>
      <c r="K262" s="4" t="s">
        <v>6125</v>
      </c>
    </row>
    <row r="263" spans="1:11" ht="45" x14ac:dyDescent="0.25">
      <c r="A263" s="1" t="s">
        <v>5697</v>
      </c>
      <c r="B263" s="1" t="s">
        <v>460</v>
      </c>
      <c r="C263" s="4">
        <v>2021</v>
      </c>
      <c r="D263" s="1" t="s">
        <v>311</v>
      </c>
      <c r="E263" s="1" t="s">
        <v>84</v>
      </c>
      <c r="F263" s="4">
        <v>53</v>
      </c>
      <c r="G263" s="4">
        <v>294251</v>
      </c>
      <c r="H263" s="4" t="s">
        <v>3984</v>
      </c>
      <c r="I263" s="1"/>
      <c r="J263" s="4" t="s">
        <v>6126</v>
      </c>
      <c r="K263" s="4" t="s">
        <v>5249</v>
      </c>
    </row>
    <row r="264" spans="1:11" ht="45" x14ac:dyDescent="0.25">
      <c r="A264" s="1" t="s">
        <v>5697</v>
      </c>
      <c r="B264" s="1" t="s">
        <v>460</v>
      </c>
      <c r="C264" s="4">
        <v>2021</v>
      </c>
      <c r="D264" s="1" t="s">
        <v>311</v>
      </c>
      <c r="E264" s="1" t="s">
        <v>85</v>
      </c>
      <c r="F264" s="4">
        <v>278</v>
      </c>
      <c r="G264" s="4">
        <v>593053</v>
      </c>
      <c r="H264" s="4" t="s">
        <v>4040</v>
      </c>
      <c r="I264" s="1"/>
      <c r="J264" s="4" t="s">
        <v>1937</v>
      </c>
      <c r="K264" s="4" t="s">
        <v>6127</v>
      </c>
    </row>
    <row r="265" spans="1:11" ht="30" x14ac:dyDescent="0.25">
      <c r="A265" s="1" t="s">
        <v>5697</v>
      </c>
      <c r="B265" s="1" t="s">
        <v>460</v>
      </c>
      <c r="C265" s="4">
        <v>2021</v>
      </c>
      <c r="D265" s="1" t="s">
        <v>311</v>
      </c>
      <c r="E265" s="1" t="s">
        <v>86</v>
      </c>
      <c r="F265" s="4">
        <v>881</v>
      </c>
      <c r="G265" s="4">
        <v>1482648</v>
      </c>
      <c r="H265" s="4" t="s">
        <v>6099</v>
      </c>
      <c r="I265" s="1"/>
      <c r="J265" s="4" t="s">
        <v>1565</v>
      </c>
      <c r="K265" s="4" t="s">
        <v>1208</v>
      </c>
    </row>
    <row r="266" spans="1:11" ht="30" x14ac:dyDescent="0.25">
      <c r="A266" s="1" t="s">
        <v>5697</v>
      </c>
      <c r="B266" s="1" t="s">
        <v>460</v>
      </c>
      <c r="C266" s="4">
        <v>2022</v>
      </c>
      <c r="D266" s="1" t="s">
        <v>61</v>
      </c>
      <c r="E266" s="1" t="s">
        <v>62</v>
      </c>
      <c r="F266" s="4">
        <v>304</v>
      </c>
      <c r="G266" s="4">
        <v>226355</v>
      </c>
      <c r="H266" s="4" t="s">
        <v>6128</v>
      </c>
      <c r="I266" s="1"/>
      <c r="J266" s="4" t="s">
        <v>6129</v>
      </c>
      <c r="K266" s="4" t="s">
        <v>6130</v>
      </c>
    </row>
    <row r="267" spans="1:11" ht="30" x14ac:dyDescent="0.25">
      <c r="A267" s="1" t="s">
        <v>5697</v>
      </c>
      <c r="B267" s="1" t="s">
        <v>460</v>
      </c>
      <c r="C267" s="4">
        <v>2022</v>
      </c>
      <c r="D267" s="1" t="s">
        <v>61</v>
      </c>
      <c r="E267" s="1" t="s">
        <v>66</v>
      </c>
      <c r="F267" s="4">
        <v>4</v>
      </c>
      <c r="G267" s="4">
        <v>9191</v>
      </c>
      <c r="H267" s="4" t="s">
        <v>83</v>
      </c>
      <c r="I267" s="1"/>
      <c r="J267" s="4" t="s">
        <v>83</v>
      </c>
      <c r="K267" s="4" t="s">
        <v>83</v>
      </c>
    </row>
    <row r="268" spans="1:11" ht="30" x14ac:dyDescent="0.25">
      <c r="A268" s="1" t="s">
        <v>5697</v>
      </c>
      <c r="B268" s="1" t="s">
        <v>460</v>
      </c>
      <c r="C268" s="4">
        <v>2022</v>
      </c>
      <c r="D268" s="1" t="s">
        <v>61</v>
      </c>
      <c r="E268" s="1" t="s">
        <v>70</v>
      </c>
      <c r="F268" s="4">
        <v>52</v>
      </c>
      <c r="G268" s="4">
        <v>77139</v>
      </c>
      <c r="H268" s="4" t="s">
        <v>3434</v>
      </c>
      <c r="I268" s="1"/>
      <c r="J268" s="4" t="s">
        <v>3704</v>
      </c>
      <c r="K268" s="4" t="s">
        <v>6131</v>
      </c>
    </row>
    <row r="269" spans="1:11" ht="30" x14ac:dyDescent="0.25">
      <c r="A269" s="1" t="s">
        <v>5697</v>
      </c>
      <c r="B269" s="1" t="s">
        <v>460</v>
      </c>
      <c r="C269" s="4">
        <v>2022</v>
      </c>
      <c r="D269" s="1" t="s">
        <v>61</v>
      </c>
      <c r="E269" s="1" t="s">
        <v>74</v>
      </c>
      <c r="F269" s="4">
        <v>3</v>
      </c>
      <c r="G269" s="4">
        <v>15862</v>
      </c>
      <c r="H269" s="4" t="s">
        <v>83</v>
      </c>
      <c r="I269" s="1"/>
      <c r="J269" s="4" t="s">
        <v>83</v>
      </c>
      <c r="K269" s="4" t="s">
        <v>83</v>
      </c>
    </row>
    <row r="270" spans="1:11" ht="45" x14ac:dyDescent="0.25">
      <c r="A270" s="1" t="s">
        <v>5697</v>
      </c>
      <c r="B270" s="1" t="s">
        <v>460</v>
      </c>
      <c r="C270" s="4">
        <v>2022</v>
      </c>
      <c r="D270" s="1" t="s">
        <v>61</v>
      </c>
      <c r="E270" s="1" t="s">
        <v>78</v>
      </c>
      <c r="F270" s="4">
        <v>38</v>
      </c>
      <c r="G270" s="4">
        <v>135814</v>
      </c>
      <c r="H270" s="4" t="s">
        <v>6132</v>
      </c>
      <c r="I270" s="1"/>
      <c r="J270" s="4" t="s">
        <v>6133</v>
      </c>
      <c r="K270" s="4" t="s">
        <v>6134</v>
      </c>
    </row>
    <row r="271" spans="1:11" ht="30" x14ac:dyDescent="0.25">
      <c r="A271" s="1" t="s">
        <v>5697</v>
      </c>
      <c r="B271" s="1" t="s">
        <v>460</v>
      </c>
      <c r="C271" s="4">
        <v>2022</v>
      </c>
      <c r="D271" s="1" t="s">
        <v>61</v>
      </c>
      <c r="E271" s="1" t="s">
        <v>82</v>
      </c>
      <c r="F271" s="4">
        <v>520</v>
      </c>
      <c r="G271" s="4">
        <v>122921</v>
      </c>
      <c r="H271" s="4" t="s">
        <v>6135</v>
      </c>
      <c r="I271" s="1"/>
      <c r="J271" s="4" t="s">
        <v>302</v>
      </c>
      <c r="K271" s="4" t="s">
        <v>6136</v>
      </c>
    </row>
    <row r="272" spans="1:11" ht="45" x14ac:dyDescent="0.25">
      <c r="A272" s="1" t="s">
        <v>5697</v>
      </c>
      <c r="B272" s="1" t="s">
        <v>460</v>
      </c>
      <c r="C272" s="4">
        <v>2022</v>
      </c>
      <c r="D272" s="1" t="s">
        <v>61</v>
      </c>
      <c r="E272" s="1" t="s">
        <v>84</v>
      </c>
      <c r="F272" s="4">
        <v>38</v>
      </c>
      <c r="G272" s="4">
        <v>122383</v>
      </c>
      <c r="H272" s="4" t="s">
        <v>6137</v>
      </c>
      <c r="I272" s="1"/>
      <c r="J272" s="4" t="s">
        <v>5463</v>
      </c>
      <c r="K272" s="4" t="s">
        <v>6138</v>
      </c>
    </row>
    <row r="273" spans="1:11" ht="45" x14ac:dyDescent="0.25">
      <c r="A273" s="1" t="s">
        <v>5697</v>
      </c>
      <c r="B273" s="1" t="s">
        <v>460</v>
      </c>
      <c r="C273" s="4">
        <v>2022</v>
      </c>
      <c r="D273" s="1" t="s">
        <v>61</v>
      </c>
      <c r="E273" s="1" t="s">
        <v>85</v>
      </c>
      <c r="F273" s="4">
        <v>1139</v>
      </c>
      <c r="G273" s="4">
        <v>1011650</v>
      </c>
      <c r="H273" s="4" t="s">
        <v>5625</v>
      </c>
      <c r="I273" s="1"/>
      <c r="J273" s="4" t="s">
        <v>3435</v>
      </c>
      <c r="K273" s="4" t="s">
        <v>587</v>
      </c>
    </row>
    <row r="274" spans="1:11" ht="30" x14ac:dyDescent="0.25">
      <c r="A274" s="1" t="s">
        <v>5697</v>
      </c>
      <c r="B274" s="1" t="s">
        <v>460</v>
      </c>
      <c r="C274" s="4">
        <v>2022</v>
      </c>
      <c r="D274" s="1" t="s">
        <v>61</v>
      </c>
      <c r="E274" s="1" t="s">
        <v>86</v>
      </c>
      <c r="F274" s="4">
        <v>1794</v>
      </c>
      <c r="G274" s="4">
        <v>1494960</v>
      </c>
      <c r="H274" s="4" t="s">
        <v>6139</v>
      </c>
      <c r="I274" s="1"/>
      <c r="J274" s="4" t="s">
        <v>6140</v>
      </c>
      <c r="K274" s="4" t="s">
        <v>5144</v>
      </c>
    </row>
    <row r="275" spans="1:11" ht="30" x14ac:dyDescent="0.25">
      <c r="A275" s="1" t="s">
        <v>5697</v>
      </c>
      <c r="B275" s="1" t="s">
        <v>460</v>
      </c>
      <c r="C275" s="4">
        <v>2022</v>
      </c>
      <c r="D275" s="1" t="s">
        <v>90</v>
      </c>
      <c r="E275" s="1" t="s">
        <v>62</v>
      </c>
      <c r="F275" s="4">
        <v>130</v>
      </c>
      <c r="G275" s="4">
        <v>196441</v>
      </c>
      <c r="H275" s="4" t="s">
        <v>6141</v>
      </c>
      <c r="I275" s="1"/>
      <c r="J275" s="4" t="s">
        <v>2058</v>
      </c>
      <c r="K275" s="4" t="s">
        <v>5475</v>
      </c>
    </row>
    <row r="276" spans="1:11" ht="30" x14ac:dyDescent="0.25">
      <c r="A276" s="1" t="s">
        <v>5697</v>
      </c>
      <c r="B276" s="1" t="s">
        <v>460</v>
      </c>
      <c r="C276" s="4">
        <v>2022</v>
      </c>
      <c r="D276" s="1" t="s">
        <v>90</v>
      </c>
      <c r="E276" s="1" t="s">
        <v>66</v>
      </c>
      <c r="F276" s="4">
        <v>0</v>
      </c>
      <c r="G276" s="4">
        <v>4840</v>
      </c>
      <c r="H276" s="4" t="s">
        <v>83</v>
      </c>
      <c r="I276" s="1"/>
      <c r="J276" s="4" t="s">
        <v>83</v>
      </c>
      <c r="K276" s="4" t="s">
        <v>83</v>
      </c>
    </row>
    <row r="277" spans="1:11" ht="30" x14ac:dyDescent="0.25">
      <c r="A277" s="1" t="s">
        <v>5697</v>
      </c>
      <c r="B277" s="1" t="s">
        <v>460</v>
      </c>
      <c r="C277" s="4">
        <v>2022</v>
      </c>
      <c r="D277" s="1" t="s">
        <v>90</v>
      </c>
      <c r="E277" s="1" t="s">
        <v>70</v>
      </c>
      <c r="F277" s="4">
        <v>31</v>
      </c>
      <c r="G277" s="4">
        <v>61984</v>
      </c>
      <c r="H277" s="4" t="s">
        <v>6142</v>
      </c>
      <c r="I277" s="1"/>
      <c r="J277" s="4" t="s">
        <v>1107</v>
      </c>
      <c r="K277" s="4" t="s">
        <v>5040</v>
      </c>
    </row>
    <row r="278" spans="1:11" ht="30" x14ac:dyDescent="0.25">
      <c r="A278" s="1" t="s">
        <v>5697</v>
      </c>
      <c r="B278" s="1" t="s">
        <v>460</v>
      </c>
      <c r="C278" s="4">
        <v>2022</v>
      </c>
      <c r="D278" s="1" t="s">
        <v>90</v>
      </c>
      <c r="E278" s="1" t="s">
        <v>74</v>
      </c>
      <c r="F278" s="4">
        <v>1</v>
      </c>
      <c r="G278" s="4">
        <v>12881</v>
      </c>
      <c r="H278" s="4" t="s">
        <v>83</v>
      </c>
      <c r="I278" s="1"/>
      <c r="J278" s="4" t="s">
        <v>83</v>
      </c>
      <c r="K278" s="4" t="s">
        <v>83</v>
      </c>
    </row>
    <row r="279" spans="1:11" ht="45" x14ac:dyDescent="0.25">
      <c r="A279" s="1" t="s">
        <v>5697</v>
      </c>
      <c r="B279" s="1" t="s">
        <v>460</v>
      </c>
      <c r="C279" s="4">
        <v>2022</v>
      </c>
      <c r="D279" s="1" t="s">
        <v>90</v>
      </c>
      <c r="E279" s="1" t="s">
        <v>78</v>
      </c>
      <c r="F279" s="4">
        <v>7</v>
      </c>
      <c r="G279" s="4">
        <v>99502</v>
      </c>
      <c r="H279" s="4" t="s">
        <v>83</v>
      </c>
      <c r="I279" s="1"/>
      <c r="J279" s="4" t="s">
        <v>83</v>
      </c>
      <c r="K279" s="4" t="s">
        <v>83</v>
      </c>
    </row>
    <row r="280" spans="1:11" ht="30" x14ac:dyDescent="0.25">
      <c r="A280" s="1" t="s">
        <v>5697</v>
      </c>
      <c r="B280" s="1" t="s">
        <v>460</v>
      </c>
      <c r="C280" s="4">
        <v>2022</v>
      </c>
      <c r="D280" s="1" t="s">
        <v>90</v>
      </c>
      <c r="E280" s="1" t="s">
        <v>82</v>
      </c>
      <c r="F280" s="4">
        <v>175</v>
      </c>
      <c r="G280" s="4">
        <v>121325</v>
      </c>
      <c r="H280" s="4" t="s">
        <v>6143</v>
      </c>
      <c r="I280" s="1"/>
      <c r="J280" s="4" t="s">
        <v>6144</v>
      </c>
      <c r="K280" s="4" t="s">
        <v>4274</v>
      </c>
    </row>
    <row r="281" spans="1:11" ht="45" x14ac:dyDescent="0.25">
      <c r="A281" s="1" t="s">
        <v>5697</v>
      </c>
      <c r="B281" s="1" t="s">
        <v>460</v>
      </c>
      <c r="C281" s="4">
        <v>2022</v>
      </c>
      <c r="D281" s="1" t="s">
        <v>90</v>
      </c>
      <c r="E281" s="1" t="s">
        <v>84</v>
      </c>
      <c r="F281" s="4">
        <v>6</v>
      </c>
      <c r="G281" s="4">
        <v>17120</v>
      </c>
      <c r="H281" s="4" t="s">
        <v>83</v>
      </c>
      <c r="I281" s="1"/>
      <c r="J281" s="4" t="s">
        <v>83</v>
      </c>
      <c r="K281" s="4" t="s">
        <v>83</v>
      </c>
    </row>
    <row r="282" spans="1:11" ht="45" x14ac:dyDescent="0.25">
      <c r="A282" s="1" t="s">
        <v>5697</v>
      </c>
      <c r="B282" s="1" t="s">
        <v>460</v>
      </c>
      <c r="C282" s="4">
        <v>2022</v>
      </c>
      <c r="D282" s="1" t="s">
        <v>90</v>
      </c>
      <c r="E282" s="1" t="s">
        <v>85</v>
      </c>
      <c r="F282" s="4">
        <v>873</v>
      </c>
      <c r="G282" s="4">
        <v>1039181</v>
      </c>
      <c r="H282" s="4" t="s">
        <v>1714</v>
      </c>
      <c r="I282" s="1"/>
      <c r="J282" s="4" t="s">
        <v>579</v>
      </c>
      <c r="K282" s="4" t="s">
        <v>1930</v>
      </c>
    </row>
    <row r="283" spans="1:11" ht="30" x14ac:dyDescent="0.25">
      <c r="A283" s="1" t="s">
        <v>5697</v>
      </c>
      <c r="B283" s="1" t="s">
        <v>460</v>
      </c>
      <c r="C283" s="4">
        <v>2022</v>
      </c>
      <c r="D283" s="1" t="s">
        <v>90</v>
      </c>
      <c r="E283" s="1" t="s">
        <v>86</v>
      </c>
      <c r="F283" s="4">
        <v>1093</v>
      </c>
      <c r="G283" s="4">
        <v>1356833</v>
      </c>
      <c r="H283" s="4" t="s">
        <v>532</v>
      </c>
      <c r="I283" s="1"/>
      <c r="J283" s="4" t="s">
        <v>3860</v>
      </c>
      <c r="K283" s="4" t="s">
        <v>727</v>
      </c>
    </row>
    <row r="284" spans="1:11" ht="30" x14ac:dyDescent="0.25">
      <c r="A284" s="1" t="s">
        <v>5697</v>
      </c>
      <c r="B284" s="1" t="s">
        <v>460</v>
      </c>
      <c r="C284" s="4">
        <v>2022</v>
      </c>
      <c r="D284" s="1" t="s">
        <v>109</v>
      </c>
      <c r="E284" s="1" t="s">
        <v>62</v>
      </c>
      <c r="F284" s="4">
        <v>101</v>
      </c>
      <c r="G284" s="4">
        <v>213620</v>
      </c>
      <c r="H284" s="4" t="s">
        <v>4189</v>
      </c>
      <c r="I284" s="1"/>
      <c r="J284" s="4" t="s">
        <v>512</v>
      </c>
      <c r="K284" s="4" t="s">
        <v>4702</v>
      </c>
    </row>
    <row r="285" spans="1:11" ht="30" x14ac:dyDescent="0.25">
      <c r="A285" s="1" t="s">
        <v>5697</v>
      </c>
      <c r="B285" s="1" t="s">
        <v>460</v>
      </c>
      <c r="C285" s="4">
        <v>2022</v>
      </c>
      <c r="D285" s="1" t="s">
        <v>109</v>
      </c>
      <c r="E285" s="1" t="s">
        <v>66</v>
      </c>
      <c r="F285" s="4">
        <v>0</v>
      </c>
      <c r="G285" s="4">
        <v>2368</v>
      </c>
      <c r="H285" s="4" t="s">
        <v>83</v>
      </c>
      <c r="I285" s="1"/>
      <c r="J285" s="4" t="s">
        <v>83</v>
      </c>
      <c r="K285" s="4" t="s">
        <v>83</v>
      </c>
    </row>
    <row r="286" spans="1:11" ht="30" x14ac:dyDescent="0.25">
      <c r="A286" s="1" t="s">
        <v>5697</v>
      </c>
      <c r="B286" s="1" t="s">
        <v>460</v>
      </c>
      <c r="C286" s="4">
        <v>2022</v>
      </c>
      <c r="D286" s="1" t="s">
        <v>109</v>
      </c>
      <c r="E286" s="1" t="s">
        <v>70</v>
      </c>
      <c r="F286" s="4">
        <v>25</v>
      </c>
      <c r="G286" s="4">
        <v>63108</v>
      </c>
      <c r="H286" s="4" t="s">
        <v>6145</v>
      </c>
      <c r="I286" s="1"/>
      <c r="J286" s="4" t="s">
        <v>6146</v>
      </c>
      <c r="K286" s="4" t="s">
        <v>6147</v>
      </c>
    </row>
    <row r="287" spans="1:11" ht="30" x14ac:dyDescent="0.25">
      <c r="A287" s="1" t="s">
        <v>5697</v>
      </c>
      <c r="B287" s="1" t="s">
        <v>460</v>
      </c>
      <c r="C287" s="4">
        <v>2022</v>
      </c>
      <c r="D287" s="1" t="s">
        <v>109</v>
      </c>
      <c r="E287" s="1" t="s">
        <v>74</v>
      </c>
      <c r="F287" s="4">
        <v>0</v>
      </c>
      <c r="G287" s="4">
        <v>8246</v>
      </c>
      <c r="H287" s="4" t="s">
        <v>83</v>
      </c>
      <c r="I287" s="1"/>
      <c r="J287" s="4" t="s">
        <v>83</v>
      </c>
      <c r="K287" s="4" t="s">
        <v>83</v>
      </c>
    </row>
    <row r="288" spans="1:11" ht="45" x14ac:dyDescent="0.25">
      <c r="A288" s="1" t="s">
        <v>5697</v>
      </c>
      <c r="B288" s="1" t="s">
        <v>460</v>
      </c>
      <c r="C288" s="4">
        <v>2022</v>
      </c>
      <c r="D288" s="1" t="s">
        <v>109</v>
      </c>
      <c r="E288" s="1" t="s">
        <v>78</v>
      </c>
      <c r="F288" s="4">
        <v>12</v>
      </c>
      <c r="G288" s="4">
        <v>93351</v>
      </c>
      <c r="H288" s="4" t="s">
        <v>3988</v>
      </c>
      <c r="I288" s="1" t="s">
        <v>234</v>
      </c>
      <c r="J288" s="4" t="s">
        <v>6148</v>
      </c>
      <c r="K288" s="4" t="s">
        <v>6149</v>
      </c>
    </row>
    <row r="289" spans="1:11" ht="30" x14ac:dyDescent="0.25">
      <c r="A289" s="1" t="s">
        <v>5697</v>
      </c>
      <c r="B289" s="1" t="s">
        <v>460</v>
      </c>
      <c r="C289" s="4">
        <v>2022</v>
      </c>
      <c r="D289" s="1" t="s">
        <v>109</v>
      </c>
      <c r="E289" s="1" t="s">
        <v>82</v>
      </c>
      <c r="F289" s="4">
        <v>129</v>
      </c>
      <c r="G289" s="4">
        <v>154419</v>
      </c>
      <c r="H289" s="4" t="s">
        <v>6150</v>
      </c>
      <c r="I289" s="1"/>
      <c r="J289" s="4" t="s">
        <v>6151</v>
      </c>
      <c r="K289" s="4" t="s">
        <v>6152</v>
      </c>
    </row>
    <row r="290" spans="1:11" ht="45" x14ac:dyDescent="0.25">
      <c r="A290" s="1" t="s">
        <v>5697</v>
      </c>
      <c r="B290" s="1" t="s">
        <v>460</v>
      </c>
      <c r="C290" s="4">
        <v>2022</v>
      </c>
      <c r="D290" s="1" t="s">
        <v>109</v>
      </c>
      <c r="E290" s="1" t="s">
        <v>84</v>
      </c>
      <c r="F290" s="4">
        <v>2</v>
      </c>
      <c r="G290" s="4">
        <v>10020</v>
      </c>
      <c r="H290" s="4" t="s">
        <v>83</v>
      </c>
      <c r="I290" s="1"/>
      <c r="J290" s="4" t="s">
        <v>83</v>
      </c>
      <c r="K290" s="4" t="s">
        <v>83</v>
      </c>
    </row>
    <row r="291" spans="1:11" ht="45" x14ac:dyDescent="0.25">
      <c r="A291" s="1" t="s">
        <v>5697</v>
      </c>
      <c r="B291" s="1" t="s">
        <v>460</v>
      </c>
      <c r="C291" s="4">
        <v>2022</v>
      </c>
      <c r="D291" s="1" t="s">
        <v>109</v>
      </c>
      <c r="E291" s="1" t="s">
        <v>85</v>
      </c>
      <c r="F291" s="4">
        <v>1059</v>
      </c>
      <c r="G291" s="4">
        <v>1173039</v>
      </c>
      <c r="H291" s="4" t="s">
        <v>2304</v>
      </c>
      <c r="I291" s="1"/>
      <c r="J291" s="4" t="s">
        <v>580</v>
      </c>
      <c r="K291" s="4" t="s">
        <v>6065</v>
      </c>
    </row>
    <row r="292" spans="1:11" ht="30" x14ac:dyDescent="0.25">
      <c r="A292" s="1" t="s">
        <v>5697</v>
      </c>
      <c r="B292" s="1" t="s">
        <v>460</v>
      </c>
      <c r="C292" s="4">
        <v>2022</v>
      </c>
      <c r="D292" s="1" t="s">
        <v>109</v>
      </c>
      <c r="E292" s="1" t="s">
        <v>86</v>
      </c>
      <c r="F292" s="4">
        <v>1227</v>
      </c>
      <c r="G292" s="4">
        <v>1504551</v>
      </c>
      <c r="H292" s="4" t="s">
        <v>5625</v>
      </c>
      <c r="I292" s="1"/>
      <c r="J292" s="4" t="s">
        <v>4187</v>
      </c>
      <c r="K292" s="4" t="s">
        <v>6153</v>
      </c>
    </row>
    <row r="293" spans="1:11" ht="30" x14ac:dyDescent="0.25">
      <c r="A293" s="1" t="s">
        <v>5697</v>
      </c>
      <c r="B293" s="1" t="s">
        <v>460</v>
      </c>
      <c r="C293" s="4">
        <v>2022</v>
      </c>
      <c r="D293" s="1" t="s">
        <v>128</v>
      </c>
      <c r="E293" s="1" t="s">
        <v>62</v>
      </c>
      <c r="F293" s="4">
        <v>107</v>
      </c>
      <c r="G293" s="4">
        <v>204224</v>
      </c>
      <c r="H293" s="4" t="s">
        <v>6114</v>
      </c>
      <c r="I293" s="1"/>
      <c r="J293" s="4" t="s">
        <v>6154</v>
      </c>
      <c r="K293" s="4" t="s">
        <v>6155</v>
      </c>
    </row>
    <row r="294" spans="1:11" ht="30" x14ac:dyDescent="0.25">
      <c r="A294" s="1" t="s">
        <v>5697</v>
      </c>
      <c r="B294" s="1" t="s">
        <v>460</v>
      </c>
      <c r="C294" s="4">
        <v>2022</v>
      </c>
      <c r="D294" s="1" t="s">
        <v>128</v>
      </c>
      <c r="E294" s="1" t="s">
        <v>66</v>
      </c>
      <c r="F294" s="4">
        <v>0</v>
      </c>
      <c r="G294" s="4">
        <v>1594</v>
      </c>
      <c r="H294" s="4" t="s">
        <v>83</v>
      </c>
      <c r="I294" s="1"/>
      <c r="J294" s="4" t="s">
        <v>83</v>
      </c>
      <c r="K294" s="4" t="s">
        <v>83</v>
      </c>
    </row>
    <row r="295" spans="1:11" ht="30" x14ac:dyDescent="0.25">
      <c r="A295" s="1" t="s">
        <v>5697</v>
      </c>
      <c r="B295" s="1" t="s">
        <v>460</v>
      </c>
      <c r="C295" s="4">
        <v>2022</v>
      </c>
      <c r="D295" s="1" t="s">
        <v>128</v>
      </c>
      <c r="E295" s="1" t="s">
        <v>70</v>
      </c>
      <c r="F295" s="4">
        <v>22</v>
      </c>
      <c r="G295" s="4">
        <v>55066</v>
      </c>
      <c r="H295" s="4" t="s">
        <v>6156</v>
      </c>
      <c r="I295" s="1"/>
      <c r="J295" s="4" t="s">
        <v>5053</v>
      </c>
      <c r="K295" s="4" t="s">
        <v>6157</v>
      </c>
    </row>
    <row r="296" spans="1:11" ht="30" x14ac:dyDescent="0.25">
      <c r="A296" s="1" t="s">
        <v>5697</v>
      </c>
      <c r="B296" s="1" t="s">
        <v>460</v>
      </c>
      <c r="C296" s="4">
        <v>2022</v>
      </c>
      <c r="D296" s="1" t="s">
        <v>128</v>
      </c>
      <c r="E296" s="1" t="s">
        <v>74</v>
      </c>
      <c r="F296" s="4">
        <v>0</v>
      </c>
      <c r="G296" s="4">
        <v>5926</v>
      </c>
      <c r="H296" s="4" t="s">
        <v>83</v>
      </c>
      <c r="I296" s="1"/>
      <c r="J296" s="4" t="s">
        <v>83</v>
      </c>
      <c r="K296" s="4" t="s">
        <v>83</v>
      </c>
    </row>
    <row r="297" spans="1:11" ht="45" x14ac:dyDescent="0.25">
      <c r="A297" s="1" t="s">
        <v>5697</v>
      </c>
      <c r="B297" s="1" t="s">
        <v>460</v>
      </c>
      <c r="C297" s="4">
        <v>2022</v>
      </c>
      <c r="D297" s="1" t="s">
        <v>128</v>
      </c>
      <c r="E297" s="1" t="s">
        <v>78</v>
      </c>
      <c r="F297" s="4">
        <v>4</v>
      </c>
      <c r="G297" s="4">
        <v>82535</v>
      </c>
      <c r="H297" s="4" t="s">
        <v>83</v>
      </c>
      <c r="I297" s="1"/>
      <c r="J297" s="4" t="s">
        <v>83</v>
      </c>
      <c r="K297" s="4" t="s">
        <v>83</v>
      </c>
    </row>
    <row r="298" spans="1:11" ht="30" x14ac:dyDescent="0.25">
      <c r="A298" s="1" t="s">
        <v>5697</v>
      </c>
      <c r="B298" s="1" t="s">
        <v>460</v>
      </c>
      <c r="C298" s="4">
        <v>2022</v>
      </c>
      <c r="D298" s="1" t="s">
        <v>128</v>
      </c>
      <c r="E298" s="1" t="s">
        <v>82</v>
      </c>
      <c r="F298" s="4">
        <v>139</v>
      </c>
      <c r="G298" s="4">
        <v>157096</v>
      </c>
      <c r="H298" s="4" t="s">
        <v>6152</v>
      </c>
      <c r="I298" s="1"/>
      <c r="J298" s="4" t="s">
        <v>492</v>
      </c>
      <c r="K298" s="4" t="s">
        <v>6158</v>
      </c>
    </row>
    <row r="299" spans="1:11" ht="45" x14ac:dyDescent="0.25">
      <c r="A299" s="1" t="s">
        <v>5697</v>
      </c>
      <c r="B299" s="1" t="s">
        <v>460</v>
      </c>
      <c r="C299" s="4">
        <v>2022</v>
      </c>
      <c r="D299" s="1" t="s">
        <v>128</v>
      </c>
      <c r="E299" s="1" t="s">
        <v>84</v>
      </c>
      <c r="F299" s="4">
        <v>3</v>
      </c>
      <c r="G299" s="4">
        <v>7432</v>
      </c>
      <c r="H299" s="4" t="s">
        <v>83</v>
      </c>
      <c r="I299" s="1"/>
      <c r="J299" s="4" t="s">
        <v>83</v>
      </c>
      <c r="K299" s="4" t="s">
        <v>83</v>
      </c>
    </row>
    <row r="300" spans="1:11" ht="45" x14ac:dyDescent="0.25">
      <c r="A300" s="1" t="s">
        <v>5697</v>
      </c>
      <c r="B300" s="1" t="s">
        <v>460</v>
      </c>
      <c r="C300" s="4">
        <v>2022</v>
      </c>
      <c r="D300" s="1" t="s">
        <v>128</v>
      </c>
      <c r="E300" s="1" t="s">
        <v>85</v>
      </c>
      <c r="F300" s="4">
        <v>1425</v>
      </c>
      <c r="G300" s="4">
        <v>1147317</v>
      </c>
      <c r="H300" s="4" t="s">
        <v>632</v>
      </c>
      <c r="I300" s="1"/>
      <c r="J300" s="4" t="s">
        <v>2453</v>
      </c>
      <c r="K300" s="4" t="s">
        <v>6159</v>
      </c>
    </row>
    <row r="301" spans="1:11" ht="30" x14ac:dyDescent="0.25">
      <c r="A301" s="1" t="s">
        <v>5697</v>
      </c>
      <c r="B301" s="1" t="s">
        <v>460</v>
      </c>
      <c r="C301" s="4">
        <v>2022</v>
      </c>
      <c r="D301" s="1" t="s">
        <v>128</v>
      </c>
      <c r="E301" s="1" t="s">
        <v>86</v>
      </c>
      <c r="F301" s="4">
        <v>1593</v>
      </c>
      <c r="G301" s="4">
        <v>1456966</v>
      </c>
      <c r="H301" s="4" t="s">
        <v>2303</v>
      </c>
      <c r="I301" s="1"/>
      <c r="J301" s="4" t="s">
        <v>1572</v>
      </c>
      <c r="K301" s="4" t="s">
        <v>6160</v>
      </c>
    </row>
    <row r="302" spans="1:11" ht="30" x14ac:dyDescent="0.25">
      <c r="A302" s="1" t="s">
        <v>5697</v>
      </c>
      <c r="B302" s="1" t="s">
        <v>460</v>
      </c>
      <c r="C302" s="4">
        <v>2022</v>
      </c>
      <c r="D302" s="1" t="s">
        <v>147</v>
      </c>
      <c r="E302" s="1" t="s">
        <v>62</v>
      </c>
      <c r="F302" s="4">
        <v>40</v>
      </c>
      <c r="G302" s="4">
        <v>209179</v>
      </c>
      <c r="H302" s="4" t="s">
        <v>2623</v>
      </c>
      <c r="I302" s="1"/>
      <c r="J302" s="4" t="s">
        <v>1352</v>
      </c>
      <c r="K302" s="4" t="s">
        <v>6161</v>
      </c>
    </row>
    <row r="303" spans="1:11" ht="30" x14ac:dyDescent="0.25">
      <c r="A303" s="1" t="s">
        <v>5697</v>
      </c>
      <c r="B303" s="1" t="s">
        <v>460</v>
      </c>
      <c r="C303" s="4">
        <v>2022</v>
      </c>
      <c r="D303" s="1" t="s">
        <v>147</v>
      </c>
      <c r="E303" s="1" t="s">
        <v>66</v>
      </c>
      <c r="F303" s="4">
        <v>0</v>
      </c>
      <c r="G303" s="4">
        <v>1142</v>
      </c>
      <c r="H303" s="4" t="s">
        <v>83</v>
      </c>
      <c r="I303" s="1"/>
      <c r="J303" s="4" t="s">
        <v>83</v>
      </c>
      <c r="K303" s="4" t="s">
        <v>83</v>
      </c>
    </row>
    <row r="304" spans="1:11" ht="30" x14ac:dyDescent="0.25">
      <c r="A304" s="1" t="s">
        <v>5697</v>
      </c>
      <c r="B304" s="1" t="s">
        <v>460</v>
      </c>
      <c r="C304" s="4">
        <v>2022</v>
      </c>
      <c r="D304" s="1" t="s">
        <v>147</v>
      </c>
      <c r="E304" s="1" t="s">
        <v>70</v>
      </c>
      <c r="F304" s="4">
        <v>10</v>
      </c>
      <c r="G304" s="4">
        <v>52703</v>
      </c>
      <c r="H304" s="4" t="s">
        <v>6137</v>
      </c>
      <c r="I304" s="1" t="s">
        <v>234</v>
      </c>
      <c r="J304" s="4" t="s">
        <v>1930</v>
      </c>
      <c r="K304" s="4" t="s">
        <v>708</v>
      </c>
    </row>
    <row r="305" spans="1:11" ht="30" x14ac:dyDescent="0.25">
      <c r="A305" s="1" t="s">
        <v>5697</v>
      </c>
      <c r="B305" s="1" t="s">
        <v>460</v>
      </c>
      <c r="C305" s="4">
        <v>2022</v>
      </c>
      <c r="D305" s="1" t="s">
        <v>147</v>
      </c>
      <c r="E305" s="1" t="s">
        <v>74</v>
      </c>
      <c r="F305" s="4">
        <v>0</v>
      </c>
      <c r="G305" s="4">
        <v>4240</v>
      </c>
      <c r="H305" s="4" t="s">
        <v>83</v>
      </c>
      <c r="I305" s="1"/>
      <c r="J305" s="4" t="s">
        <v>83</v>
      </c>
      <c r="K305" s="4" t="s">
        <v>83</v>
      </c>
    </row>
    <row r="306" spans="1:11" ht="45" x14ac:dyDescent="0.25">
      <c r="A306" s="1" t="s">
        <v>5697</v>
      </c>
      <c r="B306" s="1" t="s">
        <v>460</v>
      </c>
      <c r="C306" s="4">
        <v>2022</v>
      </c>
      <c r="D306" s="1" t="s">
        <v>147</v>
      </c>
      <c r="E306" s="1" t="s">
        <v>78</v>
      </c>
      <c r="F306" s="4">
        <v>4</v>
      </c>
      <c r="G306" s="4">
        <v>79753</v>
      </c>
      <c r="H306" s="4" t="s">
        <v>83</v>
      </c>
      <c r="I306" s="1"/>
      <c r="J306" s="4" t="s">
        <v>83</v>
      </c>
      <c r="K306" s="4" t="s">
        <v>83</v>
      </c>
    </row>
    <row r="307" spans="1:11" ht="30" x14ac:dyDescent="0.25">
      <c r="A307" s="1" t="s">
        <v>5697</v>
      </c>
      <c r="B307" s="1" t="s">
        <v>460</v>
      </c>
      <c r="C307" s="4">
        <v>2022</v>
      </c>
      <c r="D307" s="1" t="s">
        <v>147</v>
      </c>
      <c r="E307" s="1" t="s">
        <v>82</v>
      </c>
      <c r="F307" s="4">
        <v>53</v>
      </c>
      <c r="G307" s="4">
        <v>165998</v>
      </c>
      <c r="H307" s="4" t="s">
        <v>2466</v>
      </c>
      <c r="I307" s="1"/>
      <c r="J307" s="4" t="s">
        <v>6162</v>
      </c>
      <c r="K307" s="4" t="s">
        <v>664</v>
      </c>
    </row>
    <row r="308" spans="1:11" ht="45" x14ac:dyDescent="0.25">
      <c r="A308" s="1" t="s">
        <v>5697</v>
      </c>
      <c r="B308" s="1" t="s">
        <v>460</v>
      </c>
      <c r="C308" s="4">
        <v>2022</v>
      </c>
      <c r="D308" s="1" t="s">
        <v>147</v>
      </c>
      <c r="E308" s="1" t="s">
        <v>84</v>
      </c>
      <c r="F308" s="4">
        <v>0</v>
      </c>
      <c r="G308" s="4">
        <v>6886</v>
      </c>
      <c r="H308" s="4" t="s">
        <v>83</v>
      </c>
      <c r="I308" s="1"/>
      <c r="J308" s="4" t="s">
        <v>83</v>
      </c>
      <c r="K308" s="4" t="s">
        <v>83</v>
      </c>
    </row>
    <row r="309" spans="1:11" ht="45" x14ac:dyDescent="0.25">
      <c r="A309" s="1" t="s">
        <v>5697</v>
      </c>
      <c r="B309" s="1" t="s">
        <v>460</v>
      </c>
      <c r="C309" s="4">
        <v>2022</v>
      </c>
      <c r="D309" s="1" t="s">
        <v>147</v>
      </c>
      <c r="E309" s="1" t="s">
        <v>85</v>
      </c>
      <c r="F309" s="4">
        <v>550</v>
      </c>
      <c r="G309" s="4">
        <v>1195170</v>
      </c>
      <c r="H309" s="4" t="s">
        <v>2757</v>
      </c>
      <c r="I309" s="1"/>
      <c r="J309" s="4" t="s">
        <v>488</v>
      </c>
      <c r="K309" s="4" t="s">
        <v>6163</v>
      </c>
    </row>
    <row r="310" spans="1:11" ht="30" x14ac:dyDescent="0.25">
      <c r="A310" s="1" t="s">
        <v>5697</v>
      </c>
      <c r="B310" s="1" t="s">
        <v>460</v>
      </c>
      <c r="C310" s="4">
        <v>2022</v>
      </c>
      <c r="D310" s="1" t="s">
        <v>147</v>
      </c>
      <c r="E310" s="1" t="s">
        <v>86</v>
      </c>
      <c r="F310" s="4">
        <v>617</v>
      </c>
      <c r="G310" s="4">
        <v>1505891</v>
      </c>
      <c r="H310" s="4" t="s">
        <v>6163</v>
      </c>
      <c r="I310" s="1"/>
      <c r="J310" s="4" t="s">
        <v>6164</v>
      </c>
      <c r="K310" s="4" t="s">
        <v>1822</v>
      </c>
    </row>
    <row r="311" spans="1:11" ht="30" x14ac:dyDescent="0.25">
      <c r="A311" s="1" t="s">
        <v>5697</v>
      </c>
      <c r="B311" s="1" t="s">
        <v>740</v>
      </c>
      <c r="C311" s="4">
        <v>2021</v>
      </c>
      <c r="D311" s="1" t="s">
        <v>61</v>
      </c>
      <c r="E311" s="1" t="s">
        <v>62</v>
      </c>
      <c r="F311" s="4">
        <v>14222</v>
      </c>
      <c r="G311" s="4">
        <v>1555765</v>
      </c>
      <c r="H311" s="4" t="s">
        <v>6165</v>
      </c>
      <c r="I311" s="1"/>
      <c r="J311" s="4" t="s">
        <v>6166</v>
      </c>
      <c r="K311" s="4" t="s">
        <v>6167</v>
      </c>
    </row>
    <row r="312" spans="1:11" ht="30" x14ac:dyDescent="0.25">
      <c r="A312" s="1" t="s">
        <v>5697</v>
      </c>
      <c r="B312" s="1" t="s">
        <v>740</v>
      </c>
      <c r="C312" s="4">
        <v>2021</v>
      </c>
      <c r="D312" s="1" t="s">
        <v>61</v>
      </c>
      <c r="E312" s="1" t="s">
        <v>66</v>
      </c>
      <c r="F312" s="4">
        <v>2964</v>
      </c>
      <c r="G312" s="4">
        <v>140849</v>
      </c>
      <c r="H312" s="4" t="s">
        <v>6168</v>
      </c>
      <c r="I312" s="1"/>
      <c r="J312" s="4" t="s">
        <v>6169</v>
      </c>
      <c r="K312" s="4" t="s">
        <v>6170</v>
      </c>
    </row>
    <row r="313" spans="1:11" ht="30" x14ac:dyDescent="0.25">
      <c r="A313" s="1" t="s">
        <v>5697</v>
      </c>
      <c r="B313" s="1" t="s">
        <v>740</v>
      </c>
      <c r="C313" s="4">
        <v>2021</v>
      </c>
      <c r="D313" s="1" t="s">
        <v>61</v>
      </c>
      <c r="E313" s="1" t="s">
        <v>70</v>
      </c>
      <c r="F313" s="4">
        <v>683</v>
      </c>
      <c r="G313" s="4">
        <v>23287</v>
      </c>
      <c r="H313" s="4" t="s">
        <v>6171</v>
      </c>
      <c r="I313" s="1"/>
      <c r="J313" s="4" t="s">
        <v>6172</v>
      </c>
      <c r="K313" s="4" t="s">
        <v>6173</v>
      </c>
    </row>
    <row r="314" spans="1:11" ht="30" x14ac:dyDescent="0.25">
      <c r="A314" s="1" t="s">
        <v>5697</v>
      </c>
      <c r="B314" s="1" t="s">
        <v>740</v>
      </c>
      <c r="C314" s="4">
        <v>2021</v>
      </c>
      <c r="D314" s="1" t="s">
        <v>61</v>
      </c>
      <c r="E314" s="1" t="s">
        <v>74</v>
      </c>
      <c r="F314" s="4">
        <v>160</v>
      </c>
      <c r="G314" s="4">
        <v>13547</v>
      </c>
      <c r="H314" s="4" t="s">
        <v>6174</v>
      </c>
      <c r="I314" s="1"/>
      <c r="J314" s="4" t="s">
        <v>6175</v>
      </c>
      <c r="K314" s="4" t="s">
        <v>3416</v>
      </c>
    </row>
    <row r="315" spans="1:11" ht="45" x14ac:dyDescent="0.25">
      <c r="A315" s="1" t="s">
        <v>5697</v>
      </c>
      <c r="B315" s="1" t="s">
        <v>740</v>
      </c>
      <c r="C315" s="4">
        <v>2021</v>
      </c>
      <c r="D315" s="1" t="s">
        <v>61</v>
      </c>
      <c r="E315" s="1" t="s">
        <v>78</v>
      </c>
      <c r="F315" s="4">
        <v>34</v>
      </c>
      <c r="G315" s="4">
        <v>2351</v>
      </c>
      <c r="H315" s="4" t="s">
        <v>3803</v>
      </c>
      <c r="I315" s="1"/>
      <c r="J315" s="4" t="s">
        <v>3592</v>
      </c>
      <c r="K315" s="4" t="s">
        <v>6114</v>
      </c>
    </row>
    <row r="316" spans="1:11" ht="30" x14ac:dyDescent="0.25">
      <c r="A316" s="1" t="s">
        <v>5697</v>
      </c>
      <c r="B316" s="1" t="s">
        <v>740</v>
      </c>
      <c r="C316" s="4">
        <v>2021</v>
      </c>
      <c r="D316" s="1" t="s">
        <v>61</v>
      </c>
      <c r="E316" s="1" t="s">
        <v>82</v>
      </c>
      <c r="F316" s="4">
        <v>0</v>
      </c>
      <c r="G316" s="4">
        <v>0</v>
      </c>
      <c r="H316" s="4" t="s">
        <v>83</v>
      </c>
      <c r="I316" s="1"/>
      <c r="J316" s="4" t="s">
        <v>83</v>
      </c>
      <c r="K316" s="4" t="s">
        <v>83</v>
      </c>
    </row>
    <row r="317" spans="1:11" ht="45" x14ac:dyDescent="0.25">
      <c r="A317" s="1" t="s">
        <v>5697</v>
      </c>
      <c r="B317" s="1" t="s">
        <v>740</v>
      </c>
      <c r="C317" s="4">
        <v>2021</v>
      </c>
      <c r="D317" s="1" t="s">
        <v>61</v>
      </c>
      <c r="E317" s="1" t="s">
        <v>84</v>
      </c>
      <c r="F317" s="4">
        <v>0</v>
      </c>
      <c r="G317" s="4">
        <v>0</v>
      </c>
      <c r="H317" s="4" t="s">
        <v>83</v>
      </c>
      <c r="I317" s="1"/>
      <c r="J317" s="4" t="s">
        <v>83</v>
      </c>
      <c r="K317" s="4" t="s">
        <v>83</v>
      </c>
    </row>
    <row r="318" spans="1:11" ht="45" x14ac:dyDescent="0.25">
      <c r="A318" s="1" t="s">
        <v>5697</v>
      </c>
      <c r="B318" s="1" t="s">
        <v>740</v>
      </c>
      <c r="C318" s="4">
        <v>2021</v>
      </c>
      <c r="D318" s="1" t="s">
        <v>61</v>
      </c>
      <c r="E318" s="1" t="s">
        <v>85</v>
      </c>
      <c r="F318" s="4">
        <v>0</v>
      </c>
      <c r="G318" s="4">
        <v>0</v>
      </c>
      <c r="H318" s="4" t="s">
        <v>83</v>
      </c>
      <c r="I318" s="1"/>
      <c r="J318" s="4" t="s">
        <v>83</v>
      </c>
      <c r="K318" s="4" t="s">
        <v>83</v>
      </c>
    </row>
    <row r="319" spans="1:11" ht="30" x14ac:dyDescent="0.25">
      <c r="A319" s="1" t="s">
        <v>5697</v>
      </c>
      <c r="B319" s="1" t="s">
        <v>740</v>
      </c>
      <c r="C319" s="4">
        <v>2021</v>
      </c>
      <c r="D319" s="1" t="s">
        <v>61</v>
      </c>
      <c r="E319" s="1" t="s">
        <v>86</v>
      </c>
      <c r="F319" s="4">
        <v>3841</v>
      </c>
      <c r="G319" s="4">
        <v>180035</v>
      </c>
      <c r="H319" s="4" t="s">
        <v>6176</v>
      </c>
      <c r="I319" s="1"/>
      <c r="J319" s="4" t="s">
        <v>6177</v>
      </c>
      <c r="K319" s="4" t="s">
        <v>6178</v>
      </c>
    </row>
    <row r="320" spans="1:11" ht="30" x14ac:dyDescent="0.25">
      <c r="A320" s="1" t="s">
        <v>5697</v>
      </c>
      <c r="B320" s="1" t="s">
        <v>740</v>
      </c>
      <c r="C320" s="4">
        <v>2021</v>
      </c>
      <c r="D320" s="1" t="s">
        <v>90</v>
      </c>
      <c r="E320" s="1" t="s">
        <v>62</v>
      </c>
      <c r="F320" s="4">
        <v>6066</v>
      </c>
      <c r="G320" s="4">
        <v>1060900</v>
      </c>
      <c r="H320" s="4" t="s">
        <v>6179</v>
      </c>
      <c r="I320" s="1"/>
      <c r="J320" s="4" t="s">
        <v>6180</v>
      </c>
      <c r="K320" s="4" t="s">
        <v>6181</v>
      </c>
    </row>
    <row r="321" spans="1:11" ht="30" x14ac:dyDescent="0.25">
      <c r="A321" s="1" t="s">
        <v>5697</v>
      </c>
      <c r="B321" s="1" t="s">
        <v>740</v>
      </c>
      <c r="C321" s="4">
        <v>2021</v>
      </c>
      <c r="D321" s="1" t="s">
        <v>90</v>
      </c>
      <c r="E321" s="1" t="s">
        <v>66</v>
      </c>
      <c r="F321" s="4">
        <v>3004</v>
      </c>
      <c r="G321" s="4">
        <v>252576</v>
      </c>
      <c r="H321" s="4" t="s">
        <v>6182</v>
      </c>
      <c r="I321" s="1"/>
      <c r="J321" s="4" t="s">
        <v>6183</v>
      </c>
      <c r="K321" s="4" t="s">
        <v>772</v>
      </c>
    </row>
    <row r="322" spans="1:11" ht="30" x14ac:dyDescent="0.25">
      <c r="A322" s="1" t="s">
        <v>5697</v>
      </c>
      <c r="B322" s="1" t="s">
        <v>740</v>
      </c>
      <c r="C322" s="4">
        <v>2021</v>
      </c>
      <c r="D322" s="1" t="s">
        <v>90</v>
      </c>
      <c r="E322" s="1" t="s">
        <v>70</v>
      </c>
      <c r="F322" s="4">
        <v>5902</v>
      </c>
      <c r="G322" s="4">
        <v>233342</v>
      </c>
      <c r="H322" s="4" t="s">
        <v>4628</v>
      </c>
      <c r="I322" s="1"/>
      <c r="J322" s="4" t="s">
        <v>6184</v>
      </c>
      <c r="K322" s="4" t="s">
        <v>6185</v>
      </c>
    </row>
    <row r="323" spans="1:11" ht="30" x14ac:dyDescent="0.25">
      <c r="A323" s="1" t="s">
        <v>5697</v>
      </c>
      <c r="B323" s="1" t="s">
        <v>740</v>
      </c>
      <c r="C323" s="4">
        <v>2021</v>
      </c>
      <c r="D323" s="1" t="s">
        <v>90</v>
      </c>
      <c r="E323" s="1" t="s">
        <v>74</v>
      </c>
      <c r="F323" s="4">
        <v>21</v>
      </c>
      <c r="G323" s="4">
        <v>2269</v>
      </c>
      <c r="H323" s="4" t="s">
        <v>5073</v>
      </c>
      <c r="I323" s="1"/>
      <c r="J323" s="4" t="s">
        <v>5727</v>
      </c>
      <c r="K323" s="4" t="s">
        <v>6186</v>
      </c>
    </row>
    <row r="324" spans="1:11" ht="45" x14ac:dyDescent="0.25">
      <c r="A324" s="1" t="s">
        <v>5697</v>
      </c>
      <c r="B324" s="1" t="s">
        <v>740</v>
      </c>
      <c r="C324" s="4">
        <v>2021</v>
      </c>
      <c r="D324" s="1" t="s">
        <v>90</v>
      </c>
      <c r="E324" s="1" t="s">
        <v>78</v>
      </c>
      <c r="F324" s="4">
        <v>370</v>
      </c>
      <c r="G324" s="4">
        <v>18298</v>
      </c>
      <c r="H324" s="4" t="s">
        <v>6187</v>
      </c>
      <c r="I324" s="1"/>
      <c r="J324" s="4" t="s">
        <v>1717</v>
      </c>
      <c r="K324" s="4" t="s">
        <v>6188</v>
      </c>
    </row>
    <row r="325" spans="1:11" ht="30" x14ac:dyDescent="0.25">
      <c r="A325" s="1" t="s">
        <v>5697</v>
      </c>
      <c r="B325" s="1" t="s">
        <v>740</v>
      </c>
      <c r="C325" s="4">
        <v>2021</v>
      </c>
      <c r="D325" s="1" t="s">
        <v>90</v>
      </c>
      <c r="E325" s="1" t="s">
        <v>82</v>
      </c>
      <c r="F325" s="4">
        <v>0</v>
      </c>
      <c r="G325" s="4">
        <v>0</v>
      </c>
      <c r="H325" s="4" t="s">
        <v>83</v>
      </c>
      <c r="I325" s="1"/>
      <c r="J325" s="4" t="s">
        <v>83</v>
      </c>
      <c r="K325" s="4" t="s">
        <v>83</v>
      </c>
    </row>
    <row r="326" spans="1:11" ht="45" x14ac:dyDescent="0.25">
      <c r="A326" s="1" t="s">
        <v>5697</v>
      </c>
      <c r="B326" s="1" t="s">
        <v>740</v>
      </c>
      <c r="C326" s="4">
        <v>2021</v>
      </c>
      <c r="D326" s="1" t="s">
        <v>90</v>
      </c>
      <c r="E326" s="1" t="s">
        <v>84</v>
      </c>
      <c r="F326" s="4">
        <v>0</v>
      </c>
      <c r="G326" s="4">
        <v>0</v>
      </c>
      <c r="H326" s="4" t="s">
        <v>83</v>
      </c>
      <c r="I326" s="1"/>
      <c r="J326" s="4" t="s">
        <v>83</v>
      </c>
      <c r="K326" s="4" t="s">
        <v>83</v>
      </c>
    </row>
    <row r="327" spans="1:11" ht="45" x14ac:dyDescent="0.25">
      <c r="A327" s="1" t="s">
        <v>5697</v>
      </c>
      <c r="B327" s="1" t="s">
        <v>740</v>
      </c>
      <c r="C327" s="4">
        <v>2021</v>
      </c>
      <c r="D327" s="1" t="s">
        <v>90</v>
      </c>
      <c r="E327" s="1" t="s">
        <v>85</v>
      </c>
      <c r="F327" s="4">
        <v>0</v>
      </c>
      <c r="G327" s="4">
        <v>0</v>
      </c>
      <c r="H327" s="4" t="s">
        <v>83</v>
      </c>
      <c r="I327" s="1"/>
      <c r="J327" s="4" t="s">
        <v>83</v>
      </c>
      <c r="K327" s="4" t="s">
        <v>83</v>
      </c>
    </row>
    <row r="328" spans="1:11" ht="30" x14ac:dyDescent="0.25">
      <c r="A328" s="1" t="s">
        <v>5697</v>
      </c>
      <c r="B328" s="1" t="s">
        <v>740</v>
      </c>
      <c r="C328" s="4">
        <v>2021</v>
      </c>
      <c r="D328" s="1" t="s">
        <v>90</v>
      </c>
      <c r="E328" s="1" t="s">
        <v>86</v>
      </c>
      <c r="F328" s="4">
        <v>9297</v>
      </c>
      <c r="G328" s="4">
        <v>506485</v>
      </c>
      <c r="H328" s="4" t="s">
        <v>6189</v>
      </c>
      <c r="I328" s="1"/>
      <c r="J328" s="4" t="s">
        <v>6190</v>
      </c>
      <c r="K328" s="4" t="s">
        <v>6191</v>
      </c>
    </row>
    <row r="329" spans="1:11" ht="30" x14ac:dyDescent="0.25">
      <c r="A329" s="1" t="s">
        <v>5697</v>
      </c>
      <c r="B329" s="1" t="s">
        <v>740</v>
      </c>
      <c r="C329" s="4">
        <v>2021</v>
      </c>
      <c r="D329" s="1" t="s">
        <v>109</v>
      </c>
      <c r="E329" s="1" t="s">
        <v>62</v>
      </c>
      <c r="F329" s="4">
        <v>3135</v>
      </c>
      <c r="G329" s="4">
        <v>848503</v>
      </c>
      <c r="H329" s="4" t="s">
        <v>6192</v>
      </c>
      <c r="I329" s="1"/>
      <c r="J329" s="4" t="s">
        <v>6193</v>
      </c>
      <c r="K329" s="4" t="s">
        <v>6194</v>
      </c>
    </row>
    <row r="330" spans="1:11" ht="30" x14ac:dyDescent="0.25">
      <c r="A330" s="1" t="s">
        <v>5697</v>
      </c>
      <c r="B330" s="1" t="s">
        <v>740</v>
      </c>
      <c r="C330" s="4">
        <v>2021</v>
      </c>
      <c r="D330" s="1" t="s">
        <v>109</v>
      </c>
      <c r="E330" s="1" t="s">
        <v>66</v>
      </c>
      <c r="F330" s="4">
        <v>791</v>
      </c>
      <c r="G330" s="4">
        <v>228449</v>
      </c>
      <c r="H330" s="4" t="s">
        <v>6195</v>
      </c>
      <c r="I330" s="1"/>
      <c r="J330" s="4" t="s">
        <v>6196</v>
      </c>
      <c r="K330" s="4" t="s">
        <v>6197</v>
      </c>
    </row>
    <row r="331" spans="1:11" ht="30" x14ac:dyDescent="0.25">
      <c r="A331" s="1" t="s">
        <v>5697</v>
      </c>
      <c r="B331" s="1" t="s">
        <v>740</v>
      </c>
      <c r="C331" s="4">
        <v>2021</v>
      </c>
      <c r="D331" s="1" t="s">
        <v>109</v>
      </c>
      <c r="E331" s="1" t="s">
        <v>70</v>
      </c>
      <c r="F331" s="4">
        <v>11190</v>
      </c>
      <c r="G331" s="4">
        <v>585571</v>
      </c>
      <c r="H331" s="4" t="s">
        <v>6198</v>
      </c>
      <c r="I331" s="1"/>
      <c r="J331" s="4" t="s">
        <v>6199</v>
      </c>
      <c r="K331" s="4" t="s">
        <v>6200</v>
      </c>
    </row>
    <row r="332" spans="1:11" ht="30" x14ac:dyDescent="0.25">
      <c r="A332" s="1" t="s">
        <v>5697</v>
      </c>
      <c r="B332" s="1" t="s">
        <v>740</v>
      </c>
      <c r="C332" s="4">
        <v>2021</v>
      </c>
      <c r="D332" s="1" t="s">
        <v>109</v>
      </c>
      <c r="E332" s="1" t="s">
        <v>74</v>
      </c>
      <c r="F332" s="4">
        <v>726</v>
      </c>
      <c r="G332" s="4">
        <v>45583</v>
      </c>
      <c r="H332" s="4" t="s">
        <v>6201</v>
      </c>
      <c r="I332" s="1"/>
      <c r="J332" s="4" t="s">
        <v>6202</v>
      </c>
      <c r="K332" s="4" t="s">
        <v>6203</v>
      </c>
    </row>
    <row r="333" spans="1:11" ht="45" x14ac:dyDescent="0.25">
      <c r="A333" s="1" t="s">
        <v>5697</v>
      </c>
      <c r="B333" s="1" t="s">
        <v>740</v>
      </c>
      <c r="C333" s="4">
        <v>2021</v>
      </c>
      <c r="D333" s="1" t="s">
        <v>109</v>
      </c>
      <c r="E333" s="1" t="s">
        <v>78</v>
      </c>
      <c r="F333" s="4">
        <v>591</v>
      </c>
      <c r="G333" s="4">
        <v>27268</v>
      </c>
      <c r="H333" s="4" t="s">
        <v>6204</v>
      </c>
      <c r="I333" s="1"/>
      <c r="J333" s="4" t="s">
        <v>6205</v>
      </c>
      <c r="K333" s="4" t="s">
        <v>6206</v>
      </c>
    </row>
    <row r="334" spans="1:11" ht="30" x14ac:dyDescent="0.25">
      <c r="A334" s="1" t="s">
        <v>5697</v>
      </c>
      <c r="B334" s="1" t="s">
        <v>740</v>
      </c>
      <c r="C334" s="4">
        <v>2021</v>
      </c>
      <c r="D334" s="1" t="s">
        <v>109</v>
      </c>
      <c r="E334" s="1" t="s">
        <v>82</v>
      </c>
      <c r="F334" s="4">
        <v>0</v>
      </c>
      <c r="G334" s="4">
        <v>0</v>
      </c>
      <c r="H334" s="4" t="s">
        <v>83</v>
      </c>
      <c r="I334" s="1"/>
      <c r="J334" s="4" t="s">
        <v>83</v>
      </c>
      <c r="K334" s="4" t="s">
        <v>83</v>
      </c>
    </row>
    <row r="335" spans="1:11" ht="45" x14ac:dyDescent="0.25">
      <c r="A335" s="1" t="s">
        <v>5697</v>
      </c>
      <c r="B335" s="1" t="s">
        <v>740</v>
      </c>
      <c r="C335" s="4">
        <v>2021</v>
      </c>
      <c r="D335" s="1" t="s">
        <v>109</v>
      </c>
      <c r="E335" s="1" t="s">
        <v>84</v>
      </c>
      <c r="F335" s="4">
        <v>0</v>
      </c>
      <c r="G335" s="4">
        <v>0</v>
      </c>
      <c r="H335" s="4" t="s">
        <v>83</v>
      </c>
      <c r="I335" s="1"/>
      <c r="J335" s="4" t="s">
        <v>83</v>
      </c>
      <c r="K335" s="4" t="s">
        <v>83</v>
      </c>
    </row>
    <row r="336" spans="1:11" ht="45" x14ac:dyDescent="0.25">
      <c r="A336" s="1" t="s">
        <v>5697</v>
      </c>
      <c r="B336" s="1" t="s">
        <v>740</v>
      </c>
      <c r="C336" s="4">
        <v>2021</v>
      </c>
      <c r="D336" s="1" t="s">
        <v>109</v>
      </c>
      <c r="E336" s="1" t="s">
        <v>85</v>
      </c>
      <c r="F336" s="4">
        <v>0</v>
      </c>
      <c r="G336" s="4">
        <v>0</v>
      </c>
      <c r="H336" s="4" t="s">
        <v>83</v>
      </c>
      <c r="I336" s="1"/>
      <c r="J336" s="4" t="s">
        <v>83</v>
      </c>
      <c r="K336" s="4" t="s">
        <v>83</v>
      </c>
    </row>
    <row r="337" spans="1:11" ht="30" x14ac:dyDescent="0.25">
      <c r="A337" s="1" t="s">
        <v>5697</v>
      </c>
      <c r="B337" s="1" t="s">
        <v>740</v>
      </c>
      <c r="C337" s="4">
        <v>2021</v>
      </c>
      <c r="D337" s="1" t="s">
        <v>109</v>
      </c>
      <c r="E337" s="1" t="s">
        <v>86</v>
      </c>
      <c r="F337" s="4">
        <v>13298</v>
      </c>
      <c r="G337" s="4">
        <v>886871</v>
      </c>
      <c r="H337" s="4" t="s">
        <v>6207</v>
      </c>
      <c r="I337" s="1"/>
      <c r="J337" s="4" t="s">
        <v>6208</v>
      </c>
      <c r="K337" s="4" t="s">
        <v>6209</v>
      </c>
    </row>
    <row r="338" spans="1:11" ht="30" x14ac:dyDescent="0.25">
      <c r="A338" s="1" t="s">
        <v>5697</v>
      </c>
      <c r="B338" s="1" t="s">
        <v>740</v>
      </c>
      <c r="C338" s="4">
        <v>2021</v>
      </c>
      <c r="D338" s="1" t="s">
        <v>128</v>
      </c>
      <c r="E338" s="1" t="s">
        <v>62</v>
      </c>
      <c r="F338" s="4">
        <v>1776</v>
      </c>
      <c r="G338" s="4">
        <v>641652</v>
      </c>
      <c r="H338" s="4" t="s">
        <v>6210</v>
      </c>
      <c r="I338" s="1"/>
      <c r="J338" s="4" t="s">
        <v>6211</v>
      </c>
      <c r="K338" s="4" t="s">
        <v>6212</v>
      </c>
    </row>
    <row r="339" spans="1:11" ht="30" x14ac:dyDescent="0.25">
      <c r="A339" s="1" t="s">
        <v>5697</v>
      </c>
      <c r="B339" s="1" t="s">
        <v>740</v>
      </c>
      <c r="C339" s="4">
        <v>2021</v>
      </c>
      <c r="D339" s="1" t="s">
        <v>128</v>
      </c>
      <c r="E339" s="1" t="s">
        <v>66</v>
      </c>
      <c r="F339" s="4">
        <v>194</v>
      </c>
      <c r="G339" s="4">
        <v>94768</v>
      </c>
      <c r="H339" s="4" t="s">
        <v>6213</v>
      </c>
      <c r="I339" s="1"/>
      <c r="J339" s="4" t="s">
        <v>6214</v>
      </c>
      <c r="K339" s="4" t="s">
        <v>6215</v>
      </c>
    </row>
    <row r="340" spans="1:11" ht="30" x14ac:dyDescent="0.25">
      <c r="A340" s="1" t="s">
        <v>5697</v>
      </c>
      <c r="B340" s="1" t="s">
        <v>740</v>
      </c>
      <c r="C340" s="4">
        <v>2021</v>
      </c>
      <c r="D340" s="1" t="s">
        <v>128</v>
      </c>
      <c r="E340" s="1" t="s">
        <v>70</v>
      </c>
      <c r="F340" s="4">
        <v>7939</v>
      </c>
      <c r="G340" s="4">
        <v>599836</v>
      </c>
      <c r="H340" s="4" t="s">
        <v>6216</v>
      </c>
      <c r="I340" s="1"/>
      <c r="J340" s="4" t="s">
        <v>6217</v>
      </c>
      <c r="K340" s="4" t="s">
        <v>6218</v>
      </c>
    </row>
    <row r="341" spans="1:11" ht="30" x14ac:dyDescent="0.25">
      <c r="A341" s="1" t="s">
        <v>5697</v>
      </c>
      <c r="B341" s="1" t="s">
        <v>740</v>
      </c>
      <c r="C341" s="4">
        <v>2021</v>
      </c>
      <c r="D341" s="1" t="s">
        <v>128</v>
      </c>
      <c r="E341" s="1" t="s">
        <v>74</v>
      </c>
      <c r="F341" s="4">
        <v>2846</v>
      </c>
      <c r="G341" s="4">
        <v>217916</v>
      </c>
      <c r="H341" s="4" t="s">
        <v>6219</v>
      </c>
      <c r="I341" s="1"/>
      <c r="J341" s="4" t="s">
        <v>6220</v>
      </c>
      <c r="K341" s="4" t="s">
        <v>6221</v>
      </c>
    </row>
    <row r="342" spans="1:11" ht="45" x14ac:dyDescent="0.25">
      <c r="A342" s="1" t="s">
        <v>5697</v>
      </c>
      <c r="B342" s="1" t="s">
        <v>740</v>
      </c>
      <c r="C342" s="4">
        <v>2021</v>
      </c>
      <c r="D342" s="1" t="s">
        <v>128</v>
      </c>
      <c r="E342" s="1" t="s">
        <v>78</v>
      </c>
      <c r="F342" s="4">
        <v>3028</v>
      </c>
      <c r="G342" s="4">
        <v>125114</v>
      </c>
      <c r="H342" s="4" t="s">
        <v>6222</v>
      </c>
      <c r="I342" s="1"/>
      <c r="J342" s="4" t="s">
        <v>6223</v>
      </c>
      <c r="K342" s="4" t="s">
        <v>6224</v>
      </c>
    </row>
    <row r="343" spans="1:11" ht="30" x14ac:dyDescent="0.25">
      <c r="A343" s="1" t="s">
        <v>5697</v>
      </c>
      <c r="B343" s="1" t="s">
        <v>740</v>
      </c>
      <c r="C343" s="4">
        <v>2021</v>
      </c>
      <c r="D343" s="1" t="s">
        <v>128</v>
      </c>
      <c r="E343" s="1" t="s">
        <v>82</v>
      </c>
      <c r="F343" s="4">
        <v>0</v>
      </c>
      <c r="G343" s="4">
        <v>0</v>
      </c>
      <c r="H343" s="4" t="s">
        <v>83</v>
      </c>
      <c r="I343" s="1"/>
      <c r="J343" s="4" t="s">
        <v>83</v>
      </c>
      <c r="K343" s="4" t="s">
        <v>83</v>
      </c>
    </row>
    <row r="344" spans="1:11" ht="45" x14ac:dyDescent="0.25">
      <c r="A344" s="1" t="s">
        <v>5697</v>
      </c>
      <c r="B344" s="1" t="s">
        <v>740</v>
      </c>
      <c r="C344" s="4">
        <v>2021</v>
      </c>
      <c r="D344" s="1" t="s">
        <v>128</v>
      </c>
      <c r="E344" s="1" t="s">
        <v>84</v>
      </c>
      <c r="F344" s="4">
        <v>0</v>
      </c>
      <c r="G344" s="4">
        <v>0</v>
      </c>
      <c r="H344" s="4" t="s">
        <v>83</v>
      </c>
      <c r="I344" s="1"/>
      <c r="J344" s="4" t="s">
        <v>83</v>
      </c>
      <c r="K344" s="4" t="s">
        <v>83</v>
      </c>
    </row>
    <row r="345" spans="1:11" ht="45" x14ac:dyDescent="0.25">
      <c r="A345" s="1" t="s">
        <v>5697</v>
      </c>
      <c r="B345" s="1" t="s">
        <v>740</v>
      </c>
      <c r="C345" s="4">
        <v>2021</v>
      </c>
      <c r="D345" s="1" t="s">
        <v>128</v>
      </c>
      <c r="E345" s="1" t="s">
        <v>85</v>
      </c>
      <c r="F345" s="4">
        <v>0</v>
      </c>
      <c r="G345" s="4">
        <v>0</v>
      </c>
      <c r="H345" s="4" t="s">
        <v>83</v>
      </c>
      <c r="I345" s="1"/>
      <c r="J345" s="4" t="s">
        <v>83</v>
      </c>
      <c r="K345" s="4" t="s">
        <v>83</v>
      </c>
    </row>
    <row r="346" spans="1:11" ht="30" x14ac:dyDescent="0.25">
      <c r="A346" s="1" t="s">
        <v>5697</v>
      </c>
      <c r="B346" s="1" t="s">
        <v>740</v>
      </c>
      <c r="C346" s="4">
        <v>2021</v>
      </c>
      <c r="D346" s="1" t="s">
        <v>128</v>
      </c>
      <c r="E346" s="1" t="s">
        <v>86</v>
      </c>
      <c r="F346" s="4">
        <v>14007</v>
      </c>
      <c r="G346" s="4">
        <v>1037635</v>
      </c>
      <c r="H346" s="4" t="s">
        <v>5777</v>
      </c>
      <c r="I346" s="1"/>
      <c r="J346" s="4" t="s">
        <v>6225</v>
      </c>
      <c r="K346" s="4" t="s">
        <v>6226</v>
      </c>
    </row>
    <row r="347" spans="1:11" ht="30" x14ac:dyDescent="0.25">
      <c r="A347" s="1" t="s">
        <v>5697</v>
      </c>
      <c r="B347" s="1" t="s">
        <v>740</v>
      </c>
      <c r="C347" s="4">
        <v>2021</v>
      </c>
      <c r="D347" s="1" t="s">
        <v>147</v>
      </c>
      <c r="E347" s="1" t="s">
        <v>62</v>
      </c>
      <c r="F347" s="4">
        <v>1338</v>
      </c>
      <c r="G347" s="4">
        <v>569645</v>
      </c>
      <c r="H347" s="4" t="s">
        <v>6227</v>
      </c>
      <c r="I347" s="1"/>
      <c r="J347" s="4" t="s">
        <v>6228</v>
      </c>
      <c r="K347" s="4" t="s">
        <v>6229</v>
      </c>
    </row>
    <row r="348" spans="1:11" ht="30" x14ac:dyDescent="0.25">
      <c r="A348" s="1" t="s">
        <v>5697</v>
      </c>
      <c r="B348" s="1" t="s">
        <v>740</v>
      </c>
      <c r="C348" s="4">
        <v>2021</v>
      </c>
      <c r="D348" s="1" t="s">
        <v>147</v>
      </c>
      <c r="E348" s="1" t="s">
        <v>66</v>
      </c>
      <c r="F348" s="4">
        <v>60</v>
      </c>
      <c r="G348" s="4">
        <v>70040</v>
      </c>
      <c r="H348" s="4" t="s">
        <v>3338</v>
      </c>
      <c r="I348" s="1"/>
      <c r="J348" s="4" t="s">
        <v>5768</v>
      </c>
      <c r="K348" s="4" t="s">
        <v>5769</v>
      </c>
    </row>
    <row r="349" spans="1:11" ht="30" x14ac:dyDescent="0.25">
      <c r="A349" s="1" t="s">
        <v>5697</v>
      </c>
      <c r="B349" s="1" t="s">
        <v>740</v>
      </c>
      <c r="C349" s="4">
        <v>2021</v>
      </c>
      <c r="D349" s="1" t="s">
        <v>147</v>
      </c>
      <c r="E349" s="1" t="s">
        <v>70</v>
      </c>
      <c r="F349" s="4">
        <v>3800</v>
      </c>
      <c r="G349" s="4">
        <v>370188</v>
      </c>
      <c r="H349" s="4" t="s">
        <v>6230</v>
      </c>
      <c r="I349" s="1"/>
      <c r="J349" s="4" t="s">
        <v>6231</v>
      </c>
      <c r="K349" s="4" t="s">
        <v>6232</v>
      </c>
    </row>
    <row r="350" spans="1:11" ht="30" x14ac:dyDescent="0.25">
      <c r="A350" s="1" t="s">
        <v>5697</v>
      </c>
      <c r="B350" s="1" t="s">
        <v>740</v>
      </c>
      <c r="C350" s="4">
        <v>2021</v>
      </c>
      <c r="D350" s="1" t="s">
        <v>147</v>
      </c>
      <c r="E350" s="1" t="s">
        <v>74</v>
      </c>
      <c r="F350" s="4">
        <v>1445</v>
      </c>
      <c r="G350" s="4">
        <v>251194</v>
      </c>
      <c r="H350" s="4" t="s">
        <v>6233</v>
      </c>
      <c r="I350" s="1"/>
      <c r="J350" s="4" t="s">
        <v>6234</v>
      </c>
      <c r="K350" s="4" t="s">
        <v>6235</v>
      </c>
    </row>
    <row r="351" spans="1:11" ht="45" x14ac:dyDescent="0.25">
      <c r="A351" s="1" t="s">
        <v>5697</v>
      </c>
      <c r="B351" s="1" t="s">
        <v>740</v>
      </c>
      <c r="C351" s="4">
        <v>2021</v>
      </c>
      <c r="D351" s="1" t="s">
        <v>147</v>
      </c>
      <c r="E351" s="1" t="s">
        <v>78</v>
      </c>
      <c r="F351" s="4">
        <v>9644</v>
      </c>
      <c r="G351" s="4">
        <v>472810</v>
      </c>
      <c r="H351" s="4" t="s">
        <v>3235</v>
      </c>
      <c r="I351" s="1"/>
      <c r="J351" s="4" t="s">
        <v>6236</v>
      </c>
      <c r="K351" s="4" t="s">
        <v>3614</v>
      </c>
    </row>
    <row r="352" spans="1:11" ht="30" x14ac:dyDescent="0.25">
      <c r="A352" s="1" t="s">
        <v>5697</v>
      </c>
      <c r="B352" s="1" t="s">
        <v>740</v>
      </c>
      <c r="C352" s="4">
        <v>2021</v>
      </c>
      <c r="D352" s="1" t="s">
        <v>147</v>
      </c>
      <c r="E352" s="1" t="s">
        <v>82</v>
      </c>
      <c r="F352" s="4">
        <v>0</v>
      </c>
      <c r="G352" s="4">
        <v>0</v>
      </c>
      <c r="H352" s="4" t="s">
        <v>83</v>
      </c>
      <c r="I352" s="1"/>
      <c r="J352" s="4" t="s">
        <v>83</v>
      </c>
      <c r="K352" s="4" t="s">
        <v>83</v>
      </c>
    </row>
    <row r="353" spans="1:11" ht="45" x14ac:dyDescent="0.25">
      <c r="A353" s="1" t="s">
        <v>5697</v>
      </c>
      <c r="B353" s="1" t="s">
        <v>740</v>
      </c>
      <c r="C353" s="4">
        <v>2021</v>
      </c>
      <c r="D353" s="1" t="s">
        <v>147</v>
      </c>
      <c r="E353" s="1" t="s">
        <v>84</v>
      </c>
      <c r="F353" s="4">
        <v>0</v>
      </c>
      <c r="G353" s="4">
        <v>0</v>
      </c>
      <c r="H353" s="4" t="s">
        <v>83</v>
      </c>
      <c r="I353" s="1"/>
      <c r="J353" s="4" t="s">
        <v>83</v>
      </c>
      <c r="K353" s="4" t="s">
        <v>83</v>
      </c>
    </row>
    <row r="354" spans="1:11" ht="45" x14ac:dyDescent="0.25">
      <c r="A354" s="1" t="s">
        <v>5697</v>
      </c>
      <c r="B354" s="1" t="s">
        <v>740</v>
      </c>
      <c r="C354" s="4">
        <v>2021</v>
      </c>
      <c r="D354" s="1" t="s">
        <v>147</v>
      </c>
      <c r="E354" s="1" t="s">
        <v>85</v>
      </c>
      <c r="F354" s="4">
        <v>0</v>
      </c>
      <c r="G354" s="4">
        <v>0</v>
      </c>
      <c r="H354" s="4" t="s">
        <v>83</v>
      </c>
      <c r="I354" s="1"/>
      <c r="J354" s="4" t="s">
        <v>83</v>
      </c>
      <c r="K354" s="4" t="s">
        <v>83</v>
      </c>
    </row>
    <row r="355" spans="1:11" ht="30" x14ac:dyDescent="0.25">
      <c r="A355" s="1" t="s">
        <v>5697</v>
      </c>
      <c r="B355" s="1" t="s">
        <v>740</v>
      </c>
      <c r="C355" s="4">
        <v>2021</v>
      </c>
      <c r="D355" s="1" t="s">
        <v>147</v>
      </c>
      <c r="E355" s="1" t="s">
        <v>86</v>
      </c>
      <c r="F355" s="4">
        <v>14949</v>
      </c>
      <c r="G355" s="4">
        <v>1164232</v>
      </c>
      <c r="H355" s="4" t="s">
        <v>6237</v>
      </c>
      <c r="I355" s="1"/>
      <c r="J355" s="4" t="s">
        <v>6238</v>
      </c>
      <c r="K355" s="4" t="s">
        <v>6239</v>
      </c>
    </row>
    <row r="356" spans="1:11" ht="30" x14ac:dyDescent="0.25">
      <c r="A356" s="1" t="s">
        <v>5697</v>
      </c>
      <c r="B356" s="1" t="s">
        <v>740</v>
      </c>
      <c r="C356" s="4">
        <v>2021</v>
      </c>
      <c r="D356" s="1" t="s">
        <v>166</v>
      </c>
      <c r="E356" s="1" t="s">
        <v>62</v>
      </c>
      <c r="F356" s="4">
        <v>1054</v>
      </c>
      <c r="G356" s="4">
        <v>435920</v>
      </c>
      <c r="H356" s="4" t="s">
        <v>6240</v>
      </c>
      <c r="I356" s="1"/>
      <c r="J356" s="4" t="s">
        <v>6241</v>
      </c>
      <c r="K356" s="4" t="s">
        <v>6242</v>
      </c>
    </row>
    <row r="357" spans="1:11" ht="30" x14ac:dyDescent="0.25">
      <c r="A357" s="1" t="s">
        <v>5697</v>
      </c>
      <c r="B357" s="1" t="s">
        <v>740</v>
      </c>
      <c r="C357" s="4">
        <v>2021</v>
      </c>
      <c r="D357" s="1" t="s">
        <v>166</v>
      </c>
      <c r="E357" s="1" t="s">
        <v>66</v>
      </c>
      <c r="F357" s="4">
        <v>39</v>
      </c>
      <c r="G357" s="4">
        <v>79890</v>
      </c>
      <c r="H357" s="4" t="s">
        <v>5782</v>
      </c>
      <c r="I357" s="1"/>
      <c r="J357" s="4" t="s">
        <v>5783</v>
      </c>
      <c r="K357" s="4" t="s">
        <v>5784</v>
      </c>
    </row>
    <row r="358" spans="1:11" ht="30" x14ac:dyDescent="0.25">
      <c r="A358" s="1" t="s">
        <v>5697</v>
      </c>
      <c r="B358" s="1" t="s">
        <v>740</v>
      </c>
      <c r="C358" s="4">
        <v>2021</v>
      </c>
      <c r="D358" s="1" t="s">
        <v>166</v>
      </c>
      <c r="E358" s="1" t="s">
        <v>70</v>
      </c>
      <c r="F358" s="4">
        <v>1732</v>
      </c>
      <c r="G358" s="4">
        <v>182110</v>
      </c>
      <c r="H358" s="4" t="s">
        <v>6243</v>
      </c>
      <c r="I358" s="1"/>
      <c r="J358" s="4" t="s">
        <v>6244</v>
      </c>
      <c r="K358" s="4" t="s">
        <v>6245</v>
      </c>
    </row>
    <row r="359" spans="1:11" ht="30" x14ac:dyDescent="0.25">
      <c r="A359" s="1" t="s">
        <v>5697</v>
      </c>
      <c r="B359" s="1" t="s">
        <v>740</v>
      </c>
      <c r="C359" s="4">
        <v>2021</v>
      </c>
      <c r="D359" s="1" t="s">
        <v>166</v>
      </c>
      <c r="E359" s="1" t="s">
        <v>74</v>
      </c>
      <c r="F359" s="4">
        <v>400</v>
      </c>
      <c r="G359" s="4">
        <v>175974</v>
      </c>
      <c r="H359" s="4" t="s">
        <v>6246</v>
      </c>
      <c r="I359" s="1"/>
      <c r="J359" s="4" t="s">
        <v>1142</v>
      </c>
      <c r="K359" s="4" t="s">
        <v>6247</v>
      </c>
    </row>
    <row r="360" spans="1:11" ht="45" x14ac:dyDescent="0.25">
      <c r="A360" s="1" t="s">
        <v>5697</v>
      </c>
      <c r="B360" s="1" t="s">
        <v>740</v>
      </c>
      <c r="C360" s="4">
        <v>2021</v>
      </c>
      <c r="D360" s="1" t="s">
        <v>166</v>
      </c>
      <c r="E360" s="1" t="s">
        <v>78</v>
      </c>
      <c r="F360" s="4">
        <v>12275</v>
      </c>
      <c r="G360" s="4">
        <v>802721</v>
      </c>
      <c r="H360" s="4" t="s">
        <v>6248</v>
      </c>
      <c r="I360" s="1"/>
      <c r="J360" s="4" t="s">
        <v>3159</v>
      </c>
      <c r="K360" s="4" t="s">
        <v>6249</v>
      </c>
    </row>
    <row r="361" spans="1:11" ht="30" x14ac:dyDescent="0.25">
      <c r="A361" s="1" t="s">
        <v>5697</v>
      </c>
      <c r="B361" s="1" t="s">
        <v>740</v>
      </c>
      <c r="C361" s="4">
        <v>2021</v>
      </c>
      <c r="D361" s="1" t="s">
        <v>166</v>
      </c>
      <c r="E361" s="1" t="s">
        <v>82</v>
      </c>
      <c r="F361" s="4">
        <v>0</v>
      </c>
      <c r="G361" s="4">
        <v>16</v>
      </c>
      <c r="H361" s="4" t="s">
        <v>83</v>
      </c>
      <c r="I361" s="1"/>
      <c r="J361" s="4" t="s">
        <v>83</v>
      </c>
      <c r="K361" s="4" t="s">
        <v>83</v>
      </c>
    </row>
    <row r="362" spans="1:11" ht="45" x14ac:dyDescent="0.25">
      <c r="A362" s="1" t="s">
        <v>5697</v>
      </c>
      <c r="B362" s="1" t="s">
        <v>740</v>
      </c>
      <c r="C362" s="4">
        <v>2021</v>
      </c>
      <c r="D362" s="1" t="s">
        <v>166</v>
      </c>
      <c r="E362" s="1" t="s">
        <v>84</v>
      </c>
      <c r="F362" s="4">
        <v>0</v>
      </c>
      <c r="G362" s="4">
        <v>0</v>
      </c>
      <c r="H362" s="4" t="s">
        <v>83</v>
      </c>
      <c r="I362" s="1"/>
      <c r="J362" s="4" t="s">
        <v>83</v>
      </c>
      <c r="K362" s="4" t="s">
        <v>83</v>
      </c>
    </row>
    <row r="363" spans="1:11" ht="45" x14ac:dyDescent="0.25">
      <c r="A363" s="1" t="s">
        <v>5697</v>
      </c>
      <c r="B363" s="1" t="s">
        <v>740</v>
      </c>
      <c r="C363" s="4">
        <v>2021</v>
      </c>
      <c r="D363" s="1" t="s">
        <v>166</v>
      </c>
      <c r="E363" s="1" t="s">
        <v>85</v>
      </c>
      <c r="F363" s="4">
        <v>0</v>
      </c>
      <c r="G363" s="4">
        <v>0</v>
      </c>
      <c r="H363" s="4" t="s">
        <v>83</v>
      </c>
      <c r="I363" s="1"/>
      <c r="J363" s="4" t="s">
        <v>83</v>
      </c>
      <c r="K363" s="4" t="s">
        <v>83</v>
      </c>
    </row>
    <row r="364" spans="1:11" ht="30" x14ac:dyDescent="0.25">
      <c r="A364" s="1" t="s">
        <v>5697</v>
      </c>
      <c r="B364" s="1" t="s">
        <v>740</v>
      </c>
      <c r="C364" s="4">
        <v>2021</v>
      </c>
      <c r="D364" s="1" t="s">
        <v>166</v>
      </c>
      <c r="E364" s="1" t="s">
        <v>86</v>
      </c>
      <c r="F364" s="4">
        <v>14446</v>
      </c>
      <c r="G364" s="4">
        <v>1240711</v>
      </c>
      <c r="H364" s="4" t="s">
        <v>6250</v>
      </c>
      <c r="I364" s="1"/>
      <c r="J364" s="4" t="s">
        <v>6251</v>
      </c>
      <c r="K364" s="4" t="s">
        <v>6252</v>
      </c>
    </row>
    <row r="365" spans="1:11" ht="30" x14ac:dyDescent="0.25">
      <c r="A365" s="1" t="s">
        <v>5697</v>
      </c>
      <c r="B365" s="1" t="s">
        <v>740</v>
      </c>
      <c r="C365" s="4">
        <v>2021</v>
      </c>
      <c r="D365" s="1" t="s">
        <v>185</v>
      </c>
      <c r="E365" s="1" t="s">
        <v>62</v>
      </c>
      <c r="F365" s="4">
        <v>994</v>
      </c>
      <c r="G365" s="4">
        <v>363785</v>
      </c>
      <c r="H365" s="4" t="s">
        <v>6253</v>
      </c>
      <c r="I365" s="1"/>
      <c r="J365" s="4" t="s">
        <v>6254</v>
      </c>
      <c r="K365" s="4" t="s">
        <v>6255</v>
      </c>
    </row>
    <row r="366" spans="1:11" ht="30" x14ac:dyDescent="0.25">
      <c r="A366" s="1" t="s">
        <v>5697</v>
      </c>
      <c r="B366" s="1" t="s">
        <v>740</v>
      </c>
      <c r="C366" s="4">
        <v>2021</v>
      </c>
      <c r="D366" s="1" t="s">
        <v>185</v>
      </c>
      <c r="E366" s="1" t="s">
        <v>66</v>
      </c>
      <c r="F366" s="4">
        <v>12</v>
      </c>
      <c r="G366" s="4">
        <v>49885</v>
      </c>
      <c r="H366" s="4" t="s">
        <v>105</v>
      </c>
      <c r="I366" s="1" t="s">
        <v>234</v>
      </c>
      <c r="J366" s="4" t="s">
        <v>6256</v>
      </c>
      <c r="K366" s="4" t="s">
        <v>6257</v>
      </c>
    </row>
    <row r="367" spans="1:11" ht="30" x14ac:dyDescent="0.25">
      <c r="A367" s="1" t="s">
        <v>5697</v>
      </c>
      <c r="B367" s="1" t="s">
        <v>740</v>
      </c>
      <c r="C367" s="4">
        <v>2021</v>
      </c>
      <c r="D367" s="1" t="s">
        <v>185</v>
      </c>
      <c r="E367" s="1" t="s">
        <v>70</v>
      </c>
      <c r="F367" s="4">
        <v>1084</v>
      </c>
      <c r="G367" s="4">
        <v>175997</v>
      </c>
      <c r="H367" s="4" t="s">
        <v>6258</v>
      </c>
      <c r="I367" s="1"/>
      <c r="J367" s="4" t="s">
        <v>6259</v>
      </c>
      <c r="K367" s="4" t="s">
        <v>6260</v>
      </c>
    </row>
    <row r="368" spans="1:11" ht="30" x14ac:dyDescent="0.25">
      <c r="A368" s="1" t="s">
        <v>5697</v>
      </c>
      <c r="B368" s="1" t="s">
        <v>740</v>
      </c>
      <c r="C368" s="4">
        <v>2021</v>
      </c>
      <c r="D368" s="1" t="s">
        <v>185</v>
      </c>
      <c r="E368" s="1" t="s">
        <v>74</v>
      </c>
      <c r="F368" s="4">
        <v>139</v>
      </c>
      <c r="G368" s="4">
        <v>81686</v>
      </c>
      <c r="H368" s="4" t="s">
        <v>6261</v>
      </c>
      <c r="I368" s="1"/>
      <c r="J368" s="4" t="s">
        <v>6262</v>
      </c>
      <c r="K368" s="4" t="s">
        <v>6263</v>
      </c>
    </row>
    <row r="369" spans="1:11" ht="45" x14ac:dyDescent="0.25">
      <c r="A369" s="1" t="s">
        <v>5697</v>
      </c>
      <c r="B369" s="1" t="s">
        <v>740</v>
      </c>
      <c r="C369" s="4">
        <v>2021</v>
      </c>
      <c r="D369" s="1" t="s">
        <v>185</v>
      </c>
      <c r="E369" s="1" t="s">
        <v>78</v>
      </c>
      <c r="F369" s="4">
        <v>14547</v>
      </c>
      <c r="G369" s="4">
        <v>1044720</v>
      </c>
      <c r="H369" s="4" t="s">
        <v>6264</v>
      </c>
      <c r="I369" s="1"/>
      <c r="J369" s="4" t="s">
        <v>4986</v>
      </c>
      <c r="K369" s="4" t="s">
        <v>6265</v>
      </c>
    </row>
    <row r="370" spans="1:11" ht="30" x14ac:dyDescent="0.25">
      <c r="A370" s="1" t="s">
        <v>5697</v>
      </c>
      <c r="B370" s="1" t="s">
        <v>740</v>
      </c>
      <c r="C370" s="4">
        <v>2021</v>
      </c>
      <c r="D370" s="1" t="s">
        <v>185</v>
      </c>
      <c r="E370" s="1" t="s">
        <v>82</v>
      </c>
      <c r="F370" s="4">
        <v>486</v>
      </c>
      <c r="G370" s="4">
        <v>15045</v>
      </c>
      <c r="H370" s="4" t="s">
        <v>6266</v>
      </c>
      <c r="I370" s="1"/>
      <c r="J370" s="4" t="s">
        <v>6267</v>
      </c>
      <c r="K370" s="4" t="s">
        <v>6268</v>
      </c>
    </row>
    <row r="371" spans="1:11" ht="45" x14ac:dyDescent="0.25">
      <c r="A371" s="1" t="s">
        <v>5697</v>
      </c>
      <c r="B371" s="1" t="s">
        <v>740</v>
      </c>
      <c r="C371" s="4">
        <v>2021</v>
      </c>
      <c r="D371" s="1" t="s">
        <v>185</v>
      </c>
      <c r="E371" s="1" t="s">
        <v>84</v>
      </c>
      <c r="F371" s="4">
        <v>0</v>
      </c>
      <c r="G371" s="4">
        <v>0</v>
      </c>
      <c r="H371" s="4" t="s">
        <v>83</v>
      </c>
      <c r="I371" s="1"/>
      <c r="J371" s="4" t="s">
        <v>83</v>
      </c>
      <c r="K371" s="4" t="s">
        <v>83</v>
      </c>
    </row>
    <row r="372" spans="1:11" ht="45" x14ac:dyDescent="0.25">
      <c r="A372" s="1" t="s">
        <v>5697</v>
      </c>
      <c r="B372" s="1" t="s">
        <v>740</v>
      </c>
      <c r="C372" s="4">
        <v>2021</v>
      </c>
      <c r="D372" s="1" t="s">
        <v>185</v>
      </c>
      <c r="E372" s="1" t="s">
        <v>85</v>
      </c>
      <c r="F372" s="4">
        <v>0</v>
      </c>
      <c r="G372" s="4">
        <v>0</v>
      </c>
      <c r="H372" s="4" t="s">
        <v>83</v>
      </c>
      <c r="I372" s="1"/>
      <c r="J372" s="4" t="s">
        <v>83</v>
      </c>
      <c r="K372" s="4" t="s">
        <v>83</v>
      </c>
    </row>
    <row r="373" spans="1:11" ht="30" x14ac:dyDescent="0.25">
      <c r="A373" s="1" t="s">
        <v>5697</v>
      </c>
      <c r="B373" s="1" t="s">
        <v>740</v>
      </c>
      <c r="C373" s="4">
        <v>2021</v>
      </c>
      <c r="D373" s="1" t="s">
        <v>185</v>
      </c>
      <c r="E373" s="1" t="s">
        <v>86</v>
      </c>
      <c r="F373" s="4">
        <v>16268</v>
      </c>
      <c r="G373" s="4">
        <v>1367333</v>
      </c>
      <c r="H373" s="4" t="s">
        <v>6269</v>
      </c>
      <c r="I373" s="1"/>
      <c r="J373" s="4" t="s">
        <v>6270</v>
      </c>
      <c r="K373" s="4" t="s">
        <v>6271</v>
      </c>
    </row>
    <row r="374" spans="1:11" ht="30" x14ac:dyDescent="0.25">
      <c r="A374" s="1" t="s">
        <v>5697</v>
      </c>
      <c r="B374" s="1" t="s">
        <v>740</v>
      </c>
      <c r="C374" s="4">
        <v>2021</v>
      </c>
      <c r="D374" s="1" t="s">
        <v>207</v>
      </c>
      <c r="E374" s="1" t="s">
        <v>62</v>
      </c>
      <c r="F374" s="4">
        <v>928</v>
      </c>
      <c r="G374" s="4">
        <v>335973</v>
      </c>
      <c r="H374" s="4" t="s">
        <v>6272</v>
      </c>
      <c r="I374" s="1"/>
      <c r="J374" s="4" t="s">
        <v>6273</v>
      </c>
      <c r="K374" s="4" t="s">
        <v>6274</v>
      </c>
    </row>
    <row r="375" spans="1:11" ht="30" x14ac:dyDescent="0.25">
      <c r="A375" s="1" t="s">
        <v>5697</v>
      </c>
      <c r="B375" s="1" t="s">
        <v>740</v>
      </c>
      <c r="C375" s="4">
        <v>2021</v>
      </c>
      <c r="D375" s="1" t="s">
        <v>207</v>
      </c>
      <c r="E375" s="1" t="s">
        <v>66</v>
      </c>
      <c r="F375" s="4">
        <v>17</v>
      </c>
      <c r="G375" s="4">
        <v>17847</v>
      </c>
      <c r="H375" s="4" t="s">
        <v>6275</v>
      </c>
      <c r="I375" s="1" t="s">
        <v>234</v>
      </c>
      <c r="J375" s="4" t="s">
        <v>6276</v>
      </c>
      <c r="K375" s="4" t="s">
        <v>6277</v>
      </c>
    </row>
    <row r="376" spans="1:11" ht="30" x14ac:dyDescent="0.25">
      <c r="A376" s="1" t="s">
        <v>5697</v>
      </c>
      <c r="B376" s="1" t="s">
        <v>740</v>
      </c>
      <c r="C376" s="4">
        <v>2021</v>
      </c>
      <c r="D376" s="1" t="s">
        <v>207</v>
      </c>
      <c r="E376" s="1" t="s">
        <v>70</v>
      </c>
      <c r="F376" s="4">
        <v>679</v>
      </c>
      <c r="G376" s="4">
        <v>123237</v>
      </c>
      <c r="H376" s="4" t="s">
        <v>6278</v>
      </c>
      <c r="I376" s="1"/>
      <c r="J376" s="4" t="s">
        <v>6279</v>
      </c>
      <c r="K376" s="4" t="s">
        <v>6280</v>
      </c>
    </row>
    <row r="377" spans="1:11" ht="30" x14ac:dyDescent="0.25">
      <c r="A377" s="1" t="s">
        <v>5697</v>
      </c>
      <c r="B377" s="1" t="s">
        <v>740</v>
      </c>
      <c r="C377" s="4">
        <v>2021</v>
      </c>
      <c r="D377" s="1" t="s">
        <v>207</v>
      </c>
      <c r="E377" s="1" t="s">
        <v>74</v>
      </c>
      <c r="F377" s="4">
        <v>46</v>
      </c>
      <c r="G377" s="4">
        <v>75779</v>
      </c>
      <c r="H377" s="4" t="s">
        <v>6281</v>
      </c>
      <c r="I377" s="1"/>
      <c r="J377" s="4" t="s">
        <v>6282</v>
      </c>
      <c r="K377" s="4" t="s">
        <v>6283</v>
      </c>
    </row>
    <row r="378" spans="1:11" ht="45" x14ac:dyDescent="0.25">
      <c r="A378" s="1" t="s">
        <v>5697</v>
      </c>
      <c r="B378" s="1" t="s">
        <v>740</v>
      </c>
      <c r="C378" s="4">
        <v>2021</v>
      </c>
      <c r="D378" s="1" t="s">
        <v>207</v>
      </c>
      <c r="E378" s="1" t="s">
        <v>78</v>
      </c>
      <c r="F378" s="4">
        <v>14342</v>
      </c>
      <c r="G378" s="4">
        <v>1153981</v>
      </c>
      <c r="H378" s="4" t="s">
        <v>6284</v>
      </c>
      <c r="I378" s="1"/>
      <c r="J378" s="4" t="s">
        <v>6285</v>
      </c>
      <c r="K378" s="4" t="s">
        <v>6286</v>
      </c>
    </row>
    <row r="379" spans="1:11" ht="30" x14ac:dyDescent="0.25">
      <c r="A379" s="1" t="s">
        <v>5697</v>
      </c>
      <c r="B379" s="1" t="s">
        <v>740</v>
      </c>
      <c r="C379" s="4">
        <v>2021</v>
      </c>
      <c r="D379" s="1" t="s">
        <v>207</v>
      </c>
      <c r="E379" s="1" t="s">
        <v>82</v>
      </c>
      <c r="F379" s="4">
        <v>689</v>
      </c>
      <c r="G379" s="4">
        <v>22789</v>
      </c>
      <c r="H379" s="4" t="s">
        <v>6287</v>
      </c>
      <c r="I379" s="1"/>
      <c r="J379" s="4" t="s">
        <v>6288</v>
      </c>
      <c r="K379" s="4" t="s">
        <v>142</v>
      </c>
    </row>
    <row r="380" spans="1:11" ht="45" x14ac:dyDescent="0.25">
      <c r="A380" s="1" t="s">
        <v>5697</v>
      </c>
      <c r="B380" s="1" t="s">
        <v>740</v>
      </c>
      <c r="C380" s="4">
        <v>2021</v>
      </c>
      <c r="D380" s="1" t="s">
        <v>207</v>
      </c>
      <c r="E380" s="1" t="s">
        <v>84</v>
      </c>
      <c r="F380" s="4">
        <v>0</v>
      </c>
      <c r="G380" s="4">
        <v>0</v>
      </c>
      <c r="H380" s="4" t="s">
        <v>83</v>
      </c>
      <c r="I380" s="1"/>
      <c r="J380" s="4" t="s">
        <v>83</v>
      </c>
      <c r="K380" s="4" t="s">
        <v>83</v>
      </c>
    </row>
    <row r="381" spans="1:11" ht="45" x14ac:dyDescent="0.25">
      <c r="A381" s="1" t="s">
        <v>5697</v>
      </c>
      <c r="B381" s="1" t="s">
        <v>740</v>
      </c>
      <c r="C381" s="4">
        <v>2021</v>
      </c>
      <c r="D381" s="1" t="s">
        <v>207</v>
      </c>
      <c r="E381" s="1" t="s">
        <v>85</v>
      </c>
      <c r="F381" s="4">
        <v>0</v>
      </c>
      <c r="G381" s="4">
        <v>0</v>
      </c>
      <c r="H381" s="4" t="s">
        <v>83</v>
      </c>
      <c r="I381" s="1"/>
      <c r="J381" s="4" t="s">
        <v>83</v>
      </c>
      <c r="K381" s="4" t="s">
        <v>83</v>
      </c>
    </row>
    <row r="382" spans="1:11" ht="30" x14ac:dyDescent="0.25">
      <c r="A382" s="1" t="s">
        <v>5697</v>
      </c>
      <c r="B382" s="1" t="s">
        <v>740</v>
      </c>
      <c r="C382" s="4">
        <v>2021</v>
      </c>
      <c r="D382" s="1" t="s">
        <v>207</v>
      </c>
      <c r="E382" s="1" t="s">
        <v>86</v>
      </c>
      <c r="F382" s="4">
        <v>15773</v>
      </c>
      <c r="G382" s="4">
        <v>1393633</v>
      </c>
      <c r="H382" s="4" t="s">
        <v>6289</v>
      </c>
      <c r="I382" s="1"/>
      <c r="J382" s="4" t="s">
        <v>6290</v>
      </c>
      <c r="K382" s="4" t="s">
        <v>6291</v>
      </c>
    </row>
    <row r="383" spans="1:11" ht="30" x14ac:dyDescent="0.25">
      <c r="A383" s="1" t="s">
        <v>5697</v>
      </c>
      <c r="B383" s="1" t="s">
        <v>740</v>
      </c>
      <c r="C383" s="4">
        <v>2021</v>
      </c>
      <c r="D383" s="1" t="s">
        <v>229</v>
      </c>
      <c r="E383" s="1" t="s">
        <v>62</v>
      </c>
      <c r="F383" s="4">
        <v>847</v>
      </c>
      <c r="G383" s="4">
        <v>300176</v>
      </c>
      <c r="H383" s="4" t="s">
        <v>6292</v>
      </c>
      <c r="I383" s="1"/>
      <c r="J383" s="4" t="s">
        <v>6293</v>
      </c>
      <c r="K383" s="4" t="s">
        <v>6294</v>
      </c>
    </row>
    <row r="384" spans="1:11" ht="30" x14ac:dyDescent="0.25">
      <c r="A384" s="1" t="s">
        <v>5697</v>
      </c>
      <c r="B384" s="1" t="s">
        <v>740</v>
      </c>
      <c r="C384" s="4">
        <v>2021</v>
      </c>
      <c r="D384" s="1" t="s">
        <v>229</v>
      </c>
      <c r="E384" s="1" t="s">
        <v>66</v>
      </c>
      <c r="F384" s="4">
        <v>3</v>
      </c>
      <c r="G384" s="4">
        <v>15541</v>
      </c>
      <c r="H384" s="4" t="s">
        <v>83</v>
      </c>
      <c r="I384" s="1"/>
      <c r="J384" s="4" t="s">
        <v>83</v>
      </c>
      <c r="K384" s="4" t="s">
        <v>83</v>
      </c>
    </row>
    <row r="385" spans="1:11" ht="30" x14ac:dyDescent="0.25">
      <c r="A385" s="1" t="s">
        <v>5697</v>
      </c>
      <c r="B385" s="1" t="s">
        <v>740</v>
      </c>
      <c r="C385" s="4">
        <v>2021</v>
      </c>
      <c r="D385" s="1" t="s">
        <v>229</v>
      </c>
      <c r="E385" s="1" t="s">
        <v>70</v>
      </c>
      <c r="F385" s="4">
        <v>565</v>
      </c>
      <c r="G385" s="4">
        <v>69964</v>
      </c>
      <c r="H385" s="4" t="s">
        <v>6295</v>
      </c>
      <c r="I385" s="1"/>
      <c r="J385" s="4" t="s">
        <v>6296</v>
      </c>
      <c r="K385" s="4" t="s">
        <v>6297</v>
      </c>
    </row>
    <row r="386" spans="1:11" ht="30" x14ac:dyDescent="0.25">
      <c r="A386" s="1" t="s">
        <v>5697</v>
      </c>
      <c r="B386" s="1" t="s">
        <v>740</v>
      </c>
      <c r="C386" s="4">
        <v>2021</v>
      </c>
      <c r="D386" s="1" t="s">
        <v>229</v>
      </c>
      <c r="E386" s="1" t="s">
        <v>74</v>
      </c>
      <c r="F386" s="4">
        <v>15</v>
      </c>
      <c r="G386" s="4">
        <v>45409</v>
      </c>
      <c r="H386" s="4" t="s">
        <v>6298</v>
      </c>
      <c r="I386" s="1" t="s">
        <v>234</v>
      </c>
      <c r="J386" s="4" t="s">
        <v>6299</v>
      </c>
      <c r="K386" s="4" t="s">
        <v>6300</v>
      </c>
    </row>
    <row r="387" spans="1:11" ht="45" x14ac:dyDescent="0.25">
      <c r="A387" s="1" t="s">
        <v>5697</v>
      </c>
      <c r="B387" s="1" t="s">
        <v>740</v>
      </c>
      <c r="C387" s="4">
        <v>2021</v>
      </c>
      <c r="D387" s="1" t="s">
        <v>229</v>
      </c>
      <c r="E387" s="1" t="s">
        <v>78</v>
      </c>
      <c r="F387" s="4">
        <v>12909</v>
      </c>
      <c r="G387" s="4">
        <v>1164738</v>
      </c>
      <c r="H387" s="4" t="s">
        <v>6301</v>
      </c>
      <c r="I387" s="1"/>
      <c r="J387" s="4" t="s">
        <v>180</v>
      </c>
      <c r="K387" s="4" t="s">
        <v>6302</v>
      </c>
    </row>
    <row r="388" spans="1:11" ht="30" x14ac:dyDescent="0.25">
      <c r="A388" s="1" t="s">
        <v>5697</v>
      </c>
      <c r="B388" s="1" t="s">
        <v>740</v>
      </c>
      <c r="C388" s="4">
        <v>2021</v>
      </c>
      <c r="D388" s="1" t="s">
        <v>229</v>
      </c>
      <c r="E388" s="1" t="s">
        <v>82</v>
      </c>
      <c r="F388" s="4">
        <v>2352</v>
      </c>
      <c r="G388" s="4">
        <v>70439</v>
      </c>
      <c r="H388" s="4" t="s">
        <v>6303</v>
      </c>
      <c r="I388" s="1"/>
      <c r="J388" s="4" t="s">
        <v>6304</v>
      </c>
      <c r="K388" s="4" t="s">
        <v>6305</v>
      </c>
    </row>
    <row r="389" spans="1:11" ht="45" x14ac:dyDescent="0.25">
      <c r="A389" s="1" t="s">
        <v>5697</v>
      </c>
      <c r="B389" s="1" t="s">
        <v>740</v>
      </c>
      <c r="C389" s="4">
        <v>2021</v>
      </c>
      <c r="D389" s="1" t="s">
        <v>229</v>
      </c>
      <c r="E389" s="1" t="s">
        <v>84</v>
      </c>
      <c r="F389" s="4">
        <v>37</v>
      </c>
      <c r="G389" s="4">
        <v>6079</v>
      </c>
      <c r="H389" s="4" t="s">
        <v>5851</v>
      </c>
      <c r="I389" s="1"/>
      <c r="J389" s="4" t="s">
        <v>5852</v>
      </c>
      <c r="K389" s="4" t="s">
        <v>5853</v>
      </c>
    </row>
    <row r="390" spans="1:11" ht="45" x14ac:dyDescent="0.25">
      <c r="A390" s="1" t="s">
        <v>5697</v>
      </c>
      <c r="B390" s="1" t="s">
        <v>740</v>
      </c>
      <c r="C390" s="4">
        <v>2021</v>
      </c>
      <c r="D390" s="1" t="s">
        <v>229</v>
      </c>
      <c r="E390" s="1" t="s">
        <v>85</v>
      </c>
      <c r="F390" s="4">
        <v>0</v>
      </c>
      <c r="G390" s="4">
        <v>0</v>
      </c>
      <c r="H390" s="4" t="s">
        <v>83</v>
      </c>
      <c r="I390" s="1"/>
      <c r="J390" s="4" t="s">
        <v>83</v>
      </c>
      <c r="K390" s="4" t="s">
        <v>83</v>
      </c>
    </row>
    <row r="391" spans="1:11" ht="30" x14ac:dyDescent="0.25">
      <c r="A391" s="1" t="s">
        <v>5697</v>
      </c>
      <c r="B391" s="1" t="s">
        <v>740</v>
      </c>
      <c r="C391" s="4">
        <v>2021</v>
      </c>
      <c r="D391" s="1" t="s">
        <v>229</v>
      </c>
      <c r="E391" s="1" t="s">
        <v>86</v>
      </c>
      <c r="F391" s="4">
        <v>15881</v>
      </c>
      <c r="G391" s="4">
        <v>1372169</v>
      </c>
      <c r="H391" s="4" t="s">
        <v>6306</v>
      </c>
      <c r="I391" s="1"/>
      <c r="J391" s="4" t="s">
        <v>6270</v>
      </c>
      <c r="K391" s="4" t="s">
        <v>6307</v>
      </c>
    </row>
    <row r="392" spans="1:11" ht="30" x14ac:dyDescent="0.25">
      <c r="A392" s="1" t="s">
        <v>5697</v>
      </c>
      <c r="B392" s="1" t="s">
        <v>740</v>
      </c>
      <c r="C392" s="4">
        <v>2021</v>
      </c>
      <c r="D392" s="1" t="s">
        <v>255</v>
      </c>
      <c r="E392" s="1" t="s">
        <v>62</v>
      </c>
      <c r="F392" s="4">
        <v>867</v>
      </c>
      <c r="G392" s="4">
        <v>286489</v>
      </c>
      <c r="H392" s="4" t="s">
        <v>6308</v>
      </c>
      <c r="I392" s="1"/>
      <c r="J392" s="4" t="s">
        <v>6309</v>
      </c>
      <c r="K392" s="4" t="s">
        <v>6310</v>
      </c>
    </row>
    <row r="393" spans="1:11" ht="30" x14ac:dyDescent="0.25">
      <c r="A393" s="1" t="s">
        <v>5697</v>
      </c>
      <c r="B393" s="1" t="s">
        <v>740</v>
      </c>
      <c r="C393" s="4">
        <v>2021</v>
      </c>
      <c r="D393" s="1" t="s">
        <v>255</v>
      </c>
      <c r="E393" s="1" t="s">
        <v>66</v>
      </c>
      <c r="F393" s="4">
        <v>11</v>
      </c>
      <c r="G393" s="4">
        <v>17728</v>
      </c>
      <c r="H393" s="4" t="s">
        <v>5860</v>
      </c>
      <c r="I393" s="1" t="s">
        <v>234</v>
      </c>
      <c r="J393" s="4" t="s">
        <v>5861</v>
      </c>
      <c r="K393" s="4" t="s">
        <v>5862</v>
      </c>
    </row>
    <row r="394" spans="1:11" ht="30" x14ac:dyDescent="0.25">
      <c r="A394" s="1" t="s">
        <v>5697</v>
      </c>
      <c r="B394" s="1" t="s">
        <v>740</v>
      </c>
      <c r="C394" s="4">
        <v>2021</v>
      </c>
      <c r="D394" s="1" t="s">
        <v>255</v>
      </c>
      <c r="E394" s="1" t="s">
        <v>70</v>
      </c>
      <c r="F394" s="4">
        <v>497</v>
      </c>
      <c r="G394" s="4">
        <v>67772</v>
      </c>
      <c r="H394" s="4" t="s">
        <v>6311</v>
      </c>
      <c r="I394" s="1"/>
      <c r="J394" s="4" t="s">
        <v>6312</v>
      </c>
      <c r="K394" s="4" t="s">
        <v>6313</v>
      </c>
    </row>
    <row r="395" spans="1:11" ht="30" x14ac:dyDescent="0.25">
      <c r="A395" s="1" t="s">
        <v>5697</v>
      </c>
      <c r="B395" s="1" t="s">
        <v>740</v>
      </c>
      <c r="C395" s="4">
        <v>2021</v>
      </c>
      <c r="D395" s="1" t="s">
        <v>255</v>
      </c>
      <c r="E395" s="1" t="s">
        <v>74</v>
      </c>
      <c r="F395" s="4">
        <v>27</v>
      </c>
      <c r="G395" s="4">
        <v>15121</v>
      </c>
      <c r="H395" s="4" t="s">
        <v>5866</v>
      </c>
      <c r="I395" s="1"/>
      <c r="J395" s="4" t="s">
        <v>5867</v>
      </c>
      <c r="K395" s="4" t="s">
        <v>5868</v>
      </c>
    </row>
    <row r="396" spans="1:11" ht="45" x14ac:dyDescent="0.25">
      <c r="A396" s="1" t="s">
        <v>5697</v>
      </c>
      <c r="B396" s="1" t="s">
        <v>740</v>
      </c>
      <c r="C396" s="4">
        <v>2021</v>
      </c>
      <c r="D396" s="1" t="s">
        <v>255</v>
      </c>
      <c r="E396" s="1" t="s">
        <v>78</v>
      </c>
      <c r="F396" s="4">
        <v>5913</v>
      </c>
      <c r="G396" s="4">
        <v>966768</v>
      </c>
      <c r="H396" s="4" t="s">
        <v>2670</v>
      </c>
      <c r="I396" s="1"/>
      <c r="J396" s="4" t="s">
        <v>6314</v>
      </c>
      <c r="K396" s="4" t="s">
        <v>6315</v>
      </c>
    </row>
    <row r="397" spans="1:11" ht="30" x14ac:dyDescent="0.25">
      <c r="A397" s="1" t="s">
        <v>5697</v>
      </c>
      <c r="B397" s="1" t="s">
        <v>740</v>
      </c>
      <c r="C397" s="4">
        <v>2021</v>
      </c>
      <c r="D397" s="1" t="s">
        <v>255</v>
      </c>
      <c r="E397" s="1" t="s">
        <v>82</v>
      </c>
      <c r="F397" s="4">
        <v>8511</v>
      </c>
      <c r="G397" s="4">
        <v>200581</v>
      </c>
      <c r="H397" s="4" t="s">
        <v>423</v>
      </c>
      <c r="I397" s="1"/>
      <c r="J397" s="4" t="s">
        <v>6316</v>
      </c>
      <c r="K397" s="4" t="s">
        <v>6317</v>
      </c>
    </row>
    <row r="398" spans="1:11" ht="45" x14ac:dyDescent="0.25">
      <c r="A398" s="1" t="s">
        <v>5697</v>
      </c>
      <c r="B398" s="1" t="s">
        <v>740</v>
      </c>
      <c r="C398" s="4">
        <v>2021</v>
      </c>
      <c r="D398" s="1" t="s">
        <v>255</v>
      </c>
      <c r="E398" s="1" t="s">
        <v>84</v>
      </c>
      <c r="F398" s="4">
        <v>1905</v>
      </c>
      <c r="G398" s="4">
        <v>139937</v>
      </c>
      <c r="H398" s="4" t="s">
        <v>6318</v>
      </c>
      <c r="I398" s="1"/>
      <c r="J398" s="4" t="s">
        <v>6319</v>
      </c>
      <c r="K398" s="4" t="s">
        <v>6125</v>
      </c>
    </row>
    <row r="399" spans="1:11" ht="45" x14ac:dyDescent="0.25">
      <c r="A399" s="1" t="s">
        <v>5697</v>
      </c>
      <c r="B399" s="1" t="s">
        <v>740</v>
      </c>
      <c r="C399" s="4">
        <v>2021</v>
      </c>
      <c r="D399" s="1" t="s">
        <v>255</v>
      </c>
      <c r="E399" s="1" t="s">
        <v>85</v>
      </c>
      <c r="F399" s="4">
        <v>543</v>
      </c>
      <c r="G399" s="4">
        <v>32137</v>
      </c>
      <c r="H399" s="4" t="s">
        <v>6320</v>
      </c>
      <c r="I399" s="1"/>
      <c r="J399" s="4" t="s">
        <v>6321</v>
      </c>
      <c r="K399" s="4" t="s">
        <v>6322</v>
      </c>
    </row>
    <row r="400" spans="1:11" ht="30" x14ac:dyDescent="0.25">
      <c r="A400" s="1" t="s">
        <v>5697</v>
      </c>
      <c r="B400" s="1" t="s">
        <v>740</v>
      </c>
      <c r="C400" s="4">
        <v>2021</v>
      </c>
      <c r="D400" s="1" t="s">
        <v>255</v>
      </c>
      <c r="E400" s="1" t="s">
        <v>86</v>
      </c>
      <c r="F400" s="4">
        <v>17407</v>
      </c>
      <c r="G400" s="4">
        <v>1440043</v>
      </c>
      <c r="H400" s="4" t="s">
        <v>6323</v>
      </c>
      <c r="I400" s="1"/>
      <c r="J400" s="4" t="s">
        <v>6324</v>
      </c>
      <c r="K400" s="4" t="s">
        <v>6325</v>
      </c>
    </row>
    <row r="401" spans="1:11" ht="30" x14ac:dyDescent="0.25">
      <c r="A401" s="1" t="s">
        <v>5697</v>
      </c>
      <c r="B401" s="1" t="s">
        <v>740</v>
      </c>
      <c r="C401" s="4">
        <v>2021</v>
      </c>
      <c r="D401" s="1" t="s">
        <v>283</v>
      </c>
      <c r="E401" s="1" t="s">
        <v>62</v>
      </c>
      <c r="F401" s="4">
        <v>805</v>
      </c>
      <c r="G401" s="4">
        <v>249484</v>
      </c>
      <c r="H401" s="4" t="s">
        <v>6326</v>
      </c>
      <c r="I401" s="1"/>
      <c r="J401" s="4" t="s">
        <v>6327</v>
      </c>
      <c r="K401" s="4" t="s">
        <v>6328</v>
      </c>
    </row>
    <row r="402" spans="1:11" ht="30" x14ac:dyDescent="0.25">
      <c r="A402" s="1" t="s">
        <v>5697</v>
      </c>
      <c r="B402" s="1" t="s">
        <v>740</v>
      </c>
      <c r="C402" s="4">
        <v>2021</v>
      </c>
      <c r="D402" s="1" t="s">
        <v>283</v>
      </c>
      <c r="E402" s="1" t="s">
        <v>66</v>
      </c>
      <c r="F402" s="4">
        <v>14</v>
      </c>
      <c r="G402" s="4">
        <v>18432</v>
      </c>
      <c r="H402" s="4" t="s">
        <v>6329</v>
      </c>
      <c r="I402" s="1" t="s">
        <v>234</v>
      </c>
      <c r="J402" s="4" t="s">
        <v>6330</v>
      </c>
      <c r="K402" s="4" t="s">
        <v>6331</v>
      </c>
    </row>
    <row r="403" spans="1:11" ht="30" x14ac:dyDescent="0.25">
      <c r="A403" s="1" t="s">
        <v>5697</v>
      </c>
      <c r="B403" s="1" t="s">
        <v>740</v>
      </c>
      <c r="C403" s="4">
        <v>2021</v>
      </c>
      <c r="D403" s="1" t="s">
        <v>283</v>
      </c>
      <c r="E403" s="1" t="s">
        <v>70</v>
      </c>
      <c r="F403" s="4">
        <v>392</v>
      </c>
      <c r="G403" s="4">
        <v>76959</v>
      </c>
      <c r="H403" s="4" t="s">
        <v>6332</v>
      </c>
      <c r="I403" s="1"/>
      <c r="J403" s="4" t="s">
        <v>6333</v>
      </c>
      <c r="K403" s="4" t="s">
        <v>6334</v>
      </c>
    </row>
    <row r="404" spans="1:11" ht="30" x14ac:dyDescent="0.25">
      <c r="A404" s="1" t="s">
        <v>5697</v>
      </c>
      <c r="B404" s="1" t="s">
        <v>740</v>
      </c>
      <c r="C404" s="4">
        <v>2021</v>
      </c>
      <c r="D404" s="1" t="s">
        <v>283</v>
      </c>
      <c r="E404" s="1" t="s">
        <v>74</v>
      </c>
      <c r="F404" s="4">
        <v>16</v>
      </c>
      <c r="G404" s="4">
        <v>9924</v>
      </c>
      <c r="H404" s="4" t="s">
        <v>6335</v>
      </c>
      <c r="I404" s="1" t="s">
        <v>234</v>
      </c>
      <c r="J404" s="4" t="s">
        <v>6222</v>
      </c>
      <c r="K404" s="4" t="s">
        <v>6336</v>
      </c>
    </row>
    <row r="405" spans="1:11" ht="45" x14ac:dyDescent="0.25">
      <c r="A405" s="1" t="s">
        <v>5697</v>
      </c>
      <c r="B405" s="1" t="s">
        <v>740</v>
      </c>
      <c r="C405" s="4">
        <v>2021</v>
      </c>
      <c r="D405" s="1" t="s">
        <v>283</v>
      </c>
      <c r="E405" s="1" t="s">
        <v>78</v>
      </c>
      <c r="F405" s="4">
        <v>1394</v>
      </c>
      <c r="G405" s="4">
        <v>599559</v>
      </c>
      <c r="H405" s="4" t="s">
        <v>6337</v>
      </c>
      <c r="I405" s="1"/>
      <c r="J405" s="4" t="s">
        <v>6338</v>
      </c>
      <c r="K405" s="4" t="s">
        <v>6339</v>
      </c>
    </row>
    <row r="406" spans="1:11" ht="30" x14ac:dyDescent="0.25">
      <c r="A406" s="1" t="s">
        <v>5697</v>
      </c>
      <c r="B406" s="1" t="s">
        <v>740</v>
      </c>
      <c r="C406" s="4">
        <v>2021</v>
      </c>
      <c r="D406" s="1" t="s">
        <v>283</v>
      </c>
      <c r="E406" s="1" t="s">
        <v>82</v>
      </c>
      <c r="F406" s="4">
        <v>8141</v>
      </c>
      <c r="G406" s="4">
        <v>247176</v>
      </c>
      <c r="H406" s="4" t="s">
        <v>6340</v>
      </c>
      <c r="I406" s="1"/>
      <c r="J406" s="4" t="s">
        <v>6341</v>
      </c>
      <c r="K406" s="4" t="s">
        <v>5985</v>
      </c>
    </row>
    <row r="407" spans="1:11" ht="45" x14ac:dyDescent="0.25">
      <c r="A407" s="1" t="s">
        <v>5697</v>
      </c>
      <c r="B407" s="1" t="s">
        <v>740</v>
      </c>
      <c r="C407" s="4">
        <v>2021</v>
      </c>
      <c r="D407" s="1" t="s">
        <v>283</v>
      </c>
      <c r="E407" s="1" t="s">
        <v>84</v>
      </c>
      <c r="F407" s="4">
        <v>2274</v>
      </c>
      <c r="G407" s="4">
        <v>216497</v>
      </c>
      <c r="H407" s="4" t="s">
        <v>6342</v>
      </c>
      <c r="I407" s="1"/>
      <c r="J407" s="4" t="s">
        <v>6343</v>
      </c>
      <c r="K407" s="4" t="s">
        <v>6344</v>
      </c>
    </row>
    <row r="408" spans="1:11" ht="45" x14ac:dyDescent="0.25">
      <c r="A408" s="1" t="s">
        <v>5697</v>
      </c>
      <c r="B408" s="1" t="s">
        <v>740</v>
      </c>
      <c r="C408" s="4">
        <v>2021</v>
      </c>
      <c r="D408" s="1" t="s">
        <v>283</v>
      </c>
      <c r="E408" s="1" t="s">
        <v>85</v>
      </c>
      <c r="F408" s="4">
        <v>5452</v>
      </c>
      <c r="G408" s="4">
        <v>251183</v>
      </c>
      <c r="H408" s="4" t="s">
        <v>6345</v>
      </c>
      <c r="I408" s="1"/>
      <c r="J408" s="4" t="s">
        <v>6346</v>
      </c>
      <c r="K408" s="4" t="s">
        <v>6347</v>
      </c>
    </row>
    <row r="409" spans="1:11" ht="30" x14ac:dyDescent="0.25">
      <c r="A409" s="1" t="s">
        <v>5697</v>
      </c>
      <c r="B409" s="1" t="s">
        <v>740</v>
      </c>
      <c r="C409" s="4">
        <v>2021</v>
      </c>
      <c r="D409" s="1" t="s">
        <v>283</v>
      </c>
      <c r="E409" s="1" t="s">
        <v>86</v>
      </c>
      <c r="F409" s="4">
        <v>17683</v>
      </c>
      <c r="G409" s="4">
        <v>1419730</v>
      </c>
      <c r="H409" s="4" t="s">
        <v>6348</v>
      </c>
      <c r="I409" s="1"/>
      <c r="J409" s="4" t="s">
        <v>6349</v>
      </c>
      <c r="K409" s="4" t="s">
        <v>6350</v>
      </c>
    </row>
    <row r="410" spans="1:11" ht="30" x14ac:dyDescent="0.25">
      <c r="A410" s="1" t="s">
        <v>5697</v>
      </c>
      <c r="B410" s="1" t="s">
        <v>740</v>
      </c>
      <c r="C410" s="4">
        <v>2021</v>
      </c>
      <c r="D410" s="1" t="s">
        <v>311</v>
      </c>
      <c r="E410" s="1" t="s">
        <v>62</v>
      </c>
      <c r="F410" s="4">
        <v>892</v>
      </c>
      <c r="G410" s="4">
        <v>240463</v>
      </c>
      <c r="H410" s="4" t="s">
        <v>6351</v>
      </c>
      <c r="I410" s="1"/>
      <c r="J410" s="4" t="s">
        <v>6352</v>
      </c>
      <c r="K410" s="4" t="s">
        <v>6353</v>
      </c>
    </row>
    <row r="411" spans="1:11" ht="30" x14ac:dyDescent="0.25">
      <c r="A411" s="1" t="s">
        <v>5697</v>
      </c>
      <c r="B411" s="1" t="s">
        <v>740</v>
      </c>
      <c r="C411" s="4">
        <v>2021</v>
      </c>
      <c r="D411" s="1" t="s">
        <v>311</v>
      </c>
      <c r="E411" s="1" t="s">
        <v>66</v>
      </c>
      <c r="F411" s="4">
        <v>10</v>
      </c>
      <c r="G411" s="4">
        <v>10899</v>
      </c>
      <c r="H411" s="4" t="s">
        <v>5913</v>
      </c>
      <c r="I411" s="1" t="s">
        <v>234</v>
      </c>
      <c r="J411" s="4" t="s">
        <v>3130</v>
      </c>
      <c r="K411" s="4" t="s">
        <v>5914</v>
      </c>
    </row>
    <row r="412" spans="1:11" ht="30" x14ac:dyDescent="0.25">
      <c r="A412" s="1" t="s">
        <v>5697</v>
      </c>
      <c r="B412" s="1" t="s">
        <v>740</v>
      </c>
      <c r="C412" s="4">
        <v>2021</v>
      </c>
      <c r="D412" s="1" t="s">
        <v>311</v>
      </c>
      <c r="E412" s="1" t="s">
        <v>70</v>
      </c>
      <c r="F412" s="4">
        <v>355</v>
      </c>
      <c r="G412" s="4">
        <v>84775</v>
      </c>
      <c r="H412" s="4" t="s">
        <v>6354</v>
      </c>
      <c r="I412" s="1"/>
      <c r="J412" s="4" t="s">
        <v>6355</v>
      </c>
      <c r="K412" s="4" t="s">
        <v>6356</v>
      </c>
    </row>
    <row r="413" spans="1:11" ht="30" x14ac:dyDescent="0.25">
      <c r="A413" s="1" t="s">
        <v>5697</v>
      </c>
      <c r="B413" s="1" t="s">
        <v>740</v>
      </c>
      <c r="C413" s="4">
        <v>2021</v>
      </c>
      <c r="D413" s="1" t="s">
        <v>311</v>
      </c>
      <c r="E413" s="1" t="s">
        <v>74</v>
      </c>
      <c r="F413" s="4">
        <v>17</v>
      </c>
      <c r="G413" s="4">
        <v>14841</v>
      </c>
      <c r="H413" s="4" t="s">
        <v>5918</v>
      </c>
      <c r="I413" s="1" t="s">
        <v>234</v>
      </c>
      <c r="J413" s="4" t="s">
        <v>5919</v>
      </c>
      <c r="K413" s="4" t="s">
        <v>1864</v>
      </c>
    </row>
    <row r="414" spans="1:11" ht="45" x14ac:dyDescent="0.25">
      <c r="A414" s="1" t="s">
        <v>5697</v>
      </c>
      <c r="B414" s="1" t="s">
        <v>740</v>
      </c>
      <c r="C414" s="4">
        <v>2021</v>
      </c>
      <c r="D414" s="1" t="s">
        <v>311</v>
      </c>
      <c r="E414" s="1" t="s">
        <v>78</v>
      </c>
      <c r="F414" s="4">
        <v>450</v>
      </c>
      <c r="G414" s="4">
        <v>296734</v>
      </c>
      <c r="H414" s="4" t="s">
        <v>6357</v>
      </c>
      <c r="I414" s="1"/>
      <c r="J414" s="4" t="s">
        <v>6358</v>
      </c>
      <c r="K414" s="4" t="s">
        <v>4747</v>
      </c>
    </row>
    <row r="415" spans="1:11" ht="30" x14ac:dyDescent="0.25">
      <c r="A415" s="1" t="s">
        <v>5697</v>
      </c>
      <c r="B415" s="1" t="s">
        <v>740</v>
      </c>
      <c r="C415" s="4">
        <v>2021</v>
      </c>
      <c r="D415" s="1" t="s">
        <v>311</v>
      </c>
      <c r="E415" s="1" t="s">
        <v>82</v>
      </c>
      <c r="F415" s="4">
        <v>5520</v>
      </c>
      <c r="G415" s="4">
        <v>188096</v>
      </c>
      <c r="H415" s="4" t="s">
        <v>6359</v>
      </c>
      <c r="I415" s="1"/>
      <c r="J415" s="4" t="s">
        <v>6360</v>
      </c>
      <c r="K415" s="4" t="s">
        <v>6361</v>
      </c>
    </row>
    <row r="416" spans="1:11" ht="45" x14ac:dyDescent="0.25">
      <c r="A416" s="1" t="s">
        <v>5697</v>
      </c>
      <c r="B416" s="1" t="s">
        <v>740</v>
      </c>
      <c r="C416" s="4">
        <v>2021</v>
      </c>
      <c r="D416" s="1" t="s">
        <v>311</v>
      </c>
      <c r="E416" s="1" t="s">
        <v>84</v>
      </c>
      <c r="F416" s="4">
        <v>1590</v>
      </c>
      <c r="G416" s="4">
        <v>294251</v>
      </c>
      <c r="H416" s="4" t="s">
        <v>950</v>
      </c>
      <c r="I416" s="1"/>
      <c r="J416" s="4" t="s">
        <v>6362</v>
      </c>
      <c r="K416" s="4" t="s">
        <v>6363</v>
      </c>
    </row>
    <row r="417" spans="1:11" ht="45" x14ac:dyDescent="0.25">
      <c r="A417" s="1" t="s">
        <v>5697</v>
      </c>
      <c r="B417" s="1" t="s">
        <v>740</v>
      </c>
      <c r="C417" s="4">
        <v>2021</v>
      </c>
      <c r="D417" s="1" t="s">
        <v>311</v>
      </c>
      <c r="E417" s="1" t="s">
        <v>85</v>
      </c>
      <c r="F417" s="4">
        <v>11547</v>
      </c>
      <c r="G417" s="4">
        <v>593053</v>
      </c>
      <c r="H417" s="4" t="s">
        <v>6364</v>
      </c>
      <c r="I417" s="1"/>
      <c r="J417" s="4" t="s">
        <v>6365</v>
      </c>
      <c r="K417" s="4" t="s">
        <v>6366</v>
      </c>
    </row>
    <row r="418" spans="1:11" ht="30" x14ac:dyDescent="0.25">
      <c r="A418" s="1" t="s">
        <v>5697</v>
      </c>
      <c r="B418" s="1" t="s">
        <v>740</v>
      </c>
      <c r="C418" s="4">
        <v>2021</v>
      </c>
      <c r="D418" s="1" t="s">
        <v>311</v>
      </c>
      <c r="E418" s="1" t="s">
        <v>86</v>
      </c>
      <c r="F418" s="4">
        <v>19489</v>
      </c>
      <c r="G418" s="4">
        <v>1482648</v>
      </c>
      <c r="H418" s="4" t="s">
        <v>6367</v>
      </c>
      <c r="I418" s="1"/>
      <c r="J418" s="4" t="s">
        <v>6368</v>
      </c>
      <c r="K418" s="4" t="s">
        <v>6369</v>
      </c>
    </row>
    <row r="419" spans="1:11" ht="30" x14ac:dyDescent="0.25">
      <c r="A419" s="1" t="s">
        <v>5697</v>
      </c>
      <c r="B419" s="1" t="s">
        <v>740</v>
      </c>
      <c r="C419" s="4">
        <v>2022</v>
      </c>
      <c r="D419" s="1" t="s">
        <v>61</v>
      </c>
      <c r="E419" s="1" t="s">
        <v>62</v>
      </c>
      <c r="F419" s="4">
        <v>770</v>
      </c>
      <c r="G419" s="4">
        <v>226355</v>
      </c>
      <c r="H419" s="4" t="s">
        <v>6370</v>
      </c>
      <c r="I419" s="1"/>
      <c r="J419" s="4" t="s">
        <v>5981</v>
      </c>
      <c r="K419" s="4" t="s">
        <v>6371</v>
      </c>
    </row>
    <row r="420" spans="1:11" ht="30" x14ac:dyDescent="0.25">
      <c r="A420" s="1" t="s">
        <v>5697</v>
      </c>
      <c r="B420" s="1" t="s">
        <v>740</v>
      </c>
      <c r="C420" s="4">
        <v>2022</v>
      </c>
      <c r="D420" s="1" t="s">
        <v>61</v>
      </c>
      <c r="E420" s="1" t="s">
        <v>66</v>
      </c>
      <c r="F420" s="4">
        <v>7</v>
      </c>
      <c r="G420" s="4">
        <v>9191</v>
      </c>
      <c r="H420" s="4" t="s">
        <v>83</v>
      </c>
      <c r="I420" s="1"/>
      <c r="J420" s="4" t="s">
        <v>83</v>
      </c>
      <c r="K420" s="4" t="s">
        <v>83</v>
      </c>
    </row>
    <row r="421" spans="1:11" ht="30" x14ac:dyDescent="0.25">
      <c r="A421" s="1" t="s">
        <v>5697</v>
      </c>
      <c r="B421" s="1" t="s">
        <v>740</v>
      </c>
      <c r="C421" s="4">
        <v>2022</v>
      </c>
      <c r="D421" s="1" t="s">
        <v>61</v>
      </c>
      <c r="E421" s="1" t="s">
        <v>70</v>
      </c>
      <c r="F421" s="4">
        <v>282</v>
      </c>
      <c r="G421" s="4">
        <v>77139</v>
      </c>
      <c r="H421" s="4" t="s">
        <v>6372</v>
      </c>
      <c r="I421" s="1"/>
      <c r="J421" s="4" t="s">
        <v>6373</v>
      </c>
      <c r="K421" s="4" t="s">
        <v>6374</v>
      </c>
    </row>
    <row r="422" spans="1:11" ht="30" x14ac:dyDescent="0.25">
      <c r="A422" s="1" t="s">
        <v>5697</v>
      </c>
      <c r="B422" s="1" t="s">
        <v>740</v>
      </c>
      <c r="C422" s="4">
        <v>2022</v>
      </c>
      <c r="D422" s="1" t="s">
        <v>61</v>
      </c>
      <c r="E422" s="1" t="s">
        <v>74</v>
      </c>
      <c r="F422" s="4">
        <v>16</v>
      </c>
      <c r="G422" s="4">
        <v>15862</v>
      </c>
      <c r="H422" s="4" t="s">
        <v>6375</v>
      </c>
      <c r="I422" s="1" t="s">
        <v>234</v>
      </c>
      <c r="J422" s="4" t="s">
        <v>6376</v>
      </c>
      <c r="K422" s="4" t="s">
        <v>6377</v>
      </c>
    </row>
    <row r="423" spans="1:11" ht="45" x14ac:dyDescent="0.25">
      <c r="A423" s="1" t="s">
        <v>5697</v>
      </c>
      <c r="B423" s="1" t="s">
        <v>740</v>
      </c>
      <c r="C423" s="4">
        <v>2022</v>
      </c>
      <c r="D423" s="1" t="s">
        <v>61</v>
      </c>
      <c r="E423" s="1" t="s">
        <v>78</v>
      </c>
      <c r="F423" s="4">
        <v>215</v>
      </c>
      <c r="G423" s="4">
        <v>135814</v>
      </c>
      <c r="H423" s="4" t="s">
        <v>6378</v>
      </c>
      <c r="I423" s="1"/>
      <c r="J423" s="4" t="s">
        <v>209</v>
      </c>
      <c r="K423" s="4" t="s">
        <v>6379</v>
      </c>
    </row>
    <row r="424" spans="1:11" ht="30" x14ac:dyDescent="0.25">
      <c r="A424" s="1" t="s">
        <v>5697</v>
      </c>
      <c r="B424" s="1" t="s">
        <v>740</v>
      </c>
      <c r="C424" s="4">
        <v>2022</v>
      </c>
      <c r="D424" s="1" t="s">
        <v>61</v>
      </c>
      <c r="E424" s="1" t="s">
        <v>82</v>
      </c>
      <c r="F424" s="4">
        <v>2835</v>
      </c>
      <c r="G424" s="4">
        <v>122921</v>
      </c>
      <c r="H424" s="4" t="s">
        <v>6380</v>
      </c>
      <c r="I424" s="1"/>
      <c r="J424" s="4" t="s">
        <v>6381</v>
      </c>
      <c r="K424" s="4" t="s">
        <v>6382</v>
      </c>
    </row>
    <row r="425" spans="1:11" ht="45" x14ac:dyDescent="0.25">
      <c r="A425" s="1" t="s">
        <v>5697</v>
      </c>
      <c r="B425" s="1" t="s">
        <v>740</v>
      </c>
      <c r="C425" s="4">
        <v>2022</v>
      </c>
      <c r="D425" s="1" t="s">
        <v>61</v>
      </c>
      <c r="E425" s="1" t="s">
        <v>84</v>
      </c>
      <c r="F425" s="4">
        <v>455</v>
      </c>
      <c r="G425" s="4">
        <v>122383</v>
      </c>
      <c r="H425" s="4" t="s">
        <v>863</v>
      </c>
      <c r="I425" s="1"/>
      <c r="J425" s="4" t="s">
        <v>6335</v>
      </c>
      <c r="K425" s="4" t="s">
        <v>6383</v>
      </c>
    </row>
    <row r="426" spans="1:11" ht="45" x14ac:dyDescent="0.25">
      <c r="A426" s="1" t="s">
        <v>5697</v>
      </c>
      <c r="B426" s="1" t="s">
        <v>740</v>
      </c>
      <c r="C426" s="4">
        <v>2022</v>
      </c>
      <c r="D426" s="1" t="s">
        <v>61</v>
      </c>
      <c r="E426" s="1" t="s">
        <v>85</v>
      </c>
      <c r="F426" s="4">
        <v>13857</v>
      </c>
      <c r="G426" s="4">
        <v>1011650</v>
      </c>
      <c r="H426" s="4" t="s">
        <v>6384</v>
      </c>
      <c r="I426" s="1"/>
      <c r="J426" s="4" t="s">
        <v>6385</v>
      </c>
      <c r="K426" s="4" t="s">
        <v>307</v>
      </c>
    </row>
    <row r="427" spans="1:11" ht="30" x14ac:dyDescent="0.25">
      <c r="A427" s="1" t="s">
        <v>5697</v>
      </c>
      <c r="B427" s="1" t="s">
        <v>740</v>
      </c>
      <c r="C427" s="4">
        <v>2022</v>
      </c>
      <c r="D427" s="1" t="s">
        <v>61</v>
      </c>
      <c r="E427" s="1" t="s">
        <v>86</v>
      </c>
      <c r="F427" s="4">
        <v>17667</v>
      </c>
      <c r="G427" s="4">
        <v>1494960</v>
      </c>
      <c r="H427" s="4" t="s">
        <v>4490</v>
      </c>
      <c r="I427" s="1"/>
      <c r="J427" s="4" t="s">
        <v>6386</v>
      </c>
      <c r="K427" s="4" t="s">
        <v>6387</v>
      </c>
    </row>
    <row r="428" spans="1:11" ht="30" x14ac:dyDescent="0.25">
      <c r="A428" s="1" t="s">
        <v>5697</v>
      </c>
      <c r="B428" s="1" t="s">
        <v>740</v>
      </c>
      <c r="C428" s="4">
        <v>2022</v>
      </c>
      <c r="D428" s="1" t="s">
        <v>90</v>
      </c>
      <c r="E428" s="1" t="s">
        <v>62</v>
      </c>
      <c r="F428" s="4">
        <v>654</v>
      </c>
      <c r="G428" s="4">
        <v>196441</v>
      </c>
      <c r="H428" s="4" t="s">
        <v>6388</v>
      </c>
      <c r="I428" s="1"/>
      <c r="J428" s="4" t="s">
        <v>6389</v>
      </c>
      <c r="K428" s="4" t="s">
        <v>6390</v>
      </c>
    </row>
    <row r="429" spans="1:11" ht="30" x14ac:dyDescent="0.25">
      <c r="A429" s="1" t="s">
        <v>5697</v>
      </c>
      <c r="B429" s="1" t="s">
        <v>740</v>
      </c>
      <c r="C429" s="4">
        <v>2022</v>
      </c>
      <c r="D429" s="1" t="s">
        <v>90</v>
      </c>
      <c r="E429" s="1" t="s">
        <v>66</v>
      </c>
      <c r="F429" s="4">
        <v>5</v>
      </c>
      <c r="G429" s="4">
        <v>4840</v>
      </c>
      <c r="H429" s="4" t="s">
        <v>83</v>
      </c>
      <c r="I429" s="1"/>
      <c r="J429" s="4" t="s">
        <v>83</v>
      </c>
      <c r="K429" s="4" t="s">
        <v>83</v>
      </c>
    </row>
    <row r="430" spans="1:11" ht="30" x14ac:dyDescent="0.25">
      <c r="A430" s="1" t="s">
        <v>5697</v>
      </c>
      <c r="B430" s="1" t="s">
        <v>740</v>
      </c>
      <c r="C430" s="4">
        <v>2022</v>
      </c>
      <c r="D430" s="1" t="s">
        <v>90</v>
      </c>
      <c r="E430" s="1" t="s">
        <v>70</v>
      </c>
      <c r="F430" s="4">
        <v>202</v>
      </c>
      <c r="G430" s="4">
        <v>61984</v>
      </c>
      <c r="H430" s="4" t="s">
        <v>6391</v>
      </c>
      <c r="I430" s="1"/>
      <c r="J430" s="4" t="s">
        <v>6392</v>
      </c>
      <c r="K430" s="4" t="s">
        <v>6393</v>
      </c>
    </row>
    <row r="431" spans="1:11" ht="30" x14ac:dyDescent="0.25">
      <c r="A431" s="1" t="s">
        <v>5697</v>
      </c>
      <c r="B431" s="1" t="s">
        <v>740</v>
      </c>
      <c r="C431" s="4">
        <v>2022</v>
      </c>
      <c r="D431" s="1" t="s">
        <v>90</v>
      </c>
      <c r="E431" s="1" t="s">
        <v>74</v>
      </c>
      <c r="F431" s="4">
        <v>7</v>
      </c>
      <c r="G431" s="4">
        <v>12881</v>
      </c>
      <c r="H431" s="4" t="s">
        <v>83</v>
      </c>
      <c r="I431" s="1"/>
      <c r="J431" s="4" t="s">
        <v>83</v>
      </c>
      <c r="K431" s="4" t="s">
        <v>83</v>
      </c>
    </row>
    <row r="432" spans="1:11" ht="45" x14ac:dyDescent="0.25">
      <c r="A432" s="1" t="s">
        <v>5697</v>
      </c>
      <c r="B432" s="1" t="s">
        <v>740</v>
      </c>
      <c r="C432" s="4">
        <v>2022</v>
      </c>
      <c r="D432" s="1" t="s">
        <v>90</v>
      </c>
      <c r="E432" s="1" t="s">
        <v>78</v>
      </c>
      <c r="F432" s="4">
        <v>118</v>
      </c>
      <c r="G432" s="4">
        <v>99502</v>
      </c>
      <c r="H432" s="4" t="s">
        <v>6337</v>
      </c>
      <c r="I432" s="1"/>
      <c r="J432" s="4" t="s">
        <v>6241</v>
      </c>
      <c r="K432" s="4" t="s">
        <v>6394</v>
      </c>
    </row>
    <row r="433" spans="1:11" ht="30" x14ac:dyDescent="0.25">
      <c r="A433" s="1" t="s">
        <v>5697</v>
      </c>
      <c r="B433" s="1" t="s">
        <v>740</v>
      </c>
      <c r="C433" s="4">
        <v>2022</v>
      </c>
      <c r="D433" s="1" t="s">
        <v>90</v>
      </c>
      <c r="E433" s="1" t="s">
        <v>82</v>
      </c>
      <c r="F433" s="4">
        <v>1667</v>
      </c>
      <c r="G433" s="4">
        <v>121325</v>
      </c>
      <c r="H433" s="4" t="s">
        <v>6395</v>
      </c>
      <c r="I433" s="1"/>
      <c r="J433" s="4" t="s">
        <v>6396</v>
      </c>
      <c r="K433" s="4" t="s">
        <v>4461</v>
      </c>
    </row>
    <row r="434" spans="1:11" ht="45" x14ac:dyDescent="0.25">
      <c r="A434" s="1" t="s">
        <v>5697</v>
      </c>
      <c r="B434" s="1" t="s">
        <v>740</v>
      </c>
      <c r="C434" s="4">
        <v>2022</v>
      </c>
      <c r="D434" s="1" t="s">
        <v>90</v>
      </c>
      <c r="E434" s="1" t="s">
        <v>84</v>
      </c>
      <c r="F434" s="4">
        <v>97</v>
      </c>
      <c r="G434" s="4">
        <v>17120</v>
      </c>
      <c r="H434" s="4" t="s">
        <v>6397</v>
      </c>
      <c r="I434" s="1"/>
      <c r="J434" s="4" t="s">
        <v>6398</v>
      </c>
      <c r="K434" s="4" t="s">
        <v>6399</v>
      </c>
    </row>
    <row r="435" spans="1:11" ht="45" x14ac:dyDescent="0.25">
      <c r="A435" s="1" t="s">
        <v>5697</v>
      </c>
      <c r="B435" s="1" t="s">
        <v>740</v>
      </c>
      <c r="C435" s="4">
        <v>2022</v>
      </c>
      <c r="D435" s="1" t="s">
        <v>90</v>
      </c>
      <c r="E435" s="1" t="s">
        <v>85</v>
      </c>
      <c r="F435" s="4">
        <v>13523</v>
      </c>
      <c r="G435" s="4">
        <v>1039181</v>
      </c>
      <c r="H435" s="4" t="s">
        <v>6400</v>
      </c>
      <c r="I435" s="1"/>
      <c r="J435" s="4" t="s">
        <v>6401</v>
      </c>
      <c r="K435" s="4" t="s">
        <v>6402</v>
      </c>
    </row>
    <row r="436" spans="1:11" ht="30" x14ac:dyDescent="0.25">
      <c r="A436" s="1" t="s">
        <v>5697</v>
      </c>
      <c r="B436" s="1" t="s">
        <v>740</v>
      </c>
      <c r="C436" s="4">
        <v>2022</v>
      </c>
      <c r="D436" s="1" t="s">
        <v>90</v>
      </c>
      <c r="E436" s="1" t="s">
        <v>86</v>
      </c>
      <c r="F436" s="4">
        <v>15619</v>
      </c>
      <c r="G436" s="4">
        <v>1356833</v>
      </c>
      <c r="H436" s="4" t="s">
        <v>6403</v>
      </c>
      <c r="I436" s="1"/>
      <c r="J436" s="4" t="s">
        <v>6404</v>
      </c>
      <c r="K436" s="4" t="s">
        <v>6405</v>
      </c>
    </row>
    <row r="437" spans="1:11" ht="30" x14ac:dyDescent="0.25">
      <c r="A437" s="1" t="s">
        <v>5697</v>
      </c>
      <c r="B437" s="1" t="s">
        <v>740</v>
      </c>
      <c r="C437" s="4">
        <v>2022</v>
      </c>
      <c r="D437" s="1" t="s">
        <v>109</v>
      </c>
      <c r="E437" s="1" t="s">
        <v>62</v>
      </c>
      <c r="F437" s="4">
        <v>645</v>
      </c>
      <c r="G437" s="4">
        <v>213620</v>
      </c>
      <c r="H437" s="4" t="s">
        <v>6406</v>
      </c>
      <c r="I437" s="1"/>
      <c r="J437" s="4" t="s">
        <v>6407</v>
      </c>
      <c r="K437" s="4" t="s">
        <v>6408</v>
      </c>
    </row>
    <row r="438" spans="1:11" ht="30" x14ac:dyDescent="0.25">
      <c r="A438" s="1" t="s">
        <v>5697</v>
      </c>
      <c r="B438" s="1" t="s">
        <v>740</v>
      </c>
      <c r="C438" s="4">
        <v>2022</v>
      </c>
      <c r="D438" s="1" t="s">
        <v>109</v>
      </c>
      <c r="E438" s="1" t="s">
        <v>66</v>
      </c>
      <c r="F438" s="4">
        <v>2</v>
      </c>
      <c r="G438" s="4">
        <v>2368</v>
      </c>
      <c r="H438" s="4" t="s">
        <v>83</v>
      </c>
      <c r="I438" s="1"/>
      <c r="J438" s="4" t="s">
        <v>83</v>
      </c>
      <c r="K438" s="4" t="s">
        <v>83</v>
      </c>
    </row>
    <row r="439" spans="1:11" ht="30" x14ac:dyDescent="0.25">
      <c r="A439" s="1" t="s">
        <v>5697</v>
      </c>
      <c r="B439" s="1" t="s">
        <v>740</v>
      </c>
      <c r="C439" s="4">
        <v>2022</v>
      </c>
      <c r="D439" s="1" t="s">
        <v>109</v>
      </c>
      <c r="E439" s="1" t="s">
        <v>70</v>
      </c>
      <c r="F439" s="4">
        <v>190</v>
      </c>
      <c r="G439" s="4">
        <v>63108</v>
      </c>
      <c r="H439" s="4" t="s">
        <v>6409</v>
      </c>
      <c r="I439" s="1"/>
      <c r="J439" s="4" t="s">
        <v>6410</v>
      </c>
      <c r="K439" s="4" t="s">
        <v>6378</v>
      </c>
    </row>
    <row r="440" spans="1:11" ht="30" x14ac:dyDescent="0.25">
      <c r="A440" s="1" t="s">
        <v>5697</v>
      </c>
      <c r="B440" s="1" t="s">
        <v>740</v>
      </c>
      <c r="C440" s="4">
        <v>2022</v>
      </c>
      <c r="D440" s="1" t="s">
        <v>109</v>
      </c>
      <c r="E440" s="1" t="s">
        <v>74</v>
      </c>
      <c r="F440" s="4">
        <v>2</v>
      </c>
      <c r="G440" s="4">
        <v>8246</v>
      </c>
      <c r="H440" s="4" t="s">
        <v>83</v>
      </c>
      <c r="I440" s="1"/>
      <c r="J440" s="4" t="s">
        <v>83</v>
      </c>
      <c r="K440" s="4" t="s">
        <v>83</v>
      </c>
    </row>
    <row r="441" spans="1:11" ht="45" x14ac:dyDescent="0.25">
      <c r="A441" s="1" t="s">
        <v>5697</v>
      </c>
      <c r="B441" s="1" t="s">
        <v>740</v>
      </c>
      <c r="C441" s="4">
        <v>2022</v>
      </c>
      <c r="D441" s="1" t="s">
        <v>109</v>
      </c>
      <c r="E441" s="1" t="s">
        <v>78</v>
      </c>
      <c r="F441" s="4">
        <v>112</v>
      </c>
      <c r="G441" s="4">
        <v>93351</v>
      </c>
      <c r="H441" s="4" t="s">
        <v>6411</v>
      </c>
      <c r="I441" s="1"/>
      <c r="J441" s="4" t="s">
        <v>6412</v>
      </c>
      <c r="K441" s="4" t="s">
        <v>6413</v>
      </c>
    </row>
    <row r="442" spans="1:11" ht="30" x14ac:dyDescent="0.25">
      <c r="A442" s="1" t="s">
        <v>5697</v>
      </c>
      <c r="B442" s="1" t="s">
        <v>740</v>
      </c>
      <c r="C442" s="4">
        <v>2022</v>
      </c>
      <c r="D442" s="1" t="s">
        <v>109</v>
      </c>
      <c r="E442" s="1" t="s">
        <v>82</v>
      </c>
      <c r="F442" s="4">
        <v>1477</v>
      </c>
      <c r="G442" s="4">
        <v>154419</v>
      </c>
      <c r="H442" s="4" t="s">
        <v>6414</v>
      </c>
      <c r="I442" s="1"/>
      <c r="J442" s="4" t="s">
        <v>6415</v>
      </c>
      <c r="K442" s="4" t="s">
        <v>6416</v>
      </c>
    </row>
    <row r="443" spans="1:11" ht="45" x14ac:dyDescent="0.25">
      <c r="A443" s="1" t="s">
        <v>5697</v>
      </c>
      <c r="B443" s="1" t="s">
        <v>740</v>
      </c>
      <c r="C443" s="4">
        <v>2022</v>
      </c>
      <c r="D443" s="1" t="s">
        <v>109</v>
      </c>
      <c r="E443" s="1" t="s">
        <v>84</v>
      </c>
      <c r="F443" s="4">
        <v>41</v>
      </c>
      <c r="G443" s="4">
        <v>10020</v>
      </c>
      <c r="H443" s="4" t="s">
        <v>6417</v>
      </c>
      <c r="I443" s="1"/>
      <c r="J443" s="4" t="s">
        <v>6418</v>
      </c>
      <c r="K443" s="4" t="s">
        <v>6419</v>
      </c>
    </row>
    <row r="444" spans="1:11" ht="45" x14ac:dyDescent="0.25">
      <c r="A444" s="1" t="s">
        <v>5697</v>
      </c>
      <c r="B444" s="1" t="s">
        <v>740</v>
      </c>
      <c r="C444" s="4">
        <v>2022</v>
      </c>
      <c r="D444" s="1" t="s">
        <v>109</v>
      </c>
      <c r="E444" s="1" t="s">
        <v>85</v>
      </c>
      <c r="F444" s="4">
        <v>14911</v>
      </c>
      <c r="G444" s="4">
        <v>1173039</v>
      </c>
      <c r="H444" s="4" t="s">
        <v>6420</v>
      </c>
      <c r="I444" s="1"/>
      <c r="J444" s="4" t="s">
        <v>6421</v>
      </c>
      <c r="K444" s="4" t="s">
        <v>6422</v>
      </c>
    </row>
    <row r="445" spans="1:11" ht="30" x14ac:dyDescent="0.25">
      <c r="A445" s="1" t="s">
        <v>5697</v>
      </c>
      <c r="B445" s="1" t="s">
        <v>740</v>
      </c>
      <c r="C445" s="4">
        <v>2022</v>
      </c>
      <c r="D445" s="1" t="s">
        <v>109</v>
      </c>
      <c r="E445" s="1" t="s">
        <v>86</v>
      </c>
      <c r="F445" s="4">
        <v>16735</v>
      </c>
      <c r="G445" s="4">
        <v>1504551</v>
      </c>
      <c r="H445" s="4" t="s">
        <v>3566</v>
      </c>
      <c r="I445" s="1"/>
      <c r="J445" s="4" t="s">
        <v>6423</v>
      </c>
      <c r="K445" s="4" t="s">
        <v>6424</v>
      </c>
    </row>
    <row r="446" spans="1:11" ht="30" x14ac:dyDescent="0.25">
      <c r="A446" s="1" t="s">
        <v>5697</v>
      </c>
      <c r="B446" s="1" t="s">
        <v>740</v>
      </c>
      <c r="C446" s="4">
        <v>2022</v>
      </c>
      <c r="D446" s="1" t="s">
        <v>128</v>
      </c>
      <c r="E446" s="1" t="s">
        <v>62</v>
      </c>
      <c r="F446" s="4">
        <v>591</v>
      </c>
      <c r="G446" s="4">
        <v>204224</v>
      </c>
      <c r="H446" s="4" t="s">
        <v>6425</v>
      </c>
      <c r="I446" s="1"/>
      <c r="J446" s="4" t="s">
        <v>1072</v>
      </c>
      <c r="K446" s="4" t="s">
        <v>390</v>
      </c>
    </row>
    <row r="447" spans="1:11" ht="30" x14ac:dyDescent="0.25">
      <c r="A447" s="1" t="s">
        <v>5697</v>
      </c>
      <c r="B447" s="1" t="s">
        <v>740</v>
      </c>
      <c r="C447" s="4">
        <v>2022</v>
      </c>
      <c r="D447" s="1" t="s">
        <v>128</v>
      </c>
      <c r="E447" s="1" t="s">
        <v>66</v>
      </c>
      <c r="F447" s="4">
        <v>5</v>
      </c>
      <c r="G447" s="4">
        <v>1594</v>
      </c>
      <c r="H447" s="4" t="s">
        <v>83</v>
      </c>
      <c r="I447" s="1"/>
      <c r="J447" s="4" t="s">
        <v>83</v>
      </c>
      <c r="K447" s="4" t="s">
        <v>83</v>
      </c>
    </row>
    <row r="448" spans="1:11" ht="30" x14ac:dyDescent="0.25">
      <c r="A448" s="1" t="s">
        <v>5697</v>
      </c>
      <c r="B448" s="1" t="s">
        <v>740</v>
      </c>
      <c r="C448" s="4">
        <v>2022</v>
      </c>
      <c r="D448" s="1" t="s">
        <v>128</v>
      </c>
      <c r="E448" s="1" t="s">
        <v>70</v>
      </c>
      <c r="F448" s="4">
        <v>173</v>
      </c>
      <c r="G448" s="4">
        <v>55066</v>
      </c>
      <c r="H448" s="4" t="s">
        <v>6426</v>
      </c>
      <c r="I448" s="1"/>
      <c r="J448" s="4" t="s">
        <v>6427</v>
      </c>
      <c r="K448" s="4" t="s">
        <v>6428</v>
      </c>
    </row>
    <row r="449" spans="1:11" ht="30" x14ac:dyDescent="0.25">
      <c r="A449" s="1" t="s">
        <v>5697</v>
      </c>
      <c r="B449" s="1" t="s">
        <v>740</v>
      </c>
      <c r="C449" s="4">
        <v>2022</v>
      </c>
      <c r="D449" s="1" t="s">
        <v>128</v>
      </c>
      <c r="E449" s="1" t="s">
        <v>74</v>
      </c>
      <c r="F449" s="4">
        <v>8</v>
      </c>
      <c r="G449" s="4">
        <v>5926</v>
      </c>
      <c r="H449" s="4" t="s">
        <v>83</v>
      </c>
      <c r="I449" s="1"/>
      <c r="J449" s="4" t="s">
        <v>83</v>
      </c>
      <c r="K449" s="4" t="s">
        <v>83</v>
      </c>
    </row>
    <row r="450" spans="1:11" ht="45" x14ac:dyDescent="0.25">
      <c r="A450" s="1" t="s">
        <v>5697</v>
      </c>
      <c r="B450" s="1" t="s">
        <v>740</v>
      </c>
      <c r="C450" s="4">
        <v>2022</v>
      </c>
      <c r="D450" s="1" t="s">
        <v>128</v>
      </c>
      <c r="E450" s="1" t="s">
        <v>78</v>
      </c>
      <c r="F450" s="4">
        <v>107</v>
      </c>
      <c r="G450" s="4">
        <v>82535</v>
      </c>
      <c r="H450" s="4" t="s">
        <v>6429</v>
      </c>
      <c r="I450" s="1"/>
      <c r="J450" s="4" t="s">
        <v>6430</v>
      </c>
      <c r="K450" s="4" t="s">
        <v>6431</v>
      </c>
    </row>
    <row r="451" spans="1:11" ht="30" x14ac:dyDescent="0.25">
      <c r="A451" s="1" t="s">
        <v>5697</v>
      </c>
      <c r="B451" s="1" t="s">
        <v>740</v>
      </c>
      <c r="C451" s="4">
        <v>2022</v>
      </c>
      <c r="D451" s="1" t="s">
        <v>128</v>
      </c>
      <c r="E451" s="1" t="s">
        <v>82</v>
      </c>
      <c r="F451" s="4">
        <v>1218</v>
      </c>
      <c r="G451" s="4">
        <v>157096</v>
      </c>
      <c r="H451" s="4" t="s">
        <v>6432</v>
      </c>
      <c r="I451" s="1"/>
      <c r="J451" s="4" t="s">
        <v>6433</v>
      </c>
      <c r="K451" s="4" t="s">
        <v>6010</v>
      </c>
    </row>
    <row r="452" spans="1:11" ht="45" x14ac:dyDescent="0.25">
      <c r="A452" s="1" t="s">
        <v>5697</v>
      </c>
      <c r="B452" s="1" t="s">
        <v>740</v>
      </c>
      <c r="C452" s="4">
        <v>2022</v>
      </c>
      <c r="D452" s="1" t="s">
        <v>128</v>
      </c>
      <c r="E452" s="1" t="s">
        <v>84</v>
      </c>
      <c r="F452" s="4">
        <v>49</v>
      </c>
      <c r="G452" s="4">
        <v>7432</v>
      </c>
      <c r="H452" s="4" t="s">
        <v>6434</v>
      </c>
      <c r="I452" s="1"/>
      <c r="J452" s="4" t="s">
        <v>6435</v>
      </c>
      <c r="K452" s="4" t="s">
        <v>6436</v>
      </c>
    </row>
    <row r="453" spans="1:11" ht="45" x14ac:dyDescent="0.25">
      <c r="A453" s="1" t="s">
        <v>5697</v>
      </c>
      <c r="B453" s="1" t="s">
        <v>740</v>
      </c>
      <c r="C453" s="4">
        <v>2022</v>
      </c>
      <c r="D453" s="1" t="s">
        <v>128</v>
      </c>
      <c r="E453" s="1" t="s">
        <v>85</v>
      </c>
      <c r="F453" s="4">
        <v>14798</v>
      </c>
      <c r="G453" s="4">
        <v>1147317</v>
      </c>
      <c r="H453" s="4" t="s">
        <v>6437</v>
      </c>
      <c r="I453" s="1"/>
      <c r="J453" s="4" t="s">
        <v>6021</v>
      </c>
      <c r="K453" s="4" t="s">
        <v>4135</v>
      </c>
    </row>
    <row r="454" spans="1:11" ht="30" x14ac:dyDescent="0.25">
      <c r="A454" s="1" t="s">
        <v>5697</v>
      </c>
      <c r="B454" s="1" t="s">
        <v>740</v>
      </c>
      <c r="C454" s="4">
        <v>2022</v>
      </c>
      <c r="D454" s="1" t="s">
        <v>128</v>
      </c>
      <c r="E454" s="1" t="s">
        <v>86</v>
      </c>
      <c r="F454" s="4">
        <v>16358</v>
      </c>
      <c r="G454" s="4">
        <v>1456966</v>
      </c>
      <c r="H454" s="4" t="s">
        <v>6438</v>
      </c>
      <c r="I454" s="1"/>
      <c r="J454" s="4" t="s">
        <v>6198</v>
      </c>
      <c r="K454" s="4" t="s">
        <v>6439</v>
      </c>
    </row>
    <row r="455" spans="1:11" ht="30" x14ac:dyDescent="0.25">
      <c r="A455" s="1" t="s">
        <v>5697</v>
      </c>
      <c r="B455" s="1" t="s">
        <v>740</v>
      </c>
      <c r="C455" s="4">
        <v>2022</v>
      </c>
      <c r="D455" s="1" t="s">
        <v>147</v>
      </c>
      <c r="E455" s="1" t="s">
        <v>62</v>
      </c>
      <c r="F455" s="4">
        <v>512</v>
      </c>
      <c r="G455" s="4">
        <v>209179</v>
      </c>
      <c r="H455" s="4" t="s">
        <v>6440</v>
      </c>
      <c r="I455" s="1"/>
      <c r="J455" s="4" t="s">
        <v>6441</v>
      </c>
      <c r="K455" s="4" t="s">
        <v>6442</v>
      </c>
    </row>
    <row r="456" spans="1:11" ht="30" x14ac:dyDescent="0.25">
      <c r="A456" s="1" t="s">
        <v>5697</v>
      </c>
      <c r="B456" s="1" t="s">
        <v>740</v>
      </c>
      <c r="C456" s="4">
        <v>2022</v>
      </c>
      <c r="D456" s="1" t="s">
        <v>147</v>
      </c>
      <c r="E456" s="1" t="s">
        <v>66</v>
      </c>
      <c r="F456" s="4">
        <v>1</v>
      </c>
      <c r="G456" s="4">
        <v>1142</v>
      </c>
      <c r="H456" s="4" t="s">
        <v>83</v>
      </c>
      <c r="I456" s="1"/>
      <c r="J456" s="4" t="s">
        <v>83</v>
      </c>
      <c r="K456" s="4" t="s">
        <v>83</v>
      </c>
    </row>
    <row r="457" spans="1:11" ht="30" x14ac:dyDescent="0.25">
      <c r="A457" s="1" t="s">
        <v>5697</v>
      </c>
      <c r="B457" s="1" t="s">
        <v>740</v>
      </c>
      <c r="C457" s="4">
        <v>2022</v>
      </c>
      <c r="D457" s="1" t="s">
        <v>147</v>
      </c>
      <c r="E457" s="1" t="s">
        <v>70</v>
      </c>
      <c r="F457" s="4">
        <v>161</v>
      </c>
      <c r="G457" s="4">
        <v>52703</v>
      </c>
      <c r="H457" s="4" t="s">
        <v>6443</v>
      </c>
      <c r="I457" s="1"/>
      <c r="J457" s="4" t="s">
        <v>6444</v>
      </c>
      <c r="K457" s="4" t="s">
        <v>6445</v>
      </c>
    </row>
    <row r="458" spans="1:11" ht="30" x14ac:dyDescent="0.25">
      <c r="A458" s="1" t="s">
        <v>5697</v>
      </c>
      <c r="B458" s="1" t="s">
        <v>740</v>
      </c>
      <c r="C458" s="4">
        <v>2022</v>
      </c>
      <c r="D458" s="1" t="s">
        <v>147</v>
      </c>
      <c r="E458" s="1" t="s">
        <v>74</v>
      </c>
      <c r="F458" s="4">
        <v>5</v>
      </c>
      <c r="G458" s="4">
        <v>4240</v>
      </c>
      <c r="H458" s="4" t="s">
        <v>83</v>
      </c>
      <c r="I458" s="1"/>
      <c r="J458" s="4" t="s">
        <v>83</v>
      </c>
      <c r="K458" s="4" t="s">
        <v>83</v>
      </c>
    </row>
    <row r="459" spans="1:11" ht="45" x14ac:dyDescent="0.25">
      <c r="A459" s="1" t="s">
        <v>5697</v>
      </c>
      <c r="B459" s="1" t="s">
        <v>740</v>
      </c>
      <c r="C459" s="4">
        <v>2022</v>
      </c>
      <c r="D459" s="1" t="s">
        <v>147</v>
      </c>
      <c r="E459" s="1" t="s">
        <v>78</v>
      </c>
      <c r="F459" s="4">
        <v>71</v>
      </c>
      <c r="G459" s="4">
        <v>79753</v>
      </c>
      <c r="H459" s="4" t="s">
        <v>6446</v>
      </c>
      <c r="I459" s="1"/>
      <c r="J459" s="4" t="s">
        <v>6447</v>
      </c>
      <c r="K459" s="4" t="s">
        <v>6448</v>
      </c>
    </row>
    <row r="460" spans="1:11" ht="30" x14ac:dyDescent="0.25">
      <c r="A460" s="1" t="s">
        <v>5697</v>
      </c>
      <c r="B460" s="1" t="s">
        <v>740</v>
      </c>
      <c r="C460" s="4">
        <v>2022</v>
      </c>
      <c r="D460" s="1" t="s">
        <v>147</v>
      </c>
      <c r="E460" s="1" t="s">
        <v>82</v>
      </c>
      <c r="F460" s="4">
        <v>889</v>
      </c>
      <c r="G460" s="4">
        <v>165998</v>
      </c>
      <c r="H460" s="4" t="s">
        <v>6449</v>
      </c>
      <c r="I460" s="1"/>
      <c r="J460" s="4" t="s">
        <v>6450</v>
      </c>
      <c r="K460" s="4" t="s">
        <v>6451</v>
      </c>
    </row>
    <row r="461" spans="1:11" ht="45" x14ac:dyDescent="0.25">
      <c r="A461" s="1" t="s">
        <v>5697</v>
      </c>
      <c r="B461" s="1" t="s">
        <v>740</v>
      </c>
      <c r="C461" s="4">
        <v>2022</v>
      </c>
      <c r="D461" s="1" t="s">
        <v>147</v>
      </c>
      <c r="E461" s="1" t="s">
        <v>84</v>
      </c>
      <c r="F461" s="4">
        <v>57</v>
      </c>
      <c r="G461" s="4">
        <v>6886</v>
      </c>
      <c r="H461" s="4" t="s">
        <v>6032</v>
      </c>
      <c r="I461" s="1"/>
      <c r="J461" s="4" t="s">
        <v>6033</v>
      </c>
      <c r="K461" s="4" t="s">
        <v>6034</v>
      </c>
    </row>
    <row r="462" spans="1:11" ht="45" x14ac:dyDescent="0.25">
      <c r="A462" s="1" t="s">
        <v>5697</v>
      </c>
      <c r="B462" s="1" t="s">
        <v>740</v>
      </c>
      <c r="C462" s="4">
        <v>2022</v>
      </c>
      <c r="D462" s="1" t="s">
        <v>147</v>
      </c>
      <c r="E462" s="1" t="s">
        <v>85</v>
      </c>
      <c r="F462" s="4">
        <v>13349</v>
      </c>
      <c r="G462" s="4">
        <v>1195170</v>
      </c>
      <c r="H462" s="4" t="s">
        <v>6452</v>
      </c>
      <c r="I462" s="1"/>
      <c r="J462" s="4" t="s">
        <v>6453</v>
      </c>
      <c r="K462" s="4" t="s">
        <v>6454</v>
      </c>
    </row>
    <row r="463" spans="1:11" ht="30" x14ac:dyDescent="0.25">
      <c r="A463" s="1" t="s">
        <v>5697</v>
      </c>
      <c r="B463" s="1" t="s">
        <v>740</v>
      </c>
      <c r="C463" s="4">
        <v>2022</v>
      </c>
      <c r="D463" s="1" t="s">
        <v>147</v>
      </c>
      <c r="E463" s="1" t="s">
        <v>86</v>
      </c>
      <c r="F463" s="4">
        <v>14533</v>
      </c>
      <c r="G463" s="4">
        <v>1505891</v>
      </c>
      <c r="H463" s="4" t="s">
        <v>6455</v>
      </c>
      <c r="I463" s="1"/>
      <c r="J463" s="4" t="s">
        <v>6456</v>
      </c>
      <c r="K463" s="4" t="s">
        <v>3928</v>
      </c>
    </row>
    <row r="464" spans="1:11" x14ac:dyDescent="0.25">
      <c r="A464" s="1" t="s">
        <v>6457</v>
      </c>
      <c r="B464" s="1" t="s">
        <v>60</v>
      </c>
      <c r="C464" s="4">
        <v>2021</v>
      </c>
      <c r="D464" s="1" t="s">
        <v>61</v>
      </c>
      <c r="E464" s="1" t="s">
        <v>62</v>
      </c>
      <c r="F464" s="4">
        <v>26605</v>
      </c>
      <c r="G464" s="4">
        <v>1494480</v>
      </c>
      <c r="H464" s="4" t="s">
        <v>6458</v>
      </c>
      <c r="I464" s="1"/>
      <c r="J464" s="4" t="s">
        <v>6459</v>
      </c>
      <c r="K464" s="4" t="s">
        <v>6460</v>
      </c>
    </row>
    <row r="465" spans="1:11" ht="30" x14ac:dyDescent="0.25">
      <c r="A465" s="1" t="s">
        <v>6457</v>
      </c>
      <c r="B465" s="1" t="s">
        <v>60</v>
      </c>
      <c r="C465" s="4">
        <v>2021</v>
      </c>
      <c r="D465" s="1" t="s">
        <v>61</v>
      </c>
      <c r="E465" s="1" t="s">
        <v>66</v>
      </c>
      <c r="F465" s="4">
        <v>3338</v>
      </c>
      <c r="G465" s="4">
        <v>80924</v>
      </c>
      <c r="H465" s="4" t="s">
        <v>6461</v>
      </c>
      <c r="I465" s="1"/>
      <c r="J465" s="4" t="s">
        <v>6462</v>
      </c>
      <c r="K465" s="4" t="s">
        <v>6463</v>
      </c>
    </row>
    <row r="466" spans="1:11" ht="30" x14ac:dyDescent="0.25">
      <c r="A466" s="1" t="s">
        <v>6457</v>
      </c>
      <c r="B466" s="1" t="s">
        <v>60</v>
      </c>
      <c r="C466" s="4">
        <v>2021</v>
      </c>
      <c r="D466" s="1" t="s">
        <v>61</v>
      </c>
      <c r="E466" s="1" t="s">
        <v>70</v>
      </c>
      <c r="F466" s="4">
        <v>1201</v>
      </c>
      <c r="G466" s="4">
        <v>12642</v>
      </c>
      <c r="H466" s="4" t="s">
        <v>6464</v>
      </c>
      <c r="I466" s="1"/>
      <c r="J466" s="4" t="s">
        <v>6465</v>
      </c>
      <c r="K466" s="4" t="s">
        <v>6466</v>
      </c>
    </row>
    <row r="467" spans="1:11" ht="30" x14ac:dyDescent="0.25">
      <c r="A467" s="1" t="s">
        <v>6457</v>
      </c>
      <c r="B467" s="1" t="s">
        <v>60</v>
      </c>
      <c r="C467" s="4">
        <v>2021</v>
      </c>
      <c r="D467" s="1" t="s">
        <v>61</v>
      </c>
      <c r="E467" s="1" t="s">
        <v>74</v>
      </c>
      <c r="F467" s="4">
        <v>247</v>
      </c>
      <c r="G467" s="4">
        <v>9757</v>
      </c>
      <c r="H467" s="4" t="s">
        <v>6467</v>
      </c>
      <c r="I467" s="1"/>
      <c r="J467" s="4" t="s">
        <v>6468</v>
      </c>
      <c r="K467" s="4" t="s">
        <v>6469</v>
      </c>
    </row>
    <row r="468" spans="1:11" ht="45" x14ac:dyDescent="0.25">
      <c r="A468" s="1" t="s">
        <v>6457</v>
      </c>
      <c r="B468" s="1" t="s">
        <v>60</v>
      </c>
      <c r="C468" s="4">
        <v>2021</v>
      </c>
      <c r="D468" s="1" t="s">
        <v>61</v>
      </c>
      <c r="E468" s="1" t="s">
        <v>78</v>
      </c>
      <c r="F468" s="4">
        <v>44</v>
      </c>
      <c r="G468" s="4">
        <v>1699</v>
      </c>
      <c r="H468" s="4" t="s">
        <v>6470</v>
      </c>
      <c r="I468" s="1"/>
      <c r="J468" s="4" t="s">
        <v>3823</v>
      </c>
      <c r="K468" s="4" t="s">
        <v>4972</v>
      </c>
    </row>
    <row r="469" spans="1:11" ht="30" x14ac:dyDescent="0.25">
      <c r="A469" s="1" t="s">
        <v>6457</v>
      </c>
      <c r="B469" s="1" t="s">
        <v>60</v>
      </c>
      <c r="C469" s="4">
        <v>2021</v>
      </c>
      <c r="D469" s="1" t="s">
        <v>61</v>
      </c>
      <c r="E469" s="1" t="s">
        <v>82</v>
      </c>
      <c r="F469" s="4">
        <v>0</v>
      </c>
      <c r="G469" s="4">
        <v>0</v>
      </c>
      <c r="H469" s="4" t="s">
        <v>83</v>
      </c>
      <c r="I469" s="1"/>
      <c r="J469" s="4" t="s">
        <v>83</v>
      </c>
      <c r="K469" s="4" t="s">
        <v>83</v>
      </c>
    </row>
    <row r="470" spans="1:11" ht="45" x14ac:dyDescent="0.25">
      <c r="A470" s="1" t="s">
        <v>6457</v>
      </c>
      <c r="B470" s="1" t="s">
        <v>60</v>
      </c>
      <c r="C470" s="4">
        <v>2021</v>
      </c>
      <c r="D470" s="1" t="s">
        <v>61</v>
      </c>
      <c r="E470" s="1" t="s">
        <v>84</v>
      </c>
      <c r="F470" s="4">
        <v>0</v>
      </c>
      <c r="G470" s="4">
        <v>0</v>
      </c>
      <c r="H470" s="4" t="s">
        <v>83</v>
      </c>
      <c r="I470" s="1"/>
      <c r="J470" s="4" t="s">
        <v>83</v>
      </c>
      <c r="K470" s="4" t="s">
        <v>83</v>
      </c>
    </row>
    <row r="471" spans="1:11" ht="45" x14ac:dyDescent="0.25">
      <c r="A471" s="1" t="s">
        <v>6457</v>
      </c>
      <c r="B471" s="1" t="s">
        <v>60</v>
      </c>
      <c r="C471" s="4">
        <v>2021</v>
      </c>
      <c r="D471" s="1" t="s">
        <v>61</v>
      </c>
      <c r="E471" s="1" t="s">
        <v>85</v>
      </c>
      <c r="F471" s="4">
        <v>0</v>
      </c>
      <c r="G471" s="4">
        <v>0</v>
      </c>
      <c r="H471" s="4" t="s">
        <v>83</v>
      </c>
      <c r="I471" s="1"/>
      <c r="J471" s="4" t="s">
        <v>83</v>
      </c>
      <c r="K471" s="4" t="s">
        <v>83</v>
      </c>
    </row>
    <row r="472" spans="1:11" x14ac:dyDescent="0.25">
      <c r="A472" s="1" t="s">
        <v>6457</v>
      </c>
      <c r="B472" s="1" t="s">
        <v>60</v>
      </c>
      <c r="C472" s="4">
        <v>2021</v>
      </c>
      <c r="D472" s="1" t="s">
        <v>61</v>
      </c>
      <c r="E472" s="1" t="s">
        <v>86</v>
      </c>
      <c r="F472" s="4">
        <v>4830</v>
      </c>
      <c r="G472" s="4">
        <v>105021</v>
      </c>
      <c r="H472" s="4" t="s">
        <v>6471</v>
      </c>
      <c r="I472" s="1"/>
      <c r="J472" s="4" t="s">
        <v>6472</v>
      </c>
      <c r="K472" s="4" t="s">
        <v>6473</v>
      </c>
    </row>
    <row r="473" spans="1:11" x14ac:dyDescent="0.25">
      <c r="A473" s="1" t="s">
        <v>6457</v>
      </c>
      <c r="B473" s="1" t="s">
        <v>60</v>
      </c>
      <c r="C473" s="4">
        <v>2021</v>
      </c>
      <c r="D473" s="1" t="s">
        <v>90</v>
      </c>
      <c r="E473" s="1" t="s">
        <v>62</v>
      </c>
      <c r="F473" s="4">
        <v>10301</v>
      </c>
      <c r="G473" s="4">
        <v>1091880</v>
      </c>
      <c r="H473" s="4" t="s">
        <v>6474</v>
      </c>
      <c r="I473" s="1"/>
      <c r="J473" s="4" t="s">
        <v>6475</v>
      </c>
      <c r="K473" s="4" t="s">
        <v>6476</v>
      </c>
    </row>
    <row r="474" spans="1:11" ht="30" x14ac:dyDescent="0.25">
      <c r="A474" s="1" t="s">
        <v>6457</v>
      </c>
      <c r="B474" s="1" t="s">
        <v>60</v>
      </c>
      <c r="C474" s="4">
        <v>2021</v>
      </c>
      <c r="D474" s="1" t="s">
        <v>90</v>
      </c>
      <c r="E474" s="1" t="s">
        <v>66</v>
      </c>
      <c r="F474" s="4">
        <v>3592</v>
      </c>
      <c r="G474" s="4">
        <v>198481</v>
      </c>
      <c r="H474" s="4" t="s">
        <v>6477</v>
      </c>
      <c r="I474" s="1"/>
      <c r="J474" s="4" t="s">
        <v>6478</v>
      </c>
      <c r="K474" s="4" t="s">
        <v>6479</v>
      </c>
    </row>
    <row r="475" spans="1:11" ht="30" x14ac:dyDescent="0.25">
      <c r="A475" s="1" t="s">
        <v>6457</v>
      </c>
      <c r="B475" s="1" t="s">
        <v>60</v>
      </c>
      <c r="C475" s="4">
        <v>2021</v>
      </c>
      <c r="D475" s="1" t="s">
        <v>90</v>
      </c>
      <c r="E475" s="1" t="s">
        <v>70</v>
      </c>
      <c r="F475" s="4">
        <v>6656</v>
      </c>
      <c r="G475" s="4">
        <v>139837</v>
      </c>
      <c r="H475" s="4" t="s">
        <v>953</v>
      </c>
      <c r="I475" s="1"/>
      <c r="J475" s="4" t="s">
        <v>6480</v>
      </c>
      <c r="K475" s="4" t="s">
        <v>6481</v>
      </c>
    </row>
    <row r="476" spans="1:11" ht="30" x14ac:dyDescent="0.25">
      <c r="A476" s="1" t="s">
        <v>6457</v>
      </c>
      <c r="B476" s="1" t="s">
        <v>60</v>
      </c>
      <c r="C476" s="4">
        <v>2021</v>
      </c>
      <c r="D476" s="1" t="s">
        <v>90</v>
      </c>
      <c r="E476" s="1" t="s">
        <v>74</v>
      </c>
      <c r="F476" s="4">
        <v>19</v>
      </c>
      <c r="G476" s="4">
        <v>1065</v>
      </c>
      <c r="H476" s="4" t="s">
        <v>6482</v>
      </c>
      <c r="I476" s="1" t="s">
        <v>234</v>
      </c>
      <c r="J476" s="4" t="s">
        <v>6483</v>
      </c>
      <c r="K476" s="4" t="s">
        <v>6484</v>
      </c>
    </row>
    <row r="477" spans="1:11" ht="45" x14ac:dyDescent="0.25">
      <c r="A477" s="1" t="s">
        <v>6457</v>
      </c>
      <c r="B477" s="1" t="s">
        <v>60</v>
      </c>
      <c r="C477" s="4">
        <v>2021</v>
      </c>
      <c r="D477" s="1" t="s">
        <v>90</v>
      </c>
      <c r="E477" s="1" t="s">
        <v>78</v>
      </c>
      <c r="F477" s="4">
        <v>512</v>
      </c>
      <c r="G477" s="4">
        <v>13112</v>
      </c>
      <c r="H477" s="4" t="s">
        <v>6485</v>
      </c>
      <c r="I477" s="1"/>
      <c r="J477" s="4" t="s">
        <v>6486</v>
      </c>
      <c r="K477" s="4" t="s">
        <v>6487</v>
      </c>
    </row>
    <row r="478" spans="1:11" ht="30" x14ac:dyDescent="0.25">
      <c r="A478" s="1" t="s">
        <v>6457</v>
      </c>
      <c r="B478" s="1" t="s">
        <v>60</v>
      </c>
      <c r="C478" s="4">
        <v>2021</v>
      </c>
      <c r="D478" s="1" t="s">
        <v>90</v>
      </c>
      <c r="E478" s="1" t="s">
        <v>82</v>
      </c>
      <c r="F478" s="4">
        <v>0</v>
      </c>
      <c r="G478" s="4">
        <v>0</v>
      </c>
      <c r="H478" s="4" t="s">
        <v>83</v>
      </c>
      <c r="I478" s="1"/>
      <c r="J478" s="4" t="s">
        <v>83</v>
      </c>
      <c r="K478" s="4" t="s">
        <v>83</v>
      </c>
    </row>
    <row r="479" spans="1:11" ht="45" x14ac:dyDescent="0.25">
      <c r="A479" s="1" t="s">
        <v>6457</v>
      </c>
      <c r="B479" s="1" t="s">
        <v>60</v>
      </c>
      <c r="C479" s="4">
        <v>2021</v>
      </c>
      <c r="D479" s="1" t="s">
        <v>90</v>
      </c>
      <c r="E479" s="1" t="s">
        <v>84</v>
      </c>
      <c r="F479" s="4">
        <v>0</v>
      </c>
      <c r="G479" s="4">
        <v>0</v>
      </c>
      <c r="H479" s="4" t="s">
        <v>83</v>
      </c>
      <c r="I479" s="1"/>
      <c r="J479" s="4" t="s">
        <v>83</v>
      </c>
      <c r="K479" s="4" t="s">
        <v>83</v>
      </c>
    </row>
    <row r="480" spans="1:11" ht="45" x14ac:dyDescent="0.25">
      <c r="A480" s="1" t="s">
        <v>6457</v>
      </c>
      <c r="B480" s="1" t="s">
        <v>60</v>
      </c>
      <c r="C480" s="4">
        <v>2021</v>
      </c>
      <c r="D480" s="1" t="s">
        <v>90</v>
      </c>
      <c r="E480" s="1" t="s">
        <v>85</v>
      </c>
      <c r="F480" s="4">
        <v>0</v>
      </c>
      <c r="G480" s="4">
        <v>0</v>
      </c>
      <c r="H480" s="4" t="s">
        <v>83</v>
      </c>
      <c r="I480" s="1"/>
      <c r="J480" s="4" t="s">
        <v>83</v>
      </c>
      <c r="K480" s="4" t="s">
        <v>83</v>
      </c>
    </row>
    <row r="481" spans="1:11" x14ac:dyDescent="0.25">
      <c r="A481" s="1" t="s">
        <v>6457</v>
      </c>
      <c r="B481" s="1" t="s">
        <v>60</v>
      </c>
      <c r="C481" s="4">
        <v>2021</v>
      </c>
      <c r="D481" s="1" t="s">
        <v>90</v>
      </c>
      <c r="E481" s="1" t="s">
        <v>86</v>
      </c>
      <c r="F481" s="4">
        <v>10779</v>
      </c>
      <c r="G481" s="4">
        <v>352495</v>
      </c>
      <c r="H481" s="4" t="s">
        <v>6488</v>
      </c>
      <c r="I481" s="1"/>
      <c r="J481" s="4" t="s">
        <v>6489</v>
      </c>
      <c r="K481" s="4" t="s">
        <v>6490</v>
      </c>
    </row>
    <row r="482" spans="1:11" x14ac:dyDescent="0.25">
      <c r="A482" s="1" t="s">
        <v>6457</v>
      </c>
      <c r="B482" s="1" t="s">
        <v>60</v>
      </c>
      <c r="C482" s="4">
        <v>2021</v>
      </c>
      <c r="D482" s="1" t="s">
        <v>109</v>
      </c>
      <c r="E482" s="1" t="s">
        <v>62</v>
      </c>
      <c r="F482" s="4">
        <v>3931</v>
      </c>
      <c r="G482" s="4">
        <v>912058</v>
      </c>
      <c r="H482" s="4" t="s">
        <v>6491</v>
      </c>
      <c r="I482" s="1"/>
      <c r="J482" s="4" t="s">
        <v>6492</v>
      </c>
      <c r="K482" s="4" t="s">
        <v>6493</v>
      </c>
    </row>
    <row r="483" spans="1:11" ht="30" x14ac:dyDescent="0.25">
      <c r="A483" s="1" t="s">
        <v>6457</v>
      </c>
      <c r="B483" s="1" t="s">
        <v>60</v>
      </c>
      <c r="C483" s="4">
        <v>2021</v>
      </c>
      <c r="D483" s="1" t="s">
        <v>109</v>
      </c>
      <c r="E483" s="1" t="s">
        <v>66</v>
      </c>
      <c r="F483" s="4">
        <v>1006</v>
      </c>
      <c r="G483" s="4">
        <v>212444</v>
      </c>
      <c r="H483" s="4" t="s">
        <v>6494</v>
      </c>
      <c r="I483" s="1"/>
      <c r="J483" s="4" t="s">
        <v>6495</v>
      </c>
      <c r="K483" s="4" t="s">
        <v>6496</v>
      </c>
    </row>
    <row r="484" spans="1:11" ht="30" x14ac:dyDescent="0.25">
      <c r="A484" s="1" t="s">
        <v>6457</v>
      </c>
      <c r="B484" s="1" t="s">
        <v>60</v>
      </c>
      <c r="C484" s="4">
        <v>2021</v>
      </c>
      <c r="D484" s="1" t="s">
        <v>109</v>
      </c>
      <c r="E484" s="1" t="s">
        <v>70</v>
      </c>
      <c r="F484" s="4">
        <v>11141</v>
      </c>
      <c r="G484" s="4">
        <v>432918</v>
      </c>
      <c r="H484" s="4" t="s">
        <v>6497</v>
      </c>
      <c r="I484" s="1"/>
      <c r="J484" s="4" t="s">
        <v>6498</v>
      </c>
      <c r="K484" s="4" t="s">
        <v>6499</v>
      </c>
    </row>
    <row r="485" spans="1:11" ht="30" x14ac:dyDescent="0.25">
      <c r="A485" s="1" t="s">
        <v>6457</v>
      </c>
      <c r="B485" s="1" t="s">
        <v>60</v>
      </c>
      <c r="C485" s="4">
        <v>2021</v>
      </c>
      <c r="D485" s="1" t="s">
        <v>109</v>
      </c>
      <c r="E485" s="1" t="s">
        <v>74</v>
      </c>
      <c r="F485" s="4">
        <v>596</v>
      </c>
      <c r="G485" s="4">
        <v>23914</v>
      </c>
      <c r="H485" s="4" t="s">
        <v>6500</v>
      </c>
      <c r="I485" s="1"/>
      <c r="J485" s="4" t="s">
        <v>6501</v>
      </c>
      <c r="K485" s="4" t="s">
        <v>2782</v>
      </c>
    </row>
    <row r="486" spans="1:11" ht="45" x14ac:dyDescent="0.25">
      <c r="A486" s="1" t="s">
        <v>6457</v>
      </c>
      <c r="B486" s="1" t="s">
        <v>60</v>
      </c>
      <c r="C486" s="4">
        <v>2021</v>
      </c>
      <c r="D486" s="1" t="s">
        <v>109</v>
      </c>
      <c r="E486" s="1" t="s">
        <v>78</v>
      </c>
      <c r="F486" s="4">
        <v>739</v>
      </c>
      <c r="G486" s="4">
        <v>17944</v>
      </c>
      <c r="H486" s="4" t="s">
        <v>4206</v>
      </c>
      <c r="I486" s="1"/>
      <c r="J486" s="4" t="s">
        <v>6502</v>
      </c>
      <c r="K486" s="4" t="s">
        <v>6503</v>
      </c>
    </row>
    <row r="487" spans="1:11" ht="30" x14ac:dyDescent="0.25">
      <c r="A487" s="1" t="s">
        <v>6457</v>
      </c>
      <c r="B487" s="1" t="s">
        <v>60</v>
      </c>
      <c r="C487" s="4">
        <v>2021</v>
      </c>
      <c r="D487" s="1" t="s">
        <v>109</v>
      </c>
      <c r="E487" s="1" t="s">
        <v>82</v>
      </c>
      <c r="F487" s="4">
        <v>0</v>
      </c>
      <c r="G487" s="4">
        <v>0</v>
      </c>
      <c r="H487" s="4" t="s">
        <v>83</v>
      </c>
      <c r="I487" s="1"/>
      <c r="J487" s="4" t="s">
        <v>83</v>
      </c>
      <c r="K487" s="4" t="s">
        <v>83</v>
      </c>
    </row>
    <row r="488" spans="1:11" ht="45" x14ac:dyDescent="0.25">
      <c r="A488" s="1" t="s">
        <v>6457</v>
      </c>
      <c r="B488" s="1" t="s">
        <v>60</v>
      </c>
      <c r="C488" s="4">
        <v>2021</v>
      </c>
      <c r="D488" s="1" t="s">
        <v>109</v>
      </c>
      <c r="E488" s="1" t="s">
        <v>84</v>
      </c>
      <c r="F488" s="4">
        <v>0</v>
      </c>
      <c r="G488" s="4">
        <v>0</v>
      </c>
      <c r="H488" s="4" t="s">
        <v>83</v>
      </c>
      <c r="I488" s="1"/>
      <c r="J488" s="4" t="s">
        <v>83</v>
      </c>
      <c r="K488" s="4" t="s">
        <v>83</v>
      </c>
    </row>
    <row r="489" spans="1:11" ht="45" x14ac:dyDescent="0.25">
      <c r="A489" s="1" t="s">
        <v>6457</v>
      </c>
      <c r="B489" s="1" t="s">
        <v>60</v>
      </c>
      <c r="C489" s="4">
        <v>2021</v>
      </c>
      <c r="D489" s="1" t="s">
        <v>109</v>
      </c>
      <c r="E489" s="1" t="s">
        <v>85</v>
      </c>
      <c r="F489" s="4">
        <v>0</v>
      </c>
      <c r="G489" s="4">
        <v>0</v>
      </c>
      <c r="H489" s="4" t="s">
        <v>83</v>
      </c>
      <c r="I489" s="1"/>
      <c r="J489" s="4" t="s">
        <v>83</v>
      </c>
      <c r="K489" s="4" t="s">
        <v>83</v>
      </c>
    </row>
    <row r="490" spans="1:11" x14ac:dyDescent="0.25">
      <c r="A490" s="1" t="s">
        <v>6457</v>
      </c>
      <c r="B490" s="1" t="s">
        <v>60</v>
      </c>
      <c r="C490" s="4">
        <v>2021</v>
      </c>
      <c r="D490" s="1" t="s">
        <v>109</v>
      </c>
      <c r="E490" s="1" t="s">
        <v>86</v>
      </c>
      <c r="F490" s="4">
        <v>13482</v>
      </c>
      <c r="G490" s="4">
        <v>687220</v>
      </c>
      <c r="H490" s="4" t="s">
        <v>6504</v>
      </c>
      <c r="I490" s="1"/>
      <c r="J490" s="4" t="s">
        <v>6505</v>
      </c>
      <c r="K490" s="4" t="s">
        <v>6506</v>
      </c>
    </row>
    <row r="491" spans="1:11" x14ac:dyDescent="0.25">
      <c r="A491" s="1" t="s">
        <v>6457</v>
      </c>
      <c r="B491" s="1" t="s">
        <v>60</v>
      </c>
      <c r="C491" s="4">
        <v>2021</v>
      </c>
      <c r="D491" s="1" t="s">
        <v>128</v>
      </c>
      <c r="E491" s="1" t="s">
        <v>62</v>
      </c>
      <c r="F491" s="4">
        <v>1956</v>
      </c>
      <c r="G491" s="4">
        <v>700613</v>
      </c>
      <c r="H491" s="4" t="s">
        <v>6507</v>
      </c>
      <c r="I491" s="1"/>
      <c r="J491" s="4" t="s">
        <v>6508</v>
      </c>
      <c r="K491" s="4" t="s">
        <v>6509</v>
      </c>
    </row>
    <row r="492" spans="1:11" ht="30" x14ac:dyDescent="0.25">
      <c r="A492" s="1" t="s">
        <v>6457</v>
      </c>
      <c r="B492" s="1" t="s">
        <v>60</v>
      </c>
      <c r="C492" s="4">
        <v>2021</v>
      </c>
      <c r="D492" s="1" t="s">
        <v>128</v>
      </c>
      <c r="E492" s="1" t="s">
        <v>66</v>
      </c>
      <c r="F492" s="4">
        <v>233</v>
      </c>
      <c r="G492" s="4">
        <v>97976</v>
      </c>
      <c r="H492" s="4" t="s">
        <v>6510</v>
      </c>
      <c r="I492" s="1"/>
      <c r="J492" s="4" t="s">
        <v>6511</v>
      </c>
      <c r="K492" s="4" t="s">
        <v>6512</v>
      </c>
    </row>
    <row r="493" spans="1:11" ht="30" x14ac:dyDescent="0.25">
      <c r="A493" s="1" t="s">
        <v>6457</v>
      </c>
      <c r="B493" s="1" t="s">
        <v>60</v>
      </c>
      <c r="C493" s="4">
        <v>2021</v>
      </c>
      <c r="D493" s="1" t="s">
        <v>128</v>
      </c>
      <c r="E493" s="1" t="s">
        <v>70</v>
      </c>
      <c r="F493" s="4">
        <v>8228</v>
      </c>
      <c r="G493" s="4">
        <v>529501</v>
      </c>
      <c r="H493" s="4" t="s">
        <v>6513</v>
      </c>
      <c r="I493" s="1"/>
      <c r="J493" s="4" t="s">
        <v>6514</v>
      </c>
      <c r="K493" s="4" t="s">
        <v>6515</v>
      </c>
    </row>
    <row r="494" spans="1:11" ht="30" x14ac:dyDescent="0.25">
      <c r="A494" s="1" t="s">
        <v>6457</v>
      </c>
      <c r="B494" s="1" t="s">
        <v>60</v>
      </c>
      <c r="C494" s="4">
        <v>2021</v>
      </c>
      <c r="D494" s="1" t="s">
        <v>128</v>
      </c>
      <c r="E494" s="1" t="s">
        <v>74</v>
      </c>
      <c r="F494" s="4">
        <v>2527</v>
      </c>
      <c r="G494" s="4">
        <v>147837</v>
      </c>
      <c r="H494" s="4" t="s">
        <v>6516</v>
      </c>
      <c r="I494" s="1"/>
      <c r="J494" s="4" t="s">
        <v>1118</v>
      </c>
      <c r="K494" s="4" t="s">
        <v>6517</v>
      </c>
    </row>
    <row r="495" spans="1:11" ht="45" x14ac:dyDescent="0.25">
      <c r="A495" s="1" t="s">
        <v>6457</v>
      </c>
      <c r="B495" s="1" t="s">
        <v>60</v>
      </c>
      <c r="C495" s="4">
        <v>2021</v>
      </c>
      <c r="D495" s="1" t="s">
        <v>128</v>
      </c>
      <c r="E495" s="1" t="s">
        <v>78</v>
      </c>
      <c r="F495" s="4">
        <v>2772</v>
      </c>
      <c r="G495" s="4">
        <v>71771</v>
      </c>
      <c r="H495" s="4" t="s">
        <v>6518</v>
      </c>
      <c r="I495" s="1"/>
      <c r="J495" s="4" t="s">
        <v>6519</v>
      </c>
      <c r="K495" s="4" t="s">
        <v>6520</v>
      </c>
    </row>
    <row r="496" spans="1:11" ht="30" x14ac:dyDescent="0.25">
      <c r="A496" s="1" t="s">
        <v>6457</v>
      </c>
      <c r="B496" s="1" t="s">
        <v>60</v>
      </c>
      <c r="C496" s="4">
        <v>2021</v>
      </c>
      <c r="D496" s="1" t="s">
        <v>128</v>
      </c>
      <c r="E496" s="1" t="s">
        <v>82</v>
      </c>
      <c r="F496" s="4">
        <v>0</v>
      </c>
      <c r="G496" s="4">
        <v>0</v>
      </c>
      <c r="H496" s="4" t="s">
        <v>83</v>
      </c>
      <c r="I496" s="1"/>
      <c r="J496" s="4" t="s">
        <v>83</v>
      </c>
      <c r="K496" s="4" t="s">
        <v>83</v>
      </c>
    </row>
    <row r="497" spans="1:11" ht="45" x14ac:dyDescent="0.25">
      <c r="A497" s="1" t="s">
        <v>6457</v>
      </c>
      <c r="B497" s="1" t="s">
        <v>60</v>
      </c>
      <c r="C497" s="4">
        <v>2021</v>
      </c>
      <c r="D497" s="1" t="s">
        <v>128</v>
      </c>
      <c r="E497" s="1" t="s">
        <v>84</v>
      </c>
      <c r="F497" s="4">
        <v>0</v>
      </c>
      <c r="G497" s="4">
        <v>0</v>
      </c>
      <c r="H497" s="4" t="s">
        <v>83</v>
      </c>
      <c r="I497" s="1"/>
      <c r="J497" s="4" t="s">
        <v>83</v>
      </c>
      <c r="K497" s="4" t="s">
        <v>83</v>
      </c>
    </row>
    <row r="498" spans="1:11" ht="45" x14ac:dyDescent="0.25">
      <c r="A498" s="1" t="s">
        <v>6457</v>
      </c>
      <c r="B498" s="1" t="s">
        <v>60</v>
      </c>
      <c r="C498" s="4">
        <v>2021</v>
      </c>
      <c r="D498" s="1" t="s">
        <v>128</v>
      </c>
      <c r="E498" s="1" t="s">
        <v>85</v>
      </c>
      <c r="F498" s="4">
        <v>0</v>
      </c>
      <c r="G498" s="4">
        <v>0</v>
      </c>
      <c r="H498" s="4" t="s">
        <v>83</v>
      </c>
      <c r="I498" s="1"/>
      <c r="J498" s="4" t="s">
        <v>83</v>
      </c>
      <c r="K498" s="4" t="s">
        <v>83</v>
      </c>
    </row>
    <row r="499" spans="1:11" x14ac:dyDescent="0.25">
      <c r="A499" s="1" t="s">
        <v>6457</v>
      </c>
      <c r="B499" s="1" t="s">
        <v>60</v>
      </c>
      <c r="C499" s="4">
        <v>2021</v>
      </c>
      <c r="D499" s="1" t="s">
        <v>128</v>
      </c>
      <c r="E499" s="1" t="s">
        <v>86</v>
      </c>
      <c r="F499" s="4">
        <v>13760</v>
      </c>
      <c r="G499" s="4">
        <v>847084</v>
      </c>
      <c r="H499" s="4" t="s">
        <v>6521</v>
      </c>
      <c r="I499" s="1"/>
      <c r="J499" s="4" t="s">
        <v>6522</v>
      </c>
      <c r="K499" s="4" t="s">
        <v>6523</v>
      </c>
    </row>
    <row r="500" spans="1:11" x14ac:dyDescent="0.25">
      <c r="A500" s="1" t="s">
        <v>6457</v>
      </c>
      <c r="B500" s="1" t="s">
        <v>60</v>
      </c>
      <c r="C500" s="4">
        <v>2021</v>
      </c>
      <c r="D500" s="1" t="s">
        <v>147</v>
      </c>
      <c r="E500" s="1" t="s">
        <v>62</v>
      </c>
      <c r="F500" s="4">
        <v>1439</v>
      </c>
      <c r="G500" s="4">
        <v>622402</v>
      </c>
      <c r="H500" s="4" t="s">
        <v>6524</v>
      </c>
      <c r="I500" s="1"/>
      <c r="J500" s="4" t="s">
        <v>6525</v>
      </c>
      <c r="K500" s="4" t="s">
        <v>6526</v>
      </c>
    </row>
    <row r="501" spans="1:11" ht="30" x14ac:dyDescent="0.25">
      <c r="A501" s="1" t="s">
        <v>6457</v>
      </c>
      <c r="B501" s="1" t="s">
        <v>60</v>
      </c>
      <c r="C501" s="4">
        <v>2021</v>
      </c>
      <c r="D501" s="1" t="s">
        <v>147</v>
      </c>
      <c r="E501" s="1" t="s">
        <v>66</v>
      </c>
      <c r="F501" s="4">
        <v>83</v>
      </c>
      <c r="G501" s="4">
        <v>75951</v>
      </c>
      <c r="H501" s="4" t="s">
        <v>6527</v>
      </c>
      <c r="I501" s="1"/>
      <c r="J501" s="4" t="s">
        <v>6528</v>
      </c>
      <c r="K501" s="4" t="s">
        <v>6529</v>
      </c>
    </row>
    <row r="502" spans="1:11" ht="30" x14ac:dyDescent="0.25">
      <c r="A502" s="1" t="s">
        <v>6457</v>
      </c>
      <c r="B502" s="1" t="s">
        <v>60</v>
      </c>
      <c r="C502" s="4">
        <v>2021</v>
      </c>
      <c r="D502" s="1" t="s">
        <v>147</v>
      </c>
      <c r="E502" s="1" t="s">
        <v>70</v>
      </c>
      <c r="F502" s="4">
        <v>4018</v>
      </c>
      <c r="G502" s="4">
        <v>361221</v>
      </c>
      <c r="H502" s="4" t="s">
        <v>6530</v>
      </c>
      <c r="I502" s="1"/>
      <c r="J502" s="4" t="s">
        <v>6531</v>
      </c>
      <c r="K502" s="4" t="s">
        <v>6532</v>
      </c>
    </row>
    <row r="503" spans="1:11" ht="30" x14ac:dyDescent="0.25">
      <c r="A503" s="1" t="s">
        <v>6457</v>
      </c>
      <c r="B503" s="1" t="s">
        <v>60</v>
      </c>
      <c r="C503" s="4">
        <v>2021</v>
      </c>
      <c r="D503" s="1" t="s">
        <v>147</v>
      </c>
      <c r="E503" s="1" t="s">
        <v>74</v>
      </c>
      <c r="F503" s="4">
        <v>1764</v>
      </c>
      <c r="G503" s="4">
        <v>218129</v>
      </c>
      <c r="H503" s="4" t="s">
        <v>5262</v>
      </c>
      <c r="I503" s="1"/>
      <c r="J503" s="4" t="s">
        <v>923</v>
      </c>
      <c r="K503" s="4" t="s">
        <v>6533</v>
      </c>
    </row>
    <row r="504" spans="1:11" ht="45" x14ac:dyDescent="0.25">
      <c r="A504" s="1" t="s">
        <v>6457</v>
      </c>
      <c r="B504" s="1" t="s">
        <v>60</v>
      </c>
      <c r="C504" s="4">
        <v>2021</v>
      </c>
      <c r="D504" s="1" t="s">
        <v>147</v>
      </c>
      <c r="E504" s="1" t="s">
        <v>78</v>
      </c>
      <c r="F504" s="4">
        <v>9170</v>
      </c>
      <c r="G504" s="4">
        <v>320208</v>
      </c>
      <c r="H504" s="4" t="s">
        <v>6534</v>
      </c>
      <c r="I504" s="1"/>
      <c r="J504" s="4" t="s">
        <v>6535</v>
      </c>
      <c r="K504" s="4" t="s">
        <v>6536</v>
      </c>
    </row>
    <row r="505" spans="1:11" ht="30" x14ac:dyDescent="0.25">
      <c r="A505" s="1" t="s">
        <v>6457</v>
      </c>
      <c r="B505" s="1" t="s">
        <v>60</v>
      </c>
      <c r="C505" s="4">
        <v>2021</v>
      </c>
      <c r="D505" s="1" t="s">
        <v>147</v>
      </c>
      <c r="E505" s="1" t="s">
        <v>82</v>
      </c>
      <c r="F505" s="4">
        <v>0</v>
      </c>
      <c r="G505" s="4">
        <v>0</v>
      </c>
      <c r="H505" s="4" t="s">
        <v>83</v>
      </c>
      <c r="I505" s="1"/>
      <c r="J505" s="4" t="s">
        <v>83</v>
      </c>
      <c r="K505" s="4" t="s">
        <v>83</v>
      </c>
    </row>
    <row r="506" spans="1:11" ht="45" x14ac:dyDescent="0.25">
      <c r="A506" s="1" t="s">
        <v>6457</v>
      </c>
      <c r="B506" s="1" t="s">
        <v>60</v>
      </c>
      <c r="C506" s="4">
        <v>2021</v>
      </c>
      <c r="D506" s="1" t="s">
        <v>147</v>
      </c>
      <c r="E506" s="1" t="s">
        <v>84</v>
      </c>
      <c r="F506" s="4">
        <v>0</v>
      </c>
      <c r="G506" s="4">
        <v>0</v>
      </c>
      <c r="H506" s="4" t="s">
        <v>83</v>
      </c>
      <c r="I506" s="1"/>
      <c r="J506" s="4" t="s">
        <v>83</v>
      </c>
      <c r="K506" s="4" t="s">
        <v>83</v>
      </c>
    </row>
    <row r="507" spans="1:11" ht="45" x14ac:dyDescent="0.25">
      <c r="A507" s="1" t="s">
        <v>6457</v>
      </c>
      <c r="B507" s="1" t="s">
        <v>60</v>
      </c>
      <c r="C507" s="4">
        <v>2021</v>
      </c>
      <c r="D507" s="1" t="s">
        <v>147</v>
      </c>
      <c r="E507" s="1" t="s">
        <v>85</v>
      </c>
      <c r="F507" s="4">
        <v>0</v>
      </c>
      <c r="G507" s="4">
        <v>0</v>
      </c>
      <c r="H507" s="4" t="s">
        <v>83</v>
      </c>
      <c r="I507" s="1"/>
      <c r="J507" s="4" t="s">
        <v>83</v>
      </c>
      <c r="K507" s="4" t="s">
        <v>83</v>
      </c>
    </row>
    <row r="508" spans="1:11" x14ac:dyDescent="0.25">
      <c r="A508" s="1" t="s">
        <v>6457</v>
      </c>
      <c r="B508" s="1" t="s">
        <v>60</v>
      </c>
      <c r="C508" s="4">
        <v>2021</v>
      </c>
      <c r="D508" s="1" t="s">
        <v>147</v>
      </c>
      <c r="E508" s="1" t="s">
        <v>86</v>
      </c>
      <c r="F508" s="4">
        <v>15035</v>
      </c>
      <c r="G508" s="4">
        <v>975510</v>
      </c>
      <c r="H508" s="4" t="s">
        <v>6537</v>
      </c>
      <c r="I508" s="1"/>
      <c r="J508" s="4" t="s">
        <v>6538</v>
      </c>
      <c r="K508" s="4" t="s">
        <v>6539</v>
      </c>
    </row>
    <row r="509" spans="1:11" x14ac:dyDescent="0.25">
      <c r="A509" s="1" t="s">
        <v>6457</v>
      </c>
      <c r="B509" s="1" t="s">
        <v>60</v>
      </c>
      <c r="C509" s="4">
        <v>2021</v>
      </c>
      <c r="D509" s="1" t="s">
        <v>166</v>
      </c>
      <c r="E509" s="1" t="s">
        <v>62</v>
      </c>
      <c r="F509" s="4">
        <v>1239</v>
      </c>
      <c r="G509" s="4">
        <v>476445</v>
      </c>
      <c r="H509" s="4" t="s">
        <v>6540</v>
      </c>
      <c r="I509" s="1"/>
      <c r="J509" s="4" t="s">
        <v>5767</v>
      </c>
      <c r="K509" s="4" t="s">
        <v>6541</v>
      </c>
    </row>
    <row r="510" spans="1:11" ht="30" x14ac:dyDescent="0.25">
      <c r="A510" s="1" t="s">
        <v>6457</v>
      </c>
      <c r="B510" s="1" t="s">
        <v>60</v>
      </c>
      <c r="C510" s="4">
        <v>2021</v>
      </c>
      <c r="D510" s="1" t="s">
        <v>166</v>
      </c>
      <c r="E510" s="1" t="s">
        <v>66</v>
      </c>
      <c r="F510" s="4">
        <v>47</v>
      </c>
      <c r="G510" s="4">
        <v>87861</v>
      </c>
      <c r="H510" s="4" t="s">
        <v>6542</v>
      </c>
      <c r="I510" s="1"/>
      <c r="J510" s="4" t="s">
        <v>6543</v>
      </c>
      <c r="K510" s="4" t="s">
        <v>6544</v>
      </c>
    </row>
    <row r="511" spans="1:11" ht="30" x14ac:dyDescent="0.25">
      <c r="A511" s="1" t="s">
        <v>6457</v>
      </c>
      <c r="B511" s="1" t="s">
        <v>60</v>
      </c>
      <c r="C511" s="4">
        <v>2021</v>
      </c>
      <c r="D511" s="1" t="s">
        <v>166</v>
      </c>
      <c r="E511" s="1" t="s">
        <v>70</v>
      </c>
      <c r="F511" s="4">
        <v>1749</v>
      </c>
      <c r="G511" s="4">
        <v>189762</v>
      </c>
      <c r="H511" s="4" t="s">
        <v>6545</v>
      </c>
      <c r="I511" s="1"/>
      <c r="J511" s="4" t="s">
        <v>6546</v>
      </c>
      <c r="K511" s="4" t="s">
        <v>6547</v>
      </c>
    </row>
    <row r="512" spans="1:11" ht="30" x14ac:dyDescent="0.25">
      <c r="A512" s="1" t="s">
        <v>6457</v>
      </c>
      <c r="B512" s="1" t="s">
        <v>60</v>
      </c>
      <c r="C512" s="4">
        <v>2021</v>
      </c>
      <c r="D512" s="1" t="s">
        <v>166</v>
      </c>
      <c r="E512" s="1" t="s">
        <v>74</v>
      </c>
      <c r="F512" s="4">
        <v>505</v>
      </c>
      <c r="G512" s="4">
        <v>174984</v>
      </c>
      <c r="H512" s="4" t="s">
        <v>6548</v>
      </c>
      <c r="I512" s="1"/>
      <c r="J512" s="4" t="s">
        <v>6549</v>
      </c>
      <c r="K512" s="4" t="s">
        <v>6550</v>
      </c>
    </row>
    <row r="513" spans="1:11" ht="45" x14ac:dyDescent="0.25">
      <c r="A513" s="1" t="s">
        <v>6457</v>
      </c>
      <c r="B513" s="1" t="s">
        <v>60</v>
      </c>
      <c r="C513" s="4">
        <v>2021</v>
      </c>
      <c r="D513" s="1" t="s">
        <v>166</v>
      </c>
      <c r="E513" s="1" t="s">
        <v>78</v>
      </c>
      <c r="F513" s="4">
        <v>12092</v>
      </c>
      <c r="G513" s="4">
        <v>615993</v>
      </c>
      <c r="H513" s="4" t="s">
        <v>6551</v>
      </c>
      <c r="I513" s="1"/>
      <c r="J513" s="4" t="s">
        <v>6552</v>
      </c>
      <c r="K513" s="4" t="s">
        <v>6553</v>
      </c>
    </row>
    <row r="514" spans="1:11" ht="30" x14ac:dyDescent="0.25">
      <c r="A514" s="1" t="s">
        <v>6457</v>
      </c>
      <c r="B514" s="1" t="s">
        <v>60</v>
      </c>
      <c r="C514" s="4">
        <v>2021</v>
      </c>
      <c r="D514" s="1" t="s">
        <v>166</v>
      </c>
      <c r="E514" s="1" t="s">
        <v>82</v>
      </c>
      <c r="F514" s="4">
        <v>0</v>
      </c>
      <c r="G514" s="4">
        <v>9</v>
      </c>
      <c r="H514" s="4" t="s">
        <v>83</v>
      </c>
      <c r="I514" s="1"/>
      <c r="J514" s="4" t="s">
        <v>83</v>
      </c>
      <c r="K514" s="4" t="s">
        <v>83</v>
      </c>
    </row>
    <row r="515" spans="1:11" ht="45" x14ac:dyDescent="0.25">
      <c r="A515" s="1" t="s">
        <v>6457</v>
      </c>
      <c r="B515" s="1" t="s">
        <v>60</v>
      </c>
      <c r="C515" s="4">
        <v>2021</v>
      </c>
      <c r="D515" s="1" t="s">
        <v>166</v>
      </c>
      <c r="E515" s="1" t="s">
        <v>84</v>
      </c>
      <c r="F515" s="4">
        <v>0</v>
      </c>
      <c r="G515" s="4">
        <v>0</v>
      </c>
      <c r="H515" s="4" t="s">
        <v>83</v>
      </c>
      <c r="I515" s="1"/>
      <c r="J515" s="4" t="s">
        <v>83</v>
      </c>
      <c r="K515" s="4" t="s">
        <v>83</v>
      </c>
    </row>
    <row r="516" spans="1:11" ht="45" x14ac:dyDescent="0.25">
      <c r="A516" s="1" t="s">
        <v>6457</v>
      </c>
      <c r="B516" s="1" t="s">
        <v>60</v>
      </c>
      <c r="C516" s="4">
        <v>2021</v>
      </c>
      <c r="D516" s="1" t="s">
        <v>166</v>
      </c>
      <c r="E516" s="1" t="s">
        <v>85</v>
      </c>
      <c r="F516" s="4">
        <v>0</v>
      </c>
      <c r="G516" s="4">
        <v>0</v>
      </c>
      <c r="H516" s="4" t="s">
        <v>83</v>
      </c>
      <c r="I516" s="1"/>
      <c r="J516" s="4" t="s">
        <v>83</v>
      </c>
      <c r="K516" s="4" t="s">
        <v>83</v>
      </c>
    </row>
    <row r="517" spans="1:11" x14ac:dyDescent="0.25">
      <c r="A517" s="1" t="s">
        <v>6457</v>
      </c>
      <c r="B517" s="1" t="s">
        <v>60</v>
      </c>
      <c r="C517" s="4">
        <v>2021</v>
      </c>
      <c r="D517" s="1" t="s">
        <v>166</v>
      </c>
      <c r="E517" s="1" t="s">
        <v>86</v>
      </c>
      <c r="F517" s="4">
        <v>14393</v>
      </c>
      <c r="G517" s="4">
        <v>1068610</v>
      </c>
      <c r="H517" s="4" t="s">
        <v>6554</v>
      </c>
      <c r="I517" s="1"/>
      <c r="J517" s="4" t="s">
        <v>6555</v>
      </c>
      <c r="K517" s="4" t="s">
        <v>6556</v>
      </c>
    </row>
    <row r="518" spans="1:11" x14ac:dyDescent="0.25">
      <c r="A518" s="1" t="s">
        <v>6457</v>
      </c>
      <c r="B518" s="1" t="s">
        <v>60</v>
      </c>
      <c r="C518" s="4">
        <v>2021</v>
      </c>
      <c r="D518" s="1" t="s">
        <v>185</v>
      </c>
      <c r="E518" s="1" t="s">
        <v>62</v>
      </c>
      <c r="F518" s="4">
        <v>1212</v>
      </c>
      <c r="G518" s="4">
        <v>392605</v>
      </c>
      <c r="H518" s="4" t="s">
        <v>6557</v>
      </c>
      <c r="I518" s="1"/>
      <c r="J518" s="4" t="s">
        <v>6558</v>
      </c>
      <c r="K518" s="4" t="s">
        <v>6559</v>
      </c>
    </row>
    <row r="519" spans="1:11" ht="30" x14ac:dyDescent="0.25">
      <c r="A519" s="1" t="s">
        <v>6457</v>
      </c>
      <c r="B519" s="1" t="s">
        <v>60</v>
      </c>
      <c r="C519" s="4">
        <v>2021</v>
      </c>
      <c r="D519" s="1" t="s">
        <v>185</v>
      </c>
      <c r="E519" s="1" t="s">
        <v>66</v>
      </c>
      <c r="F519" s="4">
        <v>38</v>
      </c>
      <c r="G519" s="4">
        <v>58068</v>
      </c>
      <c r="H519" s="4" t="s">
        <v>6560</v>
      </c>
      <c r="I519" s="1"/>
      <c r="J519" s="4" t="s">
        <v>6561</v>
      </c>
      <c r="K519" s="4" t="s">
        <v>6562</v>
      </c>
    </row>
    <row r="520" spans="1:11" ht="30" x14ac:dyDescent="0.25">
      <c r="A520" s="1" t="s">
        <v>6457</v>
      </c>
      <c r="B520" s="1" t="s">
        <v>60</v>
      </c>
      <c r="C520" s="4">
        <v>2021</v>
      </c>
      <c r="D520" s="1" t="s">
        <v>185</v>
      </c>
      <c r="E520" s="1" t="s">
        <v>70</v>
      </c>
      <c r="F520" s="4">
        <v>1085</v>
      </c>
      <c r="G520" s="4">
        <v>191175</v>
      </c>
      <c r="H520" s="4" t="s">
        <v>6563</v>
      </c>
      <c r="I520" s="1"/>
      <c r="J520" s="4" t="s">
        <v>6564</v>
      </c>
      <c r="K520" s="4" t="s">
        <v>6565</v>
      </c>
    </row>
    <row r="521" spans="1:11" ht="30" x14ac:dyDescent="0.25">
      <c r="A521" s="1" t="s">
        <v>6457</v>
      </c>
      <c r="B521" s="1" t="s">
        <v>60</v>
      </c>
      <c r="C521" s="4">
        <v>2021</v>
      </c>
      <c r="D521" s="1" t="s">
        <v>185</v>
      </c>
      <c r="E521" s="1" t="s">
        <v>74</v>
      </c>
      <c r="F521" s="4">
        <v>145</v>
      </c>
      <c r="G521" s="4">
        <v>85713</v>
      </c>
      <c r="H521" s="4" t="s">
        <v>6566</v>
      </c>
      <c r="I521" s="1"/>
      <c r="J521" s="4" t="s">
        <v>6567</v>
      </c>
      <c r="K521" s="4" t="s">
        <v>6568</v>
      </c>
    </row>
    <row r="522" spans="1:11" ht="45" x14ac:dyDescent="0.25">
      <c r="A522" s="1" t="s">
        <v>6457</v>
      </c>
      <c r="B522" s="1" t="s">
        <v>60</v>
      </c>
      <c r="C522" s="4">
        <v>2021</v>
      </c>
      <c r="D522" s="1" t="s">
        <v>185</v>
      </c>
      <c r="E522" s="1" t="s">
        <v>78</v>
      </c>
      <c r="F522" s="4">
        <v>14366</v>
      </c>
      <c r="G522" s="4">
        <v>856864</v>
      </c>
      <c r="H522" s="4" t="s">
        <v>6569</v>
      </c>
      <c r="I522" s="1"/>
      <c r="J522" s="4" t="s">
        <v>6570</v>
      </c>
      <c r="K522" s="4" t="s">
        <v>6571</v>
      </c>
    </row>
    <row r="523" spans="1:11" ht="30" x14ac:dyDescent="0.25">
      <c r="A523" s="1" t="s">
        <v>6457</v>
      </c>
      <c r="B523" s="1" t="s">
        <v>60</v>
      </c>
      <c r="C523" s="4">
        <v>2021</v>
      </c>
      <c r="D523" s="1" t="s">
        <v>185</v>
      </c>
      <c r="E523" s="1" t="s">
        <v>82</v>
      </c>
      <c r="F523" s="4">
        <v>640</v>
      </c>
      <c r="G523" s="4">
        <v>10733</v>
      </c>
      <c r="H523" s="4" t="s">
        <v>6572</v>
      </c>
      <c r="I523" s="1"/>
      <c r="J523" s="4" t="s">
        <v>6573</v>
      </c>
      <c r="K523" s="4" t="s">
        <v>6574</v>
      </c>
    </row>
    <row r="524" spans="1:11" ht="45" x14ac:dyDescent="0.25">
      <c r="A524" s="1" t="s">
        <v>6457</v>
      </c>
      <c r="B524" s="1" t="s">
        <v>60</v>
      </c>
      <c r="C524" s="4">
        <v>2021</v>
      </c>
      <c r="D524" s="1" t="s">
        <v>185</v>
      </c>
      <c r="E524" s="1" t="s">
        <v>84</v>
      </c>
      <c r="F524" s="4">
        <v>0</v>
      </c>
      <c r="G524" s="4">
        <v>0</v>
      </c>
      <c r="H524" s="4" t="s">
        <v>83</v>
      </c>
      <c r="I524" s="1"/>
      <c r="J524" s="4" t="s">
        <v>83</v>
      </c>
      <c r="K524" s="4" t="s">
        <v>83</v>
      </c>
    </row>
    <row r="525" spans="1:11" ht="45" x14ac:dyDescent="0.25">
      <c r="A525" s="1" t="s">
        <v>6457</v>
      </c>
      <c r="B525" s="1" t="s">
        <v>60</v>
      </c>
      <c r="C525" s="4">
        <v>2021</v>
      </c>
      <c r="D525" s="1" t="s">
        <v>185</v>
      </c>
      <c r="E525" s="1" t="s">
        <v>85</v>
      </c>
      <c r="F525" s="4">
        <v>0</v>
      </c>
      <c r="G525" s="4">
        <v>0</v>
      </c>
      <c r="H525" s="4" t="s">
        <v>83</v>
      </c>
      <c r="I525" s="1"/>
      <c r="J525" s="4" t="s">
        <v>83</v>
      </c>
      <c r="K525" s="4" t="s">
        <v>83</v>
      </c>
    </row>
    <row r="526" spans="1:11" x14ac:dyDescent="0.25">
      <c r="A526" s="1" t="s">
        <v>6457</v>
      </c>
      <c r="B526" s="1" t="s">
        <v>60</v>
      </c>
      <c r="C526" s="4">
        <v>2021</v>
      </c>
      <c r="D526" s="1" t="s">
        <v>185</v>
      </c>
      <c r="E526" s="1" t="s">
        <v>86</v>
      </c>
      <c r="F526" s="4">
        <v>16274</v>
      </c>
      <c r="G526" s="4">
        <v>1202553</v>
      </c>
      <c r="H526" s="4" t="s">
        <v>6575</v>
      </c>
      <c r="I526" s="1"/>
      <c r="J526" s="4" t="s">
        <v>6576</v>
      </c>
      <c r="K526" s="4" t="s">
        <v>6577</v>
      </c>
    </row>
    <row r="527" spans="1:11" x14ac:dyDescent="0.25">
      <c r="A527" s="1" t="s">
        <v>6457</v>
      </c>
      <c r="B527" s="1" t="s">
        <v>60</v>
      </c>
      <c r="C527" s="4">
        <v>2021</v>
      </c>
      <c r="D527" s="1" t="s">
        <v>207</v>
      </c>
      <c r="E527" s="1" t="s">
        <v>62</v>
      </c>
      <c r="F527" s="4">
        <v>1174</v>
      </c>
      <c r="G527" s="4">
        <v>362776</v>
      </c>
      <c r="H527" s="4" t="s">
        <v>6578</v>
      </c>
      <c r="I527" s="1"/>
      <c r="J527" s="4" t="s">
        <v>6579</v>
      </c>
      <c r="K527" s="4" t="s">
        <v>6580</v>
      </c>
    </row>
    <row r="528" spans="1:11" ht="30" x14ac:dyDescent="0.25">
      <c r="A528" s="1" t="s">
        <v>6457</v>
      </c>
      <c r="B528" s="1" t="s">
        <v>60</v>
      </c>
      <c r="C528" s="4">
        <v>2021</v>
      </c>
      <c r="D528" s="1" t="s">
        <v>207</v>
      </c>
      <c r="E528" s="1" t="s">
        <v>66</v>
      </c>
      <c r="F528" s="4">
        <v>18</v>
      </c>
      <c r="G528" s="4">
        <v>18286</v>
      </c>
      <c r="H528" s="4" t="s">
        <v>6581</v>
      </c>
      <c r="I528" s="1" t="s">
        <v>234</v>
      </c>
      <c r="J528" s="4" t="s">
        <v>6582</v>
      </c>
      <c r="K528" s="4" t="s">
        <v>6583</v>
      </c>
    </row>
    <row r="529" spans="1:11" ht="30" x14ac:dyDescent="0.25">
      <c r="A529" s="1" t="s">
        <v>6457</v>
      </c>
      <c r="B529" s="1" t="s">
        <v>60</v>
      </c>
      <c r="C529" s="4">
        <v>2021</v>
      </c>
      <c r="D529" s="1" t="s">
        <v>207</v>
      </c>
      <c r="E529" s="1" t="s">
        <v>70</v>
      </c>
      <c r="F529" s="4">
        <v>758</v>
      </c>
      <c r="G529" s="4">
        <v>139627</v>
      </c>
      <c r="H529" s="4" t="s">
        <v>6584</v>
      </c>
      <c r="I529" s="1"/>
      <c r="J529" s="4" t="s">
        <v>6585</v>
      </c>
      <c r="K529" s="4" t="s">
        <v>6586</v>
      </c>
    </row>
    <row r="530" spans="1:11" ht="30" x14ac:dyDescent="0.25">
      <c r="A530" s="1" t="s">
        <v>6457</v>
      </c>
      <c r="B530" s="1" t="s">
        <v>60</v>
      </c>
      <c r="C530" s="4">
        <v>2021</v>
      </c>
      <c r="D530" s="1" t="s">
        <v>207</v>
      </c>
      <c r="E530" s="1" t="s">
        <v>74</v>
      </c>
      <c r="F530" s="4">
        <v>68</v>
      </c>
      <c r="G530" s="4">
        <v>81956</v>
      </c>
      <c r="H530" s="4" t="s">
        <v>6587</v>
      </c>
      <c r="I530" s="1"/>
      <c r="J530" s="4" t="s">
        <v>6588</v>
      </c>
      <c r="K530" s="4" t="s">
        <v>6589</v>
      </c>
    </row>
    <row r="531" spans="1:11" ht="45" x14ac:dyDescent="0.25">
      <c r="A531" s="1" t="s">
        <v>6457</v>
      </c>
      <c r="B531" s="1" t="s">
        <v>60</v>
      </c>
      <c r="C531" s="4">
        <v>2021</v>
      </c>
      <c r="D531" s="1" t="s">
        <v>207</v>
      </c>
      <c r="E531" s="1" t="s">
        <v>78</v>
      </c>
      <c r="F531" s="4">
        <v>14571</v>
      </c>
      <c r="G531" s="4">
        <v>975552</v>
      </c>
      <c r="H531" s="4" t="s">
        <v>362</v>
      </c>
      <c r="I531" s="1"/>
      <c r="J531" s="4" t="s">
        <v>6590</v>
      </c>
      <c r="K531" s="4" t="s">
        <v>6591</v>
      </c>
    </row>
    <row r="532" spans="1:11" ht="30" x14ac:dyDescent="0.25">
      <c r="A532" s="1" t="s">
        <v>6457</v>
      </c>
      <c r="B532" s="1" t="s">
        <v>60</v>
      </c>
      <c r="C532" s="4">
        <v>2021</v>
      </c>
      <c r="D532" s="1" t="s">
        <v>207</v>
      </c>
      <c r="E532" s="1" t="s">
        <v>82</v>
      </c>
      <c r="F532" s="4">
        <v>903</v>
      </c>
      <c r="G532" s="4">
        <v>15474</v>
      </c>
      <c r="H532" s="4" t="s">
        <v>2062</v>
      </c>
      <c r="I532" s="1"/>
      <c r="J532" s="4" t="s">
        <v>6592</v>
      </c>
      <c r="K532" s="4" t="s">
        <v>6593</v>
      </c>
    </row>
    <row r="533" spans="1:11" ht="45" x14ac:dyDescent="0.25">
      <c r="A533" s="1" t="s">
        <v>6457</v>
      </c>
      <c r="B533" s="1" t="s">
        <v>60</v>
      </c>
      <c r="C533" s="4">
        <v>2021</v>
      </c>
      <c r="D533" s="1" t="s">
        <v>207</v>
      </c>
      <c r="E533" s="1" t="s">
        <v>84</v>
      </c>
      <c r="F533" s="4">
        <v>0</v>
      </c>
      <c r="G533" s="4">
        <v>0</v>
      </c>
      <c r="H533" s="4" t="s">
        <v>83</v>
      </c>
      <c r="I533" s="1"/>
      <c r="J533" s="4" t="s">
        <v>83</v>
      </c>
      <c r="K533" s="4" t="s">
        <v>83</v>
      </c>
    </row>
    <row r="534" spans="1:11" ht="45" x14ac:dyDescent="0.25">
      <c r="A534" s="1" t="s">
        <v>6457</v>
      </c>
      <c r="B534" s="1" t="s">
        <v>60</v>
      </c>
      <c r="C534" s="4">
        <v>2021</v>
      </c>
      <c r="D534" s="1" t="s">
        <v>207</v>
      </c>
      <c r="E534" s="1" t="s">
        <v>85</v>
      </c>
      <c r="F534" s="4">
        <v>0</v>
      </c>
      <c r="G534" s="4">
        <v>0</v>
      </c>
      <c r="H534" s="4" t="s">
        <v>83</v>
      </c>
      <c r="I534" s="1"/>
      <c r="J534" s="4" t="s">
        <v>83</v>
      </c>
      <c r="K534" s="4" t="s">
        <v>83</v>
      </c>
    </row>
    <row r="535" spans="1:11" x14ac:dyDescent="0.25">
      <c r="A535" s="1" t="s">
        <v>6457</v>
      </c>
      <c r="B535" s="1" t="s">
        <v>60</v>
      </c>
      <c r="C535" s="4">
        <v>2021</v>
      </c>
      <c r="D535" s="1" t="s">
        <v>207</v>
      </c>
      <c r="E535" s="1" t="s">
        <v>86</v>
      </c>
      <c r="F535" s="4">
        <v>16318</v>
      </c>
      <c r="G535" s="4">
        <v>1230895</v>
      </c>
      <c r="H535" s="4" t="s">
        <v>6594</v>
      </c>
      <c r="I535" s="1"/>
      <c r="J535" s="4" t="s">
        <v>6595</v>
      </c>
      <c r="K535" s="4" t="s">
        <v>6596</v>
      </c>
    </row>
    <row r="536" spans="1:11" x14ac:dyDescent="0.25">
      <c r="A536" s="1" t="s">
        <v>6457</v>
      </c>
      <c r="B536" s="1" t="s">
        <v>60</v>
      </c>
      <c r="C536" s="4">
        <v>2021</v>
      </c>
      <c r="D536" s="1" t="s">
        <v>229</v>
      </c>
      <c r="E536" s="1" t="s">
        <v>62</v>
      </c>
      <c r="F536" s="4">
        <v>1095</v>
      </c>
      <c r="G536" s="4">
        <v>327133</v>
      </c>
      <c r="H536" s="4" t="s">
        <v>1776</v>
      </c>
      <c r="I536" s="1"/>
      <c r="J536" s="4" t="s">
        <v>6597</v>
      </c>
      <c r="K536" s="4" t="s">
        <v>6598</v>
      </c>
    </row>
    <row r="537" spans="1:11" ht="30" x14ac:dyDescent="0.25">
      <c r="A537" s="1" t="s">
        <v>6457</v>
      </c>
      <c r="B537" s="1" t="s">
        <v>60</v>
      </c>
      <c r="C537" s="4">
        <v>2021</v>
      </c>
      <c r="D537" s="1" t="s">
        <v>229</v>
      </c>
      <c r="E537" s="1" t="s">
        <v>66</v>
      </c>
      <c r="F537" s="4">
        <v>11</v>
      </c>
      <c r="G537" s="4">
        <v>14771</v>
      </c>
      <c r="H537" s="4" t="s">
        <v>2393</v>
      </c>
      <c r="I537" s="1" t="s">
        <v>234</v>
      </c>
      <c r="J537" s="4" t="s">
        <v>6599</v>
      </c>
      <c r="K537" s="4" t="s">
        <v>6600</v>
      </c>
    </row>
    <row r="538" spans="1:11" ht="30" x14ac:dyDescent="0.25">
      <c r="A538" s="1" t="s">
        <v>6457</v>
      </c>
      <c r="B538" s="1" t="s">
        <v>60</v>
      </c>
      <c r="C538" s="4">
        <v>2021</v>
      </c>
      <c r="D538" s="1" t="s">
        <v>229</v>
      </c>
      <c r="E538" s="1" t="s">
        <v>70</v>
      </c>
      <c r="F538" s="4">
        <v>569</v>
      </c>
      <c r="G538" s="4">
        <v>76042</v>
      </c>
      <c r="H538" s="4" t="s">
        <v>6601</v>
      </c>
      <c r="I538" s="1"/>
      <c r="J538" s="4" t="s">
        <v>6602</v>
      </c>
      <c r="K538" s="4" t="s">
        <v>6603</v>
      </c>
    </row>
    <row r="539" spans="1:11" ht="30" x14ac:dyDescent="0.25">
      <c r="A539" s="1" t="s">
        <v>6457</v>
      </c>
      <c r="B539" s="1" t="s">
        <v>60</v>
      </c>
      <c r="C539" s="4">
        <v>2021</v>
      </c>
      <c r="D539" s="1" t="s">
        <v>229</v>
      </c>
      <c r="E539" s="1" t="s">
        <v>74</v>
      </c>
      <c r="F539" s="4">
        <v>23</v>
      </c>
      <c r="G539" s="4">
        <v>52156</v>
      </c>
      <c r="H539" s="4" t="s">
        <v>6604</v>
      </c>
      <c r="I539" s="1"/>
      <c r="J539" s="4" t="s">
        <v>6605</v>
      </c>
      <c r="K539" s="4" t="s">
        <v>6606</v>
      </c>
    </row>
    <row r="540" spans="1:11" ht="45" x14ac:dyDescent="0.25">
      <c r="A540" s="1" t="s">
        <v>6457</v>
      </c>
      <c r="B540" s="1" t="s">
        <v>60</v>
      </c>
      <c r="C540" s="4">
        <v>2021</v>
      </c>
      <c r="D540" s="1" t="s">
        <v>229</v>
      </c>
      <c r="E540" s="1" t="s">
        <v>78</v>
      </c>
      <c r="F540" s="4">
        <v>13671</v>
      </c>
      <c r="G540" s="4">
        <v>1027112</v>
      </c>
      <c r="H540" s="4" t="s">
        <v>6607</v>
      </c>
      <c r="I540" s="1"/>
      <c r="J540" s="4" t="s">
        <v>894</v>
      </c>
      <c r="K540" s="4" t="s">
        <v>6608</v>
      </c>
    </row>
    <row r="541" spans="1:11" ht="30" x14ac:dyDescent="0.25">
      <c r="A541" s="1" t="s">
        <v>6457</v>
      </c>
      <c r="B541" s="1" t="s">
        <v>60</v>
      </c>
      <c r="C541" s="4">
        <v>2021</v>
      </c>
      <c r="D541" s="1" t="s">
        <v>229</v>
      </c>
      <c r="E541" s="1" t="s">
        <v>82</v>
      </c>
      <c r="F541" s="4">
        <v>2404</v>
      </c>
      <c r="G541" s="4">
        <v>39562</v>
      </c>
      <c r="H541" s="4" t="s">
        <v>6609</v>
      </c>
      <c r="I541" s="1"/>
      <c r="J541" s="4" t="s">
        <v>6610</v>
      </c>
      <c r="K541" s="4" t="s">
        <v>6611</v>
      </c>
    </row>
    <row r="542" spans="1:11" ht="45" x14ac:dyDescent="0.25">
      <c r="A542" s="1" t="s">
        <v>6457</v>
      </c>
      <c r="B542" s="1" t="s">
        <v>60</v>
      </c>
      <c r="C542" s="4">
        <v>2021</v>
      </c>
      <c r="D542" s="1" t="s">
        <v>229</v>
      </c>
      <c r="E542" s="1" t="s">
        <v>84</v>
      </c>
      <c r="F542" s="4">
        <v>39</v>
      </c>
      <c r="G542" s="4">
        <v>4025</v>
      </c>
      <c r="H542" s="4" t="s">
        <v>6612</v>
      </c>
      <c r="I542" s="1"/>
      <c r="J542" s="4" t="s">
        <v>6613</v>
      </c>
      <c r="K542" s="4" t="s">
        <v>6614</v>
      </c>
    </row>
    <row r="543" spans="1:11" ht="45" x14ac:dyDescent="0.25">
      <c r="A543" s="1" t="s">
        <v>6457</v>
      </c>
      <c r="B543" s="1" t="s">
        <v>60</v>
      </c>
      <c r="C543" s="4">
        <v>2021</v>
      </c>
      <c r="D543" s="1" t="s">
        <v>229</v>
      </c>
      <c r="E543" s="1" t="s">
        <v>85</v>
      </c>
      <c r="F543" s="4">
        <v>0</v>
      </c>
      <c r="G543" s="4">
        <v>0</v>
      </c>
      <c r="H543" s="4" t="s">
        <v>83</v>
      </c>
      <c r="I543" s="1"/>
      <c r="J543" s="4" t="s">
        <v>83</v>
      </c>
      <c r="K543" s="4" t="s">
        <v>83</v>
      </c>
    </row>
    <row r="544" spans="1:11" x14ac:dyDescent="0.25">
      <c r="A544" s="1" t="s">
        <v>6457</v>
      </c>
      <c r="B544" s="1" t="s">
        <v>60</v>
      </c>
      <c r="C544" s="4">
        <v>2021</v>
      </c>
      <c r="D544" s="1" t="s">
        <v>229</v>
      </c>
      <c r="E544" s="1" t="s">
        <v>86</v>
      </c>
      <c r="F544" s="4">
        <v>16717</v>
      </c>
      <c r="G544" s="4">
        <v>1213667</v>
      </c>
      <c r="H544" s="4" t="s">
        <v>6615</v>
      </c>
      <c r="I544" s="1"/>
      <c r="J544" s="4" t="s">
        <v>6257</v>
      </c>
      <c r="K544" s="4" t="s">
        <v>6616</v>
      </c>
    </row>
    <row r="545" spans="1:11" x14ac:dyDescent="0.25">
      <c r="A545" s="1" t="s">
        <v>6457</v>
      </c>
      <c r="B545" s="1" t="s">
        <v>60</v>
      </c>
      <c r="C545" s="4">
        <v>2021</v>
      </c>
      <c r="D545" s="1" t="s">
        <v>255</v>
      </c>
      <c r="E545" s="1" t="s">
        <v>62</v>
      </c>
      <c r="F545" s="4">
        <v>1082</v>
      </c>
      <c r="G545" s="4">
        <v>314763</v>
      </c>
      <c r="H545" s="4" t="s">
        <v>6617</v>
      </c>
      <c r="I545" s="1"/>
      <c r="J545" s="4" t="s">
        <v>6618</v>
      </c>
      <c r="K545" s="4" t="s">
        <v>6619</v>
      </c>
    </row>
    <row r="546" spans="1:11" ht="30" x14ac:dyDescent="0.25">
      <c r="A546" s="1" t="s">
        <v>6457</v>
      </c>
      <c r="B546" s="1" t="s">
        <v>60</v>
      </c>
      <c r="C546" s="4">
        <v>2021</v>
      </c>
      <c r="D546" s="1" t="s">
        <v>255</v>
      </c>
      <c r="E546" s="1" t="s">
        <v>66</v>
      </c>
      <c r="F546" s="4">
        <v>8</v>
      </c>
      <c r="G546" s="4">
        <v>17587</v>
      </c>
      <c r="H546" s="4" t="s">
        <v>83</v>
      </c>
      <c r="I546" s="1"/>
      <c r="J546" s="4" t="s">
        <v>83</v>
      </c>
      <c r="K546" s="4" t="s">
        <v>83</v>
      </c>
    </row>
    <row r="547" spans="1:11" ht="30" x14ac:dyDescent="0.25">
      <c r="A547" s="1" t="s">
        <v>6457</v>
      </c>
      <c r="B547" s="1" t="s">
        <v>60</v>
      </c>
      <c r="C547" s="4">
        <v>2021</v>
      </c>
      <c r="D547" s="1" t="s">
        <v>255</v>
      </c>
      <c r="E547" s="1" t="s">
        <v>70</v>
      </c>
      <c r="F547" s="4">
        <v>553</v>
      </c>
      <c r="G547" s="4">
        <v>70429</v>
      </c>
      <c r="H547" s="4" t="s">
        <v>6620</v>
      </c>
      <c r="I547" s="1"/>
      <c r="J547" s="4" t="s">
        <v>6621</v>
      </c>
      <c r="K547" s="4" t="s">
        <v>6622</v>
      </c>
    </row>
    <row r="548" spans="1:11" ht="30" x14ac:dyDescent="0.25">
      <c r="A548" s="1" t="s">
        <v>6457</v>
      </c>
      <c r="B548" s="1" t="s">
        <v>60</v>
      </c>
      <c r="C548" s="4">
        <v>2021</v>
      </c>
      <c r="D548" s="1" t="s">
        <v>255</v>
      </c>
      <c r="E548" s="1" t="s">
        <v>74</v>
      </c>
      <c r="F548" s="4">
        <v>17</v>
      </c>
      <c r="G548" s="4">
        <v>15926</v>
      </c>
      <c r="H548" s="4" t="s">
        <v>6623</v>
      </c>
      <c r="I548" s="1" t="s">
        <v>234</v>
      </c>
      <c r="J548" s="4" t="s">
        <v>6624</v>
      </c>
      <c r="K548" s="4" t="s">
        <v>6625</v>
      </c>
    </row>
    <row r="549" spans="1:11" ht="45" x14ac:dyDescent="0.25">
      <c r="A549" s="1" t="s">
        <v>6457</v>
      </c>
      <c r="B549" s="1" t="s">
        <v>60</v>
      </c>
      <c r="C549" s="4">
        <v>2021</v>
      </c>
      <c r="D549" s="1" t="s">
        <v>255</v>
      </c>
      <c r="E549" s="1" t="s">
        <v>78</v>
      </c>
      <c r="F549" s="4">
        <v>7054</v>
      </c>
      <c r="G549" s="4">
        <v>931195</v>
      </c>
      <c r="H549" s="4" t="s">
        <v>6626</v>
      </c>
      <c r="I549" s="1"/>
      <c r="J549" s="4" t="s">
        <v>6627</v>
      </c>
      <c r="K549" s="4" t="s">
        <v>6628</v>
      </c>
    </row>
    <row r="550" spans="1:11" ht="30" x14ac:dyDescent="0.25">
      <c r="A550" s="1" t="s">
        <v>6457</v>
      </c>
      <c r="B550" s="1" t="s">
        <v>60</v>
      </c>
      <c r="C550" s="4">
        <v>2021</v>
      </c>
      <c r="D550" s="1" t="s">
        <v>255</v>
      </c>
      <c r="E550" s="1" t="s">
        <v>82</v>
      </c>
      <c r="F550" s="4">
        <v>8623</v>
      </c>
      <c r="G550" s="4">
        <v>125869</v>
      </c>
      <c r="H550" s="4" t="s">
        <v>6629</v>
      </c>
      <c r="I550" s="1"/>
      <c r="J550" s="4" t="s">
        <v>5656</v>
      </c>
      <c r="K550" s="4" t="s">
        <v>6630</v>
      </c>
    </row>
    <row r="551" spans="1:11" ht="45" x14ac:dyDescent="0.25">
      <c r="A551" s="1" t="s">
        <v>6457</v>
      </c>
      <c r="B551" s="1" t="s">
        <v>60</v>
      </c>
      <c r="C551" s="4">
        <v>2021</v>
      </c>
      <c r="D551" s="1" t="s">
        <v>255</v>
      </c>
      <c r="E551" s="1" t="s">
        <v>84</v>
      </c>
      <c r="F551" s="4">
        <v>1672</v>
      </c>
      <c r="G551" s="4">
        <v>93883</v>
      </c>
      <c r="H551" s="4" t="s">
        <v>6631</v>
      </c>
      <c r="I551" s="1"/>
      <c r="J551" s="4" t="s">
        <v>6632</v>
      </c>
      <c r="K551" s="4" t="s">
        <v>6633</v>
      </c>
    </row>
    <row r="552" spans="1:11" ht="45" x14ac:dyDescent="0.25">
      <c r="A552" s="1" t="s">
        <v>6457</v>
      </c>
      <c r="B552" s="1" t="s">
        <v>60</v>
      </c>
      <c r="C552" s="4">
        <v>2021</v>
      </c>
      <c r="D552" s="1" t="s">
        <v>255</v>
      </c>
      <c r="E552" s="1" t="s">
        <v>85</v>
      </c>
      <c r="F552" s="4">
        <v>547</v>
      </c>
      <c r="G552" s="4">
        <v>20948</v>
      </c>
      <c r="H552" s="4" t="s">
        <v>6634</v>
      </c>
      <c r="I552" s="1"/>
      <c r="J552" s="4" t="s">
        <v>4710</v>
      </c>
      <c r="K552" s="4" t="s">
        <v>6635</v>
      </c>
    </row>
    <row r="553" spans="1:11" x14ac:dyDescent="0.25">
      <c r="A553" s="1" t="s">
        <v>6457</v>
      </c>
      <c r="B553" s="1" t="s">
        <v>60</v>
      </c>
      <c r="C553" s="4">
        <v>2021</v>
      </c>
      <c r="D553" s="1" t="s">
        <v>255</v>
      </c>
      <c r="E553" s="1" t="s">
        <v>86</v>
      </c>
      <c r="F553" s="4">
        <v>18474</v>
      </c>
      <c r="G553" s="4">
        <v>1275836</v>
      </c>
      <c r="H553" s="4" t="s">
        <v>6636</v>
      </c>
      <c r="I553" s="1"/>
      <c r="J553" s="4" t="s">
        <v>6637</v>
      </c>
      <c r="K553" s="4" t="s">
        <v>6638</v>
      </c>
    </row>
    <row r="554" spans="1:11" x14ac:dyDescent="0.25">
      <c r="A554" s="1" t="s">
        <v>6457</v>
      </c>
      <c r="B554" s="1" t="s">
        <v>60</v>
      </c>
      <c r="C554" s="4">
        <v>2021</v>
      </c>
      <c r="D554" s="1" t="s">
        <v>283</v>
      </c>
      <c r="E554" s="1" t="s">
        <v>62</v>
      </c>
      <c r="F554" s="4">
        <v>1113</v>
      </c>
      <c r="G554" s="4">
        <v>276891</v>
      </c>
      <c r="H554" s="4" t="s">
        <v>6639</v>
      </c>
      <c r="I554" s="1"/>
      <c r="J554" s="4" t="s">
        <v>6640</v>
      </c>
      <c r="K554" s="4" t="s">
        <v>6641</v>
      </c>
    </row>
    <row r="555" spans="1:11" ht="30" x14ac:dyDescent="0.25">
      <c r="A555" s="1" t="s">
        <v>6457</v>
      </c>
      <c r="B555" s="1" t="s">
        <v>60</v>
      </c>
      <c r="C555" s="4">
        <v>2021</v>
      </c>
      <c r="D555" s="1" t="s">
        <v>283</v>
      </c>
      <c r="E555" s="1" t="s">
        <v>66</v>
      </c>
      <c r="F555" s="4">
        <v>13</v>
      </c>
      <c r="G555" s="4">
        <v>18329</v>
      </c>
      <c r="H555" s="4" t="s">
        <v>6642</v>
      </c>
      <c r="I555" s="1" t="s">
        <v>234</v>
      </c>
      <c r="J555" s="4" t="s">
        <v>6643</v>
      </c>
      <c r="K555" s="4" t="s">
        <v>6644</v>
      </c>
    </row>
    <row r="556" spans="1:11" ht="30" x14ac:dyDescent="0.25">
      <c r="A556" s="1" t="s">
        <v>6457</v>
      </c>
      <c r="B556" s="1" t="s">
        <v>60</v>
      </c>
      <c r="C556" s="4">
        <v>2021</v>
      </c>
      <c r="D556" s="1" t="s">
        <v>283</v>
      </c>
      <c r="E556" s="1" t="s">
        <v>70</v>
      </c>
      <c r="F556" s="4">
        <v>389</v>
      </c>
      <c r="G556" s="4">
        <v>80533</v>
      </c>
      <c r="H556" s="4" t="s">
        <v>6645</v>
      </c>
      <c r="I556" s="1"/>
      <c r="J556" s="4" t="s">
        <v>6646</v>
      </c>
      <c r="K556" s="4" t="s">
        <v>6647</v>
      </c>
    </row>
    <row r="557" spans="1:11" ht="30" x14ac:dyDescent="0.25">
      <c r="A557" s="1" t="s">
        <v>6457</v>
      </c>
      <c r="B557" s="1" t="s">
        <v>60</v>
      </c>
      <c r="C557" s="4">
        <v>2021</v>
      </c>
      <c r="D557" s="1" t="s">
        <v>283</v>
      </c>
      <c r="E557" s="1" t="s">
        <v>74</v>
      </c>
      <c r="F557" s="4">
        <v>27</v>
      </c>
      <c r="G557" s="4">
        <v>9032</v>
      </c>
      <c r="H557" s="4" t="s">
        <v>6648</v>
      </c>
      <c r="I557" s="1"/>
      <c r="J557" s="4" t="s">
        <v>6649</v>
      </c>
      <c r="K557" s="4" t="s">
        <v>6650</v>
      </c>
    </row>
    <row r="558" spans="1:11" ht="45" x14ac:dyDescent="0.25">
      <c r="A558" s="1" t="s">
        <v>6457</v>
      </c>
      <c r="B558" s="1" t="s">
        <v>60</v>
      </c>
      <c r="C558" s="4">
        <v>2021</v>
      </c>
      <c r="D558" s="1" t="s">
        <v>283</v>
      </c>
      <c r="E558" s="1" t="s">
        <v>78</v>
      </c>
      <c r="F558" s="4">
        <v>1838</v>
      </c>
      <c r="G558" s="4">
        <v>619316</v>
      </c>
      <c r="H558" s="4" t="s">
        <v>6651</v>
      </c>
      <c r="I558" s="1"/>
      <c r="J558" s="4" t="s">
        <v>6652</v>
      </c>
      <c r="K558" s="4" t="s">
        <v>6653</v>
      </c>
    </row>
    <row r="559" spans="1:11" ht="30" x14ac:dyDescent="0.25">
      <c r="A559" s="1" t="s">
        <v>6457</v>
      </c>
      <c r="B559" s="1" t="s">
        <v>60</v>
      </c>
      <c r="C559" s="4">
        <v>2021</v>
      </c>
      <c r="D559" s="1" t="s">
        <v>283</v>
      </c>
      <c r="E559" s="1" t="s">
        <v>82</v>
      </c>
      <c r="F559" s="4">
        <v>8699</v>
      </c>
      <c r="G559" s="4">
        <v>185320</v>
      </c>
      <c r="H559" s="4" t="s">
        <v>6654</v>
      </c>
      <c r="I559" s="1"/>
      <c r="J559" s="4" t="s">
        <v>3584</v>
      </c>
      <c r="K559" s="4" t="s">
        <v>6655</v>
      </c>
    </row>
    <row r="560" spans="1:11" ht="45" x14ac:dyDescent="0.25">
      <c r="A560" s="1" t="s">
        <v>6457</v>
      </c>
      <c r="B560" s="1" t="s">
        <v>60</v>
      </c>
      <c r="C560" s="4">
        <v>2021</v>
      </c>
      <c r="D560" s="1" t="s">
        <v>283</v>
      </c>
      <c r="E560" s="1" t="s">
        <v>84</v>
      </c>
      <c r="F560" s="4">
        <v>2076</v>
      </c>
      <c r="G560" s="4">
        <v>175760</v>
      </c>
      <c r="H560" s="4" t="s">
        <v>2374</v>
      </c>
      <c r="I560" s="1"/>
      <c r="J560" s="4" t="s">
        <v>6656</v>
      </c>
      <c r="K560" s="4" t="s">
        <v>6657</v>
      </c>
    </row>
    <row r="561" spans="1:11" ht="45" x14ac:dyDescent="0.25">
      <c r="A561" s="1" t="s">
        <v>6457</v>
      </c>
      <c r="B561" s="1" t="s">
        <v>60</v>
      </c>
      <c r="C561" s="4">
        <v>2021</v>
      </c>
      <c r="D561" s="1" t="s">
        <v>283</v>
      </c>
      <c r="E561" s="1" t="s">
        <v>85</v>
      </c>
      <c r="F561" s="4">
        <v>5054</v>
      </c>
      <c r="G561" s="4">
        <v>172504</v>
      </c>
      <c r="H561" s="4" t="s">
        <v>3730</v>
      </c>
      <c r="I561" s="1"/>
      <c r="J561" s="4" t="s">
        <v>6658</v>
      </c>
      <c r="K561" s="4" t="s">
        <v>6659</v>
      </c>
    </row>
    <row r="562" spans="1:11" x14ac:dyDescent="0.25">
      <c r="A562" s="1" t="s">
        <v>6457</v>
      </c>
      <c r="B562" s="1" t="s">
        <v>60</v>
      </c>
      <c r="C562" s="4">
        <v>2021</v>
      </c>
      <c r="D562" s="1" t="s">
        <v>283</v>
      </c>
      <c r="E562" s="1" t="s">
        <v>86</v>
      </c>
      <c r="F562" s="4">
        <v>18096</v>
      </c>
      <c r="G562" s="4">
        <v>1260794</v>
      </c>
      <c r="H562" s="4" t="s">
        <v>6660</v>
      </c>
      <c r="I562" s="1"/>
      <c r="J562" s="4" t="s">
        <v>6661</v>
      </c>
      <c r="K562" s="4" t="s">
        <v>6662</v>
      </c>
    </row>
    <row r="563" spans="1:11" x14ac:dyDescent="0.25">
      <c r="A563" s="1" t="s">
        <v>6457</v>
      </c>
      <c r="B563" s="1" t="s">
        <v>60</v>
      </c>
      <c r="C563" s="4">
        <v>2021</v>
      </c>
      <c r="D563" s="1" t="s">
        <v>311</v>
      </c>
      <c r="E563" s="1" t="s">
        <v>62</v>
      </c>
      <c r="F563" s="4">
        <v>1174</v>
      </c>
      <c r="G563" s="4">
        <v>269211</v>
      </c>
      <c r="H563" s="4" t="s">
        <v>6663</v>
      </c>
      <c r="I563" s="1"/>
      <c r="J563" s="4" t="s">
        <v>6664</v>
      </c>
      <c r="K563" s="4" t="s">
        <v>6665</v>
      </c>
    </row>
    <row r="564" spans="1:11" ht="30" x14ac:dyDescent="0.25">
      <c r="A564" s="1" t="s">
        <v>6457</v>
      </c>
      <c r="B564" s="1" t="s">
        <v>60</v>
      </c>
      <c r="C564" s="4">
        <v>2021</v>
      </c>
      <c r="D564" s="1" t="s">
        <v>311</v>
      </c>
      <c r="E564" s="1" t="s">
        <v>66</v>
      </c>
      <c r="F564" s="4">
        <v>9</v>
      </c>
      <c r="G564" s="4">
        <v>10604</v>
      </c>
      <c r="H564" s="4" t="s">
        <v>83</v>
      </c>
      <c r="I564" s="1"/>
      <c r="J564" s="4" t="s">
        <v>83</v>
      </c>
      <c r="K564" s="4" t="s">
        <v>83</v>
      </c>
    </row>
    <row r="565" spans="1:11" ht="30" x14ac:dyDescent="0.25">
      <c r="A565" s="1" t="s">
        <v>6457</v>
      </c>
      <c r="B565" s="1" t="s">
        <v>60</v>
      </c>
      <c r="C565" s="4">
        <v>2021</v>
      </c>
      <c r="D565" s="1" t="s">
        <v>311</v>
      </c>
      <c r="E565" s="1" t="s">
        <v>70</v>
      </c>
      <c r="F565" s="4">
        <v>390</v>
      </c>
      <c r="G565" s="4">
        <v>88528</v>
      </c>
      <c r="H565" s="4" t="s">
        <v>6666</v>
      </c>
      <c r="I565" s="1"/>
      <c r="J565" s="4" t="s">
        <v>6667</v>
      </c>
      <c r="K565" s="4" t="s">
        <v>6668</v>
      </c>
    </row>
    <row r="566" spans="1:11" ht="30" x14ac:dyDescent="0.25">
      <c r="A566" s="1" t="s">
        <v>6457</v>
      </c>
      <c r="B566" s="1" t="s">
        <v>60</v>
      </c>
      <c r="C566" s="4">
        <v>2021</v>
      </c>
      <c r="D566" s="1" t="s">
        <v>311</v>
      </c>
      <c r="E566" s="1" t="s">
        <v>74</v>
      </c>
      <c r="F566" s="4">
        <v>25</v>
      </c>
      <c r="G566" s="4">
        <v>14927</v>
      </c>
      <c r="H566" s="4" t="s">
        <v>6669</v>
      </c>
      <c r="I566" s="1"/>
      <c r="J566" s="4" t="s">
        <v>6670</v>
      </c>
      <c r="K566" s="4" t="s">
        <v>6671</v>
      </c>
    </row>
    <row r="567" spans="1:11" ht="45" x14ac:dyDescent="0.25">
      <c r="A567" s="1" t="s">
        <v>6457</v>
      </c>
      <c r="B567" s="1" t="s">
        <v>60</v>
      </c>
      <c r="C567" s="4">
        <v>2021</v>
      </c>
      <c r="D567" s="1" t="s">
        <v>311</v>
      </c>
      <c r="E567" s="1" t="s">
        <v>78</v>
      </c>
      <c r="F567" s="4">
        <v>615</v>
      </c>
      <c r="G567" s="4">
        <v>319809</v>
      </c>
      <c r="H567" s="4" t="s">
        <v>6672</v>
      </c>
      <c r="I567" s="1"/>
      <c r="J567" s="4" t="s">
        <v>6673</v>
      </c>
      <c r="K567" s="4" t="s">
        <v>6674</v>
      </c>
    </row>
    <row r="568" spans="1:11" ht="30" x14ac:dyDescent="0.25">
      <c r="A568" s="1" t="s">
        <v>6457</v>
      </c>
      <c r="B568" s="1" t="s">
        <v>60</v>
      </c>
      <c r="C568" s="4">
        <v>2021</v>
      </c>
      <c r="D568" s="1" t="s">
        <v>311</v>
      </c>
      <c r="E568" s="1" t="s">
        <v>82</v>
      </c>
      <c r="F568" s="4">
        <v>5668</v>
      </c>
      <c r="G568" s="4">
        <v>151131</v>
      </c>
      <c r="H568" s="4" t="s">
        <v>6675</v>
      </c>
      <c r="I568" s="1"/>
      <c r="J568" s="4" t="s">
        <v>6676</v>
      </c>
      <c r="K568" s="4" t="s">
        <v>6677</v>
      </c>
    </row>
    <row r="569" spans="1:11" ht="45" x14ac:dyDescent="0.25">
      <c r="A569" s="1" t="s">
        <v>6457</v>
      </c>
      <c r="B569" s="1" t="s">
        <v>60</v>
      </c>
      <c r="C569" s="4">
        <v>2021</v>
      </c>
      <c r="D569" s="1" t="s">
        <v>311</v>
      </c>
      <c r="E569" s="1" t="s">
        <v>84</v>
      </c>
      <c r="F569" s="4">
        <v>1600</v>
      </c>
      <c r="G569" s="4">
        <v>277204</v>
      </c>
      <c r="H569" s="4" t="s">
        <v>6678</v>
      </c>
      <c r="I569" s="1"/>
      <c r="J569" s="4" t="s">
        <v>6679</v>
      </c>
      <c r="K569" s="4" t="s">
        <v>6680</v>
      </c>
    </row>
    <row r="570" spans="1:11" ht="45" x14ac:dyDescent="0.25">
      <c r="A570" s="1" t="s">
        <v>6457</v>
      </c>
      <c r="B570" s="1" t="s">
        <v>60</v>
      </c>
      <c r="C570" s="4">
        <v>2021</v>
      </c>
      <c r="D570" s="1" t="s">
        <v>311</v>
      </c>
      <c r="E570" s="1" t="s">
        <v>85</v>
      </c>
      <c r="F570" s="4">
        <v>11197</v>
      </c>
      <c r="G570" s="4">
        <v>455834</v>
      </c>
      <c r="H570" s="4" t="s">
        <v>6681</v>
      </c>
      <c r="I570" s="1"/>
      <c r="J570" s="4" t="s">
        <v>6682</v>
      </c>
      <c r="K570" s="4" t="s">
        <v>6683</v>
      </c>
    </row>
    <row r="571" spans="1:11" x14ac:dyDescent="0.25">
      <c r="A571" s="1" t="s">
        <v>6457</v>
      </c>
      <c r="B571" s="1" t="s">
        <v>60</v>
      </c>
      <c r="C571" s="4">
        <v>2021</v>
      </c>
      <c r="D571" s="1" t="s">
        <v>311</v>
      </c>
      <c r="E571" s="1" t="s">
        <v>86</v>
      </c>
      <c r="F571" s="4">
        <v>19504</v>
      </c>
      <c r="G571" s="4">
        <v>1318038</v>
      </c>
      <c r="H571" s="4" t="s">
        <v>6684</v>
      </c>
      <c r="I571" s="1"/>
      <c r="J571" s="4" t="s">
        <v>6685</v>
      </c>
      <c r="K571" s="4" t="s">
        <v>6686</v>
      </c>
    </row>
    <row r="572" spans="1:11" x14ac:dyDescent="0.25">
      <c r="A572" s="1" t="s">
        <v>6457</v>
      </c>
      <c r="B572" s="1" t="s">
        <v>60</v>
      </c>
      <c r="C572" s="4">
        <v>2022</v>
      </c>
      <c r="D572" s="1" t="s">
        <v>61</v>
      </c>
      <c r="E572" s="1" t="s">
        <v>62</v>
      </c>
      <c r="F572" s="4">
        <v>1092</v>
      </c>
      <c r="G572" s="4">
        <v>255681</v>
      </c>
      <c r="H572" s="4" t="s">
        <v>6687</v>
      </c>
      <c r="I572" s="1"/>
      <c r="J572" s="4" t="s">
        <v>6688</v>
      </c>
      <c r="K572" s="4" t="s">
        <v>6689</v>
      </c>
    </row>
    <row r="573" spans="1:11" ht="30" x14ac:dyDescent="0.25">
      <c r="A573" s="1" t="s">
        <v>6457</v>
      </c>
      <c r="B573" s="1" t="s">
        <v>60</v>
      </c>
      <c r="C573" s="4">
        <v>2022</v>
      </c>
      <c r="D573" s="1" t="s">
        <v>61</v>
      </c>
      <c r="E573" s="1" t="s">
        <v>66</v>
      </c>
      <c r="F573" s="4">
        <v>17</v>
      </c>
      <c r="G573" s="4">
        <v>8671</v>
      </c>
      <c r="H573" s="4" t="s">
        <v>6690</v>
      </c>
      <c r="I573" s="1" t="s">
        <v>234</v>
      </c>
      <c r="J573" s="4" t="s">
        <v>6691</v>
      </c>
      <c r="K573" s="4" t="s">
        <v>6692</v>
      </c>
    </row>
    <row r="574" spans="1:11" ht="30" x14ac:dyDescent="0.25">
      <c r="A574" s="1" t="s">
        <v>6457</v>
      </c>
      <c r="B574" s="1" t="s">
        <v>60</v>
      </c>
      <c r="C574" s="4">
        <v>2022</v>
      </c>
      <c r="D574" s="1" t="s">
        <v>61</v>
      </c>
      <c r="E574" s="1" t="s">
        <v>70</v>
      </c>
      <c r="F574" s="4">
        <v>335</v>
      </c>
      <c r="G574" s="4">
        <v>80013</v>
      </c>
      <c r="H574" s="4" t="s">
        <v>6693</v>
      </c>
      <c r="I574" s="1"/>
      <c r="J574" s="4" t="s">
        <v>6694</v>
      </c>
      <c r="K574" s="4" t="s">
        <v>6695</v>
      </c>
    </row>
    <row r="575" spans="1:11" ht="30" x14ac:dyDescent="0.25">
      <c r="A575" s="1" t="s">
        <v>6457</v>
      </c>
      <c r="B575" s="1" t="s">
        <v>60</v>
      </c>
      <c r="C575" s="4">
        <v>2022</v>
      </c>
      <c r="D575" s="1" t="s">
        <v>61</v>
      </c>
      <c r="E575" s="1" t="s">
        <v>74</v>
      </c>
      <c r="F575" s="4">
        <v>18</v>
      </c>
      <c r="G575" s="4">
        <v>16053</v>
      </c>
      <c r="H575" s="4" t="s">
        <v>6696</v>
      </c>
      <c r="I575" s="1" t="s">
        <v>234</v>
      </c>
      <c r="J575" s="4" t="s">
        <v>6697</v>
      </c>
      <c r="K575" s="4" t="s">
        <v>6698</v>
      </c>
    </row>
    <row r="576" spans="1:11" ht="45" x14ac:dyDescent="0.25">
      <c r="A576" s="1" t="s">
        <v>6457</v>
      </c>
      <c r="B576" s="1" t="s">
        <v>60</v>
      </c>
      <c r="C576" s="4">
        <v>2022</v>
      </c>
      <c r="D576" s="1" t="s">
        <v>61</v>
      </c>
      <c r="E576" s="1" t="s">
        <v>78</v>
      </c>
      <c r="F576" s="4">
        <v>257</v>
      </c>
      <c r="G576" s="4">
        <v>150660</v>
      </c>
      <c r="H576" s="4" t="s">
        <v>6699</v>
      </c>
      <c r="I576" s="1"/>
      <c r="J576" s="4" t="s">
        <v>6700</v>
      </c>
      <c r="K576" s="4" t="s">
        <v>6701</v>
      </c>
    </row>
    <row r="577" spans="1:11" ht="30" x14ac:dyDescent="0.25">
      <c r="A577" s="1" t="s">
        <v>6457</v>
      </c>
      <c r="B577" s="1" t="s">
        <v>60</v>
      </c>
      <c r="C577" s="4">
        <v>2022</v>
      </c>
      <c r="D577" s="1" t="s">
        <v>61</v>
      </c>
      <c r="E577" s="1" t="s">
        <v>82</v>
      </c>
      <c r="F577" s="4">
        <v>3045</v>
      </c>
      <c r="G577" s="4">
        <v>99252</v>
      </c>
      <c r="H577" s="4" t="s">
        <v>6702</v>
      </c>
      <c r="I577" s="1"/>
      <c r="J577" s="4" t="s">
        <v>6703</v>
      </c>
      <c r="K577" s="4" t="s">
        <v>6704</v>
      </c>
    </row>
    <row r="578" spans="1:11" ht="45" x14ac:dyDescent="0.25">
      <c r="A578" s="1" t="s">
        <v>6457</v>
      </c>
      <c r="B578" s="1" t="s">
        <v>60</v>
      </c>
      <c r="C578" s="4">
        <v>2022</v>
      </c>
      <c r="D578" s="1" t="s">
        <v>61</v>
      </c>
      <c r="E578" s="1" t="s">
        <v>84</v>
      </c>
      <c r="F578" s="4">
        <v>553</v>
      </c>
      <c r="G578" s="4">
        <v>119856</v>
      </c>
      <c r="H578" s="4" t="s">
        <v>6705</v>
      </c>
      <c r="I578" s="1"/>
      <c r="J578" s="4" t="s">
        <v>6706</v>
      </c>
      <c r="K578" s="4" t="s">
        <v>6707</v>
      </c>
    </row>
    <row r="579" spans="1:11" ht="45" x14ac:dyDescent="0.25">
      <c r="A579" s="1" t="s">
        <v>6457</v>
      </c>
      <c r="B579" s="1" t="s">
        <v>60</v>
      </c>
      <c r="C579" s="4">
        <v>2022</v>
      </c>
      <c r="D579" s="1" t="s">
        <v>61</v>
      </c>
      <c r="E579" s="1" t="s">
        <v>85</v>
      </c>
      <c r="F579" s="4">
        <v>14771</v>
      </c>
      <c r="G579" s="4">
        <v>855324</v>
      </c>
      <c r="H579" s="4" t="s">
        <v>6708</v>
      </c>
      <c r="I579" s="1"/>
      <c r="J579" s="4" t="s">
        <v>6709</v>
      </c>
      <c r="K579" s="4" t="s">
        <v>6027</v>
      </c>
    </row>
    <row r="580" spans="1:11" x14ac:dyDescent="0.25">
      <c r="A580" s="1" t="s">
        <v>6457</v>
      </c>
      <c r="B580" s="1" t="s">
        <v>60</v>
      </c>
      <c r="C580" s="4">
        <v>2022</v>
      </c>
      <c r="D580" s="1" t="s">
        <v>61</v>
      </c>
      <c r="E580" s="1" t="s">
        <v>86</v>
      </c>
      <c r="F580" s="4">
        <v>18996</v>
      </c>
      <c r="G580" s="4">
        <v>1329829</v>
      </c>
      <c r="H580" s="4" t="s">
        <v>6710</v>
      </c>
      <c r="I580" s="1"/>
      <c r="J580" s="4" t="s">
        <v>6711</v>
      </c>
      <c r="K580" s="4" t="s">
        <v>6712</v>
      </c>
    </row>
    <row r="581" spans="1:11" x14ac:dyDescent="0.25">
      <c r="A581" s="1" t="s">
        <v>6457</v>
      </c>
      <c r="B581" s="1" t="s">
        <v>60</v>
      </c>
      <c r="C581" s="4">
        <v>2022</v>
      </c>
      <c r="D581" s="1" t="s">
        <v>90</v>
      </c>
      <c r="E581" s="1" t="s">
        <v>62</v>
      </c>
      <c r="F581" s="4">
        <v>709</v>
      </c>
      <c r="G581" s="4">
        <v>223643</v>
      </c>
      <c r="H581" s="4" t="s">
        <v>6713</v>
      </c>
      <c r="I581" s="1"/>
      <c r="J581" s="4" t="s">
        <v>6714</v>
      </c>
      <c r="K581" s="4" t="s">
        <v>6397</v>
      </c>
    </row>
    <row r="582" spans="1:11" ht="30" x14ac:dyDescent="0.25">
      <c r="A582" s="1" t="s">
        <v>6457</v>
      </c>
      <c r="B582" s="1" t="s">
        <v>60</v>
      </c>
      <c r="C582" s="4">
        <v>2022</v>
      </c>
      <c r="D582" s="1" t="s">
        <v>90</v>
      </c>
      <c r="E582" s="1" t="s">
        <v>66</v>
      </c>
      <c r="F582" s="4">
        <v>5</v>
      </c>
      <c r="G582" s="4">
        <v>4454</v>
      </c>
      <c r="H582" s="4" t="s">
        <v>83</v>
      </c>
      <c r="I582" s="1"/>
      <c r="J582" s="4" t="s">
        <v>83</v>
      </c>
      <c r="K582" s="4" t="s">
        <v>83</v>
      </c>
    </row>
    <row r="583" spans="1:11" ht="30" x14ac:dyDescent="0.25">
      <c r="A583" s="1" t="s">
        <v>6457</v>
      </c>
      <c r="B583" s="1" t="s">
        <v>60</v>
      </c>
      <c r="C583" s="4">
        <v>2022</v>
      </c>
      <c r="D583" s="1" t="s">
        <v>90</v>
      </c>
      <c r="E583" s="1" t="s">
        <v>70</v>
      </c>
      <c r="F583" s="4">
        <v>198</v>
      </c>
      <c r="G583" s="4">
        <v>64001</v>
      </c>
      <c r="H583" s="4" t="s">
        <v>6715</v>
      </c>
      <c r="I583" s="1"/>
      <c r="J583" s="4" t="s">
        <v>6716</v>
      </c>
      <c r="K583" s="4" t="s">
        <v>6717</v>
      </c>
    </row>
    <row r="584" spans="1:11" ht="30" x14ac:dyDescent="0.25">
      <c r="A584" s="1" t="s">
        <v>6457</v>
      </c>
      <c r="B584" s="1" t="s">
        <v>60</v>
      </c>
      <c r="C584" s="4">
        <v>2022</v>
      </c>
      <c r="D584" s="1" t="s">
        <v>90</v>
      </c>
      <c r="E584" s="1" t="s">
        <v>74</v>
      </c>
      <c r="F584" s="4">
        <v>4</v>
      </c>
      <c r="G584" s="4">
        <v>12764</v>
      </c>
      <c r="H584" s="4" t="s">
        <v>83</v>
      </c>
      <c r="I584" s="1"/>
      <c r="J584" s="4" t="s">
        <v>83</v>
      </c>
      <c r="K584" s="4" t="s">
        <v>83</v>
      </c>
    </row>
    <row r="585" spans="1:11" ht="45" x14ac:dyDescent="0.25">
      <c r="A585" s="1" t="s">
        <v>6457</v>
      </c>
      <c r="B585" s="1" t="s">
        <v>60</v>
      </c>
      <c r="C585" s="4">
        <v>2022</v>
      </c>
      <c r="D585" s="1" t="s">
        <v>90</v>
      </c>
      <c r="E585" s="1" t="s">
        <v>78</v>
      </c>
      <c r="F585" s="4">
        <v>143</v>
      </c>
      <c r="G585" s="4">
        <v>108535</v>
      </c>
      <c r="H585" s="4" t="s">
        <v>6718</v>
      </c>
      <c r="I585" s="1"/>
      <c r="J585" s="4" t="s">
        <v>6719</v>
      </c>
      <c r="K585" s="4" t="s">
        <v>6720</v>
      </c>
    </row>
    <row r="586" spans="1:11" ht="30" x14ac:dyDescent="0.25">
      <c r="A586" s="1" t="s">
        <v>6457</v>
      </c>
      <c r="B586" s="1" t="s">
        <v>60</v>
      </c>
      <c r="C586" s="4">
        <v>2022</v>
      </c>
      <c r="D586" s="1" t="s">
        <v>90</v>
      </c>
      <c r="E586" s="1" t="s">
        <v>82</v>
      </c>
      <c r="F586" s="4">
        <v>1639</v>
      </c>
      <c r="G586" s="4">
        <v>107500</v>
      </c>
      <c r="H586" s="4" t="s">
        <v>6721</v>
      </c>
      <c r="I586" s="1"/>
      <c r="J586" s="4" t="s">
        <v>6722</v>
      </c>
      <c r="K586" s="4" t="s">
        <v>6723</v>
      </c>
    </row>
    <row r="587" spans="1:11" ht="45" x14ac:dyDescent="0.25">
      <c r="A587" s="1" t="s">
        <v>6457</v>
      </c>
      <c r="B587" s="1" t="s">
        <v>60</v>
      </c>
      <c r="C587" s="4">
        <v>2022</v>
      </c>
      <c r="D587" s="1" t="s">
        <v>90</v>
      </c>
      <c r="E587" s="1" t="s">
        <v>84</v>
      </c>
      <c r="F587" s="4">
        <v>84</v>
      </c>
      <c r="G587" s="4">
        <v>15391</v>
      </c>
      <c r="H587" s="4" t="s">
        <v>6724</v>
      </c>
      <c r="I587" s="1"/>
      <c r="J587" s="4" t="s">
        <v>6725</v>
      </c>
      <c r="K587" s="4" t="s">
        <v>6726</v>
      </c>
    </row>
    <row r="588" spans="1:11" ht="45" x14ac:dyDescent="0.25">
      <c r="A588" s="1" t="s">
        <v>6457</v>
      </c>
      <c r="B588" s="1" t="s">
        <v>60</v>
      </c>
      <c r="C588" s="4">
        <v>2022</v>
      </c>
      <c r="D588" s="1" t="s">
        <v>90</v>
      </c>
      <c r="E588" s="1" t="s">
        <v>85</v>
      </c>
      <c r="F588" s="4">
        <v>13828</v>
      </c>
      <c r="G588" s="4">
        <v>894374</v>
      </c>
      <c r="H588" s="4" t="s">
        <v>6727</v>
      </c>
      <c r="I588" s="1"/>
      <c r="J588" s="4" t="s">
        <v>6728</v>
      </c>
      <c r="K588" s="4" t="s">
        <v>6729</v>
      </c>
    </row>
    <row r="589" spans="1:11" x14ac:dyDescent="0.25">
      <c r="A589" s="1" t="s">
        <v>6457</v>
      </c>
      <c r="B589" s="1" t="s">
        <v>60</v>
      </c>
      <c r="C589" s="4">
        <v>2022</v>
      </c>
      <c r="D589" s="1" t="s">
        <v>90</v>
      </c>
      <c r="E589" s="1" t="s">
        <v>86</v>
      </c>
      <c r="F589" s="4">
        <v>15901</v>
      </c>
      <c r="G589" s="4">
        <v>1207020</v>
      </c>
      <c r="H589" s="4" t="s">
        <v>6730</v>
      </c>
      <c r="I589" s="1"/>
      <c r="J589" s="4" t="s">
        <v>6731</v>
      </c>
      <c r="K589" s="4" t="s">
        <v>6732</v>
      </c>
    </row>
    <row r="590" spans="1:11" x14ac:dyDescent="0.25">
      <c r="A590" s="1" t="s">
        <v>6457</v>
      </c>
      <c r="B590" s="1" t="s">
        <v>60</v>
      </c>
      <c r="C590" s="4">
        <v>2022</v>
      </c>
      <c r="D590" s="1" t="s">
        <v>109</v>
      </c>
      <c r="E590" s="1" t="s">
        <v>62</v>
      </c>
      <c r="F590" s="4">
        <v>691</v>
      </c>
      <c r="G590" s="4">
        <v>243735</v>
      </c>
      <c r="H590" s="4" t="s">
        <v>6733</v>
      </c>
      <c r="I590" s="1"/>
      <c r="J590" s="4" t="s">
        <v>6734</v>
      </c>
      <c r="K590" s="4" t="s">
        <v>6735</v>
      </c>
    </row>
    <row r="591" spans="1:11" ht="30" x14ac:dyDescent="0.25">
      <c r="A591" s="1" t="s">
        <v>6457</v>
      </c>
      <c r="B591" s="1" t="s">
        <v>60</v>
      </c>
      <c r="C591" s="4">
        <v>2022</v>
      </c>
      <c r="D591" s="1" t="s">
        <v>109</v>
      </c>
      <c r="E591" s="1" t="s">
        <v>66</v>
      </c>
      <c r="F591" s="4">
        <v>5</v>
      </c>
      <c r="G591" s="4">
        <v>2381</v>
      </c>
      <c r="H591" s="4" t="s">
        <v>83</v>
      </c>
      <c r="I591" s="1"/>
      <c r="J591" s="4" t="s">
        <v>83</v>
      </c>
      <c r="K591" s="4" t="s">
        <v>83</v>
      </c>
    </row>
    <row r="592" spans="1:11" ht="30" x14ac:dyDescent="0.25">
      <c r="A592" s="1" t="s">
        <v>6457</v>
      </c>
      <c r="B592" s="1" t="s">
        <v>60</v>
      </c>
      <c r="C592" s="4">
        <v>2022</v>
      </c>
      <c r="D592" s="1" t="s">
        <v>109</v>
      </c>
      <c r="E592" s="1" t="s">
        <v>70</v>
      </c>
      <c r="F592" s="4">
        <v>197</v>
      </c>
      <c r="G592" s="4">
        <v>65122</v>
      </c>
      <c r="H592" s="4" t="s">
        <v>6736</v>
      </c>
      <c r="I592" s="1"/>
      <c r="J592" s="4" t="s">
        <v>6737</v>
      </c>
      <c r="K592" s="4" t="s">
        <v>6738</v>
      </c>
    </row>
    <row r="593" spans="1:11" ht="30" x14ac:dyDescent="0.25">
      <c r="A593" s="1" t="s">
        <v>6457</v>
      </c>
      <c r="B593" s="1" t="s">
        <v>60</v>
      </c>
      <c r="C593" s="4">
        <v>2022</v>
      </c>
      <c r="D593" s="1" t="s">
        <v>109</v>
      </c>
      <c r="E593" s="1" t="s">
        <v>74</v>
      </c>
      <c r="F593" s="4">
        <v>3</v>
      </c>
      <c r="G593" s="4">
        <v>8077</v>
      </c>
      <c r="H593" s="4" t="s">
        <v>83</v>
      </c>
      <c r="I593" s="1"/>
      <c r="J593" s="4" t="s">
        <v>83</v>
      </c>
      <c r="K593" s="4" t="s">
        <v>83</v>
      </c>
    </row>
    <row r="594" spans="1:11" ht="45" x14ac:dyDescent="0.25">
      <c r="A594" s="1" t="s">
        <v>6457</v>
      </c>
      <c r="B594" s="1" t="s">
        <v>60</v>
      </c>
      <c r="C594" s="4">
        <v>2022</v>
      </c>
      <c r="D594" s="1" t="s">
        <v>109</v>
      </c>
      <c r="E594" s="1" t="s">
        <v>78</v>
      </c>
      <c r="F594" s="4">
        <v>127</v>
      </c>
      <c r="G594" s="4">
        <v>95959</v>
      </c>
      <c r="H594" s="4" t="s">
        <v>6739</v>
      </c>
      <c r="I594" s="1"/>
      <c r="J594" s="4" t="s">
        <v>6740</v>
      </c>
      <c r="K594" s="4" t="s">
        <v>6741</v>
      </c>
    </row>
    <row r="595" spans="1:11" ht="30" x14ac:dyDescent="0.25">
      <c r="A595" s="1" t="s">
        <v>6457</v>
      </c>
      <c r="B595" s="1" t="s">
        <v>60</v>
      </c>
      <c r="C595" s="4">
        <v>2022</v>
      </c>
      <c r="D595" s="1" t="s">
        <v>109</v>
      </c>
      <c r="E595" s="1" t="s">
        <v>82</v>
      </c>
      <c r="F595" s="4">
        <v>1451</v>
      </c>
      <c r="G595" s="4">
        <v>147672</v>
      </c>
      <c r="H595" s="4" t="s">
        <v>6742</v>
      </c>
      <c r="I595" s="1"/>
      <c r="J595" s="4" t="s">
        <v>6743</v>
      </c>
      <c r="K595" s="4" t="s">
        <v>6744</v>
      </c>
    </row>
    <row r="596" spans="1:11" ht="45" x14ac:dyDescent="0.25">
      <c r="A596" s="1" t="s">
        <v>6457</v>
      </c>
      <c r="B596" s="1" t="s">
        <v>60</v>
      </c>
      <c r="C596" s="4">
        <v>2022</v>
      </c>
      <c r="D596" s="1" t="s">
        <v>109</v>
      </c>
      <c r="E596" s="1" t="s">
        <v>84</v>
      </c>
      <c r="F596" s="4">
        <v>52</v>
      </c>
      <c r="G596" s="4">
        <v>9123</v>
      </c>
      <c r="H596" s="4" t="s">
        <v>6745</v>
      </c>
      <c r="I596" s="1"/>
      <c r="J596" s="4" t="s">
        <v>6746</v>
      </c>
      <c r="K596" s="4" t="s">
        <v>6747</v>
      </c>
    </row>
    <row r="597" spans="1:11" ht="45" x14ac:dyDescent="0.25">
      <c r="A597" s="1" t="s">
        <v>6457</v>
      </c>
      <c r="B597" s="1" t="s">
        <v>60</v>
      </c>
      <c r="C597" s="4">
        <v>2022</v>
      </c>
      <c r="D597" s="1" t="s">
        <v>109</v>
      </c>
      <c r="E597" s="1" t="s">
        <v>85</v>
      </c>
      <c r="F597" s="4">
        <v>15551</v>
      </c>
      <c r="G597" s="4">
        <v>1010418</v>
      </c>
      <c r="H597" s="4" t="s">
        <v>5726</v>
      </c>
      <c r="I597" s="1"/>
      <c r="J597" s="4" t="s">
        <v>6748</v>
      </c>
      <c r="K597" s="4" t="s">
        <v>6749</v>
      </c>
    </row>
    <row r="598" spans="1:11" x14ac:dyDescent="0.25">
      <c r="A598" s="1" t="s">
        <v>6457</v>
      </c>
      <c r="B598" s="1" t="s">
        <v>60</v>
      </c>
      <c r="C598" s="4">
        <v>2022</v>
      </c>
      <c r="D598" s="1" t="s">
        <v>109</v>
      </c>
      <c r="E598" s="1" t="s">
        <v>86</v>
      </c>
      <c r="F598" s="4">
        <v>17386</v>
      </c>
      <c r="G598" s="4">
        <v>1338752</v>
      </c>
      <c r="H598" s="4" t="s">
        <v>6750</v>
      </c>
      <c r="I598" s="1"/>
      <c r="J598" s="4" t="s">
        <v>414</v>
      </c>
      <c r="K598" s="4" t="s">
        <v>6751</v>
      </c>
    </row>
    <row r="599" spans="1:11" x14ac:dyDescent="0.25">
      <c r="A599" s="1" t="s">
        <v>6457</v>
      </c>
      <c r="B599" s="1" t="s">
        <v>60</v>
      </c>
      <c r="C599" s="4">
        <v>2022</v>
      </c>
      <c r="D599" s="1" t="s">
        <v>128</v>
      </c>
      <c r="E599" s="1" t="s">
        <v>62</v>
      </c>
      <c r="F599" s="4">
        <v>651</v>
      </c>
      <c r="G599" s="4">
        <v>233339</v>
      </c>
      <c r="H599" s="4" t="s">
        <v>6752</v>
      </c>
      <c r="I599" s="1"/>
      <c r="J599" s="4" t="s">
        <v>6753</v>
      </c>
      <c r="K599" s="4" t="s">
        <v>6754</v>
      </c>
    </row>
    <row r="600" spans="1:11" ht="30" x14ac:dyDescent="0.25">
      <c r="A600" s="1" t="s">
        <v>6457</v>
      </c>
      <c r="B600" s="1" t="s">
        <v>60</v>
      </c>
      <c r="C600" s="4">
        <v>2022</v>
      </c>
      <c r="D600" s="1" t="s">
        <v>128</v>
      </c>
      <c r="E600" s="1" t="s">
        <v>66</v>
      </c>
      <c r="F600" s="4">
        <v>5</v>
      </c>
      <c r="G600" s="4">
        <v>1611</v>
      </c>
      <c r="H600" s="4" t="s">
        <v>83</v>
      </c>
      <c r="I600" s="1"/>
      <c r="J600" s="4" t="s">
        <v>83</v>
      </c>
      <c r="K600" s="4" t="s">
        <v>83</v>
      </c>
    </row>
    <row r="601" spans="1:11" ht="30" x14ac:dyDescent="0.25">
      <c r="A601" s="1" t="s">
        <v>6457</v>
      </c>
      <c r="B601" s="1" t="s">
        <v>60</v>
      </c>
      <c r="C601" s="4">
        <v>2022</v>
      </c>
      <c r="D601" s="1" t="s">
        <v>128</v>
      </c>
      <c r="E601" s="1" t="s">
        <v>70</v>
      </c>
      <c r="F601" s="4">
        <v>196</v>
      </c>
      <c r="G601" s="4">
        <v>57244</v>
      </c>
      <c r="H601" s="4" t="s">
        <v>6755</v>
      </c>
      <c r="I601" s="1"/>
      <c r="J601" s="4" t="s">
        <v>6756</v>
      </c>
      <c r="K601" s="4" t="s">
        <v>6757</v>
      </c>
    </row>
    <row r="602" spans="1:11" ht="30" x14ac:dyDescent="0.25">
      <c r="A602" s="1" t="s">
        <v>6457</v>
      </c>
      <c r="B602" s="1" t="s">
        <v>60</v>
      </c>
      <c r="C602" s="4">
        <v>2022</v>
      </c>
      <c r="D602" s="1" t="s">
        <v>128</v>
      </c>
      <c r="E602" s="1" t="s">
        <v>74</v>
      </c>
      <c r="F602" s="4">
        <v>4</v>
      </c>
      <c r="G602" s="4">
        <v>5812</v>
      </c>
      <c r="H602" s="4" t="s">
        <v>83</v>
      </c>
      <c r="I602" s="1"/>
      <c r="J602" s="4" t="s">
        <v>83</v>
      </c>
      <c r="K602" s="4" t="s">
        <v>83</v>
      </c>
    </row>
    <row r="603" spans="1:11" ht="45" x14ac:dyDescent="0.25">
      <c r="A603" s="1" t="s">
        <v>6457</v>
      </c>
      <c r="B603" s="1" t="s">
        <v>60</v>
      </c>
      <c r="C603" s="4">
        <v>2022</v>
      </c>
      <c r="D603" s="1" t="s">
        <v>128</v>
      </c>
      <c r="E603" s="1" t="s">
        <v>78</v>
      </c>
      <c r="F603" s="4">
        <v>91</v>
      </c>
      <c r="G603" s="4">
        <v>82472</v>
      </c>
      <c r="H603" s="4" t="s">
        <v>6758</v>
      </c>
      <c r="I603" s="1"/>
      <c r="J603" s="4" t="s">
        <v>6759</v>
      </c>
      <c r="K603" s="4" t="s">
        <v>6760</v>
      </c>
    </row>
    <row r="604" spans="1:11" ht="30" x14ac:dyDescent="0.25">
      <c r="A604" s="1" t="s">
        <v>6457</v>
      </c>
      <c r="B604" s="1" t="s">
        <v>60</v>
      </c>
      <c r="C604" s="4">
        <v>2022</v>
      </c>
      <c r="D604" s="1" t="s">
        <v>128</v>
      </c>
      <c r="E604" s="1" t="s">
        <v>82</v>
      </c>
      <c r="F604" s="4">
        <v>1161</v>
      </c>
      <c r="G604" s="4">
        <v>153828</v>
      </c>
      <c r="H604" s="4" t="s">
        <v>6761</v>
      </c>
      <c r="I604" s="1"/>
      <c r="J604" s="4" t="s">
        <v>6762</v>
      </c>
      <c r="K604" s="4" t="s">
        <v>6763</v>
      </c>
    </row>
    <row r="605" spans="1:11" ht="45" x14ac:dyDescent="0.25">
      <c r="A605" s="1" t="s">
        <v>6457</v>
      </c>
      <c r="B605" s="1" t="s">
        <v>60</v>
      </c>
      <c r="C605" s="4">
        <v>2022</v>
      </c>
      <c r="D605" s="1" t="s">
        <v>128</v>
      </c>
      <c r="E605" s="1" t="s">
        <v>84</v>
      </c>
      <c r="F605" s="4">
        <v>34</v>
      </c>
      <c r="G605" s="4">
        <v>6850</v>
      </c>
      <c r="H605" s="4" t="s">
        <v>6764</v>
      </c>
      <c r="I605" s="1"/>
      <c r="J605" s="4" t="s">
        <v>6765</v>
      </c>
      <c r="K605" s="4" t="s">
        <v>6766</v>
      </c>
    </row>
    <row r="606" spans="1:11" ht="45" x14ac:dyDescent="0.25">
      <c r="A606" s="1" t="s">
        <v>6457</v>
      </c>
      <c r="B606" s="1" t="s">
        <v>60</v>
      </c>
      <c r="C606" s="4">
        <v>2022</v>
      </c>
      <c r="D606" s="1" t="s">
        <v>128</v>
      </c>
      <c r="E606" s="1" t="s">
        <v>85</v>
      </c>
      <c r="F606" s="4">
        <v>15443</v>
      </c>
      <c r="G606" s="4">
        <v>988798</v>
      </c>
      <c r="H606" s="4" t="s">
        <v>6767</v>
      </c>
      <c r="I606" s="1"/>
      <c r="J606" s="4" t="s">
        <v>308</v>
      </c>
      <c r="K606" s="4" t="s">
        <v>6768</v>
      </c>
    </row>
    <row r="607" spans="1:11" x14ac:dyDescent="0.25">
      <c r="A607" s="1" t="s">
        <v>6457</v>
      </c>
      <c r="B607" s="1" t="s">
        <v>60</v>
      </c>
      <c r="C607" s="4">
        <v>2022</v>
      </c>
      <c r="D607" s="1" t="s">
        <v>128</v>
      </c>
      <c r="E607" s="1" t="s">
        <v>86</v>
      </c>
      <c r="F607" s="4">
        <v>16934</v>
      </c>
      <c r="G607" s="4">
        <v>1296615</v>
      </c>
      <c r="H607" s="4" t="s">
        <v>6769</v>
      </c>
      <c r="I607" s="1"/>
      <c r="J607" s="4" t="s">
        <v>6770</v>
      </c>
      <c r="K607" s="4" t="s">
        <v>6771</v>
      </c>
    </row>
    <row r="608" spans="1:11" x14ac:dyDescent="0.25">
      <c r="A608" s="1" t="s">
        <v>6457</v>
      </c>
      <c r="B608" s="1" t="s">
        <v>60</v>
      </c>
      <c r="C608" s="4">
        <v>2022</v>
      </c>
      <c r="D608" s="1" t="s">
        <v>147</v>
      </c>
      <c r="E608" s="1" t="s">
        <v>62</v>
      </c>
      <c r="F608" s="4">
        <v>465</v>
      </c>
      <c r="G608" s="4">
        <v>239255</v>
      </c>
      <c r="H608" s="4" t="s">
        <v>6368</v>
      </c>
      <c r="I608" s="1"/>
      <c r="J608" s="4" t="s">
        <v>4967</v>
      </c>
      <c r="K608" s="4" t="s">
        <v>6772</v>
      </c>
    </row>
    <row r="609" spans="1:11" ht="30" x14ac:dyDescent="0.25">
      <c r="A609" s="1" t="s">
        <v>6457</v>
      </c>
      <c r="B609" s="1" t="s">
        <v>60</v>
      </c>
      <c r="C609" s="4">
        <v>2022</v>
      </c>
      <c r="D609" s="1" t="s">
        <v>147</v>
      </c>
      <c r="E609" s="1" t="s">
        <v>66</v>
      </c>
      <c r="F609" s="4">
        <v>0</v>
      </c>
      <c r="G609" s="4">
        <v>1149</v>
      </c>
      <c r="H609" s="4" t="s">
        <v>83</v>
      </c>
      <c r="I609" s="1"/>
      <c r="J609" s="4" t="s">
        <v>83</v>
      </c>
      <c r="K609" s="4" t="s">
        <v>83</v>
      </c>
    </row>
    <row r="610" spans="1:11" ht="30" x14ac:dyDescent="0.25">
      <c r="A610" s="1" t="s">
        <v>6457</v>
      </c>
      <c r="B610" s="1" t="s">
        <v>60</v>
      </c>
      <c r="C610" s="4">
        <v>2022</v>
      </c>
      <c r="D610" s="1" t="s">
        <v>147</v>
      </c>
      <c r="E610" s="1" t="s">
        <v>70</v>
      </c>
      <c r="F610" s="4">
        <v>130</v>
      </c>
      <c r="G610" s="4">
        <v>55061</v>
      </c>
      <c r="H610" s="4" t="s">
        <v>6773</v>
      </c>
      <c r="I610" s="1"/>
      <c r="J610" s="4" t="s">
        <v>6774</v>
      </c>
      <c r="K610" s="4" t="s">
        <v>6775</v>
      </c>
    </row>
    <row r="611" spans="1:11" ht="30" x14ac:dyDescent="0.25">
      <c r="A611" s="1" t="s">
        <v>6457</v>
      </c>
      <c r="B611" s="1" t="s">
        <v>60</v>
      </c>
      <c r="C611" s="4">
        <v>2022</v>
      </c>
      <c r="D611" s="1" t="s">
        <v>147</v>
      </c>
      <c r="E611" s="1" t="s">
        <v>74</v>
      </c>
      <c r="F611" s="4">
        <v>4</v>
      </c>
      <c r="G611" s="4">
        <v>4184</v>
      </c>
      <c r="H611" s="4" t="s">
        <v>83</v>
      </c>
      <c r="I611" s="1"/>
      <c r="J611" s="4" t="s">
        <v>83</v>
      </c>
      <c r="K611" s="4" t="s">
        <v>83</v>
      </c>
    </row>
    <row r="612" spans="1:11" ht="45" x14ac:dyDescent="0.25">
      <c r="A612" s="1" t="s">
        <v>6457</v>
      </c>
      <c r="B612" s="1" t="s">
        <v>60</v>
      </c>
      <c r="C612" s="4">
        <v>2022</v>
      </c>
      <c r="D612" s="1" t="s">
        <v>147</v>
      </c>
      <c r="E612" s="1" t="s">
        <v>78</v>
      </c>
      <c r="F612" s="4">
        <v>58</v>
      </c>
      <c r="G612" s="4">
        <v>80187</v>
      </c>
      <c r="H612" s="4" t="s">
        <v>6776</v>
      </c>
      <c r="I612" s="1"/>
      <c r="J612" s="4" t="s">
        <v>6777</v>
      </c>
      <c r="K612" s="4" t="s">
        <v>6778</v>
      </c>
    </row>
    <row r="613" spans="1:11" ht="30" x14ac:dyDescent="0.25">
      <c r="A613" s="1" t="s">
        <v>6457</v>
      </c>
      <c r="B613" s="1" t="s">
        <v>60</v>
      </c>
      <c r="C613" s="4">
        <v>2022</v>
      </c>
      <c r="D613" s="1" t="s">
        <v>147</v>
      </c>
      <c r="E613" s="1" t="s">
        <v>82</v>
      </c>
      <c r="F613" s="4">
        <v>844</v>
      </c>
      <c r="G613" s="4">
        <v>162733</v>
      </c>
      <c r="H613" s="4" t="s">
        <v>6779</v>
      </c>
      <c r="I613" s="1"/>
      <c r="J613" s="4" t="s">
        <v>6780</v>
      </c>
      <c r="K613" s="4" t="s">
        <v>6781</v>
      </c>
    </row>
    <row r="614" spans="1:11" ht="45" x14ac:dyDescent="0.25">
      <c r="A614" s="1" t="s">
        <v>6457</v>
      </c>
      <c r="B614" s="1" t="s">
        <v>60</v>
      </c>
      <c r="C614" s="4">
        <v>2022</v>
      </c>
      <c r="D614" s="1" t="s">
        <v>147</v>
      </c>
      <c r="E614" s="1" t="s">
        <v>84</v>
      </c>
      <c r="F614" s="4">
        <v>39</v>
      </c>
      <c r="G614" s="4">
        <v>6406</v>
      </c>
      <c r="H614" s="4" t="s">
        <v>6782</v>
      </c>
      <c r="I614" s="1"/>
      <c r="J614" s="4" t="s">
        <v>6783</v>
      </c>
      <c r="K614" s="4" t="s">
        <v>6784</v>
      </c>
    </row>
    <row r="615" spans="1:11" ht="45" x14ac:dyDescent="0.25">
      <c r="A615" s="1" t="s">
        <v>6457</v>
      </c>
      <c r="B615" s="1" t="s">
        <v>60</v>
      </c>
      <c r="C615" s="4">
        <v>2022</v>
      </c>
      <c r="D615" s="1" t="s">
        <v>147</v>
      </c>
      <c r="E615" s="1" t="s">
        <v>85</v>
      </c>
      <c r="F615" s="4">
        <v>13243</v>
      </c>
      <c r="G615" s="4">
        <v>1030562</v>
      </c>
      <c r="H615" s="4" t="s">
        <v>6785</v>
      </c>
      <c r="I615" s="1"/>
      <c r="J615" s="4" t="s">
        <v>6786</v>
      </c>
      <c r="K615" s="4" t="s">
        <v>6787</v>
      </c>
    </row>
    <row r="616" spans="1:11" x14ac:dyDescent="0.25">
      <c r="A616" s="1" t="s">
        <v>6457</v>
      </c>
      <c r="B616" s="1" t="s">
        <v>60</v>
      </c>
      <c r="C616" s="4">
        <v>2022</v>
      </c>
      <c r="D616" s="1" t="s">
        <v>147</v>
      </c>
      <c r="E616" s="1" t="s">
        <v>86</v>
      </c>
      <c r="F616" s="4">
        <v>14318</v>
      </c>
      <c r="G616" s="4">
        <v>1340283</v>
      </c>
      <c r="H616" s="4" t="s">
        <v>165</v>
      </c>
      <c r="I616" s="1"/>
      <c r="J616" s="4" t="s">
        <v>5908</v>
      </c>
      <c r="K616" s="4" t="s">
        <v>6788</v>
      </c>
    </row>
    <row r="617" spans="1:11" ht="30" x14ac:dyDescent="0.25">
      <c r="A617" s="1" t="s">
        <v>6457</v>
      </c>
      <c r="B617" s="1" t="s">
        <v>460</v>
      </c>
      <c r="C617" s="4">
        <v>2021</v>
      </c>
      <c r="D617" s="1" t="s">
        <v>61</v>
      </c>
      <c r="E617" s="1" t="s">
        <v>62</v>
      </c>
      <c r="F617" s="4">
        <v>12732</v>
      </c>
      <c r="G617" s="4">
        <v>1494480</v>
      </c>
      <c r="H617" s="4" t="s">
        <v>6789</v>
      </c>
      <c r="I617" s="1"/>
      <c r="J617" s="4" t="s">
        <v>6790</v>
      </c>
      <c r="K617" s="4" t="s">
        <v>6791</v>
      </c>
    </row>
    <row r="618" spans="1:11" ht="30" x14ac:dyDescent="0.25">
      <c r="A618" s="1" t="s">
        <v>6457</v>
      </c>
      <c r="B618" s="1" t="s">
        <v>460</v>
      </c>
      <c r="C618" s="4">
        <v>2021</v>
      </c>
      <c r="D618" s="1" t="s">
        <v>61</v>
      </c>
      <c r="E618" s="1" t="s">
        <v>66</v>
      </c>
      <c r="F618" s="4">
        <v>1111</v>
      </c>
      <c r="G618" s="4">
        <v>80924</v>
      </c>
      <c r="H618" s="4" t="s">
        <v>6792</v>
      </c>
      <c r="I618" s="1"/>
      <c r="J618" s="4" t="s">
        <v>6793</v>
      </c>
      <c r="K618" s="4" t="s">
        <v>6794</v>
      </c>
    </row>
    <row r="619" spans="1:11" ht="30" x14ac:dyDescent="0.25">
      <c r="A619" s="1" t="s">
        <v>6457</v>
      </c>
      <c r="B619" s="1" t="s">
        <v>460</v>
      </c>
      <c r="C619" s="4">
        <v>2021</v>
      </c>
      <c r="D619" s="1" t="s">
        <v>61</v>
      </c>
      <c r="E619" s="1" t="s">
        <v>70</v>
      </c>
      <c r="F619" s="4">
        <v>544</v>
      </c>
      <c r="G619" s="4">
        <v>12642</v>
      </c>
      <c r="H619" s="4" t="s">
        <v>6795</v>
      </c>
      <c r="I619" s="1"/>
      <c r="J619" s="4" t="s">
        <v>6796</v>
      </c>
      <c r="K619" s="4" t="s">
        <v>6797</v>
      </c>
    </row>
    <row r="620" spans="1:11" ht="30" x14ac:dyDescent="0.25">
      <c r="A620" s="1" t="s">
        <v>6457</v>
      </c>
      <c r="B620" s="1" t="s">
        <v>460</v>
      </c>
      <c r="C620" s="4">
        <v>2021</v>
      </c>
      <c r="D620" s="1" t="s">
        <v>61</v>
      </c>
      <c r="E620" s="1" t="s">
        <v>74</v>
      </c>
      <c r="F620" s="4">
        <v>39</v>
      </c>
      <c r="G620" s="4">
        <v>9757</v>
      </c>
      <c r="H620" s="4" t="s">
        <v>6798</v>
      </c>
      <c r="I620" s="1"/>
      <c r="J620" s="4" t="s">
        <v>3718</v>
      </c>
      <c r="K620" s="4" t="s">
        <v>6799</v>
      </c>
    </row>
    <row r="621" spans="1:11" ht="45" x14ac:dyDescent="0.25">
      <c r="A621" s="1" t="s">
        <v>6457</v>
      </c>
      <c r="B621" s="1" t="s">
        <v>460</v>
      </c>
      <c r="C621" s="4">
        <v>2021</v>
      </c>
      <c r="D621" s="1" t="s">
        <v>61</v>
      </c>
      <c r="E621" s="1" t="s">
        <v>78</v>
      </c>
      <c r="F621" s="4">
        <v>7</v>
      </c>
      <c r="G621" s="4">
        <v>1699</v>
      </c>
      <c r="H621" s="4" t="s">
        <v>83</v>
      </c>
      <c r="I621" s="1"/>
      <c r="J621" s="4" t="s">
        <v>83</v>
      </c>
      <c r="K621" s="4" t="s">
        <v>83</v>
      </c>
    </row>
    <row r="622" spans="1:11" ht="30" x14ac:dyDescent="0.25">
      <c r="A622" s="1" t="s">
        <v>6457</v>
      </c>
      <c r="B622" s="1" t="s">
        <v>460</v>
      </c>
      <c r="C622" s="4">
        <v>2021</v>
      </c>
      <c r="D622" s="1" t="s">
        <v>61</v>
      </c>
      <c r="E622" s="1" t="s">
        <v>82</v>
      </c>
      <c r="F622" s="4">
        <v>0</v>
      </c>
      <c r="G622" s="4">
        <v>0</v>
      </c>
      <c r="H622" s="4" t="s">
        <v>83</v>
      </c>
      <c r="I622" s="1"/>
      <c r="J622" s="4" t="s">
        <v>83</v>
      </c>
      <c r="K622" s="4" t="s">
        <v>83</v>
      </c>
    </row>
    <row r="623" spans="1:11" ht="45" x14ac:dyDescent="0.25">
      <c r="A623" s="1" t="s">
        <v>6457</v>
      </c>
      <c r="B623" s="1" t="s">
        <v>460</v>
      </c>
      <c r="C623" s="4">
        <v>2021</v>
      </c>
      <c r="D623" s="1" t="s">
        <v>61</v>
      </c>
      <c r="E623" s="1" t="s">
        <v>84</v>
      </c>
      <c r="F623" s="4">
        <v>0</v>
      </c>
      <c r="G623" s="4">
        <v>0</v>
      </c>
      <c r="H623" s="4" t="s">
        <v>83</v>
      </c>
      <c r="I623" s="1"/>
      <c r="J623" s="4" t="s">
        <v>83</v>
      </c>
      <c r="K623" s="4" t="s">
        <v>83</v>
      </c>
    </row>
    <row r="624" spans="1:11" ht="45" x14ac:dyDescent="0.25">
      <c r="A624" s="1" t="s">
        <v>6457</v>
      </c>
      <c r="B624" s="1" t="s">
        <v>460</v>
      </c>
      <c r="C624" s="4">
        <v>2021</v>
      </c>
      <c r="D624" s="1" t="s">
        <v>61</v>
      </c>
      <c r="E624" s="1" t="s">
        <v>85</v>
      </c>
      <c r="F624" s="4">
        <v>0</v>
      </c>
      <c r="G624" s="4">
        <v>0</v>
      </c>
      <c r="H624" s="4" t="s">
        <v>83</v>
      </c>
      <c r="I624" s="1"/>
      <c r="J624" s="4" t="s">
        <v>83</v>
      </c>
      <c r="K624" s="4" t="s">
        <v>83</v>
      </c>
    </row>
    <row r="625" spans="1:11" ht="30" x14ac:dyDescent="0.25">
      <c r="A625" s="1" t="s">
        <v>6457</v>
      </c>
      <c r="B625" s="1" t="s">
        <v>460</v>
      </c>
      <c r="C625" s="4">
        <v>2021</v>
      </c>
      <c r="D625" s="1" t="s">
        <v>61</v>
      </c>
      <c r="E625" s="1" t="s">
        <v>86</v>
      </c>
      <c r="F625" s="4">
        <v>1701</v>
      </c>
      <c r="G625" s="4">
        <v>105021</v>
      </c>
      <c r="H625" s="4" t="s">
        <v>6800</v>
      </c>
      <c r="I625" s="1"/>
      <c r="J625" s="4" t="s">
        <v>6801</v>
      </c>
      <c r="K625" s="4" t="s">
        <v>6802</v>
      </c>
    </row>
    <row r="626" spans="1:11" ht="30" x14ac:dyDescent="0.25">
      <c r="A626" s="1" t="s">
        <v>6457</v>
      </c>
      <c r="B626" s="1" t="s">
        <v>460</v>
      </c>
      <c r="C626" s="4">
        <v>2021</v>
      </c>
      <c r="D626" s="1" t="s">
        <v>90</v>
      </c>
      <c r="E626" s="1" t="s">
        <v>62</v>
      </c>
      <c r="F626" s="4">
        <v>4227</v>
      </c>
      <c r="G626" s="4">
        <v>1091880</v>
      </c>
      <c r="H626" s="4" t="s">
        <v>6803</v>
      </c>
      <c r="I626" s="1"/>
      <c r="J626" s="4" t="s">
        <v>6804</v>
      </c>
      <c r="K626" s="4" t="s">
        <v>6805</v>
      </c>
    </row>
    <row r="627" spans="1:11" ht="30" x14ac:dyDescent="0.25">
      <c r="A627" s="1" t="s">
        <v>6457</v>
      </c>
      <c r="B627" s="1" t="s">
        <v>460</v>
      </c>
      <c r="C627" s="4">
        <v>2021</v>
      </c>
      <c r="D627" s="1" t="s">
        <v>90</v>
      </c>
      <c r="E627" s="1" t="s">
        <v>66</v>
      </c>
      <c r="F627" s="4">
        <v>699</v>
      </c>
      <c r="G627" s="4">
        <v>198481</v>
      </c>
      <c r="H627" s="4" t="s">
        <v>6806</v>
      </c>
      <c r="I627" s="1"/>
      <c r="J627" s="4" t="s">
        <v>6807</v>
      </c>
      <c r="K627" s="4" t="s">
        <v>5811</v>
      </c>
    </row>
    <row r="628" spans="1:11" ht="30" x14ac:dyDescent="0.25">
      <c r="A628" s="1" t="s">
        <v>6457</v>
      </c>
      <c r="B628" s="1" t="s">
        <v>460</v>
      </c>
      <c r="C628" s="4">
        <v>2021</v>
      </c>
      <c r="D628" s="1" t="s">
        <v>90</v>
      </c>
      <c r="E628" s="1" t="s">
        <v>70</v>
      </c>
      <c r="F628" s="4">
        <v>1625</v>
      </c>
      <c r="G628" s="4">
        <v>139837</v>
      </c>
      <c r="H628" s="4" t="s">
        <v>6808</v>
      </c>
      <c r="I628" s="1"/>
      <c r="J628" s="4" t="s">
        <v>6809</v>
      </c>
      <c r="K628" s="4" t="s">
        <v>6810</v>
      </c>
    </row>
    <row r="629" spans="1:11" ht="30" x14ac:dyDescent="0.25">
      <c r="A629" s="1" t="s">
        <v>6457</v>
      </c>
      <c r="B629" s="1" t="s">
        <v>460</v>
      </c>
      <c r="C629" s="4">
        <v>2021</v>
      </c>
      <c r="D629" s="1" t="s">
        <v>90</v>
      </c>
      <c r="E629" s="1" t="s">
        <v>74</v>
      </c>
      <c r="F629" s="4">
        <v>1</v>
      </c>
      <c r="G629" s="4">
        <v>1065</v>
      </c>
      <c r="H629" s="4" t="s">
        <v>83</v>
      </c>
      <c r="I629" s="1"/>
      <c r="J629" s="4" t="s">
        <v>83</v>
      </c>
      <c r="K629" s="4" t="s">
        <v>83</v>
      </c>
    </row>
    <row r="630" spans="1:11" ht="45" x14ac:dyDescent="0.25">
      <c r="A630" s="1" t="s">
        <v>6457</v>
      </c>
      <c r="B630" s="1" t="s">
        <v>460</v>
      </c>
      <c r="C630" s="4">
        <v>2021</v>
      </c>
      <c r="D630" s="1" t="s">
        <v>90</v>
      </c>
      <c r="E630" s="1" t="s">
        <v>78</v>
      </c>
      <c r="F630" s="4">
        <v>44</v>
      </c>
      <c r="G630" s="4">
        <v>13112</v>
      </c>
      <c r="H630" s="4" t="s">
        <v>6811</v>
      </c>
      <c r="I630" s="1"/>
      <c r="J630" s="4" t="s">
        <v>3642</v>
      </c>
      <c r="K630" s="4" t="s">
        <v>2606</v>
      </c>
    </row>
    <row r="631" spans="1:11" ht="30" x14ac:dyDescent="0.25">
      <c r="A631" s="1" t="s">
        <v>6457</v>
      </c>
      <c r="B631" s="1" t="s">
        <v>460</v>
      </c>
      <c r="C631" s="4">
        <v>2021</v>
      </c>
      <c r="D631" s="1" t="s">
        <v>90</v>
      </c>
      <c r="E631" s="1" t="s">
        <v>82</v>
      </c>
      <c r="F631" s="4">
        <v>0</v>
      </c>
      <c r="G631" s="4">
        <v>0</v>
      </c>
      <c r="H631" s="4" t="s">
        <v>83</v>
      </c>
      <c r="I631" s="1"/>
      <c r="J631" s="4" t="s">
        <v>83</v>
      </c>
      <c r="K631" s="4" t="s">
        <v>83</v>
      </c>
    </row>
    <row r="632" spans="1:11" ht="45" x14ac:dyDescent="0.25">
      <c r="A632" s="1" t="s">
        <v>6457</v>
      </c>
      <c r="B632" s="1" t="s">
        <v>460</v>
      </c>
      <c r="C632" s="4">
        <v>2021</v>
      </c>
      <c r="D632" s="1" t="s">
        <v>90</v>
      </c>
      <c r="E632" s="1" t="s">
        <v>84</v>
      </c>
      <c r="F632" s="4">
        <v>0</v>
      </c>
      <c r="G632" s="4">
        <v>0</v>
      </c>
      <c r="H632" s="4" t="s">
        <v>83</v>
      </c>
      <c r="I632" s="1"/>
      <c r="J632" s="4" t="s">
        <v>83</v>
      </c>
      <c r="K632" s="4" t="s">
        <v>83</v>
      </c>
    </row>
    <row r="633" spans="1:11" ht="45" x14ac:dyDescent="0.25">
      <c r="A633" s="1" t="s">
        <v>6457</v>
      </c>
      <c r="B633" s="1" t="s">
        <v>460</v>
      </c>
      <c r="C633" s="4">
        <v>2021</v>
      </c>
      <c r="D633" s="1" t="s">
        <v>90</v>
      </c>
      <c r="E633" s="1" t="s">
        <v>85</v>
      </c>
      <c r="F633" s="4">
        <v>0</v>
      </c>
      <c r="G633" s="4">
        <v>0</v>
      </c>
      <c r="H633" s="4" t="s">
        <v>83</v>
      </c>
      <c r="I633" s="1"/>
      <c r="J633" s="4" t="s">
        <v>83</v>
      </c>
      <c r="K633" s="4" t="s">
        <v>83</v>
      </c>
    </row>
    <row r="634" spans="1:11" ht="30" x14ac:dyDescent="0.25">
      <c r="A634" s="1" t="s">
        <v>6457</v>
      </c>
      <c r="B634" s="1" t="s">
        <v>460</v>
      </c>
      <c r="C634" s="4">
        <v>2021</v>
      </c>
      <c r="D634" s="1" t="s">
        <v>90</v>
      </c>
      <c r="E634" s="1" t="s">
        <v>86</v>
      </c>
      <c r="F634" s="4">
        <v>2369</v>
      </c>
      <c r="G634" s="4">
        <v>352495</v>
      </c>
      <c r="H634" s="4" t="s">
        <v>3228</v>
      </c>
      <c r="I634" s="1"/>
      <c r="J634" s="4" t="s">
        <v>6812</v>
      </c>
      <c r="K634" s="4" t="s">
        <v>6813</v>
      </c>
    </row>
    <row r="635" spans="1:11" ht="30" x14ac:dyDescent="0.25">
      <c r="A635" s="1" t="s">
        <v>6457</v>
      </c>
      <c r="B635" s="1" t="s">
        <v>460</v>
      </c>
      <c r="C635" s="4">
        <v>2021</v>
      </c>
      <c r="D635" s="1" t="s">
        <v>109</v>
      </c>
      <c r="E635" s="1" t="s">
        <v>62</v>
      </c>
      <c r="F635" s="4">
        <v>755</v>
      </c>
      <c r="G635" s="4">
        <v>912058</v>
      </c>
      <c r="H635" s="4" t="s">
        <v>6814</v>
      </c>
      <c r="I635" s="1"/>
      <c r="J635" s="4" t="s">
        <v>3916</v>
      </c>
      <c r="K635" s="4" t="s">
        <v>6815</v>
      </c>
    </row>
    <row r="636" spans="1:11" ht="30" x14ac:dyDescent="0.25">
      <c r="A636" s="1" t="s">
        <v>6457</v>
      </c>
      <c r="B636" s="1" t="s">
        <v>460</v>
      </c>
      <c r="C636" s="4">
        <v>2021</v>
      </c>
      <c r="D636" s="1" t="s">
        <v>109</v>
      </c>
      <c r="E636" s="1" t="s">
        <v>66</v>
      </c>
      <c r="F636" s="4">
        <v>60</v>
      </c>
      <c r="G636" s="4">
        <v>212444</v>
      </c>
      <c r="H636" s="4" t="s">
        <v>1717</v>
      </c>
      <c r="I636" s="1"/>
      <c r="J636" s="4" t="s">
        <v>3231</v>
      </c>
      <c r="K636" s="4" t="s">
        <v>6816</v>
      </c>
    </row>
    <row r="637" spans="1:11" ht="30" x14ac:dyDescent="0.25">
      <c r="A637" s="1" t="s">
        <v>6457</v>
      </c>
      <c r="B637" s="1" t="s">
        <v>460</v>
      </c>
      <c r="C637" s="4">
        <v>2021</v>
      </c>
      <c r="D637" s="1" t="s">
        <v>109</v>
      </c>
      <c r="E637" s="1" t="s">
        <v>70</v>
      </c>
      <c r="F637" s="4">
        <v>832</v>
      </c>
      <c r="G637" s="4">
        <v>432918</v>
      </c>
      <c r="H637" s="4" t="s">
        <v>6817</v>
      </c>
      <c r="I637" s="1"/>
      <c r="J637" s="4" t="s">
        <v>6818</v>
      </c>
      <c r="K637" s="4" t="s">
        <v>1351</v>
      </c>
    </row>
    <row r="638" spans="1:11" ht="30" x14ac:dyDescent="0.25">
      <c r="A638" s="1" t="s">
        <v>6457</v>
      </c>
      <c r="B638" s="1" t="s">
        <v>460</v>
      </c>
      <c r="C638" s="4">
        <v>2021</v>
      </c>
      <c r="D638" s="1" t="s">
        <v>109</v>
      </c>
      <c r="E638" s="1" t="s">
        <v>74</v>
      </c>
      <c r="F638" s="4">
        <v>15</v>
      </c>
      <c r="G638" s="4">
        <v>23914</v>
      </c>
      <c r="H638" s="4" t="s">
        <v>3214</v>
      </c>
      <c r="I638" s="1" t="s">
        <v>234</v>
      </c>
      <c r="J638" s="4" t="s">
        <v>550</v>
      </c>
      <c r="K638" s="4" t="s">
        <v>3438</v>
      </c>
    </row>
    <row r="639" spans="1:11" ht="45" x14ac:dyDescent="0.25">
      <c r="A639" s="1" t="s">
        <v>6457</v>
      </c>
      <c r="B639" s="1" t="s">
        <v>460</v>
      </c>
      <c r="C639" s="4">
        <v>2021</v>
      </c>
      <c r="D639" s="1" t="s">
        <v>109</v>
      </c>
      <c r="E639" s="1" t="s">
        <v>78</v>
      </c>
      <c r="F639" s="4">
        <v>26</v>
      </c>
      <c r="G639" s="4">
        <v>17944</v>
      </c>
      <c r="H639" s="4" t="s">
        <v>3493</v>
      </c>
      <c r="I639" s="1"/>
      <c r="J639" s="4" t="s">
        <v>6819</v>
      </c>
      <c r="K639" s="4" t="s">
        <v>4958</v>
      </c>
    </row>
    <row r="640" spans="1:11" ht="30" x14ac:dyDescent="0.25">
      <c r="A640" s="1" t="s">
        <v>6457</v>
      </c>
      <c r="B640" s="1" t="s">
        <v>460</v>
      </c>
      <c r="C640" s="4">
        <v>2021</v>
      </c>
      <c r="D640" s="1" t="s">
        <v>109</v>
      </c>
      <c r="E640" s="1" t="s">
        <v>82</v>
      </c>
      <c r="F640" s="4">
        <v>0</v>
      </c>
      <c r="G640" s="4">
        <v>0</v>
      </c>
      <c r="H640" s="4" t="s">
        <v>83</v>
      </c>
      <c r="I640" s="1"/>
      <c r="J640" s="4" t="s">
        <v>83</v>
      </c>
      <c r="K640" s="4" t="s">
        <v>83</v>
      </c>
    </row>
    <row r="641" spans="1:11" ht="45" x14ac:dyDescent="0.25">
      <c r="A641" s="1" t="s">
        <v>6457</v>
      </c>
      <c r="B641" s="1" t="s">
        <v>460</v>
      </c>
      <c r="C641" s="4">
        <v>2021</v>
      </c>
      <c r="D641" s="1" t="s">
        <v>109</v>
      </c>
      <c r="E641" s="1" t="s">
        <v>84</v>
      </c>
      <c r="F641" s="4">
        <v>0</v>
      </c>
      <c r="G641" s="4">
        <v>0</v>
      </c>
      <c r="H641" s="4" t="s">
        <v>83</v>
      </c>
      <c r="I641" s="1"/>
      <c r="J641" s="4" t="s">
        <v>83</v>
      </c>
      <c r="K641" s="4" t="s">
        <v>83</v>
      </c>
    </row>
    <row r="642" spans="1:11" ht="45" x14ac:dyDescent="0.25">
      <c r="A642" s="1" t="s">
        <v>6457</v>
      </c>
      <c r="B642" s="1" t="s">
        <v>460</v>
      </c>
      <c r="C642" s="4">
        <v>2021</v>
      </c>
      <c r="D642" s="1" t="s">
        <v>109</v>
      </c>
      <c r="E642" s="1" t="s">
        <v>85</v>
      </c>
      <c r="F642" s="4">
        <v>0</v>
      </c>
      <c r="G642" s="4">
        <v>0</v>
      </c>
      <c r="H642" s="4" t="s">
        <v>83</v>
      </c>
      <c r="I642" s="1"/>
      <c r="J642" s="4" t="s">
        <v>83</v>
      </c>
      <c r="K642" s="4" t="s">
        <v>83</v>
      </c>
    </row>
    <row r="643" spans="1:11" ht="30" x14ac:dyDescent="0.25">
      <c r="A643" s="1" t="s">
        <v>6457</v>
      </c>
      <c r="B643" s="1" t="s">
        <v>460</v>
      </c>
      <c r="C643" s="4">
        <v>2021</v>
      </c>
      <c r="D643" s="1" t="s">
        <v>109</v>
      </c>
      <c r="E643" s="1" t="s">
        <v>86</v>
      </c>
      <c r="F643" s="4">
        <v>933</v>
      </c>
      <c r="G643" s="4">
        <v>687220</v>
      </c>
      <c r="H643" s="4" t="s">
        <v>703</v>
      </c>
      <c r="I643" s="1"/>
      <c r="J643" s="4" t="s">
        <v>2623</v>
      </c>
      <c r="K643" s="4" t="s">
        <v>1320</v>
      </c>
    </row>
    <row r="644" spans="1:11" ht="30" x14ac:dyDescent="0.25">
      <c r="A644" s="1" t="s">
        <v>6457</v>
      </c>
      <c r="B644" s="1" t="s">
        <v>460</v>
      </c>
      <c r="C644" s="4">
        <v>2021</v>
      </c>
      <c r="D644" s="1" t="s">
        <v>128</v>
      </c>
      <c r="E644" s="1" t="s">
        <v>62</v>
      </c>
      <c r="F644" s="4">
        <v>120</v>
      </c>
      <c r="G644" s="4">
        <v>700613</v>
      </c>
      <c r="H644" s="4" t="s">
        <v>6820</v>
      </c>
      <c r="I644" s="1"/>
      <c r="J644" s="4" t="s">
        <v>6821</v>
      </c>
      <c r="K644" s="4" t="s">
        <v>6822</v>
      </c>
    </row>
    <row r="645" spans="1:11" ht="30" x14ac:dyDescent="0.25">
      <c r="A645" s="1" t="s">
        <v>6457</v>
      </c>
      <c r="B645" s="1" t="s">
        <v>460</v>
      </c>
      <c r="C645" s="4">
        <v>2021</v>
      </c>
      <c r="D645" s="1" t="s">
        <v>128</v>
      </c>
      <c r="E645" s="1" t="s">
        <v>66</v>
      </c>
      <c r="F645" s="4">
        <v>11</v>
      </c>
      <c r="G645" s="4">
        <v>97976</v>
      </c>
      <c r="H645" s="4" t="s">
        <v>6823</v>
      </c>
      <c r="I645" s="1" t="s">
        <v>234</v>
      </c>
      <c r="J645" s="4" t="s">
        <v>1091</v>
      </c>
      <c r="K645" s="4" t="s">
        <v>6824</v>
      </c>
    </row>
    <row r="646" spans="1:11" ht="30" x14ac:dyDescent="0.25">
      <c r="A646" s="1" t="s">
        <v>6457</v>
      </c>
      <c r="B646" s="1" t="s">
        <v>460</v>
      </c>
      <c r="C646" s="4">
        <v>2021</v>
      </c>
      <c r="D646" s="1" t="s">
        <v>128</v>
      </c>
      <c r="E646" s="1" t="s">
        <v>70</v>
      </c>
      <c r="F646" s="4">
        <v>217</v>
      </c>
      <c r="G646" s="4">
        <v>529501</v>
      </c>
      <c r="H646" s="4" t="s">
        <v>602</v>
      </c>
      <c r="I646" s="1"/>
      <c r="J646" s="4" t="s">
        <v>1688</v>
      </c>
      <c r="K646" s="4" t="s">
        <v>690</v>
      </c>
    </row>
    <row r="647" spans="1:11" ht="30" x14ac:dyDescent="0.25">
      <c r="A647" s="1" t="s">
        <v>6457</v>
      </c>
      <c r="B647" s="1" t="s">
        <v>460</v>
      </c>
      <c r="C647" s="4">
        <v>2021</v>
      </c>
      <c r="D647" s="1" t="s">
        <v>128</v>
      </c>
      <c r="E647" s="1" t="s">
        <v>74</v>
      </c>
      <c r="F647" s="4">
        <v>22</v>
      </c>
      <c r="G647" s="4">
        <v>147837</v>
      </c>
      <c r="H647" s="4" t="s">
        <v>1564</v>
      </c>
      <c r="I647" s="1"/>
      <c r="J647" s="4" t="s">
        <v>506</v>
      </c>
      <c r="K647" s="4" t="s">
        <v>549</v>
      </c>
    </row>
    <row r="648" spans="1:11" ht="45" x14ac:dyDescent="0.25">
      <c r="A648" s="1" t="s">
        <v>6457</v>
      </c>
      <c r="B648" s="1" t="s">
        <v>460</v>
      </c>
      <c r="C648" s="4">
        <v>2021</v>
      </c>
      <c r="D648" s="1" t="s">
        <v>128</v>
      </c>
      <c r="E648" s="1" t="s">
        <v>78</v>
      </c>
      <c r="F648" s="4">
        <v>35</v>
      </c>
      <c r="G648" s="4">
        <v>71771</v>
      </c>
      <c r="H648" s="4" t="s">
        <v>2170</v>
      </c>
      <c r="I648" s="1"/>
      <c r="J648" s="4" t="s">
        <v>6825</v>
      </c>
      <c r="K648" s="4" t="s">
        <v>6811</v>
      </c>
    </row>
    <row r="649" spans="1:11" ht="30" x14ac:dyDescent="0.25">
      <c r="A649" s="1" t="s">
        <v>6457</v>
      </c>
      <c r="B649" s="1" t="s">
        <v>460</v>
      </c>
      <c r="C649" s="4">
        <v>2021</v>
      </c>
      <c r="D649" s="1" t="s">
        <v>128</v>
      </c>
      <c r="E649" s="1" t="s">
        <v>82</v>
      </c>
      <c r="F649" s="4">
        <v>0</v>
      </c>
      <c r="G649" s="4">
        <v>0</v>
      </c>
      <c r="H649" s="4" t="s">
        <v>83</v>
      </c>
      <c r="I649" s="1"/>
      <c r="J649" s="4" t="s">
        <v>83</v>
      </c>
      <c r="K649" s="4" t="s">
        <v>83</v>
      </c>
    </row>
    <row r="650" spans="1:11" ht="45" x14ac:dyDescent="0.25">
      <c r="A650" s="1" t="s">
        <v>6457</v>
      </c>
      <c r="B650" s="1" t="s">
        <v>460</v>
      </c>
      <c r="C650" s="4">
        <v>2021</v>
      </c>
      <c r="D650" s="1" t="s">
        <v>128</v>
      </c>
      <c r="E650" s="1" t="s">
        <v>84</v>
      </c>
      <c r="F650" s="4">
        <v>0</v>
      </c>
      <c r="G650" s="4">
        <v>0</v>
      </c>
      <c r="H650" s="4" t="s">
        <v>83</v>
      </c>
      <c r="I650" s="1"/>
      <c r="J650" s="4" t="s">
        <v>83</v>
      </c>
      <c r="K650" s="4" t="s">
        <v>83</v>
      </c>
    </row>
    <row r="651" spans="1:11" ht="45" x14ac:dyDescent="0.25">
      <c r="A651" s="1" t="s">
        <v>6457</v>
      </c>
      <c r="B651" s="1" t="s">
        <v>460</v>
      </c>
      <c r="C651" s="4">
        <v>2021</v>
      </c>
      <c r="D651" s="1" t="s">
        <v>128</v>
      </c>
      <c r="E651" s="1" t="s">
        <v>85</v>
      </c>
      <c r="F651" s="4">
        <v>0</v>
      </c>
      <c r="G651" s="4">
        <v>0</v>
      </c>
      <c r="H651" s="4" t="s">
        <v>83</v>
      </c>
      <c r="I651" s="1"/>
      <c r="J651" s="4" t="s">
        <v>83</v>
      </c>
      <c r="K651" s="4" t="s">
        <v>83</v>
      </c>
    </row>
    <row r="652" spans="1:11" ht="30" x14ac:dyDescent="0.25">
      <c r="A652" s="1" t="s">
        <v>6457</v>
      </c>
      <c r="B652" s="1" t="s">
        <v>460</v>
      </c>
      <c r="C652" s="4">
        <v>2021</v>
      </c>
      <c r="D652" s="1" t="s">
        <v>128</v>
      </c>
      <c r="E652" s="1" t="s">
        <v>86</v>
      </c>
      <c r="F652" s="4">
        <v>285</v>
      </c>
      <c r="G652" s="4">
        <v>847084</v>
      </c>
      <c r="H652" s="4" t="s">
        <v>3366</v>
      </c>
      <c r="I652" s="1"/>
      <c r="J652" s="4" t="s">
        <v>3113</v>
      </c>
      <c r="K652" s="4" t="s">
        <v>3491</v>
      </c>
    </row>
    <row r="653" spans="1:11" ht="30" x14ac:dyDescent="0.25">
      <c r="A653" s="1" t="s">
        <v>6457</v>
      </c>
      <c r="B653" s="1" t="s">
        <v>460</v>
      </c>
      <c r="C653" s="4">
        <v>2021</v>
      </c>
      <c r="D653" s="1" t="s">
        <v>147</v>
      </c>
      <c r="E653" s="1" t="s">
        <v>62</v>
      </c>
      <c r="F653" s="4">
        <v>44</v>
      </c>
      <c r="G653" s="4">
        <v>622402</v>
      </c>
      <c r="H653" s="4" t="s">
        <v>6826</v>
      </c>
      <c r="I653" s="1"/>
      <c r="J653" s="4" t="s">
        <v>1314</v>
      </c>
      <c r="K653" s="4" t="s">
        <v>3461</v>
      </c>
    </row>
    <row r="654" spans="1:11" ht="30" x14ac:dyDescent="0.25">
      <c r="A654" s="1" t="s">
        <v>6457</v>
      </c>
      <c r="B654" s="1" t="s">
        <v>460</v>
      </c>
      <c r="C654" s="4">
        <v>2021</v>
      </c>
      <c r="D654" s="1" t="s">
        <v>147</v>
      </c>
      <c r="E654" s="1" t="s">
        <v>66</v>
      </c>
      <c r="F654" s="4">
        <v>4</v>
      </c>
      <c r="G654" s="4">
        <v>75951</v>
      </c>
      <c r="H654" s="4" t="s">
        <v>83</v>
      </c>
      <c r="I654" s="1"/>
      <c r="J654" s="4" t="s">
        <v>83</v>
      </c>
      <c r="K654" s="4" t="s">
        <v>83</v>
      </c>
    </row>
    <row r="655" spans="1:11" ht="30" x14ac:dyDescent="0.25">
      <c r="A655" s="1" t="s">
        <v>6457</v>
      </c>
      <c r="B655" s="1" t="s">
        <v>460</v>
      </c>
      <c r="C655" s="4">
        <v>2021</v>
      </c>
      <c r="D655" s="1" t="s">
        <v>147</v>
      </c>
      <c r="E655" s="1" t="s">
        <v>70</v>
      </c>
      <c r="F655" s="4">
        <v>59</v>
      </c>
      <c r="G655" s="4">
        <v>361221</v>
      </c>
      <c r="H655" s="4" t="s">
        <v>6827</v>
      </c>
      <c r="I655" s="1"/>
      <c r="J655" s="4" t="s">
        <v>501</v>
      </c>
      <c r="K655" s="4" t="s">
        <v>6828</v>
      </c>
    </row>
    <row r="656" spans="1:11" ht="30" x14ac:dyDescent="0.25">
      <c r="A656" s="1" t="s">
        <v>6457</v>
      </c>
      <c r="B656" s="1" t="s">
        <v>460</v>
      </c>
      <c r="C656" s="4">
        <v>2021</v>
      </c>
      <c r="D656" s="1" t="s">
        <v>147</v>
      </c>
      <c r="E656" s="1" t="s">
        <v>74</v>
      </c>
      <c r="F656" s="4">
        <v>14</v>
      </c>
      <c r="G656" s="4">
        <v>218129</v>
      </c>
      <c r="H656" s="4" t="s">
        <v>3110</v>
      </c>
      <c r="I656" s="1" t="s">
        <v>234</v>
      </c>
      <c r="J656" s="4" t="s">
        <v>3692</v>
      </c>
      <c r="K656" s="4" t="s">
        <v>1563</v>
      </c>
    </row>
    <row r="657" spans="1:11" ht="45" x14ac:dyDescent="0.25">
      <c r="A657" s="1" t="s">
        <v>6457</v>
      </c>
      <c r="B657" s="1" t="s">
        <v>460</v>
      </c>
      <c r="C657" s="4">
        <v>2021</v>
      </c>
      <c r="D657" s="1" t="s">
        <v>147</v>
      </c>
      <c r="E657" s="1" t="s">
        <v>78</v>
      </c>
      <c r="F657" s="4">
        <v>32</v>
      </c>
      <c r="G657" s="4">
        <v>320208</v>
      </c>
      <c r="H657" s="4" t="s">
        <v>3467</v>
      </c>
      <c r="I657" s="1"/>
      <c r="J657" s="4" t="s">
        <v>3693</v>
      </c>
      <c r="K657" s="4" t="s">
        <v>1564</v>
      </c>
    </row>
    <row r="658" spans="1:11" ht="30" x14ac:dyDescent="0.25">
      <c r="A658" s="1" t="s">
        <v>6457</v>
      </c>
      <c r="B658" s="1" t="s">
        <v>460</v>
      </c>
      <c r="C658" s="4">
        <v>2021</v>
      </c>
      <c r="D658" s="1" t="s">
        <v>147</v>
      </c>
      <c r="E658" s="1" t="s">
        <v>82</v>
      </c>
      <c r="F658" s="4">
        <v>0</v>
      </c>
      <c r="G658" s="4">
        <v>0</v>
      </c>
      <c r="H658" s="4" t="s">
        <v>83</v>
      </c>
      <c r="I658" s="1"/>
      <c r="J658" s="4" t="s">
        <v>83</v>
      </c>
      <c r="K658" s="4" t="s">
        <v>83</v>
      </c>
    </row>
    <row r="659" spans="1:11" ht="45" x14ac:dyDescent="0.25">
      <c r="A659" s="1" t="s">
        <v>6457</v>
      </c>
      <c r="B659" s="1" t="s">
        <v>460</v>
      </c>
      <c r="C659" s="4">
        <v>2021</v>
      </c>
      <c r="D659" s="1" t="s">
        <v>147</v>
      </c>
      <c r="E659" s="1" t="s">
        <v>84</v>
      </c>
      <c r="F659" s="4">
        <v>0</v>
      </c>
      <c r="G659" s="4">
        <v>0</v>
      </c>
      <c r="H659" s="4" t="s">
        <v>83</v>
      </c>
      <c r="I659" s="1"/>
      <c r="J659" s="4" t="s">
        <v>83</v>
      </c>
      <c r="K659" s="4" t="s">
        <v>83</v>
      </c>
    </row>
    <row r="660" spans="1:11" ht="45" x14ac:dyDescent="0.25">
      <c r="A660" s="1" t="s">
        <v>6457</v>
      </c>
      <c r="B660" s="1" t="s">
        <v>460</v>
      </c>
      <c r="C660" s="4">
        <v>2021</v>
      </c>
      <c r="D660" s="1" t="s">
        <v>147</v>
      </c>
      <c r="E660" s="1" t="s">
        <v>85</v>
      </c>
      <c r="F660" s="4">
        <v>0</v>
      </c>
      <c r="G660" s="4">
        <v>0</v>
      </c>
      <c r="H660" s="4" t="s">
        <v>83</v>
      </c>
      <c r="I660" s="1"/>
      <c r="J660" s="4" t="s">
        <v>83</v>
      </c>
      <c r="K660" s="4" t="s">
        <v>83</v>
      </c>
    </row>
    <row r="661" spans="1:11" ht="30" x14ac:dyDescent="0.25">
      <c r="A661" s="1" t="s">
        <v>6457</v>
      </c>
      <c r="B661" s="1" t="s">
        <v>460</v>
      </c>
      <c r="C661" s="4">
        <v>2021</v>
      </c>
      <c r="D661" s="1" t="s">
        <v>147</v>
      </c>
      <c r="E661" s="1" t="s">
        <v>86</v>
      </c>
      <c r="F661" s="4">
        <v>109</v>
      </c>
      <c r="G661" s="4">
        <v>975510</v>
      </c>
      <c r="H661" s="4" t="s">
        <v>2609</v>
      </c>
      <c r="I661" s="1"/>
      <c r="J661" s="4" t="s">
        <v>1800</v>
      </c>
      <c r="K661" s="4" t="s">
        <v>3364</v>
      </c>
    </row>
    <row r="662" spans="1:11" ht="30" x14ac:dyDescent="0.25">
      <c r="A662" s="1" t="s">
        <v>6457</v>
      </c>
      <c r="B662" s="1" t="s">
        <v>460</v>
      </c>
      <c r="C662" s="4">
        <v>2021</v>
      </c>
      <c r="D662" s="1" t="s">
        <v>166</v>
      </c>
      <c r="E662" s="1" t="s">
        <v>62</v>
      </c>
      <c r="F662" s="4">
        <v>51</v>
      </c>
      <c r="G662" s="4">
        <v>476445</v>
      </c>
      <c r="H662" s="4" t="s">
        <v>6072</v>
      </c>
      <c r="I662" s="1"/>
      <c r="J662" s="4" t="s">
        <v>4111</v>
      </c>
      <c r="K662" s="4" t="s">
        <v>3232</v>
      </c>
    </row>
    <row r="663" spans="1:11" ht="30" x14ac:dyDescent="0.25">
      <c r="A663" s="1" t="s">
        <v>6457</v>
      </c>
      <c r="B663" s="1" t="s">
        <v>460</v>
      </c>
      <c r="C663" s="4">
        <v>2021</v>
      </c>
      <c r="D663" s="1" t="s">
        <v>166</v>
      </c>
      <c r="E663" s="1" t="s">
        <v>66</v>
      </c>
      <c r="F663" s="4">
        <v>1</v>
      </c>
      <c r="G663" s="4">
        <v>87861</v>
      </c>
      <c r="H663" s="4" t="s">
        <v>83</v>
      </c>
      <c r="I663" s="1"/>
      <c r="J663" s="4" t="s">
        <v>83</v>
      </c>
      <c r="K663" s="4" t="s">
        <v>83</v>
      </c>
    </row>
    <row r="664" spans="1:11" ht="30" x14ac:dyDescent="0.25">
      <c r="A664" s="1" t="s">
        <v>6457</v>
      </c>
      <c r="B664" s="1" t="s">
        <v>460</v>
      </c>
      <c r="C664" s="4">
        <v>2021</v>
      </c>
      <c r="D664" s="1" t="s">
        <v>166</v>
      </c>
      <c r="E664" s="1" t="s">
        <v>70</v>
      </c>
      <c r="F664" s="4">
        <v>30</v>
      </c>
      <c r="G664" s="4">
        <v>189762</v>
      </c>
      <c r="H664" s="4" t="s">
        <v>1209</v>
      </c>
      <c r="I664" s="1"/>
      <c r="J664" s="4" t="s">
        <v>3423</v>
      </c>
      <c r="K664" s="4" t="s">
        <v>6114</v>
      </c>
    </row>
    <row r="665" spans="1:11" ht="30" x14ac:dyDescent="0.25">
      <c r="A665" s="1" t="s">
        <v>6457</v>
      </c>
      <c r="B665" s="1" t="s">
        <v>460</v>
      </c>
      <c r="C665" s="4">
        <v>2021</v>
      </c>
      <c r="D665" s="1" t="s">
        <v>166</v>
      </c>
      <c r="E665" s="1" t="s">
        <v>74</v>
      </c>
      <c r="F665" s="4">
        <v>4</v>
      </c>
      <c r="G665" s="4">
        <v>174984</v>
      </c>
      <c r="H665" s="4" t="s">
        <v>83</v>
      </c>
      <c r="I665" s="1"/>
      <c r="J665" s="4" t="s">
        <v>83</v>
      </c>
      <c r="K665" s="4" t="s">
        <v>83</v>
      </c>
    </row>
    <row r="666" spans="1:11" ht="45" x14ac:dyDescent="0.25">
      <c r="A666" s="1" t="s">
        <v>6457</v>
      </c>
      <c r="B666" s="1" t="s">
        <v>460</v>
      </c>
      <c r="C666" s="4">
        <v>2021</v>
      </c>
      <c r="D666" s="1" t="s">
        <v>166</v>
      </c>
      <c r="E666" s="1" t="s">
        <v>78</v>
      </c>
      <c r="F666" s="4">
        <v>105</v>
      </c>
      <c r="G666" s="4">
        <v>615993</v>
      </c>
      <c r="H666" s="4" t="s">
        <v>3975</v>
      </c>
      <c r="I666" s="1"/>
      <c r="J666" s="4" t="s">
        <v>3595</v>
      </c>
      <c r="K666" s="4" t="s">
        <v>3110</v>
      </c>
    </row>
    <row r="667" spans="1:11" ht="30" x14ac:dyDescent="0.25">
      <c r="A667" s="1" t="s">
        <v>6457</v>
      </c>
      <c r="B667" s="1" t="s">
        <v>460</v>
      </c>
      <c r="C667" s="4">
        <v>2021</v>
      </c>
      <c r="D667" s="1" t="s">
        <v>166</v>
      </c>
      <c r="E667" s="1" t="s">
        <v>82</v>
      </c>
      <c r="F667" s="4">
        <v>0</v>
      </c>
      <c r="G667" s="4">
        <v>9</v>
      </c>
      <c r="H667" s="4" t="s">
        <v>83</v>
      </c>
      <c r="I667" s="1"/>
      <c r="J667" s="4" t="s">
        <v>83</v>
      </c>
      <c r="K667" s="4" t="s">
        <v>83</v>
      </c>
    </row>
    <row r="668" spans="1:11" ht="45" x14ac:dyDescent="0.25">
      <c r="A668" s="1" t="s">
        <v>6457</v>
      </c>
      <c r="B668" s="1" t="s">
        <v>460</v>
      </c>
      <c r="C668" s="4">
        <v>2021</v>
      </c>
      <c r="D668" s="1" t="s">
        <v>166</v>
      </c>
      <c r="E668" s="1" t="s">
        <v>84</v>
      </c>
      <c r="F668" s="4">
        <v>0</v>
      </c>
      <c r="G668" s="4">
        <v>0</v>
      </c>
      <c r="H668" s="4" t="s">
        <v>83</v>
      </c>
      <c r="I668" s="1"/>
      <c r="J668" s="4" t="s">
        <v>83</v>
      </c>
      <c r="K668" s="4" t="s">
        <v>83</v>
      </c>
    </row>
    <row r="669" spans="1:11" ht="45" x14ac:dyDescent="0.25">
      <c r="A669" s="1" t="s">
        <v>6457</v>
      </c>
      <c r="B669" s="1" t="s">
        <v>460</v>
      </c>
      <c r="C669" s="4">
        <v>2021</v>
      </c>
      <c r="D669" s="1" t="s">
        <v>166</v>
      </c>
      <c r="E669" s="1" t="s">
        <v>85</v>
      </c>
      <c r="F669" s="4">
        <v>0</v>
      </c>
      <c r="G669" s="4">
        <v>0</v>
      </c>
      <c r="H669" s="4" t="s">
        <v>83</v>
      </c>
      <c r="I669" s="1"/>
      <c r="J669" s="4" t="s">
        <v>83</v>
      </c>
      <c r="K669" s="4" t="s">
        <v>83</v>
      </c>
    </row>
    <row r="670" spans="1:11" ht="30" x14ac:dyDescent="0.25">
      <c r="A670" s="1" t="s">
        <v>6457</v>
      </c>
      <c r="B670" s="1" t="s">
        <v>460</v>
      </c>
      <c r="C670" s="4">
        <v>2021</v>
      </c>
      <c r="D670" s="1" t="s">
        <v>166</v>
      </c>
      <c r="E670" s="1" t="s">
        <v>86</v>
      </c>
      <c r="F670" s="4">
        <v>140</v>
      </c>
      <c r="G670" s="4">
        <v>1068610</v>
      </c>
      <c r="H670" s="4" t="s">
        <v>3596</v>
      </c>
      <c r="I670" s="1"/>
      <c r="J670" s="4" t="s">
        <v>6829</v>
      </c>
      <c r="K670" s="4" t="s">
        <v>536</v>
      </c>
    </row>
    <row r="671" spans="1:11" ht="30" x14ac:dyDescent="0.25">
      <c r="A671" s="1" t="s">
        <v>6457</v>
      </c>
      <c r="B671" s="1" t="s">
        <v>460</v>
      </c>
      <c r="C671" s="4">
        <v>2021</v>
      </c>
      <c r="D671" s="1" t="s">
        <v>185</v>
      </c>
      <c r="E671" s="1" t="s">
        <v>62</v>
      </c>
      <c r="F671" s="4">
        <v>196</v>
      </c>
      <c r="G671" s="4">
        <v>392605</v>
      </c>
      <c r="H671" s="4" t="s">
        <v>6830</v>
      </c>
      <c r="I671" s="1"/>
      <c r="J671" s="4" t="s">
        <v>673</v>
      </c>
      <c r="K671" s="4" t="s">
        <v>6831</v>
      </c>
    </row>
    <row r="672" spans="1:11" ht="30" x14ac:dyDescent="0.25">
      <c r="A672" s="1" t="s">
        <v>6457</v>
      </c>
      <c r="B672" s="1" t="s">
        <v>460</v>
      </c>
      <c r="C672" s="4">
        <v>2021</v>
      </c>
      <c r="D672" s="1" t="s">
        <v>185</v>
      </c>
      <c r="E672" s="1" t="s">
        <v>66</v>
      </c>
      <c r="F672" s="4">
        <v>2</v>
      </c>
      <c r="G672" s="4">
        <v>58068</v>
      </c>
      <c r="H672" s="4" t="s">
        <v>83</v>
      </c>
      <c r="I672" s="1"/>
      <c r="J672" s="4" t="s">
        <v>83</v>
      </c>
      <c r="K672" s="4" t="s">
        <v>83</v>
      </c>
    </row>
    <row r="673" spans="1:11" ht="30" x14ac:dyDescent="0.25">
      <c r="A673" s="1" t="s">
        <v>6457</v>
      </c>
      <c r="B673" s="1" t="s">
        <v>460</v>
      </c>
      <c r="C673" s="4">
        <v>2021</v>
      </c>
      <c r="D673" s="1" t="s">
        <v>185</v>
      </c>
      <c r="E673" s="1" t="s">
        <v>70</v>
      </c>
      <c r="F673" s="4">
        <v>28</v>
      </c>
      <c r="G673" s="4">
        <v>191175</v>
      </c>
      <c r="H673" s="4" t="s">
        <v>5147</v>
      </c>
      <c r="I673" s="1"/>
      <c r="J673" s="4" t="s">
        <v>6832</v>
      </c>
      <c r="K673" s="4" t="s">
        <v>6833</v>
      </c>
    </row>
    <row r="674" spans="1:11" ht="30" x14ac:dyDescent="0.25">
      <c r="A674" s="1" t="s">
        <v>6457</v>
      </c>
      <c r="B674" s="1" t="s">
        <v>460</v>
      </c>
      <c r="C674" s="4">
        <v>2021</v>
      </c>
      <c r="D674" s="1" t="s">
        <v>185</v>
      </c>
      <c r="E674" s="1" t="s">
        <v>74</v>
      </c>
      <c r="F674" s="4">
        <v>0</v>
      </c>
      <c r="G674" s="4">
        <v>85713</v>
      </c>
      <c r="H674" s="4" t="s">
        <v>83</v>
      </c>
      <c r="I674" s="1"/>
      <c r="J674" s="4" t="s">
        <v>83</v>
      </c>
      <c r="K674" s="4" t="s">
        <v>83</v>
      </c>
    </row>
    <row r="675" spans="1:11" ht="45" x14ac:dyDescent="0.25">
      <c r="A675" s="1" t="s">
        <v>6457</v>
      </c>
      <c r="B675" s="1" t="s">
        <v>460</v>
      </c>
      <c r="C675" s="4">
        <v>2021</v>
      </c>
      <c r="D675" s="1" t="s">
        <v>185</v>
      </c>
      <c r="E675" s="1" t="s">
        <v>78</v>
      </c>
      <c r="F675" s="4">
        <v>415</v>
      </c>
      <c r="G675" s="4">
        <v>856864</v>
      </c>
      <c r="H675" s="4" t="s">
        <v>3906</v>
      </c>
      <c r="I675" s="1"/>
      <c r="J675" s="4" t="s">
        <v>6834</v>
      </c>
      <c r="K675" s="4" t="s">
        <v>2184</v>
      </c>
    </row>
    <row r="676" spans="1:11" ht="30" x14ac:dyDescent="0.25">
      <c r="A676" s="1" t="s">
        <v>6457</v>
      </c>
      <c r="B676" s="1" t="s">
        <v>460</v>
      </c>
      <c r="C676" s="4">
        <v>2021</v>
      </c>
      <c r="D676" s="1" t="s">
        <v>185</v>
      </c>
      <c r="E676" s="1" t="s">
        <v>82</v>
      </c>
      <c r="F676" s="4">
        <v>39</v>
      </c>
      <c r="G676" s="4">
        <v>10733</v>
      </c>
      <c r="H676" s="4" t="s">
        <v>6835</v>
      </c>
      <c r="I676" s="1"/>
      <c r="J676" s="4" t="s">
        <v>3976</v>
      </c>
      <c r="K676" s="4" t="s">
        <v>4539</v>
      </c>
    </row>
    <row r="677" spans="1:11" ht="45" x14ac:dyDescent="0.25">
      <c r="A677" s="1" t="s">
        <v>6457</v>
      </c>
      <c r="B677" s="1" t="s">
        <v>460</v>
      </c>
      <c r="C677" s="4">
        <v>2021</v>
      </c>
      <c r="D677" s="1" t="s">
        <v>185</v>
      </c>
      <c r="E677" s="1" t="s">
        <v>84</v>
      </c>
      <c r="F677" s="4">
        <v>0</v>
      </c>
      <c r="G677" s="4">
        <v>0</v>
      </c>
      <c r="H677" s="4" t="s">
        <v>83</v>
      </c>
      <c r="I677" s="1"/>
      <c r="J677" s="4" t="s">
        <v>83</v>
      </c>
      <c r="K677" s="4" t="s">
        <v>83</v>
      </c>
    </row>
    <row r="678" spans="1:11" ht="45" x14ac:dyDescent="0.25">
      <c r="A678" s="1" t="s">
        <v>6457</v>
      </c>
      <c r="B678" s="1" t="s">
        <v>460</v>
      </c>
      <c r="C678" s="4">
        <v>2021</v>
      </c>
      <c r="D678" s="1" t="s">
        <v>185</v>
      </c>
      <c r="E678" s="1" t="s">
        <v>85</v>
      </c>
      <c r="F678" s="4">
        <v>0</v>
      </c>
      <c r="G678" s="4">
        <v>0</v>
      </c>
      <c r="H678" s="4" t="s">
        <v>83</v>
      </c>
      <c r="I678" s="1"/>
      <c r="J678" s="4" t="s">
        <v>83</v>
      </c>
      <c r="K678" s="4" t="s">
        <v>83</v>
      </c>
    </row>
    <row r="679" spans="1:11" ht="30" x14ac:dyDescent="0.25">
      <c r="A679" s="1" t="s">
        <v>6457</v>
      </c>
      <c r="B679" s="1" t="s">
        <v>460</v>
      </c>
      <c r="C679" s="4">
        <v>2021</v>
      </c>
      <c r="D679" s="1" t="s">
        <v>185</v>
      </c>
      <c r="E679" s="1" t="s">
        <v>86</v>
      </c>
      <c r="F679" s="4">
        <v>484</v>
      </c>
      <c r="G679" s="4">
        <v>1202553</v>
      </c>
      <c r="H679" s="4" t="s">
        <v>2481</v>
      </c>
      <c r="I679" s="1"/>
      <c r="J679" s="4" t="s">
        <v>3294</v>
      </c>
      <c r="K679" s="4" t="s">
        <v>4436</v>
      </c>
    </row>
    <row r="680" spans="1:11" ht="30" x14ac:dyDescent="0.25">
      <c r="A680" s="1" t="s">
        <v>6457</v>
      </c>
      <c r="B680" s="1" t="s">
        <v>460</v>
      </c>
      <c r="C680" s="4">
        <v>2021</v>
      </c>
      <c r="D680" s="1" t="s">
        <v>207</v>
      </c>
      <c r="E680" s="1" t="s">
        <v>62</v>
      </c>
      <c r="F680" s="4">
        <v>338</v>
      </c>
      <c r="G680" s="4">
        <v>362776</v>
      </c>
      <c r="H680" s="4" t="s">
        <v>6836</v>
      </c>
      <c r="I680" s="1"/>
      <c r="J680" s="4" t="s">
        <v>6837</v>
      </c>
      <c r="K680" s="4" t="s">
        <v>6838</v>
      </c>
    </row>
    <row r="681" spans="1:11" ht="30" x14ac:dyDescent="0.25">
      <c r="A681" s="1" t="s">
        <v>6457</v>
      </c>
      <c r="B681" s="1" t="s">
        <v>460</v>
      </c>
      <c r="C681" s="4">
        <v>2021</v>
      </c>
      <c r="D681" s="1" t="s">
        <v>207</v>
      </c>
      <c r="E681" s="1" t="s">
        <v>66</v>
      </c>
      <c r="F681" s="4">
        <v>5</v>
      </c>
      <c r="G681" s="4">
        <v>18286</v>
      </c>
      <c r="H681" s="4" t="s">
        <v>83</v>
      </c>
      <c r="I681" s="1"/>
      <c r="J681" s="4" t="s">
        <v>83</v>
      </c>
      <c r="K681" s="4" t="s">
        <v>83</v>
      </c>
    </row>
    <row r="682" spans="1:11" ht="30" x14ac:dyDescent="0.25">
      <c r="A682" s="1" t="s">
        <v>6457</v>
      </c>
      <c r="B682" s="1" t="s">
        <v>460</v>
      </c>
      <c r="C682" s="4">
        <v>2021</v>
      </c>
      <c r="D682" s="1" t="s">
        <v>207</v>
      </c>
      <c r="E682" s="1" t="s">
        <v>70</v>
      </c>
      <c r="F682" s="4">
        <v>50</v>
      </c>
      <c r="G682" s="4">
        <v>139627</v>
      </c>
      <c r="H682" s="4" t="s">
        <v>6839</v>
      </c>
      <c r="I682" s="1"/>
      <c r="J682" s="4" t="s">
        <v>6840</v>
      </c>
      <c r="K682" s="4" t="s">
        <v>3131</v>
      </c>
    </row>
    <row r="683" spans="1:11" ht="30" x14ac:dyDescent="0.25">
      <c r="A683" s="1" t="s">
        <v>6457</v>
      </c>
      <c r="B683" s="1" t="s">
        <v>460</v>
      </c>
      <c r="C683" s="4">
        <v>2021</v>
      </c>
      <c r="D683" s="1" t="s">
        <v>207</v>
      </c>
      <c r="E683" s="1" t="s">
        <v>74</v>
      </c>
      <c r="F683" s="4">
        <v>3</v>
      </c>
      <c r="G683" s="4">
        <v>81956</v>
      </c>
      <c r="H683" s="4" t="s">
        <v>83</v>
      </c>
      <c r="I683" s="1"/>
      <c r="J683" s="4" t="s">
        <v>83</v>
      </c>
      <c r="K683" s="4" t="s">
        <v>83</v>
      </c>
    </row>
    <row r="684" spans="1:11" ht="45" x14ac:dyDescent="0.25">
      <c r="A684" s="1" t="s">
        <v>6457</v>
      </c>
      <c r="B684" s="1" t="s">
        <v>460</v>
      </c>
      <c r="C684" s="4">
        <v>2021</v>
      </c>
      <c r="D684" s="1" t="s">
        <v>207</v>
      </c>
      <c r="E684" s="1" t="s">
        <v>78</v>
      </c>
      <c r="F684" s="4">
        <v>845</v>
      </c>
      <c r="G684" s="4">
        <v>975552</v>
      </c>
      <c r="H684" s="4" t="s">
        <v>500</v>
      </c>
      <c r="I684" s="1"/>
      <c r="J684" s="4" t="s">
        <v>2043</v>
      </c>
      <c r="K684" s="4" t="s">
        <v>4697</v>
      </c>
    </row>
    <row r="685" spans="1:11" ht="30" x14ac:dyDescent="0.25">
      <c r="A685" s="1" t="s">
        <v>6457</v>
      </c>
      <c r="B685" s="1" t="s">
        <v>460</v>
      </c>
      <c r="C685" s="4">
        <v>2021</v>
      </c>
      <c r="D685" s="1" t="s">
        <v>207</v>
      </c>
      <c r="E685" s="1" t="s">
        <v>82</v>
      </c>
      <c r="F685" s="4">
        <v>76</v>
      </c>
      <c r="G685" s="4">
        <v>15474</v>
      </c>
      <c r="H685" s="4" t="s">
        <v>5375</v>
      </c>
      <c r="I685" s="1"/>
      <c r="J685" s="4" t="s">
        <v>5457</v>
      </c>
      <c r="K685" s="4" t="s">
        <v>6841</v>
      </c>
    </row>
    <row r="686" spans="1:11" ht="45" x14ac:dyDescent="0.25">
      <c r="A686" s="1" t="s">
        <v>6457</v>
      </c>
      <c r="B686" s="1" t="s">
        <v>460</v>
      </c>
      <c r="C686" s="4">
        <v>2021</v>
      </c>
      <c r="D686" s="1" t="s">
        <v>207</v>
      </c>
      <c r="E686" s="1" t="s">
        <v>84</v>
      </c>
      <c r="F686" s="4">
        <v>0</v>
      </c>
      <c r="G686" s="4">
        <v>0</v>
      </c>
      <c r="H686" s="4" t="s">
        <v>83</v>
      </c>
      <c r="I686" s="1"/>
      <c r="J686" s="4" t="s">
        <v>83</v>
      </c>
      <c r="K686" s="4" t="s">
        <v>83</v>
      </c>
    </row>
    <row r="687" spans="1:11" ht="45" x14ac:dyDescent="0.25">
      <c r="A687" s="1" t="s">
        <v>6457</v>
      </c>
      <c r="B687" s="1" t="s">
        <v>460</v>
      </c>
      <c r="C687" s="4">
        <v>2021</v>
      </c>
      <c r="D687" s="1" t="s">
        <v>207</v>
      </c>
      <c r="E687" s="1" t="s">
        <v>85</v>
      </c>
      <c r="F687" s="4">
        <v>0</v>
      </c>
      <c r="G687" s="4">
        <v>0</v>
      </c>
      <c r="H687" s="4" t="s">
        <v>83</v>
      </c>
      <c r="I687" s="1"/>
      <c r="J687" s="4" t="s">
        <v>83</v>
      </c>
      <c r="K687" s="4" t="s">
        <v>83</v>
      </c>
    </row>
    <row r="688" spans="1:11" ht="30" x14ac:dyDescent="0.25">
      <c r="A688" s="1" t="s">
        <v>6457</v>
      </c>
      <c r="B688" s="1" t="s">
        <v>460</v>
      </c>
      <c r="C688" s="4">
        <v>2021</v>
      </c>
      <c r="D688" s="1" t="s">
        <v>207</v>
      </c>
      <c r="E688" s="1" t="s">
        <v>86</v>
      </c>
      <c r="F688" s="4">
        <v>979</v>
      </c>
      <c r="G688" s="4">
        <v>1230895</v>
      </c>
      <c r="H688" s="4" t="s">
        <v>6842</v>
      </c>
      <c r="I688" s="1"/>
      <c r="J688" s="4" t="s">
        <v>1217</v>
      </c>
      <c r="K688" s="4" t="s">
        <v>3308</v>
      </c>
    </row>
    <row r="689" spans="1:11" ht="30" x14ac:dyDescent="0.25">
      <c r="A689" s="1" t="s">
        <v>6457</v>
      </c>
      <c r="B689" s="1" t="s">
        <v>460</v>
      </c>
      <c r="C689" s="4">
        <v>2021</v>
      </c>
      <c r="D689" s="1" t="s">
        <v>229</v>
      </c>
      <c r="E689" s="1" t="s">
        <v>62</v>
      </c>
      <c r="F689" s="4">
        <v>266</v>
      </c>
      <c r="G689" s="4">
        <v>327133</v>
      </c>
      <c r="H689" s="4" t="s">
        <v>6843</v>
      </c>
      <c r="I689" s="1"/>
      <c r="J689" s="4" t="s">
        <v>6844</v>
      </c>
      <c r="K689" s="4" t="s">
        <v>6845</v>
      </c>
    </row>
    <row r="690" spans="1:11" ht="30" x14ac:dyDescent="0.25">
      <c r="A690" s="1" t="s">
        <v>6457</v>
      </c>
      <c r="B690" s="1" t="s">
        <v>460</v>
      </c>
      <c r="C690" s="4">
        <v>2021</v>
      </c>
      <c r="D690" s="1" t="s">
        <v>229</v>
      </c>
      <c r="E690" s="1" t="s">
        <v>66</v>
      </c>
      <c r="F690" s="4">
        <v>1</v>
      </c>
      <c r="G690" s="4">
        <v>14771</v>
      </c>
      <c r="H690" s="4" t="s">
        <v>83</v>
      </c>
      <c r="I690" s="1"/>
      <c r="J690" s="4" t="s">
        <v>83</v>
      </c>
      <c r="K690" s="4" t="s">
        <v>83</v>
      </c>
    </row>
    <row r="691" spans="1:11" ht="30" x14ac:dyDescent="0.25">
      <c r="A691" s="1" t="s">
        <v>6457</v>
      </c>
      <c r="B691" s="1" t="s">
        <v>460</v>
      </c>
      <c r="C691" s="4">
        <v>2021</v>
      </c>
      <c r="D691" s="1" t="s">
        <v>229</v>
      </c>
      <c r="E691" s="1" t="s">
        <v>70</v>
      </c>
      <c r="F691" s="4">
        <v>47</v>
      </c>
      <c r="G691" s="4">
        <v>76042</v>
      </c>
      <c r="H691" s="4" t="s">
        <v>3418</v>
      </c>
      <c r="I691" s="1"/>
      <c r="J691" s="4" t="s">
        <v>2494</v>
      </c>
      <c r="K691" s="4" t="s">
        <v>6846</v>
      </c>
    </row>
    <row r="692" spans="1:11" ht="30" x14ac:dyDescent="0.25">
      <c r="A692" s="1" t="s">
        <v>6457</v>
      </c>
      <c r="B692" s="1" t="s">
        <v>460</v>
      </c>
      <c r="C692" s="4">
        <v>2021</v>
      </c>
      <c r="D692" s="1" t="s">
        <v>229</v>
      </c>
      <c r="E692" s="1" t="s">
        <v>74</v>
      </c>
      <c r="F692" s="4">
        <v>0</v>
      </c>
      <c r="G692" s="4">
        <v>52156</v>
      </c>
      <c r="H692" s="4" t="s">
        <v>83</v>
      </c>
      <c r="I692" s="1"/>
      <c r="J692" s="4" t="s">
        <v>83</v>
      </c>
      <c r="K692" s="4" t="s">
        <v>83</v>
      </c>
    </row>
    <row r="693" spans="1:11" ht="45" x14ac:dyDescent="0.25">
      <c r="A693" s="1" t="s">
        <v>6457</v>
      </c>
      <c r="B693" s="1" t="s">
        <v>460</v>
      </c>
      <c r="C693" s="4">
        <v>2021</v>
      </c>
      <c r="D693" s="1" t="s">
        <v>229</v>
      </c>
      <c r="E693" s="1" t="s">
        <v>78</v>
      </c>
      <c r="F693" s="4">
        <v>1001</v>
      </c>
      <c r="G693" s="4">
        <v>1027112</v>
      </c>
      <c r="H693" s="4" t="s">
        <v>6847</v>
      </c>
      <c r="I693" s="1"/>
      <c r="J693" s="4" t="s">
        <v>1113</v>
      </c>
      <c r="K693" s="4" t="s">
        <v>3592</v>
      </c>
    </row>
    <row r="694" spans="1:11" ht="30" x14ac:dyDescent="0.25">
      <c r="A694" s="1" t="s">
        <v>6457</v>
      </c>
      <c r="B694" s="1" t="s">
        <v>460</v>
      </c>
      <c r="C694" s="4">
        <v>2021</v>
      </c>
      <c r="D694" s="1" t="s">
        <v>229</v>
      </c>
      <c r="E694" s="1" t="s">
        <v>82</v>
      </c>
      <c r="F694" s="4">
        <v>208</v>
      </c>
      <c r="G694" s="4">
        <v>39562</v>
      </c>
      <c r="H694" s="4" t="s">
        <v>6848</v>
      </c>
      <c r="I694" s="1"/>
      <c r="J694" s="4" t="s">
        <v>6849</v>
      </c>
      <c r="K694" s="4" t="s">
        <v>2480</v>
      </c>
    </row>
    <row r="695" spans="1:11" ht="45" x14ac:dyDescent="0.25">
      <c r="A695" s="1" t="s">
        <v>6457</v>
      </c>
      <c r="B695" s="1" t="s">
        <v>460</v>
      </c>
      <c r="C695" s="4">
        <v>2021</v>
      </c>
      <c r="D695" s="1" t="s">
        <v>229</v>
      </c>
      <c r="E695" s="1" t="s">
        <v>84</v>
      </c>
      <c r="F695" s="4">
        <v>0</v>
      </c>
      <c r="G695" s="4">
        <v>4025</v>
      </c>
      <c r="H695" s="4" t="s">
        <v>83</v>
      </c>
      <c r="I695" s="1"/>
      <c r="J695" s="4" t="s">
        <v>83</v>
      </c>
      <c r="K695" s="4" t="s">
        <v>83</v>
      </c>
    </row>
    <row r="696" spans="1:11" ht="45" x14ac:dyDescent="0.25">
      <c r="A696" s="1" t="s">
        <v>6457</v>
      </c>
      <c r="B696" s="1" t="s">
        <v>460</v>
      </c>
      <c r="C696" s="4">
        <v>2021</v>
      </c>
      <c r="D696" s="1" t="s">
        <v>229</v>
      </c>
      <c r="E696" s="1" t="s">
        <v>85</v>
      </c>
      <c r="F696" s="4">
        <v>0</v>
      </c>
      <c r="G696" s="4">
        <v>0</v>
      </c>
      <c r="H696" s="4" t="s">
        <v>83</v>
      </c>
      <c r="I696" s="1"/>
      <c r="J696" s="4" t="s">
        <v>83</v>
      </c>
      <c r="K696" s="4" t="s">
        <v>83</v>
      </c>
    </row>
    <row r="697" spans="1:11" ht="30" x14ac:dyDescent="0.25">
      <c r="A697" s="1" t="s">
        <v>6457</v>
      </c>
      <c r="B697" s="1" t="s">
        <v>460</v>
      </c>
      <c r="C697" s="4">
        <v>2021</v>
      </c>
      <c r="D697" s="1" t="s">
        <v>229</v>
      </c>
      <c r="E697" s="1" t="s">
        <v>86</v>
      </c>
      <c r="F697" s="4">
        <v>1257</v>
      </c>
      <c r="G697" s="4">
        <v>1213667</v>
      </c>
      <c r="H697" s="4" t="s">
        <v>3999</v>
      </c>
      <c r="I697" s="1"/>
      <c r="J697" s="4" t="s">
        <v>6850</v>
      </c>
      <c r="K697" s="4" t="s">
        <v>6851</v>
      </c>
    </row>
    <row r="698" spans="1:11" ht="30" x14ac:dyDescent="0.25">
      <c r="A698" s="1" t="s">
        <v>6457</v>
      </c>
      <c r="B698" s="1" t="s">
        <v>460</v>
      </c>
      <c r="C698" s="4">
        <v>2021</v>
      </c>
      <c r="D698" s="1" t="s">
        <v>255</v>
      </c>
      <c r="E698" s="1" t="s">
        <v>62</v>
      </c>
      <c r="F698" s="4">
        <v>225</v>
      </c>
      <c r="G698" s="4">
        <v>314763</v>
      </c>
      <c r="H698" s="4" t="s">
        <v>6852</v>
      </c>
      <c r="I698" s="1"/>
      <c r="J698" s="4" t="s">
        <v>2895</v>
      </c>
      <c r="K698" s="4" t="s">
        <v>6853</v>
      </c>
    </row>
    <row r="699" spans="1:11" ht="30" x14ac:dyDescent="0.25">
      <c r="A699" s="1" t="s">
        <v>6457</v>
      </c>
      <c r="B699" s="1" t="s">
        <v>460</v>
      </c>
      <c r="C699" s="4">
        <v>2021</v>
      </c>
      <c r="D699" s="1" t="s">
        <v>255</v>
      </c>
      <c r="E699" s="1" t="s">
        <v>66</v>
      </c>
      <c r="F699" s="4">
        <v>0</v>
      </c>
      <c r="G699" s="4">
        <v>17587</v>
      </c>
      <c r="H699" s="4" t="s">
        <v>83</v>
      </c>
      <c r="I699" s="1"/>
      <c r="J699" s="4" t="s">
        <v>83</v>
      </c>
      <c r="K699" s="4" t="s">
        <v>83</v>
      </c>
    </row>
    <row r="700" spans="1:11" ht="30" x14ac:dyDescent="0.25">
      <c r="A700" s="1" t="s">
        <v>6457</v>
      </c>
      <c r="B700" s="1" t="s">
        <v>460</v>
      </c>
      <c r="C700" s="4">
        <v>2021</v>
      </c>
      <c r="D700" s="1" t="s">
        <v>255</v>
      </c>
      <c r="E700" s="1" t="s">
        <v>70</v>
      </c>
      <c r="F700" s="4">
        <v>36</v>
      </c>
      <c r="G700" s="4">
        <v>70429</v>
      </c>
      <c r="H700" s="4" t="s">
        <v>6854</v>
      </c>
      <c r="I700" s="1"/>
      <c r="J700" s="4" t="s">
        <v>6855</v>
      </c>
      <c r="K700" s="4" t="s">
        <v>6236</v>
      </c>
    </row>
    <row r="701" spans="1:11" ht="30" x14ac:dyDescent="0.25">
      <c r="A701" s="1" t="s">
        <v>6457</v>
      </c>
      <c r="B701" s="1" t="s">
        <v>460</v>
      </c>
      <c r="C701" s="4">
        <v>2021</v>
      </c>
      <c r="D701" s="1" t="s">
        <v>255</v>
      </c>
      <c r="E701" s="1" t="s">
        <v>74</v>
      </c>
      <c r="F701" s="4">
        <v>1</v>
      </c>
      <c r="G701" s="4">
        <v>15926</v>
      </c>
      <c r="H701" s="4" t="s">
        <v>83</v>
      </c>
      <c r="I701" s="1"/>
      <c r="J701" s="4" t="s">
        <v>83</v>
      </c>
      <c r="K701" s="4" t="s">
        <v>83</v>
      </c>
    </row>
    <row r="702" spans="1:11" ht="45" x14ac:dyDescent="0.25">
      <c r="A702" s="1" t="s">
        <v>6457</v>
      </c>
      <c r="B702" s="1" t="s">
        <v>460</v>
      </c>
      <c r="C702" s="4">
        <v>2021</v>
      </c>
      <c r="D702" s="1" t="s">
        <v>255</v>
      </c>
      <c r="E702" s="1" t="s">
        <v>78</v>
      </c>
      <c r="F702" s="4">
        <v>438</v>
      </c>
      <c r="G702" s="4">
        <v>931195</v>
      </c>
      <c r="H702" s="4" t="s">
        <v>6139</v>
      </c>
      <c r="I702" s="1"/>
      <c r="J702" s="4" t="s">
        <v>6856</v>
      </c>
      <c r="K702" s="4" t="s">
        <v>6849</v>
      </c>
    </row>
    <row r="703" spans="1:11" ht="30" x14ac:dyDescent="0.25">
      <c r="A703" s="1" t="s">
        <v>6457</v>
      </c>
      <c r="B703" s="1" t="s">
        <v>460</v>
      </c>
      <c r="C703" s="4">
        <v>2021</v>
      </c>
      <c r="D703" s="1" t="s">
        <v>255</v>
      </c>
      <c r="E703" s="1" t="s">
        <v>82</v>
      </c>
      <c r="F703" s="4">
        <v>771</v>
      </c>
      <c r="G703" s="4">
        <v>125869</v>
      </c>
      <c r="H703" s="4" t="s">
        <v>3717</v>
      </c>
      <c r="I703" s="1"/>
      <c r="J703" s="4" t="s">
        <v>6857</v>
      </c>
      <c r="K703" s="4" t="s">
        <v>3228</v>
      </c>
    </row>
    <row r="704" spans="1:11" ht="45" x14ac:dyDescent="0.25">
      <c r="A704" s="1" t="s">
        <v>6457</v>
      </c>
      <c r="B704" s="1" t="s">
        <v>460</v>
      </c>
      <c r="C704" s="4">
        <v>2021</v>
      </c>
      <c r="D704" s="1" t="s">
        <v>255</v>
      </c>
      <c r="E704" s="1" t="s">
        <v>84</v>
      </c>
      <c r="F704" s="4">
        <v>88</v>
      </c>
      <c r="G704" s="4">
        <v>93883</v>
      </c>
      <c r="H704" s="4" t="s">
        <v>627</v>
      </c>
      <c r="I704" s="1"/>
      <c r="J704" s="4" t="s">
        <v>3654</v>
      </c>
      <c r="K704" s="4" t="s">
        <v>6858</v>
      </c>
    </row>
    <row r="705" spans="1:11" ht="45" x14ac:dyDescent="0.25">
      <c r="A705" s="1" t="s">
        <v>6457</v>
      </c>
      <c r="B705" s="1" t="s">
        <v>460</v>
      </c>
      <c r="C705" s="4">
        <v>2021</v>
      </c>
      <c r="D705" s="1" t="s">
        <v>255</v>
      </c>
      <c r="E705" s="1" t="s">
        <v>85</v>
      </c>
      <c r="F705" s="4">
        <v>22</v>
      </c>
      <c r="G705" s="4">
        <v>20948</v>
      </c>
      <c r="H705" s="4" t="s">
        <v>2164</v>
      </c>
      <c r="I705" s="1"/>
      <c r="J705" s="4" t="s">
        <v>6859</v>
      </c>
      <c r="K705" s="4" t="s">
        <v>4697</v>
      </c>
    </row>
    <row r="706" spans="1:11" ht="30" x14ac:dyDescent="0.25">
      <c r="A706" s="1" t="s">
        <v>6457</v>
      </c>
      <c r="B706" s="1" t="s">
        <v>460</v>
      </c>
      <c r="C706" s="4">
        <v>2021</v>
      </c>
      <c r="D706" s="1" t="s">
        <v>255</v>
      </c>
      <c r="E706" s="1" t="s">
        <v>86</v>
      </c>
      <c r="F706" s="4">
        <v>1356</v>
      </c>
      <c r="G706" s="4">
        <v>1275836</v>
      </c>
      <c r="H706" s="4" t="s">
        <v>6860</v>
      </c>
      <c r="I706" s="1"/>
      <c r="J706" s="4" t="s">
        <v>6861</v>
      </c>
      <c r="K706" s="4" t="s">
        <v>3720</v>
      </c>
    </row>
    <row r="707" spans="1:11" ht="30" x14ac:dyDescent="0.25">
      <c r="A707" s="1" t="s">
        <v>6457</v>
      </c>
      <c r="B707" s="1" t="s">
        <v>460</v>
      </c>
      <c r="C707" s="4">
        <v>2021</v>
      </c>
      <c r="D707" s="1" t="s">
        <v>283</v>
      </c>
      <c r="E707" s="1" t="s">
        <v>62</v>
      </c>
      <c r="F707" s="4">
        <v>327</v>
      </c>
      <c r="G707" s="4">
        <v>276891</v>
      </c>
      <c r="H707" s="4" t="s">
        <v>6862</v>
      </c>
      <c r="I707" s="1"/>
      <c r="J707" s="4" t="s">
        <v>6863</v>
      </c>
      <c r="K707" s="4" t="s">
        <v>6864</v>
      </c>
    </row>
    <row r="708" spans="1:11" ht="30" x14ac:dyDescent="0.25">
      <c r="A708" s="1" t="s">
        <v>6457</v>
      </c>
      <c r="B708" s="1" t="s">
        <v>460</v>
      </c>
      <c r="C708" s="4">
        <v>2021</v>
      </c>
      <c r="D708" s="1" t="s">
        <v>283</v>
      </c>
      <c r="E708" s="1" t="s">
        <v>66</v>
      </c>
      <c r="F708" s="4">
        <v>1</v>
      </c>
      <c r="G708" s="4">
        <v>18329</v>
      </c>
      <c r="H708" s="4" t="s">
        <v>83</v>
      </c>
      <c r="I708" s="1"/>
      <c r="J708" s="4" t="s">
        <v>83</v>
      </c>
      <c r="K708" s="4" t="s">
        <v>83</v>
      </c>
    </row>
    <row r="709" spans="1:11" ht="30" x14ac:dyDescent="0.25">
      <c r="A709" s="1" t="s">
        <v>6457</v>
      </c>
      <c r="B709" s="1" t="s">
        <v>460</v>
      </c>
      <c r="C709" s="4">
        <v>2021</v>
      </c>
      <c r="D709" s="1" t="s">
        <v>283</v>
      </c>
      <c r="E709" s="1" t="s">
        <v>70</v>
      </c>
      <c r="F709" s="4">
        <v>34</v>
      </c>
      <c r="G709" s="4">
        <v>80533</v>
      </c>
      <c r="H709" s="4" t="s">
        <v>278</v>
      </c>
      <c r="I709" s="1"/>
      <c r="J709" s="4" t="s">
        <v>6865</v>
      </c>
      <c r="K709" s="4" t="s">
        <v>6866</v>
      </c>
    </row>
    <row r="710" spans="1:11" ht="30" x14ac:dyDescent="0.25">
      <c r="A710" s="1" t="s">
        <v>6457</v>
      </c>
      <c r="B710" s="1" t="s">
        <v>460</v>
      </c>
      <c r="C710" s="4">
        <v>2021</v>
      </c>
      <c r="D710" s="1" t="s">
        <v>283</v>
      </c>
      <c r="E710" s="1" t="s">
        <v>74</v>
      </c>
      <c r="F710" s="4">
        <v>1</v>
      </c>
      <c r="G710" s="4">
        <v>9032</v>
      </c>
      <c r="H710" s="4" t="s">
        <v>83</v>
      </c>
      <c r="I710" s="1"/>
      <c r="J710" s="4" t="s">
        <v>83</v>
      </c>
      <c r="K710" s="4" t="s">
        <v>83</v>
      </c>
    </row>
    <row r="711" spans="1:11" ht="45" x14ac:dyDescent="0.25">
      <c r="A711" s="1" t="s">
        <v>6457</v>
      </c>
      <c r="B711" s="1" t="s">
        <v>460</v>
      </c>
      <c r="C711" s="4">
        <v>2021</v>
      </c>
      <c r="D711" s="1" t="s">
        <v>283</v>
      </c>
      <c r="E711" s="1" t="s">
        <v>78</v>
      </c>
      <c r="F711" s="4">
        <v>121</v>
      </c>
      <c r="G711" s="4">
        <v>619316</v>
      </c>
      <c r="H711" s="4" t="s">
        <v>6867</v>
      </c>
      <c r="I711" s="1"/>
      <c r="J711" s="4" t="s">
        <v>6868</v>
      </c>
      <c r="K711" s="4" t="s">
        <v>1581</v>
      </c>
    </row>
    <row r="712" spans="1:11" ht="30" x14ac:dyDescent="0.25">
      <c r="A712" s="1" t="s">
        <v>6457</v>
      </c>
      <c r="B712" s="1" t="s">
        <v>460</v>
      </c>
      <c r="C712" s="4">
        <v>2021</v>
      </c>
      <c r="D712" s="1" t="s">
        <v>283</v>
      </c>
      <c r="E712" s="1" t="s">
        <v>82</v>
      </c>
      <c r="F712" s="4">
        <v>1005</v>
      </c>
      <c r="G712" s="4">
        <v>185320</v>
      </c>
      <c r="H712" s="4" t="s">
        <v>6869</v>
      </c>
      <c r="I712" s="1"/>
      <c r="J712" s="4" t="s">
        <v>6870</v>
      </c>
      <c r="K712" s="4" t="s">
        <v>6871</v>
      </c>
    </row>
    <row r="713" spans="1:11" ht="45" x14ac:dyDescent="0.25">
      <c r="A713" s="1" t="s">
        <v>6457</v>
      </c>
      <c r="B713" s="1" t="s">
        <v>460</v>
      </c>
      <c r="C713" s="4">
        <v>2021</v>
      </c>
      <c r="D713" s="1" t="s">
        <v>283</v>
      </c>
      <c r="E713" s="1" t="s">
        <v>84</v>
      </c>
      <c r="F713" s="4">
        <v>80</v>
      </c>
      <c r="G713" s="4">
        <v>175760</v>
      </c>
      <c r="H713" s="4" t="s">
        <v>3763</v>
      </c>
      <c r="I713" s="1"/>
      <c r="J713" s="4" t="s">
        <v>609</v>
      </c>
      <c r="K713" s="4" t="s">
        <v>6872</v>
      </c>
    </row>
    <row r="714" spans="1:11" ht="45" x14ac:dyDescent="0.25">
      <c r="A714" s="1" t="s">
        <v>6457</v>
      </c>
      <c r="B714" s="1" t="s">
        <v>460</v>
      </c>
      <c r="C714" s="4">
        <v>2021</v>
      </c>
      <c r="D714" s="1" t="s">
        <v>283</v>
      </c>
      <c r="E714" s="1" t="s">
        <v>85</v>
      </c>
      <c r="F714" s="4">
        <v>199</v>
      </c>
      <c r="G714" s="4">
        <v>172504</v>
      </c>
      <c r="H714" s="4" t="s">
        <v>5033</v>
      </c>
      <c r="I714" s="1"/>
      <c r="J714" s="4" t="s">
        <v>2602</v>
      </c>
      <c r="K714" s="4" t="s">
        <v>514</v>
      </c>
    </row>
    <row r="715" spans="1:11" ht="30" x14ac:dyDescent="0.25">
      <c r="A715" s="1" t="s">
        <v>6457</v>
      </c>
      <c r="B715" s="1" t="s">
        <v>460</v>
      </c>
      <c r="C715" s="4">
        <v>2021</v>
      </c>
      <c r="D715" s="1" t="s">
        <v>283</v>
      </c>
      <c r="E715" s="1" t="s">
        <v>86</v>
      </c>
      <c r="F715" s="4">
        <v>1441</v>
      </c>
      <c r="G715" s="4">
        <v>1260794</v>
      </c>
      <c r="H715" s="4" t="s">
        <v>6873</v>
      </c>
      <c r="I715" s="1"/>
      <c r="J715" s="4" t="s">
        <v>1710</v>
      </c>
      <c r="K715" s="4" t="s">
        <v>6874</v>
      </c>
    </row>
    <row r="716" spans="1:11" ht="30" x14ac:dyDescent="0.25">
      <c r="A716" s="1" t="s">
        <v>6457</v>
      </c>
      <c r="B716" s="1" t="s">
        <v>460</v>
      </c>
      <c r="C716" s="4">
        <v>2021</v>
      </c>
      <c r="D716" s="1" t="s">
        <v>311</v>
      </c>
      <c r="E716" s="1" t="s">
        <v>62</v>
      </c>
      <c r="F716" s="4">
        <v>373</v>
      </c>
      <c r="G716" s="4">
        <v>269211</v>
      </c>
      <c r="H716" s="4" t="s">
        <v>6875</v>
      </c>
      <c r="I716" s="1"/>
      <c r="J716" s="4" t="s">
        <v>6876</v>
      </c>
      <c r="K716" s="4" t="s">
        <v>6877</v>
      </c>
    </row>
    <row r="717" spans="1:11" ht="30" x14ac:dyDescent="0.25">
      <c r="A717" s="1" t="s">
        <v>6457</v>
      </c>
      <c r="B717" s="1" t="s">
        <v>460</v>
      </c>
      <c r="C717" s="4">
        <v>2021</v>
      </c>
      <c r="D717" s="1" t="s">
        <v>311</v>
      </c>
      <c r="E717" s="1" t="s">
        <v>66</v>
      </c>
      <c r="F717" s="4">
        <v>2</v>
      </c>
      <c r="G717" s="4">
        <v>10604</v>
      </c>
      <c r="H717" s="4" t="s">
        <v>83</v>
      </c>
      <c r="I717" s="1"/>
      <c r="J717" s="4" t="s">
        <v>83</v>
      </c>
      <c r="K717" s="4" t="s">
        <v>83</v>
      </c>
    </row>
    <row r="718" spans="1:11" ht="30" x14ac:dyDescent="0.25">
      <c r="A718" s="1" t="s">
        <v>6457</v>
      </c>
      <c r="B718" s="1" t="s">
        <v>460</v>
      </c>
      <c r="C718" s="4">
        <v>2021</v>
      </c>
      <c r="D718" s="1" t="s">
        <v>311</v>
      </c>
      <c r="E718" s="1" t="s">
        <v>70</v>
      </c>
      <c r="F718" s="4">
        <v>44</v>
      </c>
      <c r="G718" s="4">
        <v>88528</v>
      </c>
      <c r="H718" s="4" t="s">
        <v>6878</v>
      </c>
      <c r="I718" s="1"/>
      <c r="J718" s="4" t="s">
        <v>6879</v>
      </c>
      <c r="K718" s="4" t="s">
        <v>6880</v>
      </c>
    </row>
    <row r="719" spans="1:11" ht="30" x14ac:dyDescent="0.25">
      <c r="A719" s="1" t="s">
        <v>6457</v>
      </c>
      <c r="B719" s="1" t="s">
        <v>460</v>
      </c>
      <c r="C719" s="4">
        <v>2021</v>
      </c>
      <c r="D719" s="1" t="s">
        <v>311</v>
      </c>
      <c r="E719" s="1" t="s">
        <v>74</v>
      </c>
      <c r="F719" s="4">
        <v>1</v>
      </c>
      <c r="G719" s="4">
        <v>14927</v>
      </c>
      <c r="H719" s="4" t="s">
        <v>83</v>
      </c>
      <c r="I719" s="1"/>
      <c r="J719" s="4" t="s">
        <v>83</v>
      </c>
      <c r="K719" s="4" t="s">
        <v>83</v>
      </c>
    </row>
    <row r="720" spans="1:11" ht="45" x14ac:dyDescent="0.25">
      <c r="A720" s="1" t="s">
        <v>6457</v>
      </c>
      <c r="B720" s="1" t="s">
        <v>460</v>
      </c>
      <c r="C720" s="4">
        <v>2021</v>
      </c>
      <c r="D720" s="1" t="s">
        <v>311</v>
      </c>
      <c r="E720" s="1" t="s">
        <v>78</v>
      </c>
      <c r="F720" s="4">
        <v>33</v>
      </c>
      <c r="G720" s="4">
        <v>319809</v>
      </c>
      <c r="H720" s="4" t="s">
        <v>6881</v>
      </c>
      <c r="I720" s="1"/>
      <c r="J720" s="4" t="s">
        <v>2071</v>
      </c>
      <c r="K720" s="4" t="s">
        <v>6882</v>
      </c>
    </row>
    <row r="721" spans="1:11" ht="30" x14ac:dyDescent="0.25">
      <c r="A721" s="1" t="s">
        <v>6457</v>
      </c>
      <c r="B721" s="1" t="s">
        <v>460</v>
      </c>
      <c r="C721" s="4">
        <v>2021</v>
      </c>
      <c r="D721" s="1" t="s">
        <v>311</v>
      </c>
      <c r="E721" s="1" t="s">
        <v>82</v>
      </c>
      <c r="F721" s="4">
        <v>579</v>
      </c>
      <c r="G721" s="4">
        <v>151131</v>
      </c>
      <c r="H721" s="4" t="s">
        <v>1160</v>
      </c>
      <c r="I721" s="1"/>
      <c r="J721" s="4" t="s">
        <v>6883</v>
      </c>
      <c r="K721" s="4" t="s">
        <v>6884</v>
      </c>
    </row>
    <row r="722" spans="1:11" ht="45" x14ac:dyDescent="0.25">
      <c r="A722" s="1" t="s">
        <v>6457</v>
      </c>
      <c r="B722" s="1" t="s">
        <v>460</v>
      </c>
      <c r="C722" s="4">
        <v>2021</v>
      </c>
      <c r="D722" s="1" t="s">
        <v>311</v>
      </c>
      <c r="E722" s="1" t="s">
        <v>84</v>
      </c>
      <c r="F722" s="4">
        <v>52</v>
      </c>
      <c r="G722" s="4">
        <v>277204</v>
      </c>
      <c r="H722" s="4" t="s">
        <v>6885</v>
      </c>
      <c r="I722" s="1"/>
      <c r="J722" s="4" t="s">
        <v>3493</v>
      </c>
      <c r="K722" s="4" t="s">
        <v>6886</v>
      </c>
    </row>
    <row r="723" spans="1:11" ht="45" x14ac:dyDescent="0.25">
      <c r="A723" s="1" t="s">
        <v>6457</v>
      </c>
      <c r="B723" s="1" t="s">
        <v>460</v>
      </c>
      <c r="C723" s="4">
        <v>2021</v>
      </c>
      <c r="D723" s="1" t="s">
        <v>311</v>
      </c>
      <c r="E723" s="1" t="s">
        <v>85</v>
      </c>
      <c r="F723" s="4">
        <v>398</v>
      </c>
      <c r="G723" s="4">
        <v>455834</v>
      </c>
      <c r="H723" s="4" t="s">
        <v>3506</v>
      </c>
      <c r="I723" s="1"/>
      <c r="J723" s="4" t="s">
        <v>2879</v>
      </c>
      <c r="K723" s="4" t="s">
        <v>3219</v>
      </c>
    </row>
    <row r="724" spans="1:11" ht="30" x14ac:dyDescent="0.25">
      <c r="A724" s="1" t="s">
        <v>6457</v>
      </c>
      <c r="B724" s="1" t="s">
        <v>460</v>
      </c>
      <c r="C724" s="4">
        <v>2021</v>
      </c>
      <c r="D724" s="1" t="s">
        <v>311</v>
      </c>
      <c r="E724" s="1" t="s">
        <v>86</v>
      </c>
      <c r="F724" s="4">
        <v>1109</v>
      </c>
      <c r="G724" s="4">
        <v>1318038</v>
      </c>
      <c r="H724" s="4" t="s">
        <v>6887</v>
      </c>
      <c r="I724" s="1"/>
      <c r="J724" s="4" t="s">
        <v>3731</v>
      </c>
      <c r="K724" s="4" t="s">
        <v>6073</v>
      </c>
    </row>
    <row r="725" spans="1:11" ht="30" x14ac:dyDescent="0.25">
      <c r="A725" s="1" t="s">
        <v>6457</v>
      </c>
      <c r="B725" s="1" t="s">
        <v>460</v>
      </c>
      <c r="C725" s="4">
        <v>2022</v>
      </c>
      <c r="D725" s="1" t="s">
        <v>61</v>
      </c>
      <c r="E725" s="1" t="s">
        <v>62</v>
      </c>
      <c r="F725" s="4">
        <v>389</v>
      </c>
      <c r="G725" s="4">
        <v>255681</v>
      </c>
      <c r="H725" s="4" t="s">
        <v>6888</v>
      </c>
      <c r="I725" s="1"/>
      <c r="J725" s="4" t="s">
        <v>5292</v>
      </c>
      <c r="K725" s="4" t="s">
        <v>5739</v>
      </c>
    </row>
    <row r="726" spans="1:11" ht="30" x14ac:dyDescent="0.25">
      <c r="A726" s="1" t="s">
        <v>6457</v>
      </c>
      <c r="B726" s="1" t="s">
        <v>460</v>
      </c>
      <c r="C726" s="4">
        <v>2022</v>
      </c>
      <c r="D726" s="1" t="s">
        <v>61</v>
      </c>
      <c r="E726" s="1" t="s">
        <v>66</v>
      </c>
      <c r="F726" s="4">
        <v>5</v>
      </c>
      <c r="G726" s="4">
        <v>8671</v>
      </c>
      <c r="H726" s="4" t="s">
        <v>83</v>
      </c>
      <c r="I726" s="1"/>
      <c r="J726" s="4" t="s">
        <v>83</v>
      </c>
      <c r="K726" s="4" t="s">
        <v>83</v>
      </c>
    </row>
    <row r="727" spans="1:11" ht="30" x14ac:dyDescent="0.25">
      <c r="A727" s="1" t="s">
        <v>6457</v>
      </c>
      <c r="B727" s="1" t="s">
        <v>460</v>
      </c>
      <c r="C727" s="4">
        <v>2022</v>
      </c>
      <c r="D727" s="1" t="s">
        <v>61</v>
      </c>
      <c r="E727" s="1" t="s">
        <v>70</v>
      </c>
      <c r="F727" s="4">
        <v>65</v>
      </c>
      <c r="G727" s="4">
        <v>80013</v>
      </c>
      <c r="H727" s="4" t="s">
        <v>6889</v>
      </c>
      <c r="I727" s="1"/>
      <c r="J727" s="4" t="s">
        <v>6890</v>
      </c>
      <c r="K727" s="4" t="s">
        <v>6891</v>
      </c>
    </row>
    <row r="728" spans="1:11" ht="30" x14ac:dyDescent="0.25">
      <c r="A728" s="1" t="s">
        <v>6457</v>
      </c>
      <c r="B728" s="1" t="s">
        <v>460</v>
      </c>
      <c r="C728" s="4">
        <v>2022</v>
      </c>
      <c r="D728" s="1" t="s">
        <v>61</v>
      </c>
      <c r="E728" s="1" t="s">
        <v>74</v>
      </c>
      <c r="F728" s="4">
        <v>3</v>
      </c>
      <c r="G728" s="4">
        <v>16053</v>
      </c>
      <c r="H728" s="4" t="s">
        <v>83</v>
      </c>
      <c r="I728" s="1"/>
      <c r="J728" s="4" t="s">
        <v>83</v>
      </c>
      <c r="K728" s="4" t="s">
        <v>83</v>
      </c>
    </row>
    <row r="729" spans="1:11" ht="45" x14ac:dyDescent="0.25">
      <c r="A729" s="1" t="s">
        <v>6457</v>
      </c>
      <c r="B729" s="1" t="s">
        <v>460</v>
      </c>
      <c r="C729" s="4">
        <v>2022</v>
      </c>
      <c r="D729" s="1" t="s">
        <v>61</v>
      </c>
      <c r="E729" s="1" t="s">
        <v>78</v>
      </c>
      <c r="F729" s="4">
        <v>37</v>
      </c>
      <c r="G729" s="4">
        <v>150660</v>
      </c>
      <c r="H729" s="4" t="s">
        <v>3657</v>
      </c>
      <c r="I729" s="1"/>
      <c r="J729" s="4" t="s">
        <v>6892</v>
      </c>
      <c r="K729" s="4" t="s">
        <v>6893</v>
      </c>
    </row>
    <row r="730" spans="1:11" ht="30" x14ac:dyDescent="0.25">
      <c r="A730" s="1" t="s">
        <v>6457</v>
      </c>
      <c r="B730" s="1" t="s">
        <v>460</v>
      </c>
      <c r="C730" s="4">
        <v>2022</v>
      </c>
      <c r="D730" s="1" t="s">
        <v>61</v>
      </c>
      <c r="E730" s="1" t="s">
        <v>82</v>
      </c>
      <c r="F730" s="4">
        <v>578</v>
      </c>
      <c r="G730" s="4">
        <v>99252</v>
      </c>
      <c r="H730" s="4" t="s">
        <v>6894</v>
      </c>
      <c r="I730" s="1"/>
      <c r="J730" s="4" t="s">
        <v>6895</v>
      </c>
      <c r="K730" s="4" t="s">
        <v>2908</v>
      </c>
    </row>
    <row r="731" spans="1:11" ht="45" x14ac:dyDescent="0.25">
      <c r="A731" s="1" t="s">
        <v>6457</v>
      </c>
      <c r="B731" s="1" t="s">
        <v>460</v>
      </c>
      <c r="C731" s="4">
        <v>2022</v>
      </c>
      <c r="D731" s="1" t="s">
        <v>61</v>
      </c>
      <c r="E731" s="1" t="s">
        <v>84</v>
      </c>
      <c r="F731" s="4">
        <v>52</v>
      </c>
      <c r="G731" s="4">
        <v>119856</v>
      </c>
      <c r="H731" s="4" t="s">
        <v>3320</v>
      </c>
      <c r="I731" s="1"/>
      <c r="J731" s="4" t="s">
        <v>6896</v>
      </c>
      <c r="K731" s="4" t="s">
        <v>6897</v>
      </c>
    </row>
    <row r="732" spans="1:11" ht="45" x14ac:dyDescent="0.25">
      <c r="A732" s="1" t="s">
        <v>6457</v>
      </c>
      <c r="B732" s="1" t="s">
        <v>460</v>
      </c>
      <c r="C732" s="4">
        <v>2022</v>
      </c>
      <c r="D732" s="1" t="s">
        <v>61</v>
      </c>
      <c r="E732" s="1" t="s">
        <v>85</v>
      </c>
      <c r="F732" s="4">
        <v>1380</v>
      </c>
      <c r="G732" s="4">
        <v>855324</v>
      </c>
      <c r="H732" s="4" t="s">
        <v>6898</v>
      </c>
      <c r="I732" s="1"/>
      <c r="J732" s="4" t="s">
        <v>6799</v>
      </c>
      <c r="K732" s="4" t="s">
        <v>1860</v>
      </c>
    </row>
    <row r="733" spans="1:11" ht="30" x14ac:dyDescent="0.25">
      <c r="A733" s="1" t="s">
        <v>6457</v>
      </c>
      <c r="B733" s="1" t="s">
        <v>460</v>
      </c>
      <c r="C733" s="4">
        <v>2022</v>
      </c>
      <c r="D733" s="1" t="s">
        <v>61</v>
      </c>
      <c r="E733" s="1" t="s">
        <v>86</v>
      </c>
      <c r="F733" s="4">
        <v>2120</v>
      </c>
      <c r="G733" s="4">
        <v>1329829</v>
      </c>
      <c r="H733" s="4" t="s">
        <v>6899</v>
      </c>
      <c r="I733" s="1"/>
      <c r="J733" s="4" t="s">
        <v>6900</v>
      </c>
      <c r="K733" s="4" t="s">
        <v>6901</v>
      </c>
    </row>
    <row r="734" spans="1:11" ht="30" x14ac:dyDescent="0.25">
      <c r="A734" s="1" t="s">
        <v>6457</v>
      </c>
      <c r="B734" s="1" t="s">
        <v>460</v>
      </c>
      <c r="C734" s="4">
        <v>2022</v>
      </c>
      <c r="D734" s="1" t="s">
        <v>90</v>
      </c>
      <c r="E734" s="1" t="s">
        <v>62</v>
      </c>
      <c r="F734" s="4">
        <v>134</v>
      </c>
      <c r="G734" s="4">
        <v>223643</v>
      </c>
      <c r="H734" s="4" t="s">
        <v>6902</v>
      </c>
      <c r="I734" s="1"/>
      <c r="J734" s="4" t="s">
        <v>6903</v>
      </c>
      <c r="K734" s="4" t="s">
        <v>6904</v>
      </c>
    </row>
    <row r="735" spans="1:11" ht="30" x14ac:dyDescent="0.25">
      <c r="A735" s="1" t="s">
        <v>6457</v>
      </c>
      <c r="B735" s="1" t="s">
        <v>460</v>
      </c>
      <c r="C735" s="4">
        <v>2022</v>
      </c>
      <c r="D735" s="1" t="s">
        <v>90</v>
      </c>
      <c r="E735" s="1" t="s">
        <v>66</v>
      </c>
      <c r="F735" s="4">
        <v>1</v>
      </c>
      <c r="G735" s="4">
        <v>4454</v>
      </c>
      <c r="H735" s="4" t="s">
        <v>83</v>
      </c>
      <c r="I735" s="1"/>
      <c r="J735" s="4" t="s">
        <v>83</v>
      </c>
      <c r="K735" s="4" t="s">
        <v>83</v>
      </c>
    </row>
    <row r="736" spans="1:11" ht="30" x14ac:dyDescent="0.25">
      <c r="A736" s="1" t="s">
        <v>6457</v>
      </c>
      <c r="B736" s="1" t="s">
        <v>460</v>
      </c>
      <c r="C736" s="4">
        <v>2022</v>
      </c>
      <c r="D736" s="1" t="s">
        <v>90</v>
      </c>
      <c r="E736" s="1" t="s">
        <v>70</v>
      </c>
      <c r="F736" s="4">
        <v>29</v>
      </c>
      <c r="G736" s="4">
        <v>64001</v>
      </c>
      <c r="H736" s="4" t="s">
        <v>6905</v>
      </c>
      <c r="I736" s="1"/>
      <c r="J736" s="4" t="s">
        <v>6906</v>
      </c>
      <c r="K736" s="4" t="s">
        <v>233</v>
      </c>
    </row>
    <row r="737" spans="1:11" ht="30" x14ac:dyDescent="0.25">
      <c r="A737" s="1" t="s">
        <v>6457</v>
      </c>
      <c r="B737" s="1" t="s">
        <v>460</v>
      </c>
      <c r="C737" s="4">
        <v>2022</v>
      </c>
      <c r="D737" s="1" t="s">
        <v>90</v>
      </c>
      <c r="E737" s="1" t="s">
        <v>74</v>
      </c>
      <c r="F737" s="4">
        <v>0</v>
      </c>
      <c r="G737" s="4">
        <v>12764</v>
      </c>
      <c r="H737" s="4" t="s">
        <v>83</v>
      </c>
      <c r="I737" s="1"/>
      <c r="J737" s="4" t="s">
        <v>83</v>
      </c>
      <c r="K737" s="4" t="s">
        <v>83</v>
      </c>
    </row>
    <row r="738" spans="1:11" ht="45" x14ac:dyDescent="0.25">
      <c r="A738" s="1" t="s">
        <v>6457</v>
      </c>
      <c r="B738" s="1" t="s">
        <v>460</v>
      </c>
      <c r="C738" s="4">
        <v>2022</v>
      </c>
      <c r="D738" s="1" t="s">
        <v>90</v>
      </c>
      <c r="E738" s="1" t="s">
        <v>78</v>
      </c>
      <c r="F738" s="4">
        <v>10</v>
      </c>
      <c r="G738" s="4">
        <v>108535</v>
      </c>
      <c r="H738" s="4" t="s">
        <v>6907</v>
      </c>
      <c r="I738" s="1" t="s">
        <v>234</v>
      </c>
      <c r="J738" s="4" t="s">
        <v>715</v>
      </c>
      <c r="K738" s="4" t="s">
        <v>6908</v>
      </c>
    </row>
    <row r="739" spans="1:11" ht="30" x14ac:dyDescent="0.25">
      <c r="A739" s="1" t="s">
        <v>6457</v>
      </c>
      <c r="B739" s="1" t="s">
        <v>460</v>
      </c>
      <c r="C739" s="4">
        <v>2022</v>
      </c>
      <c r="D739" s="1" t="s">
        <v>90</v>
      </c>
      <c r="E739" s="1" t="s">
        <v>82</v>
      </c>
      <c r="F739" s="4">
        <v>190</v>
      </c>
      <c r="G739" s="4">
        <v>107500</v>
      </c>
      <c r="H739" s="4" t="s">
        <v>6909</v>
      </c>
      <c r="I739" s="1"/>
      <c r="J739" s="4" t="s">
        <v>6910</v>
      </c>
      <c r="K739" s="4" t="s">
        <v>6911</v>
      </c>
    </row>
    <row r="740" spans="1:11" ht="45" x14ac:dyDescent="0.25">
      <c r="A740" s="1" t="s">
        <v>6457</v>
      </c>
      <c r="B740" s="1" t="s">
        <v>460</v>
      </c>
      <c r="C740" s="4">
        <v>2022</v>
      </c>
      <c r="D740" s="1" t="s">
        <v>90</v>
      </c>
      <c r="E740" s="1" t="s">
        <v>84</v>
      </c>
      <c r="F740" s="4">
        <v>7</v>
      </c>
      <c r="G740" s="4">
        <v>15391</v>
      </c>
      <c r="H740" s="4" t="s">
        <v>83</v>
      </c>
      <c r="I740" s="1"/>
      <c r="J740" s="4" t="s">
        <v>83</v>
      </c>
      <c r="K740" s="4" t="s">
        <v>83</v>
      </c>
    </row>
    <row r="741" spans="1:11" ht="45" x14ac:dyDescent="0.25">
      <c r="A741" s="1" t="s">
        <v>6457</v>
      </c>
      <c r="B741" s="1" t="s">
        <v>460</v>
      </c>
      <c r="C741" s="4">
        <v>2022</v>
      </c>
      <c r="D741" s="1" t="s">
        <v>90</v>
      </c>
      <c r="E741" s="1" t="s">
        <v>85</v>
      </c>
      <c r="F741" s="4">
        <v>1117</v>
      </c>
      <c r="G741" s="4">
        <v>894374</v>
      </c>
      <c r="H741" s="4" t="s">
        <v>3461</v>
      </c>
      <c r="I741" s="1"/>
      <c r="J741" s="4" t="s">
        <v>5258</v>
      </c>
      <c r="K741" s="4" t="s">
        <v>6912</v>
      </c>
    </row>
    <row r="742" spans="1:11" ht="30" x14ac:dyDescent="0.25">
      <c r="A742" s="1" t="s">
        <v>6457</v>
      </c>
      <c r="B742" s="1" t="s">
        <v>460</v>
      </c>
      <c r="C742" s="4">
        <v>2022</v>
      </c>
      <c r="D742" s="1" t="s">
        <v>90</v>
      </c>
      <c r="E742" s="1" t="s">
        <v>86</v>
      </c>
      <c r="F742" s="4">
        <v>1354</v>
      </c>
      <c r="G742" s="4">
        <v>1207020</v>
      </c>
      <c r="H742" s="4" t="s">
        <v>4259</v>
      </c>
      <c r="I742" s="1"/>
      <c r="J742" s="4" t="s">
        <v>6849</v>
      </c>
      <c r="K742" s="4" t="s">
        <v>1820</v>
      </c>
    </row>
    <row r="743" spans="1:11" ht="30" x14ac:dyDescent="0.25">
      <c r="A743" s="1" t="s">
        <v>6457</v>
      </c>
      <c r="B743" s="1" t="s">
        <v>460</v>
      </c>
      <c r="C743" s="4">
        <v>2022</v>
      </c>
      <c r="D743" s="1" t="s">
        <v>109</v>
      </c>
      <c r="E743" s="1" t="s">
        <v>62</v>
      </c>
      <c r="F743" s="4">
        <v>101</v>
      </c>
      <c r="G743" s="4">
        <v>243735</v>
      </c>
      <c r="H743" s="4" t="s">
        <v>673</v>
      </c>
      <c r="I743" s="1"/>
      <c r="J743" s="4" t="s">
        <v>6913</v>
      </c>
      <c r="K743" s="4" t="s">
        <v>6914</v>
      </c>
    </row>
    <row r="744" spans="1:11" ht="30" x14ac:dyDescent="0.25">
      <c r="A744" s="1" t="s">
        <v>6457</v>
      </c>
      <c r="B744" s="1" t="s">
        <v>460</v>
      </c>
      <c r="C744" s="4">
        <v>2022</v>
      </c>
      <c r="D744" s="1" t="s">
        <v>109</v>
      </c>
      <c r="E744" s="1" t="s">
        <v>66</v>
      </c>
      <c r="F744" s="4">
        <v>1</v>
      </c>
      <c r="G744" s="4">
        <v>2381</v>
      </c>
      <c r="H744" s="4" t="s">
        <v>83</v>
      </c>
      <c r="I744" s="1"/>
      <c r="J744" s="4" t="s">
        <v>83</v>
      </c>
      <c r="K744" s="4" t="s">
        <v>83</v>
      </c>
    </row>
    <row r="745" spans="1:11" ht="30" x14ac:dyDescent="0.25">
      <c r="A745" s="1" t="s">
        <v>6457</v>
      </c>
      <c r="B745" s="1" t="s">
        <v>460</v>
      </c>
      <c r="C745" s="4">
        <v>2022</v>
      </c>
      <c r="D745" s="1" t="s">
        <v>109</v>
      </c>
      <c r="E745" s="1" t="s">
        <v>70</v>
      </c>
      <c r="F745" s="4">
        <v>18</v>
      </c>
      <c r="G745" s="4">
        <v>65122</v>
      </c>
      <c r="H745" s="4" t="s">
        <v>6915</v>
      </c>
      <c r="I745" s="1" t="s">
        <v>234</v>
      </c>
      <c r="J745" s="4" t="s">
        <v>1583</v>
      </c>
      <c r="K745" s="4" t="s">
        <v>6916</v>
      </c>
    </row>
    <row r="746" spans="1:11" ht="30" x14ac:dyDescent="0.25">
      <c r="A746" s="1" t="s">
        <v>6457</v>
      </c>
      <c r="B746" s="1" t="s">
        <v>460</v>
      </c>
      <c r="C746" s="4">
        <v>2022</v>
      </c>
      <c r="D746" s="1" t="s">
        <v>109</v>
      </c>
      <c r="E746" s="1" t="s">
        <v>74</v>
      </c>
      <c r="F746" s="4">
        <v>2</v>
      </c>
      <c r="G746" s="4">
        <v>8077</v>
      </c>
      <c r="H746" s="4" t="s">
        <v>83</v>
      </c>
      <c r="I746" s="1"/>
      <c r="J746" s="4" t="s">
        <v>83</v>
      </c>
      <c r="K746" s="4" t="s">
        <v>83</v>
      </c>
    </row>
    <row r="747" spans="1:11" ht="45" x14ac:dyDescent="0.25">
      <c r="A747" s="1" t="s">
        <v>6457</v>
      </c>
      <c r="B747" s="1" t="s">
        <v>460</v>
      </c>
      <c r="C747" s="4">
        <v>2022</v>
      </c>
      <c r="D747" s="1" t="s">
        <v>109</v>
      </c>
      <c r="E747" s="1" t="s">
        <v>78</v>
      </c>
      <c r="F747" s="4">
        <v>5</v>
      </c>
      <c r="G747" s="4">
        <v>95959</v>
      </c>
      <c r="H747" s="4" t="s">
        <v>83</v>
      </c>
      <c r="I747" s="1"/>
      <c r="J747" s="4" t="s">
        <v>83</v>
      </c>
      <c r="K747" s="4" t="s">
        <v>83</v>
      </c>
    </row>
    <row r="748" spans="1:11" ht="30" x14ac:dyDescent="0.25">
      <c r="A748" s="1" t="s">
        <v>6457</v>
      </c>
      <c r="B748" s="1" t="s">
        <v>460</v>
      </c>
      <c r="C748" s="4">
        <v>2022</v>
      </c>
      <c r="D748" s="1" t="s">
        <v>109</v>
      </c>
      <c r="E748" s="1" t="s">
        <v>82</v>
      </c>
      <c r="F748" s="4">
        <v>133</v>
      </c>
      <c r="G748" s="4">
        <v>147672</v>
      </c>
      <c r="H748" s="4" t="s">
        <v>3659</v>
      </c>
      <c r="I748" s="1"/>
      <c r="J748" s="4" t="s">
        <v>6917</v>
      </c>
      <c r="K748" s="4" t="s">
        <v>6918</v>
      </c>
    </row>
    <row r="749" spans="1:11" ht="45" x14ac:dyDescent="0.25">
      <c r="A749" s="1" t="s">
        <v>6457</v>
      </c>
      <c r="B749" s="1" t="s">
        <v>460</v>
      </c>
      <c r="C749" s="4">
        <v>2022</v>
      </c>
      <c r="D749" s="1" t="s">
        <v>109</v>
      </c>
      <c r="E749" s="1" t="s">
        <v>84</v>
      </c>
      <c r="F749" s="4">
        <v>1</v>
      </c>
      <c r="G749" s="4">
        <v>9123</v>
      </c>
      <c r="H749" s="4" t="s">
        <v>83</v>
      </c>
      <c r="I749" s="1"/>
      <c r="J749" s="4" t="s">
        <v>83</v>
      </c>
      <c r="K749" s="4" t="s">
        <v>83</v>
      </c>
    </row>
    <row r="750" spans="1:11" ht="45" x14ac:dyDescent="0.25">
      <c r="A750" s="1" t="s">
        <v>6457</v>
      </c>
      <c r="B750" s="1" t="s">
        <v>460</v>
      </c>
      <c r="C750" s="4">
        <v>2022</v>
      </c>
      <c r="D750" s="1" t="s">
        <v>109</v>
      </c>
      <c r="E750" s="1" t="s">
        <v>85</v>
      </c>
      <c r="F750" s="4">
        <v>1271</v>
      </c>
      <c r="G750" s="4">
        <v>1010418</v>
      </c>
      <c r="H750" s="4" t="s">
        <v>6919</v>
      </c>
      <c r="I750" s="1"/>
      <c r="J750" s="4" t="s">
        <v>6861</v>
      </c>
      <c r="K750" s="4" t="s">
        <v>6920</v>
      </c>
    </row>
    <row r="751" spans="1:11" ht="30" x14ac:dyDescent="0.25">
      <c r="A751" s="1" t="s">
        <v>6457</v>
      </c>
      <c r="B751" s="1" t="s">
        <v>460</v>
      </c>
      <c r="C751" s="4">
        <v>2022</v>
      </c>
      <c r="D751" s="1" t="s">
        <v>109</v>
      </c>
      <c r="E751" s="1" t="s">
        <v>86</v>
      </c>
      <c r="F751" s="4">
        <v>1431</v>
      </c>
      <c r="G751" s="4">
        <v>1338752</v>
      </c>
      <c r="H751" s="4" t="s">
        <v>6873</v>
      </c>
      <c r="I751" s="1"/>
      <c r="J751" s="4" t="s">
        <v>6921</v>
      </c>
      <c r="K751" s="4" t="s">
        <v>6874</v>
      </c>
    </row>
    <row r="752" spans="1:11" ht="30" x14ac:dyDescent="0.25">
      <c r="A752" s="1" t="s">
        <v>6457</v>
      </c>
      <c r="B752" s="1" t="s">
        <v>460</v>
      </c>
      <c r="C752" s="4">
        <v>2022</v>
      </c>
      <c r="D752" s="1" t="s">
        <v>128</v>
      </c>
      <c r="E752" s="1" t="s">
        <v>62</v>
      </c>
      <c r="F752" s="4">
        <v>99</v>
      </c>
      <c r="G752" s="4">
        <v>233339</v>
      </c>
      <c r="H752" s="4" t="s">
        <v>6922</v>
      </c>
      <c r="I752" s="1"/>
      <c r="J752" s="4" t="s">
        <v>6923</v>
      </c>
      <c r="K752" s="4" t="s">
        <v>6924</v>
      </c>
    </row>
    <row r="753" spans="1:11" ht="30" x14ac:dyDescent="0.25">
      <c r="A753" s="1" t="s">
        <v>6457</v>
      </c>
      <c r="B753" s="1" t="s">
        <v>460</v>
      </c>
      <c r="C753" s="4">
        <v>2022</v>
      </c>
      <c r="D753" s="1" t="s">
        <v>128</v>
      </c>
      <c r="E753" s="1" t="s">
        <v>66</v>
      </c>
      <c r="F753" s="4">
        <v>1</v>
      </c>
      <c r="G753" s="4">
        <v>1611</v>
      </c>
      <c r="H753" s="4" t="s">
        <v>83</v>
      </c>
      <c r="I753" s="1"/>
      <c r="J753" s="4" t="s">
        <v>83</v>
      </c>
      <c r="K753" s="4" t="s">
        <v>83</v>
      </c>
    </row>
    <row r="754" spans="1:11" ht="30" x14ac:dyDescent="0.25">
      <c r="A754" s="1" t="s">
        <v>6457</v>
      </c>
      <c r="B754" s="1" t="s">
        <v>460</v>
      </c>
      <c r="C754" s="4">
        <v>2022</v>
      </c>
      <c r="D754" s="1" t="s">
        <v>128</v>
      </c>
      <c r="E754" s="1" t="s">
        <v>70</v>
      </c>
      <c r="F754" s="4">
        <v>23</v>
      </c>
      <c r="G754" s="4">
        <v>57244</v>
      </c>
      <c r="H754" s="4" t="s">
        <v>2764</v>
      </c>
      <c r="I754" s="1"/>
      <c r="J754" s="4" t="s">
        <v>6925</v>
      </c>
      <c r="K754" s="4" t="s">
        <v>3495</v>
      </c>
    </row>
    <row r="755" spans="1:11" ht="30" x14ac:dyDescent="0.25">
      <c r="A755" s="1" t="s">
        <v>6457</v>
      </c>
      <c r="B755" s="1" t="s">
        <v>460</v>
      </c>
      <c r="C755" s="4">
        <v>2022</v>
      </c>
      <c r="D755" s="1" t="s">
        <v>128</v>
      </c>
      <c r="E755" s="1" t="s">
        <v>74</v>
      </c>
      <c r="F755" s="4">
        <v>0</v>
      </c>
      <c r="G755" s="4">
        <v>5812</v>
      </c>
      <c r="H755" s="4" t="s">
        <v>83</v>
      </c>
      <c r="I755" s="1"/>
      <c r="J755" s="4" t="s">
        <v>83</v>
      </c>
      <c r="K755" s="4" t="s">
        <v>83</v>
      </c>
    </row>
    <row r="756" spans="1:11" ht="45" x14ac:dyDescent="0.25">
      <c r="A756" s="1" t="s">
        <v>6457</v>
      </c>
      <c r="B756" s="1" t="s">
        <v>460</v>
      </c>
      <c r="C756" s="4">
        <v>2022</v>
      </c>
      <c r="D756" s="1" t="s">
        <v>128</v>
      </c>
      <c r="E756" s="1" t="s">
        <v>78</v>
      </c>
      <c r="F756" s="4">
        <v>9</v>
      </c>
      <c r="G756" s="4">
        <v>82472</v>
      </c>
      <c r="H756" s="4" t="s">
        <v>83</v>
      </c>
      <c r="I756" s="1"/>
      <c r="J756" s="4" t="s">
        <v>83</v>
      </c>
      <c r="K756" s="4" t="s">
        <v>83</v>
      </c>
    </row>
    <row r="757" spans="1:11" ht="30" x14ac:dyDescent="0.25">
      <c r="A757" s="1" t="s">
        <v>6457</v>
      </c>
      <c r="B757" s="1" t="s">
        <v>460</v>
      </c>
      <c r="C757" s="4">
        <v>2022</v>
      </c>
      <c r="D757" s="1" t="s">
        <v>128</v>
      </c>
      <c r="E757" s="1" t="s">
        <v>82</v>
      </c>
      <c r="F757" s="4">
        <v>107</v>
      </c>
      <c r="G757" s="4">
        <v>153828</v>
      </c>
      <c r="H757" s="4" t="s">
        <v>4158</v>
      </c>
      <c r="I757" s="1"/>
      <c r="J757" s="4" t="s">
        <v>1848</v>
      </c>
      <c r="K757" s="4" t="s">
        <v>6926</v>
      </c>
    </row>
    <row r="758" spans="1:11" ht="45" x14ac:dyDescent="0.25">
      <c r="A758" s="1" t="s">
        <v>6457</v>
      </c>
      <c r="B758" s="1" t="s">
        <v>460</v>
      </c>
      <c r="C758" s="4">
        <v>2022</v>
      </c>
      <c r="D758" s="1" t="s">
        <v>128</v>
      </c>
      <c r="E758" s="1" t="s">
        <v>84</v>
      </c>
      <c r="F758" s="4">
        <v>0</v>
      </c>
      <c r="G758" s="4">
        <v>6850</v>
      </c>
      <c r="H758" s="4" t="s">
        <v>83</v>
      </c>
      <c r="I758" s="1"/>
      <c r="J758" s="4" t="s">
        <v>83</v>
      </c>
      <c r="K758" s="4" t="s">
        <v>83</v>
      </c>
    </row>
    <row r="759" spans="1:11" ht="45" x14ac:dyDescent="0.25">
      <c r="A759" s="1" t="s">
        <v>6457</v>
      </c>
      <c r="B759" s="1" t="s">
        <v>460</v>
      </c>
      <c r="C759" s="4">
        <v>2022</v>
      </c>
      <c r="D759" s="1" t="s">
        <v>128</v>
      </c>
      <c r="E759" s="1" t="s">
        <v>85</v>
      </c>
      <c r="F759" s="4">
        <v>1632</v>
      </c>
      <c r="G759" s="4">
        <v>988798</v>
      </c>
      <c r="H759" s="4" t="s">
        <v>6927</v>
      </c>
      <c r="I759" s="1"/>
      <c r="J759" s="4" t="s">
        <v>6928</v>
      </c>
      <c r="K759" s="4" t="s">
        <v>6929</v>
      </c>
    </row>
    <row r="760" spans="1:11" ht="30" x14ac:dyDescent="0.25">
      <c r="A760" s="1" t="s">
        <v>6457</v>
      </c>
      <c r="B760" s="1" t="s">
        <v>460</v>
      </c>
      <c r="C760" s="4">
        <v>2022</v>
      </c>
      <c r="D760" s="1" t="s">
        <v>128</v>
      </c>
      <c r="E760" s="1" t="s">
        <v>86</v>
      </c>
      <c r="F760" s="4">
        <v>1772</v>
      </c>
      <c r="G760" s="4">
        <v>1296615</v>
      </c>
      <c r="H760" s="4" t="s">
        <v>6929</v>
      </c>
      <c r="I760" s="1"/>
      <c r="J760" s="4" t="s">
        <v>2042</v>
      </c>
      <c r="K760" s="4" t="s">
        <v>3231</v>
      </c>
    </row>
    <row r="761" spans="1:11" ht="30" x14ac:dyDescent="0.25">
      <c r="A761" s="1" t="s">
        <v>6457</v>
      </c>
      <c r="B761" s="1" t="s">
        <v>460</v>
      </c>
      <c r="C761" s="4">
        <v>2022</v>
      </c>
      <c r="D761" s="1" t="s">
        <v>147</v>
      </c>
      <c r="E761" s="1" t="s">
        <v>62</v>
      </c>
      <c r="F761" s="4">
        <v>42</v>
      </c>
      <c r="G761" s="4">
        <v>239255</v>
      </c>
      <c r="H761" s="4" t="s">
        <v>6930</v>
      </c>
      <c r="I761" s="1"/>
      <c r="J761" s="4" t="s">
        <v>6931</v>
      </c>
      <c r="K761" s="4" t="s">
        <v>3734</v>
      </c>
    </row>
    <row r="762" spans="1:11" ht="30" x14ac:dyDescent="0.25">
      <c r="A762" s="1" t="s">
        <v>6457</v>
      </c>
      <c r="B762" s="1" t="s">
        <v>460</v>
      </c>
      <c r="C762" s="4">
        <v>2022</v>
      </c>
      <c r="D762" s="1" t="s">
        <v>147</v>
      </c>
      <c r="E762" s="1" t="s">
        <v>66</v>
      </c>
      <c r="F762" s="4">
        <v>0</v>
      </c>
      <c r="G762" s="4">
        <v>1149</v>
      </c>
      <c r="H762" s="4" t="s">
        <v>83</v>
      </c>
      <c r="I762" s="1"/>
      <c r="J762" s="4" t="s">
        <v>83</v>
      </c>
      <c r="K762" s="4" t="s">
        <v>83</v>
      </c>
    </row>
    <row r="763" spans="1:11" ht="30" x14ac:dyDescent="0.25">
      <c r="A763" s="1" t="s">
        <v>6457</v>
      </c>
      <c r="B763" s="1" t="s">
        <v>460</v>
      </c>
      <c r="C763" s="4">
        <v>2022</v>
      </c>
      <c r="D763" s="1" t="s">
        <v>147</v>
      </c>
      <c r="E763" s="1" t="s">
        <v>70</v>
      </c>
      <c r="F763" s="4">
        <v>8</v>
      </c>
      <c r="G763" s="4">
        <v>55061</v>
      </c>
      <c r="H763" s="4" t="s">
        <v>83</v>
      </c>
      <c r="I763" s="1"/>
      <c r="J763" s="4" t="s">
        <v>83</v>
      </c>
      <c r="K763" s="4" t="s">
        <v>83</v>
      </c>
    </row>
    <row r="764" spans="1:11" ht="30" x14ac:dyDescent="0.25">
      <c r="A764" s="1" t="s">
        <v>6457</v>
      </c>
      <c r="B764" s="1" t="s">
        <v>460</v>
      </c>
      <c r="C764" s="4">
        <v>2022</v>
      </c>
      <c r="D764" s="1" t="s">
        <v>147</v>
      </c>
      <c r="E764" s="1" t="s">
        <v>74</v>
      </c>
      <c r="F764" s="4">
        <v>0</v>
      </c>
      <c r="G764" s="4">
        <v>4184</v>
      </c>
      <c r="H764" s="4" t="s">
        <v>83</v>
      </c>
      <c r="I764" s="1"/>
      <c r="J764" s="4" t="s">
        <v>83</v>
      </c>
      <c r="K764" s="4" t="s">
        <v>83</v>
      </c>
    </row>
    <row r="765" spans="1:11" ht="45" x14ac:dyDescent="0.25">
      <c r="A765" s="1" t="s">
        <v>6457</v>
      </c>
      <c r="B765" s="1" t="s">
        <v>460</v>
      </c>
      <c r="C765" s="4">
        <v>2022</v>
      </c>
      <c r="D765" s="1" t="s">
        <v>147</v>
      </c>
      <c r="E765" s="1" t="s">
        <v>78</v>
      </c>
      <c r="F765" s="4">
        <v>2</v>
      </c>
      <c r="G765" s="4">
        <v>80187</v>
      </c>
      <c r="H765" s="4" t="s">
        <v>83</v>
      </c>
      <c r="I765" s="1"/>
      <c r="J765" s="4" t="s">
        <v>83</v>
      </c>
      <c r="K765" s="4" t="s">
        <v>83</v>
      </c>
    </row>
    <row r="766" spans="1:11" ht="30" x14ac:dyDescent="0.25">
      <c r="A766" s="1" t="s">
        <v>6457</v>
      </c>
      <c r="B766" s="1" t="s">
        <v>460</v>
      </c>
      <c r="C766" s="4">
        <v>2022</v>
      </c>
      <c r="D766" s="1" t="s">
        <v>147</v>
      </c>
      <c r="E766" s="1" t="s">
        <v>82</v>
      </c>
      <c r="F766" s="4">
        <v>50</v>
      </c>
      <c r="G766" s="4">
        <v>162733</v>
      </c>
      <c r="H766" s="4" t="s">
        <v>6932</v>
      </c>
      <c r="I766" s="1"/>
      <c r="J766" s="4" t="s">
        <v>2604</v>
      </c>
      <c r="K766" s="4" t="s">
        <v>2772</v>
      </c>
    </row>
    <row r="767" spans="1:11" ht="45" x14ac:dyDescent="0.25">
      <c r="A767" s="1" t="s">
        <v>6457</v>
      </c>
      <c r="B767" s="1" t="s">
        <v>460</v>
      </c>
      <c r="C767" s="4">
        <v>2022</v>
      </c>
      <c r="D767" s="1" t="s">
        <v>147</v>
      </c>
      <c r="E767" s="1" t="s">
        <v>84</v>
      </c>
      <c r="F767" s="4">
        <v>0</v>
      </c>
      <c r="G767" s="4">
        <v>6406</v>
      </c>
      <c r="H767" s="4" t="s">
        <v>83</v>
      </c>
      <c r="I767" s="1"/>
      <c r="J767" s="4" t="s">
        <v>83</v>
      </c>
      <c r="K767" s="4" t="s">
        <v>83</v>
      </c>
    </row>
    <row r="768" spans="1:11" ht="45" x14ac:dyDescent="0.25">
      <c r="A768" s="1" t="s">
        <v>6457</v>
      </c>
      <c r="B768" s="1" t="s">
        <v>460</v>
      </c>
      <c r="C768" s="4">
        <v>2022</v>
      </c>
      <c r="D768" s="1" t="s">
        <v>147</v>
      </c>
      <c r="E768" s="1" t="s">
        <v>85</v>
      </c>
      <c r="F768" s="4">
        <v>605</v>
      </c>
      <c r="G768" s="4">
        <v>1030562</v>
      </c>
      <c r="H768" s="4" t="s">
        <v>6106</v>
      </c>
      <c r="I768" s="1"/>
      <c r="J768" s="4" t="s">
        <v>6933</v>
      </c>
      <c r="K768" s="4" t="s">
        <v>3758</v>
      </c>
    </row>
    <row r="769" spans="1:11" ht="30" x14ac:dyDescent="0.25">
      <c r="A769" s="1" t="s">
        <v>6457</v>
      </c>
      <c r="B769" s="1" t="s">
        <v>460</v>
      </c>
      <c r="C769" s="4">
        <v>2022</v>
      </c>
      <c r="D769" s="1" t="s">
        <v>147</v>
      </c>
      <c r="E769" s="1" t="s">
        <v>86</v>
      </c>
      <c r="F769" s="4">
        <v>665</v>
      </c>
      <c r="G769" s="4">
        <v>1340283</v>
      </c>
      <c r="H769" s="4" t="s">
        <v>1352</v>
      </c>
      <c r="I769" s="1"/>
      <c r="J769" s="4" t="s">
        <v>6934</v>
      </c>
      <c r="K769" s="4" t="s">
        <v>6935</v>
      </c>
    </row>
    <row r="770" spans="1:11" ht="30" x14ac:dyDescent="0.25">
      <c r="A770" s="1" t="s">
        <v>6457</v>
      </c>
      <c r="B770" s="1" t="s">
        <v>740</v>
      </c>
      <c r="C770" s="4">
        <v>2021</v>
      </c>
      <c r="D770" s="1" t="s">
        <v>61</v>
      </c>
      <c r="E770" s="1" t="s">
        <v>62</v>
      </c>
      <c r="F770" s="4">
        <v>13873</v>
      </c>
      <c r="G770" s="4">
        <v>1494480</v>
      </c>
      <c r="H770" s="4" t="s">
        <v>6936</v>
      </c>
      <c r="I770" s="1"/>
      <c r="J770" s="4" t="s">
        <v>6937</v>
      </c>
      <c r="K770" s="4" t="s">
        <v>2635</v>
      </c>
    </row>
    <row r="771" spans="1:11" ht="30" x14ac:dyDescent="0.25">
      <c r="A771" s="1" t="s">
        <v>6457</v>
      </c>
      <c r="B771" s="1" t="s">
        <v>740</v>
      </c>
      <c r="C771" s="4">
        <v>2021</v>
      </c>
      <c r="D771" s="1" t="s">
        <v>61</v>
      </c>
      <c r="E771" s="1" t="s">
        <v>66</v>
      </c>
      <c r="F771" s="4">
        <v>2227</v>
      </c>
      <c r="G771" s="4">
        <v>80924</v>
      </c>
      <c r="H771" s="4" t="s">
        <v>6938</v>
      </c>
      <c r="I771" s="1"/>
      <c r="J771" s="4" t="s">
        <v>6939</v>
      </c>
      <c r="K771" s="4" t="s">
        <v>6940</v>
      </c>
    </row>
    <row r="772" spans="1:11" ht="30" x14ac:dyDescent="0.25">
      <c r="A772" s="1" t="s">
        <v>6457</v>
      </c>
      <c r="B772" s="1" t="s">
        <v>740</v>
      </c>
      <c r="C772" s="4">
        <v>2021</v>
      </c>
      <c r="D772" s="1" t="s">
        <v>61</v>
      </c>
      <c r="E772" s="1" t="s">
        <v>70</v>
      </c>
      <c r="F772" s="4">
        <v>657</v>
      </c>
      <c r="G772" s="4">
        <v>12642</v>
      </c>
      <c r="H772" s="4" t="s">
        <v>6941</v>
      </c>
      <c r="I772" s="1"/>
      <c r="J772" s="4" t="s">
        <v>6942</v>
      </c>
      <c r="K772" s="4" t="s">
        <v>6943</v>
      </c>
    </row>
    <row r="773" spans="1:11" ht="30" x14ac:dyDescent="0.25">
      <c r="A773" s="1" t="s">
        <v>6457</v>
      </c>
      <c r="B773" s="1" t="s">
        <v>740</v>
      </c>
      <c r="C773" s="4">
        <v>2021</v>
      </c>
      <c r="D773" s="1" t="s">
        <v>61</v>
      </c>
      <c r="E773" s="1" t="s">
        <v>74</v>
      </c>
      <c r="F773" s="4">
        <v>208</v>
      </c>
      <c r="G773" s="4">
        <v>9757</v>
      </c>
      <c r="H773" s="4" t="s">
        <v>6944</v>
      </c>
      <c r="I773" s="1"/>
      <c r="J773" s="4" t="s">
        <v>3696</v>
      </c>
      <c r="K773" s="4" t="s">
        <v>6945</v>
      </c>
    </row>
    <row r="774" spans="1:11" ht="45" x14ac:dyDescent="0.25">
      <c r="A774" s="1" t="s">
        <v>6457</v>
      </c>
      <c r="B774" s="1" t="s">
        <v>740</v>
      </c>
      <c r="C774" s="4">
        <v>2021</v>
      </c>
      <c r="D774" s="1" t="s">
        <v>61</v>
      </c>
      <c r="E774" s="1" t="s">
        <v>78</v>
      </c>
      <c r="F774" s="4">
        <v>37</v>
      </c>
      <c r="G774" s="4">
        <v>1699</v>
      </c>
      <c r="H774" s="4" t="s">
        <v>4362</v>
      </c>
      <c r="I774" s="1"/>
      <c r="J774" s="4" t="s">
        <v>6946</v>
      </c>
      <c r="K774" s="4" t="s">
        <v>3228</v>
      </c>
    </row>
    <row r="775" spans="1:11" ht="30" x14ac:dyDescent="0.25">
      <c r="A775" s="1" t="s">
        <v>6457</v>
      </c>
      <c r="B775" s="1" t="s">
        <v>740</v>
      </c>
      <c r="C775" s="4">
        <v>2021</v>
      </c>
      <c r="D775" s="1" t="s">
        <v>61</v>
      </c>
      <c r="E775" s="1" t="s">
        <v>82</v>
      </c>
      <c r="F775" s="4">
        <v>0</v>
      </c>
      <c r="G775" s="4">
        <v>0</v>
      </c>
      <c r="H775" s="4" t="s">
        <v>83</v>
      </c>
      <c r="I775" s="1"/>
      <c r="J775" s="4" t="s">
        <v>83</v>
      </c>
      <c r="K775" s="4" t="s">
        <v>83</v>
      </c>
    </row>
    <row r="776" spans="1:11" ht="45" x14ac:dyDescent="0.25">
      <c r="A776" s="1" t="s">
        <v>6457</v>
      </c>
      <c r="B776" s="1" t="s">
        <v>740</v>
      </c>
      <c r="C776" s="4">
        <v>2021</v>
      </c>
      <c r="D776" s="1" t="s">
        <v>61</v>
      </c>
      <c r="E776" s="1" t="s">
        <v>84</v>
      </c>
      <c r="F776" s="4">
        <v>0</v>
      </c>
      <c r="G776" s="4">
        <v>0</v>
      </c>
      <c r="H776" s="4" t="s">
        <v>83</v>
      </c>
      <c r="I776" s="1"/>
      <c r="J776" s="4" t="s">
        <v>83</v>
      </c>
      <c r="K776" s="4" t="s">
        <v>83</v>
      </c>
    </row>
    <row r="777" spans="1:11" ht="45" x14ac:dyDescent="0.25">
      <c r="A777" s="1" t="s">
        <v>6457</v>
      </c>
      <c r="B777" s="1" t="s">
        <v>740</v>
      </c>
      <c r="C777" s="4">
        <v>2021</v>
      </c>
      <c r="D777" s="1" t="s">
        <v>61</v>
      </c>
      <c r="E777" s="1" t="s">
        <v>85</v>
      </c>
      <c r="F777" s="4">
        <v>0</v>
      </c>
      <c r="G777" s="4">
        <v>0</v>
      </c>
      <c r="H777" s="4" t="s">
        <v>83</v>
      </c>
      <c r="I777" s="1"/>
      <c r="J777" s="4" t="s">
        <v>83</v>
      </c>
      <c r="K777" s="4" t="s">
        <v>83</v>
      </c>
    </row>
    <row r="778" spans="1:11" ht="30" x14ac:dyDescent="0.25">
      <c r="A778" s="1" t="s">
        <v>6457</v>
      </c>
      <c r="B778" s="1" t="s">
        <v>740</v>
      </c>
      <c r="C778" s="4">
        <v>2021</v>
      </c>
      <c r="D778" s="1" t="s">
        <v>61</v>
      </c>
      <c r="E778" s="1" t="s">
        <v>86</v>
      </c>
      <c r="F778" s="4">
        <v>3129</v>
      </c>
      <c r="G778" s="4">
        <v>105021</v>
      </c>
      <c r="H778" s="4" t="s">
        <v>6947</v>
      </c>
      <c r="I778" s="1"/>
      <c r="J778" s="4" t="s">
        <v>6948</v>
      </c>
      <c r="K778" s="4" t="s">
        <v>6949</v>
      </c>
    </row>
    <row r="779" spans="1:11" ht="30" x14ac:dyDescent="0.25">
      <c r="A779" s="1" t="s">
        <v>6457</v>
      </c>
      <c r="B779" s="1" t="s">
        <v>740</v>
      </c>
      <c r="C779" s="4">
        <v>2021</v>
      </c>
      <c r="D779" s="1" t="s">
        <v>90</v>
      </c>
      <c r="E779" s="1" t="s">
        <v>62</v>
      </c>
      <c r="F779" s="4">
        <v>6074</v>
      </c>
      <c r="G779" s="4">
        <v>1091880</v>
      </c>
      <c r="H779" s="4" t="s">
        <v>6950</v>
      </c>
      <c r="I779" s="1"/>
      <c r="J779" s="4" t="s">
        <v>6951</v>
      </c>
      <c r="K779" s="4" t="s">
        <v>6952</v>
      </c>
    </row>
    <row r="780" spans="1:11" ht="30" x14ac:dyDescent="0.25">
      <c r="A780" s="1" t="s">
        <v>6457</v>
      </c>
      <c r="B780" s="1" t="s">
        <v>740</v>
      </c>
      <c r="C780" s="4">
        <v>2021</v>
      </c>
      <c r="D780" s="1" t="s">
        <v>90</v>
      </c>
      <c r="E780" s="1" t="s">
        <v>66</v>
      </c>
      <c r="F780" s="4">
        <v>2893</v>
      </c>
      <c r="G780" s="4">
        <v>198481</v>
      </c>
      <c r="H780" s="4" t="s">
        <v>6953</v>
      </c>
      <c r="I780" s="1"/>
      <c r="J780" s="4" t="s">
        <v>6954</v>
      </c>
      <c r="K780" s="4" t="s">
        <v>6955</v>
      </c>
    </row>
    <row r="781" spans="1:11" ht="30" x14ac:dyDescent="0.25">
      <c r="A781" s="1" t="s">
        <v>6457</v>
      </c>
      <c r="B781" s="1" t="s">
        <v>740</v>
      </c>
      <c r="C781" s="4">
        <v>2021</v>
      </c>
      <c r="D781" s="1" t="s">
        <v>90</v>
      </c>
      <c r="E781" s="1" t="s">
        <v>70</v>
      </c>
      <c r="F781" s="4">
        <v>5031</v>
      </c>
      <c r="G781" s="4">
        <v>139837</v>
      </c>
      <c r="H781" s="4" t="s">
        <v>6956</v>
      </c>
      <c r="I781" s="1"/>
      <c r="J781" s="4" t="s">
        <v>6957</v>
      </c>
      <c r="K781" s="4" t="s">
        <v>6958</v>
      </c>
    </row>
    <row r="782" spans="1:11" ht="30" x14ac:dyDescent="0.25">
      <c r="A782" s="1" t="s">
        <v>6457</v>
      </c>
      <c r="B782" s="1" t="s">
        <v>740</v>
      </c>
      <c r="C782" s="4">
        <v>2021</v>
      </c>
      <c r="D782" s="1" t="s">
        <v>90</v>
      </c>
      <c r="E782" s="1" t="s">
        <v>74</v>
      </c>
      <c r="F782" s="4">
        <v>18</v>
      </c>
      <c r="G782" s="4">
        <v>1065</v>
      </c>
      <c r="H782" s="4" t="s">
        <v>5290</v>
      </c>
      <c r="I782" s="1" t="s">
        <v>234</v>
      </c>
      <c r="J782" s="4" t="s">
        <v>6959</v>
      </c>
      <c r="K782" s="4" t="s">
        <v>6960</v>
      </c>
    </row>
    <row r="783" spans="1:11" ht="45" x14ac:dyDescent="0.25">
      <c r="A783" s="1" t="s">
        <v>6457</v>
      </c>
      <c r="B783" s="1" t="s">
        <v>740</v>
      </c>
      <c r="C783" s="4">
        <v>2021</v>
      </c>
      <c r="D783" s="1" t="s">
        <v>90</v>
      </c>
      <c r="E783" s="1" t="s">
        <v>78</v>
      </c>
      <c r="F783" s="4">
        <v>468</v>
      </c>
      <c r="G783" s="4">
        <v>13112</v>
      </c>
      <c r="H783" s="4" t="s">
        <v>6961</v>
      </c>
      <c r="I783" s="1"/>
      <c r="J783" s="4" t="s">
        <v>6962</v>
      </c>
      <c r="K783" s="4" t="s">
        <v>6963</v>
      </c>
    </row>
    <row r="784" spans="1:11" ht="30" x14ac:dyDescent="0.25">
      <c r="A784" s="1" t="s">
        <v>6457</v>
      </c>
      <c r="B784" s="1" t="s">
        <v>740</v>
      </c>
      <c r="C784" s="4">
        <v>2021</v>
      </c>
      <c r="D784" s="1" t="s">
        <v>90</v>
      </c>
      <c r="E784" s="1" t="s">
        <v>82</v>
      </c>
      <c r="F784" s="4">
        <v>0</v>
      </c>
      <c r="G784" s="4">
        <v>0</v>
      </c>
      <c r="H784" s="4" t="s">
        <v>83</v>
      </c>
      <c r="I784" s="1"/>
      <c r="J784" s="4" t="s">
        <v>83</v>
      </c>
      <c r="K784" s="4" t="s">
        <v>83</v>
      </c>
    </row>
    <row r="785" spans="1:11" ht="45" x14ac:dyDescent="0.25">
      <c r="A785" s="1" t="s">
        <v>6457</v>
      </c>
      <c r="B785" s="1" t="s">
        <v>740</v>
      </c>
      <c r="C785" s="4">
        <v>2021</v>
      </c>
      <c r="D785" s="1" t="s">
        <v>90</v>
      </c>
      <c r="E785" s="1" t="s">
        <v>84</v>
      </c>
      <c r="F785" s="4">
        <v>0</v>
      </c>
      <c r="G785" s="4">
        <v>0</v>
      </c>
      <c r="H785" s="4" t="s">
        <v>83</v>
      </c>
      <c r="I785" s="1"/>
      <c r="J785" s="4" t="s">
        <v>83</v>
      </c>
      <c r="K785" s="4" t="s">
        <v>83</v>
      </c>
    </row>
    <row r="786" spans="1:11" ht="45" x14ac:dyDescent="0.25">
      <c r="A786" s="1" t="s">
        <v>6457</v>
      </c>
      <c r="B786" s="1" t="s">
        <v>740</v>
      </c>
      <c r="C786" s="4">
        <v>2021</v>
      </c>
      <c r="D786" s="1" t="s">
        <v>90</v>
      </c>
      <c r="E786" s="1" t="s">
        <v>85</v>
      </c>
      <c r="F786" s="4">
        <v>0</v>
      </c>
      <c r="G786" s="4">
        <v>0</v>
      </c>
      <c r="H786" s="4" t="s">
        <v>83</v>
      </c>
      <c r="I786" s="1"/>
      <c r="J786" s="4" t="s">
        <v>83</v>
      </c>
      <c r="K786" s="4" t="s">
        <v>83</v>
      </c>
    </row>
    <row r="787" spans="1:11" ht="30" x14ac:dyDescent="0.25">
      <c r="A787" s="1" t="s">
        <v>6457</v>
      </c>
      <c r="B787" s="1" t="s">
        <v>740</v>
      </c>
      <c r="C787" s="4">
        <v>2021</v>
      </c>
      <c r="D787" s="1" t="s">
        <v>90</v>
      </c>
      <c r="E787" s="1" t="s">
        <v>86</v>
      </c>
      <c r="F787" s="4">
        <v>8410</v>
      </c>
      <c r="G787" s="4">
        <v>352495</v>
      </c>
      <c r="H787" s="4" t="s">
        <v>6964</v>
      </c>
      <c r="I787" s="1"/>
      <c r="J787" s="4" t="s">
        <v>6965</v>
      </c>
      <c r="K787" s="4" t="s">
        <v>4060</v>
      </c>
    </row>
    <row r="788" spans="1:11" ht="30" x14ac:dyDescent="0.25">
      <c r="A788" s="1" t="s">
        <v>6457</v>
      </c>
      <c r="B788" s="1" t="s">
        <v>740</v>
      </c>
      <c r="C788" s="4">
        <v>2021</v>
      </c>
      <c r="D788" s="1" t="s">
        <v>109</v>
      </c>
      <c r="E788" s="1" t="s">
        <v>62</v>
      </c>
      <c r="F788" s="4">
        <v>3176</v>
      </c>
      <c r="G788" s="4">
        <v>912058</v>
      </c>
      <c r="H788" s="4" t="s">
        <v>6966</v>
      </c>
      <c r="I788" s="1"/>
      <c r="J788" s="4" t="s">
        <v>6967</v>
      </c>
      <c r="K788" s="4" t="s">
        <v>6968</v>
      </c>
    </row>
    <row r="789" spans="1:11" ht="30" x14ac:dyDescent="0.25">
      <c r="A789" s="1" t="s">
        <v>6457</v>
      </c>
      <c r="B789" s="1" t="s">
        <v>740</v>
      </c>
      <c r="C789" s="4">
        <v>2021</v>
      </c>
      <c r="D789" s="1" t="s">
        <v>109</v>
      </c>
      <c r="E789" s="1" t="s">
        <v>66</v>
      </c>
      <c r="F789" s="4">
        <v>946</v>
      </c>
      <c r="G789" s="4">
        <v>212444</v>
      </c>
      <c r="H789" s="4" t="s">
        <v>6969</v>
      </c>
      <c r="I789" s="1"/>
      <c r="J789" s="4" t="s">
        <v>6970</v>
      </c>
      <c r="K789" s="4" t="s">
        <v>6971</v>
      </c>
    </row>
    <row r="790" spans="1:11" ht="30" x14ac:dyDescent="0.25">
      <c r="A790" s="1" t="s">
        <v>6457</v>
      </c>
      <c r="B790" s="1" t="s">
        <v>740</v>
      </c>
      <c r="C790" s="4">
        <v>2021</v>
      </c>
      <c r="D790" s="1" t="s">
        <v>109</v>
      </c>
      <c r="E790" s="1" t="s">
        <v>70</v>
      </c>
      <c r="F790" s="4">
        <v>10309</v>
      </c>
      <c r="G790" s="4">
        <v>432918</v>
      </c>
      <c r="H790" s="4" t="s">
        <v>6972</v>
      </c>
      <c r="I790" s="1"/>
      <c r="J790" s="4" t="s">
        <v>6973</v>
      </c>
      <c r="K790" s="4" t="s">
        <v>6974</v>
      </c>
    </row>
    <row r="791" spans="1:11" ht="30" x14ac:dyDescent="0.25">
      <c r="A791" s="1" t="s">
        <v>6457</v>
      </c>
      <c r="B791" s="1" t="s">
        <v>740</v>
      </c>
      <c r="C791" s="4">
        <v>2021</v>
      </c>
      <c r="D791" s="1" t="s">
        <v>109</v>
      </c>
      <c r="E791" s="1" t="s">
        <v>74</v>
      </c>
      <c r="F791" s="4">
        <v>581</v>
      </c>
      <c r="G791" s="4">
        <v>23914</v>
      </c>
      <c r="H791" s="4" t="s">
        <v>6975</v>
      </c>
      <c r="I791" s="1"/>
      <c r="J791" s="4" t="s">
        <v>6976</v>
      </c>
      <c r="K791" s="4" t="s">
        <v>2488</v>
      </c>
    </row>
    <row r="792" spans="1:11" ht="45" x14ac:dyDescent="0.25">
      <c r="A792" s="1" t="s">
        <v>6457</v>
      </c>
      <c r="B792" s="1" t="s">
        <v>740</v>
      </c>
      <c r="C792" s="4">
        <v>2021</v>
      </c>
      <c r="D792" s="1" t="s">
        <v>109</v>
      </c>
      <c r="E792" s="1" t="s">
        <v>78</v>
      </c>
      <c r="F792" s="4">
        <v>713</v>
      </c>
      <c r="G792" s="4">
        <v>17944</v>
      </c>
      <c r="H792" s="4" t="s">
        <v>5826</v>
      </c>
      <c r="I792" s="1"/>
      <c r="J792" s="4" t="s">
        <v>6977</v>
      </c>
      <c r="K792" s="4" t="s">
        <v>6978</v>
      </c>
    </row>
    <row r="793" spans="1:11" ht="30" x14ac:dyDescent="0.25">
      <c r="A793" s="1" t="s">
        <v>6457</v>
      </c>
      <c r="B793" s="1" t="s">
        <v>740</v>
      </c>
      <c r="C793" s="4">
        <v>2021</v>
      </c>
      <c r="D793" s="1" t="s">
        <v>109</v>
      </c>
      <c r="E793" s="1" t="s">
        <v>82</v>
      </c>
      <c r="F793" s="4">
        <v>0</v>
      </c>
      <c r="G793" s="4">
        <v>0</v>
      </c>
      <c r="H793" s="4" t="s">
        <v>83</v>
      </c>
      <c r="I793" s="1"/>
      <c r="J793" s="4" t="s">
        <v>83</v>
      </c>
      <c r="K793" s="4" t="s">
        <v>83</v>
      </c>
    </row>
    <row r="794" spans="1:11" ht="45" x14ac:dyDescent="0.25">
      <c r="A794" s="1" t="s">
        <v>6457</v>
      </c>
      <c r="B794" s="1" t="s">
        <v>740</v>
      </c>
      <c r="C794" s="4">
        <v>2021</v>
      </c>
      <c r="D794" s="1" t="s">
        <v>109</v>
      </c>
      <c r="E794" s="1" t="s">
        <v>84</v>
      </c>
      <c r="F794" s="4">
        <v>0</v>
      </c>
      <c r="G794" s="4">
        <v>0</v>
      </c>
      <c r="H794" s="4" t="s">
        <v>83</v>
      </c>
      <c r="I794" s="1"/>
      <c r="J794" s="4" t="s">
        <v>83</v>
      </c>
      <c r="K794" s="4" t="s">
        <v>83</v>
      </c>
    </row>
    <row r="795" spans="1:11" ht="45" x14ac:dyDescent="0.25">
      <c r="A795" s="1" t="s">
        <v>6457</v>
      </c>
      <c r="B795" s="1" t="s">
        <v>740</v>
      </c>
      <c r="C795" s="4">
        <v>2021</v>
      </c>
      <c r="D795" s="1" t="s">
        <v>109</v>
      </c>
      <c r="E795" s="1" t="s">
        <v>85</v>
      </c>
      <c r="F795" s="4">
        <v>0</v>
      </c>
      <c r="G795" s="4">
        <v>0</v>
      </c>
      <c r="H795" s="4" t="s">
        <v>83</v>
      </c>
      <c r="I795" s="1"/>
      <c r="J795" s="4" t="s">
        <v>83</v>
      </c>
      <c r="K795" s="4" t="s">
        <v>83</v>
      </c>
    </row>
    <row r="796" spans="1:11" ht="30" x14ac:dyDescent="0.25">
      <c r="A796" s="1" t="s">
        <v>6457</v>
      </c>
      <c r="B796" s="1" t="s">
        <v>740</v>
      </c>
      <c r="C796" s="4">
        <v>2021</v>
      </c>
      <c r="D796" s="1" t="s">
        <v>109</v>
      </c>
      <c r="E796" s="1" t="s">
        <v>86</v>
      </c>
      <c r="F796" s="4">
        <v>12549</v>
      </c>
      <c r="G796" s="4">
        <v>687220</v>
      </c>
      <c r="H796" s="4" t="s">
        <v>6979</v>
      </c>
      <c r="I796" s="1"/>
      <c r="J796" s="4" t="s">
        <v>6980</v>
      </c>
      <c r="K796" s="4" t="s">
        <v>6682</v>
      </c>
    </row>
    <row r="797" spans="1:11" ht="30" x14ac:dyDescent="0.25">
      <c r="A797" s="1" t="s">
        <v>6457</v>
      </c>
      <c r="B797" s="1" t="s">
        <v>740</v>
      </c>
      <c r="C797" s="4">
        <v>2021</v>
      </c>
      <c r="D797" s="1" t="s">
        <v>128</v>
      </c>
      <c r="E797" s="1" t="s">
        <v>62</v>
      </c>
      <c r="F797" s="4">
        <v>1836</v>
      </c>
      <c r="G797" s="4">
        <v>700613</v>
      </c>
      <c r="H797" s="4" t="s">
        <v>6431</v>
      </c>
      <c r="I797" s="1"/>
      <c r="J797" s="4" t="s">
        <v>6981</v>
      </c>
      <c r="K797" s="4" t="s">
        <v>6982</v>
      </c>
    </row>
    <row r="798" spans="1:11" ht="30" x14ac:dyDescent="0.25">
      <c r="A798" s="1" t="s">
        <v>6457</v>
      </c>
      <c r="B798" s="1" t="s">
        <v>740</v>
      </c>
      <c r="C798" s="4">
        <v>2021</v>
      </c>
      <c r="D798" s="1" t="s">
        <v>128</v>
      </c>
      <c r="E798" s="1" t="s">
        <v>66</v>
      </c>
      <c r="F798" s="4">
        <v>222</v>
      </c>
      <c r="G798" s="4">
        <v>97976</v>
      </c>
      <c r="H798" s="4" t="s">
        <v>6983</v>
      </c>
      <c r="I798" s="1"/>
      <c r="J798" s="4" t="s">
        <v>6984</v>
      </c>
      <c r="K798" s="4" t="s">
        <v>6985</v>
      </c>
    </row>
    <row r="799" spans="1:11" ht="30" x14ac:dyDescent="0.25">
      <c r="A799" s="1" t="s">
        <v>6457</v>
      </c>
      <c r="B799" s="1" t="s">
        <v>740</v>
      </c>
      <c r="C799" s="4">
        <v>2021</v>
      </c>
      <c r="D799" s="1" t="s">
        <v>128</v>
      </c>
      <c r="E799" s="1" t="s">
        <v>70</v>
      </c>
      <c r="F799" s="4">
        <v>8011</v>
      </c>
      <c r="G799" s="4">
        <v>529501</v>
      </c>
      <c r="H799" s="4" t="s">
        <v>6986</v>
      </c>
      <c r="I799" s="1"/>
      <c r="J799" s="4" t="s">
        <v>6987</v>
      </c>
      <c r="K799" s="4" t="s">
        <v>6988</v>
      </c>
    </row>
    <row r="800" spans="1:11" ht="30" x14ac:dyDescent="0.25">
      <c r="A800" s="1" t="s">
        <v>6457</v>
      </c>
      <c r="B800" s="1" t="s">
        <v>740</v>
      </c>
      <c r="C800" s="4">
        <v>2021</v>
      </c>
      <c r="D800" s="1" t="s">
        <v>128</v>
      </c>
      <c r="E800" s="1" t="s">
        <v>74</v>
      </c>
      <c r="F800" s="4">
        <v>2505</v>
      </c>
      <c r="G800" s="4">
        <v>147837</v>
      </c>
      <c r="H800" s="4" t="s">
        <v>6989</v>
      </c>
      <c r="I800" s="1"/>
      <c r="J800" s="4" t="s">
        <v>6990</v>
      </c>
      <c r="K800" s="4" t="s">
        <v>6991</v>
      </c>
    </row>
    <row r="801" spans="1:11" ht="45" x14ac:dyDescent="0.25">
      <c r="A801" s="1" t="s">
        <v>6457</v>
      </c>
      <c r="B801" s="1" t="s">
        <v>740</v>
      </c>
      <c r="C801" s="4">
        <v>2021</v>
      </c>
      <c r="D801" s="1" t="s">
        <v>128</v>
      </c>
      <c r="E801" s="1" t="s">
        <v>78</v>
      </c>
      <c r="F801" s="4">
        <v>2737</v>
      </c>
      <c r="G801" s="4">
        <v>71771</v>
      </c>
      <c r="H801" s="4" t="s">
        <v>6980</v>
      </c>
      <c r="I801" s="1"/>
      <c r="J801" s="4" t="s">
        <v>6992</v>
      </c>
      <c r="K801" s="4" t="s">
        <v>6993</v>
      </c>
    </row>
    <row r="802" spans="1:11" ht="30" x14ac:dyDescent="0.25">
      <c r="A802" s="1" t="s">
        <v>6457</v>
      </c>
      <c r="B802" s="1" t="s">
        <v>740</v>
      </c>
      <c r="C802" s="4">
        <v>2021</v>
      </c>
      <c r="D802" s="1" t="s">
        <v>128</v>
      </c>
      <c r="E802" s="1" t="s">
        <v>82</v>
      </c>
      <c r="F802" s="4">
        <v>0</v>
      </c>
      <c r="G802" s="4">
        <v>0</v>
      </c>
      <c r="H802" s="4" t="s">
        <v>83</v>
      </c>
      <c r="I802" s="1"/>
      <c r="J802" s="4" t="s">
        <v>83</v>
      </c>
      <c r="K802" s="4" t="s">
        <v>83</v>
      </c>
    </row>
    <row r="803" spans="1:11" ht="45" x14ac:dyDescent="0.25">
      <c r="A803" s="1" t="s">
        <v>6457</v>
      </c>
      <c r="B803" s="1" t="s">
        <v>740</v>
      </c>
      <c r="C803" s="4">
        <v>2021</v>
      </c>
      <c r="D803" s="1" t="s">
        <v>128</v>
      </c>
      <c r="E803" s="1" t="s">
        <v>84</v>
      </c>
      <c r="F803" s="4">
        <v>0</v>
      </c>
      <c r="G803" s="4">
        <v>0</v>
      </c>
      <c r="H803" s="4" t="s">
        <v>83</v>
      </c>
      <c r="I803" s="1"/>
      <c r="J803" s="4" t="s">
        <v>83</v>
      </c>
      <c r="K803" s="4" t="s">
        <v>83</v>
      </c>
    </row>
    <row r="804" spans="1:11" ht="45" x14ac:dyDescent="0.25">
      <c r="A804" s="1" t="s">
        <v>6457</v>
      </c>
      <c r="B804" s="1" t="s">
        <v>740</v>
      </c>
      <c r="C804" s="4">
        <v>2021</v>
      </c>
      <c r="D804" s="1" t="s">
        <v>128</v>
      </c>
      <c r="E804" s="1" t="s">
        <v>85</v>
      </c>
      <c r="F804" s="4">
        <v>0</v>
      </c>
      <c r="G804" s="4">
        <v>0</v>
      </c>
      <c r="H804" s="4" t="s">
        <v>83</v>
      </c>
      <c r="I804" s="1"/>
      <c r="J804" s="4" t="s">
        <v>83</v>
      </c>
      <c r="K804" s="4" t="s">
        <v>83</v>
      </c>
    </row>
    <row r="805" spans="1:11" ht="30" x14ac:dyDescent="0.25">
      <c r="A805" s="1" t="s">
        <v>6457</v>
      </c>
      <c r="B805" s="1" t="s">
        <v>740</v>
      </c>
      <c r="C805" s="4">
        <v>2021</v>
      </c>
      <c r="D805" s="1" t="s">
        <v>128</v>
      </c>
      <c r="E805" s="1" t="s">
        <v>86</v>
      </c>
      <c r="F805" s="4">
        <v>13475</v>
      </c>
      <c r="G805" s="4">
        <v>847084</v>
      </c>
      <c r="H805" s="4" t="s">
        <v>6994</v>
      </c>
      <c r="I805" s="1"/>
      <c r="J805" s="4" t="s">
        <v>6995</v>
      </c>
      <c r="K805" s="4" t="s">
        <v>6996</v>
      </c>
    </row>
    <row r="806" spans="1:11" ht="30" x14ac:dyDescent="0.25">
      <c r="A806" s="1" t="s">
        <v>6457</v>
      </c>
      <c r="B806" s="1" t="s">
        <v>740</v>
      </c>
      <c r="C806" s="4">
        <v>2021</v>
      </c>
      <c r="D806" s="1" t="s">
        <v>147</v>
      </c>
      <c r="E806" s="1" t="s">
        <v>62</v>
      </c>
      <c r="F806" s="4">
        <v>1395</v>
      </c>
      <c r="G806" s="4">
        <v>622402</v>
      </c>
      <c r="H806" s="4" t="s">
        <v>6997</v>
      </c>
      <c r="I806" s="1"/>
      <c r="J806" s="4" t="s">
        <v>6998</v>
      </c>
      <c r="K806" s="4" t="s">
        <v>6999</v>
      </c>
    </row>
    <row r="807" spans="1:11" ht="30" x14ac:dyDescent="0.25">
      <c r="A807" s="1" t="s">
        <v>6457</v>
      </c>
      <c r="B807" s="1" t="s">
        <v>740</v>
      </c>
      <c r="C807" s="4">
        <v>2021</v>
      </c>
      <c r="D807" s="1" t="s">
        <v>147</v>
      </c>
      <c r="E807" s="1" t="s">
        <v>66</v>
      </c>
      <c r="F807" s="4">
        <v>79</v>
      </c>
      <c r="G807" s="4">
        <v>75951</v>
      </c>
      <c r="H807" s="4" t="s">
        <v>1073</v>
      </c>
      <c r="I807" s="1"/>
      <c r="J807" s="4" t="s">
        <v>1008</v>
      </c>
      <c r="K807" s="4" t="s">
        <v>7000</v>
      </c>
    </row>
    <row r="808" spans="1:11" ht="30" x14ac:dyDescent="0.25">
      <c r="A808" s="1" t="s">
        <v>6457</v>
      </c>
      <c r="B808" s="1" t="s">
        <v>740</v>
      </c>
      <c r="C808" s="4">
        <v>2021</v>
      </c>
      <c r="D808" s="1" t="s">
        <v>147</v>
      </c>
      <c r="E808" s="1" t="s">
        <v>70</v>
      </c>
      <c r="F808" s="4">
        <v>3959</v>
      </c>
      <c r="G808" s="4">
        <v>361221</v>
      </c>
      <c r="H808" s="4" t="s">
        <v>7001</v>
      </c>
      <c r="I808" s="1"/>
      <c r="J808" s="4" t="s">
        <v>7002</v>
      </c>
      <c r="K808" s="4" t="s">
        <v>7003</v>
      </c>
    </row>
    <row r="809" spans="1:11" ht="30" x14ac:dyDescent="0.25">
      <c r="A809" s="1" t="s">
        <v>6457</v>
      </c>
      <c r="B809" s="1" t="s">
        <v>740</v>
      </c>
      <c r="C809" s="4">
        <v>2021</v>
      </c>
      <c r="D809" s="1" t="s">
        <v>147</v>
      </c>
      <c r="E809" s="1" t="s">
        <v>74</v>
      </c>
      <c r="F809" s="4">
        <v>1750</v>
      </c>
      <c r="G809" s="4">
        <v>218129</v>
      </c>
      <c r="H809" s="4" t="s">
        <v>7004</v>
      </c>
      <c r="I809" s="1"/>
      <c r="J809" s="4" t="s">
        <v>3138</v>
      </c>
      <c r="K809" s="4" t="s">
        <v>7005</v>
      </c>
    </row>
    <row r="810" spans="1:11" ht="45" x14ac:dyDescent="0.25">
      <c r="A810" s="1" t="s">
        <v>6457</v>
      </c>
      <c r="B810" s="1" t="s">
        <v>740</v>
      </c>
      <c r="C810" s="4">
        <v>2021</v>
      </c>
      <c r="D810" s="1" t="s">
        <v>147</v>
      </c>
      <c r="E810" s="1" t="s">
        <v>78</v>
      </c>
      <c r="F810" s="4">
        <v>9138</v>
      </c>
      <c r="G810" s="4">
        <v>320208</v>
      </c>
      <c r="H810" s="4" t="s">
        <v>7006</v>
      </c>
      <c r="I810" s="1"/>
      <c r="J810" s="4" t="s">
        <v>7007</v>
      </c>
      <c r="K810" s="4" t="s">
        <v>1161</v>
      </c>
    </row>
    <row r="811" spans="1:11" ht="30" x14ac:dyDescent="0.25">
      <c r="A811" s="1" t="s">
        <v>6457</v>
      </c>
      <c r="B811" s="1" t="s">
        <v>740</v>
      </c>
      <c r="C811" s="4">
        <v>2021</v>
      </c>
      <c r="D811" s="1" t="s">
        <v>147</v>
      </c>
      <c r="E811" s="1" t="s">
        <v>82</v>
      </c>
      <c r="F811" s="4">
        <v>0</v>
      </c>
      <c r="G811" s="4">
        <v>0</v>
      </c>
      <c r="H811" s="4" t="s">
        <v>83</v>
      </c>
      <c r="I811" s="1"/>
      <c r="J811" s="4" t="s">
        <v>83</v>
      </c>
      <c r="K811" s="4" t="s">
        <v>83</v>
      </c>
    </row>
    <row r="812" spans="1:11" ht="45" x14ac:dyDescent="0.25">
      <c r="A812" s="1" t="s">
        <v>6457</v>
      </c>
      <c r="B812" s="1" t="s">
        <v>740</v>
      </c>
      <c r="C812" s="4">
        <v>2021</v>
      </c>
      <c r="D812" s="1" t="s">
        <v>147</v>
      </c>
      <c r="E812" s="1" t="s">
        <v>84</v>
      </c>
      <c r="F812" s="4">
        <v>0</v>
      </c>
      <c r="G812" s="4">
        <v>0</v>
      </c>
      <c r="H812" s="4" t="s">
        <v>83</v>
      </c>
      <c r="I812" s="1"/>
      <c r="J812" s="4" t="s">
        <v>83</v>
      </c>
      <c r="K812" s="4" t="s">
        <v>83</v>
      </c>
    </row>
    <row r="813" spans="1:11" ht="45" x14ac:dyDescent="0.25">
      <c r="A813" s="1" t="s">
        <v>6457</v>
      </c>
      <c r="B813" s="1" t="s">
        <v>740</v>
      </c>
      <c r="C813" s="4">
        <v>2021</v>
      </c>
      <c r="D813" s="1" t="s">
        <v>147</v>
      </c>
      <c r="E813" s="1" t="s">
        <v>85</v>
      </c>
      <c r="F813" s="4">
        <v>0</v>
      </c>
      <c r="G813" s="4">
        <v>0</v>
      </c>
      <c r="H813" s="4" t="s">
        <v>83</v>
      </c>
      <c r="I813" s="1"/>
      <c r="J813" s="4" t="s">
        <v>83</v>
      </c>
      <c r="K813" s="4" t="s">
        <v>83</v>
      </c>
    </row>
    <row r="814" spans="1:11" ht="30" x14ac:dyDescent="0.25">
      <c r="A814" s="1" t="s">
        <v>6457</v>
      </c>
      <c r="B814" s="1" t="s">
        <v>740</v>
      </c>
      <c r="C814" s="4">
        <v>2021</v>
      </c>
      <c r="D814" s="1" t="s">
        <v>147</v>
      </c>
      <c r="E814" s="1" t="s">
        <v>86</v>
      </c>
      <c r="F814" s="4">
        <v>14926</v>
      </c>
      <c r="G814" s="4">
        <v>975510</v>
      </c>
      <c r="H814" s="4" t="s">
        <v>7008</v>
      </c>
      <c r="I814" s="1"/>
      <c r="J814" s="4" t="s">
        <v>2779</v>
      </c>
      <c r="K814" s="4" t="s">
        <v>7009</v>
      </c>
    </row>
    <row r="815" spans="1:11" ht="30" x14ac:dyDescent="0.25">
      <c r="A815" s="1" t="s">
        <v>6457</v>
      </c>
      <c r="B815" s="1" t="s">
        <v>740</v>
      </c>
      <c r="C815" s="4">
        <v>2021</v>
      </c>
      <c r="D815" s="1" t="s">
        <v>166</v>
      </c>
      <c r="E815" s="1" t="s">
        <v>62</v>
      </c>
      <c r="F815" s="4">
        <v>1188</v>
      </c>
      <c r="G815" s="4">
        <v>476445</v>
      </c>
      <c r="H815" s="4" t="s">
        <v>7010</v>
      </c>
      <c r="I815" s="1"/>
      <c r="J815" s="4" t="s">
        <v>7011</v>
      </c>
      <c r="K815" s="4" t="s">
        <v>6211</v>
      </c>
    </row>
    <row r="816" spans="1:11" ht="30" x14ac:dyDescent="0.25">
      <c r="A816" s="1" t="s">
        <v>6457</v>
      </c>
      <c r="B816" s="1" t="s">
        <v>740</v>
      </c>
      <c r="C816" s="4">
        <v>2021</v>
      </c>
      <c r="D816" s="1" t="s">
        <v>166</v>
      </c>
      <c r="E816" s="1" t="s">
        <v>66</v>
      </c>
      <c r="F816" s="4">
        <v>46</v>
      </c>
      <c r="G816" s="4">
        <v>87861</v>
      </c>
      <c r="H816" s="4" t="s">
        <v>7012</v>
      </c>
      <c r="I816" s="1"/>
      <c r="J816" s="4" t="s">
        <v>7013</v>
      </c>
      <c r="K816" s="4" t="s">
        <v>7014</v>
      </c>
    </row>
    <row r="817" spans="1:11" ht="30" x14ac:dyDescent="0.25">
      <c r="A817" s="1" t="s">
        <v>6457</v>
      </c>
      <c r="B817" s="1" t="s">
        <v>740</v>
      </c>
      <c r="C817" s="4">
        <v>2021</v>
      </c>
      <c r="D817" s="1" t="s">
        <v>166</v>
      </c>
      <c r="E817" s="1" t="s">
        <v>70</v>
      </c>
      <c r="F817" s="4">
        <v>1719</v>
      </c>
      <c r="G817" s="4">
        <v>189762</v>
      </c>
      <c r="H817" s="4" t="s">
        <v>7015</v>
      </c>
      <c r="I817" s="1"/>
      <c r="J817" s="4" t="s">
        <v>7016</v>
      </c>
      <c r="K817" s="4" t="s">
        <v>7017</v>
      </c>
    </row>
    <row r="818" spans="1:11" ht="30" x14ac:dyDescent="0.25">
      <c r="A818" s="1" t="s">
        <v>6457</v>
      </c>
      <c r="B818" s="1" t="s">
        <v>740</v>
      </c>
      <c r="C818" s="4">
        <v>2021</v>
      </c>
      <c r="D818" s="1" t="s">
        <v>166</v>
      </c>
      <c r="E818" s="1" t="s">
        <v>74</v>
      </c>
      <c r="F818" s="4">
        <v>501</v>
      </c>
      <c r="G818" s="4">
        <v>174984</v>
      </c>
      <c r="H818" s="4" t="s">
        <v>7018</v>
      </c>
      <c r="I818" s="1"/>
      <c r="J818" s="4" t="s">
        <v>7019</v>
      </c>
      <c r="K818" s="4" t="s">
        <v>7020</v>
      </c>
    </row>
    <row r="819" spans="1:11" ht="45" x14ac:dyDescent="0.25">
      <c r="A819" s="1" t="s">
        <v>6457</v>
      </c>
      <c r="B819" s="1" t="s">
        <v>740</v>
      </c>
      <c r="C819" s="4">
        <v>2021</v>
      </c>
      <c r="D819" s="1" t="s">
        <v>166</v>
      </c>
      <c r="E819" s="1" t="s">
        <v>78</v>
      </c>
      <c r="F819" s="4">
        <v>11987</v>
      </c>
      <c r="G819" s="4">
        <v>615993</v>
      </c>
      <c r="H819" s="4" t="s">
        <v>7021</v>
      </c>
      <c r="I819" s="1"/>
      <c r="J819" s="4" t="s">
        <v>7022</v>
      </c>
      <c r="K819" s="4" t="s">
        <v>7023</v>
      </c>
    </row>
    <row r="820" spans="1:11" ht="30" x14ac:dyDescent="0.25">
      <c r="A820" s="1" t="s">
        <v>6457</v>
      </c>
      <c r="B820" s="1" t="s">
        <v>740</v>
      </c>
      <c r="C820" s="4">
        <v>2021</v>
      </c>
      <c r="D820" s="1" t="s">
        <v>166</v>
      </c>
      <c r="E820" s="1" t="s">
        <v>82</v>
      </c>
      <c r="F820" s="4">
        <v>0</v>
      </c>
      <c r="G820" s="4">
        <v>9</v>
      </c>
      <c r="H820" s="4" t="s">
        <v>83</v>
      </c>
      <c r="I820" s="1"/>
      <c r="J820" s="4" t="s">
        <v>83</v>
      </c>
      <c r="K820" s="4" t="s">
        <v>83</v>
      </c>
    </row>
    <row r="821" spans="1:11" ht="45" x14ac:dyDescent="0.25">
      <c r="A821" s="1" t="s">
        <v>6457</v>
      </c>
      <c r="B821" s="1" t="s">
        <v>740</v>
      </c>
      <c r="C821" s="4">
        <v>2021</v>
      </c>
      <c r="D821" s="1" t="s">
        <v>166</v>
      </c>
      <c r="E821" s="1" t="s">
        <v>84</v>
      </c>
      <c r="F821" s="4">
        <v>0</v>
      </c>
      <c r="G821" s="4">
        <v>0</v>
      </c>
      <c r="H821" s="4" t="s">
        <v>83</v>
      </c>
      <c r="I821" s="1"/>
      <c r="J821" s="4" t="s">
        <v>83</v>
      </c>
      <c r="K821" s="4" t="s">
        <v>83</v>
      </c>
    </row>
    <row r="822" spans="1:11" ht="45" x14ac:dyDescent="0.25">
      <c r="A822" s="1" t="s">
        <v>6457</v>
      </c>
      <c r="B822" s="1" t="s">
        <v>740</v>
      </c>
      <c r="C822" s="4">
        <v>2021</v>
      </c>
      <c r="D822" s="1" t="s">
        <v>166</v>
      </c>
      <c r="E822" s="1" t="s">
        <v>85</v>
      </c>
      <c r="F822" s="4">
        <v>0</v>
      </c>
      <c r="G822" s="4">
        <v>0</v>
      </c>
      <c r="H822" s="4" t="s">
        <v>83</v>
      </c>
      <c r="I822" s="1"/>
      <c r="J822" s="4" t="s">
        <v>83</v>
      </c>
      <c r="K822" s="4" t="s">
        <v>83</v>
      </c>
    </row>
    <row r="823" spans="1:11" ht="30" x14ac:dyDescent="0.25">
      <c r="A823" s="1" t="s">
        <v>6457</v>
      </c>
      <c r="B823" s="1" t="s">
        <v>740</v>
      </c>
      <c r="C823" s="4">
        <v>2021</v>
      </c>
      <c r="D823" s="1" t="s">
        <v>166</v>
      </c>
      <c r="E823" s="1" t="s">
        <v>86</v>
      </c>
      <c r="F823" s="4">
        <v>14253</v>
      </c>
      <c r="G823" s="4">
        <v>1068610</v>
      </c>
      <c r="H823" s="4" t="s">
        <v>7024</v>
      </c>
      <c r="I823" s="1"/>
      <c r="J823" s="4" t="s">
        <v>7025</v>
      </c>
      <c r="K823" s="4" t="s">
        <v>369</v>
      </c>
    </row>
    <row r="824" spans="1:11" ht="30" x14ac:dyDescent="0.25">
      <c r="A824" s="1" t="s">
        <v>6457</v>
      </c>
      <c r="B824" s="1" t="s">
        <v>740</v>
      </c>
      <c r="C824" s="4">
        <v>2021</v>
      </c>
      <c r="D824" s="1" t="s">
        <v>185</v>
      </c>
      <c r="E824" s="1" t="s">
        <v>62</v>
      </c>
      <c r="F824" s="4">
        <v>1016</v>
      </c>
      <c r="G824" s="4">
        <v>392605</v>
      </c>
      <c r="H824" s="4" t="s">
        <v>7026</v>
      </c>
      <c r="I824" s="1"/>
      <c r="J824" s="4" t="s">
        <v>7027</v>
      </c>
      <c r="K824" s="4" t="s">
        <v>7028</v>
      </c>
    </row>
    <row r="825" spans="1:11" ht="30" x14ac:dyDescent="0.25">
      <c r="A825" s="1" t="s">
        <v>6457</v>
      </c>
      <c r="B825" s="1" t="s">
        <v>740</v>
      </c>
      <c r="C825" s="4">
        <v>2021</v>
      </c>
      <c r="D825" s="1" t="s">
        <v>185</v>
      </c>
      <c r="E825" s="1" t="s">
        <v>66</v>
      </c>
      <c r="F825" s="4">
        <v>36</v>
      </c>
      <c r="G825" s="4">
        <v>58068</v>
      </c>
      <c r="H825" s="4" t="s">
        <v>7029</v>
      </c>
      <c r="I825" s="1"/>
      <c r="J825" s="4" t="s">
        <v>7030</v>
      </c>
      <c r="K825" s="4" t="s">
        <v>7031</v>
      </c>
    </row>
    <row r="826" spans="1:11" ht="30" x14ac:dyDescent="0.25">
      <c r="A826" s="1" t="s">
        <v>6457</v>
      </c>
      <c r="B826" s="1" t="s">
        <v>740</v>
      </c>
      <c r="C826" s="4">
        <v>2021</v>
      </c>
      <c r="D826" s="1" t="s">
        <v>185</v>
      </c>
      <c r="E826" s="1" t="s">
        <v>70</v>
      </c>
      <c r="F826" s="4">
        <v>1057</v>
      </c>
      <c r="G826" s="4">
        <v>191175</v>
      </c>
      <c r="H826" s="4" t="s">
        <v>7032</v>
      </c>
      <c r="I826" s="1"/>
      <c r="J826" s="4" t="s">
        <v>7033</v>
      </c>
      <c r="K826" s="4" t="s">
        <v>7034</v>
      </c>
    </row>
    <row r="827" spans="1:11" ht="30" x14ac:dyDescent="0.25">
      <c r="A827" s="1" t="s">
        <v>6457</v>
      </c>
      <c r="B827" s="1" t="s">
        <v>740</v>
      </c>
      <c r="C827" s="4">
        <v>2021</v>
      </c>
      <c r="D827" s="1" t="s">
        <v>185</v>
      </c>
      <c r="E827" s="1" t="s">
        <v>74</v>
      </c>
      <c r="F827" s="4">
        <v>145</v>
      </c>
      <c r="G827" s="4">
        <v>85713</v>
      </c>
      <c r="H827" s="4" t="s">
        <v>6566</v>
      </c>
      <c r="I827" s="1"/>
      <c r="J827" s="4" t="s">
        <v>6567</v>
      </c>
      <c r="K827" s="4" t="s">
        <v>6568</v>
      </c>
    </row>
    <row r="828" spans="1:11" ht="45" x14ac:dyDescent="0.25">
      <c r="A828" s="1" t="s">
        <v>6457</v>
      </c>
      <c r="B828" s="1" t="s">
        <v>740</v>
      </c>
      <c r="C828" s="4">
        <v>2021</v>
      </c>
      <c r="D828" s="1" t="s">
        <v>185</v>
      </c>
      <c r="E828" s="1" t="s">
        <v>78</v>
      </c>
      <c r="F828" s="4">
        <v>13951</v>
      </c>
      <c r="G828" s="4">
        <v>856864</v>
      </c>
      <c r="H828" s="4" t="s">
        <v>7035</v>
      </c>
      <c r="I828" s="1"/>
      <c r="J828" s="4" t="s">
        <v>7036</v>
      </c>
      <c r="K828" s="4" t="s">
        <v>7037</v>
      </c>
    </row>
    <row r="829" spans="1:11" ht="30" x14ac:dyDescent="0.25">
      <c r="A829" s="1" t="s">
        <v>6457</v>
      </c>
      <c r="B829" s="1" t="s">
        <v>740</v>
      </c>
      <c r="C829" s="4">
        <v>2021</v>
      </c>
      <c r="D829" s="1" t="s">
        <v>185</v>
      </c>
      <c r="E829" s="1" t="s">
        <v>82</v>
      </c>
      <c r="F829" s="4">
        <v>601</v>
      </c>
      <c r="G829" s="4">
        <v>10733</v>
      </c>
      <c r="H829" s="4" t="s">
        <v>3768</v>
      </c>
      <c r="I829" s="1"/>
      <c r="J829" s="4" t="s">
        <v>7038</v>
      </c>
      <c r="K829" s="4" t="s">
        <v>7039</v>
      </c>
    </row>
    <row r="830" spans="1:11" ht="45" x14ac:dyDescent="0.25">
      <c r="A830" s="1" t="s">
        <v>6457</v>
      </c>
      <c r="B830" s="1" t="s">
        <v>740</v>
      </c>
      <c r="C830" s="4">
        <v>2021</v>
      </c>
      <c r="D830" s="1" t="s">
        <v>185</v>
      </c>
      <c r="E830" s="1" t="s">
        <v>84</v>
      </c>
      <c r="F830" s="4">
        <v>0</v>
      </c>
      <c r="G830" s="4">
        <v>0</v>
      </c>
      <c r="H830" s="4" t="s">
        <v>83</v>
      </c>
      <c r="I830" s="1"/>
      <c r="J830" s="4" t="s">
        <v>83</v>
      </c>
      <c r="K830" s="4" t="s">
        <v>83</v>
      </c>
    </row>
    <row r="831" spans="1:11" ht="45" x14ac:dyDescent="0.25">
      <c r="A831" s="1" t="s">
        <v>6457</v>
      </c>
      <c r="B831" s="1" t="s">
        <v>740</v>
      </c>
      <c r="C831" s="4">
        <v>2021</v>
      </c>
      <c r="D831" s="1" t="s">
        <v>185</v>
      </c>
      <c r="E831" s="1" t="s">
        <v>85</v>
      </c>
      <c r="F831" s="4">
        <v>0</v>
      </c>
      <c r="G831" s="4">
        <v>0</v>
      </c>
      <c r="H831" s="4" t="s">
        <v>83</v>
      </c>
      <c r="I831" s="1"/>
      <c r="J831" s="4" t="s">
        <v>83</v>
      </c>
      <c r="K831" s="4" t="s">
        <v>83</v>
      </c>
    </row>
    <row r="832" spans="1:11" ht="30" x14ac:dyDescent="0.25">
      <c r="A832" s="1" t="s">
        <v>6457</v>
      </c>
      <c r="B832" s="1" t="s">
        <v>740</v>
      </c>
      <c r="C832" s="4">
        <v>2021</v>
      </c>
      <c r="D832" s="1" t="s">
        <v>185</v>
      </c>
      <c r="E832" s="1" t="s">
        <v>86</v>
      </c>
      <c r="F832" s="4">
        <v>15790</v>
      </c>
      <c r="G832" s="4">
        <v>1202553</v>
      </c>
      <c r="H832" s="4" t="s">
        <v>7040</v>
      </c>
      <c r="I832" s="1"/>
      <c r="J832" s="4" t="s">
        <v>7041</v>
      </c>
      <c r="K832" s="4" t="s">
        <v>7042</v>
      </c>
    </row>
    <row r="833" spans="1:11" ht="30" x14ac:dyDescent="0.25">
      <c r="A833" s="1" t="s">
        <v>6457</v>
      </c>
      <c r="B833" s="1" t="s">
        <v>740</v>
      </c>
      <c r="C833" s="4">
        <v>2021</v>
      </c>
      <c r="D833" s="1" t="s">
        <v>207</v>
      </c>
      <c r="E833" s="1" t="s">
        <v>62</v>
      </c>
      <c r="F833" s="4">
        <v>836</v>
      </c>
      <c r="G833" s="4">
        <v>362776</v>
      </c>
      <c r="H833" s="4" t="s">
        <v>7043</v>
      </c>
      <c r="I833" s="1"/>
      <c r="J833" s="4" t="s">
        <v>7044</v>
      </c>
      <c r="K833" s="4" t="s">
        <v>6228</v>
      </c>
    </row>
    <row r="834" spans="1:11" ht="30" x14ac:dyDescent="0.25">
      <c r="A834" s="1" t="s">
        <v>6457</v>
      </c>
      <c r="B834" s="1" t="s">
        <v>740</v>
      </c>
      <c r="C834" s="4">
        <v>2021</v>
      </c>
      <c r="D834" s="1" t="s">
        <v>207</v>
      </c>
      <c r="E834" s="1" t="s">
        <v>66</v>
      </c>
      <c r="F834" s="4">
        <v>13</v>
      </c>
      <c r="G834" s="4">
        <v>18286</v>
      </c>
      <c r="H834" s="4" t="s">
        <v>7045</v>
      </c>
      <c r="I834" s="1" t="s">
        <v>234</v>
      </c>
      <c r="J834" s="4" t="s">
        <v>6991</v>
      </c>
      <c r="K834" s="4" t="s">
        <v>7046</v>
      </c>
    </row>
    <row r="835" spans="1:11" ht="30" x14ac:dyDescent="0.25">
      <c r="A835" s="1" t="s">
        <v>6457</v>
      </c>
      <c r="B835" s="1" t="s">
        <v>740</v>
      </c>
      <c r="C835" s="4">
        <v>2021</v>
      </c>
      <c r="D835" s="1" t="s">
        <v>207</v>
      </c>
      <c r="E835" s="1" t="s">
        <v>70</v>
      </c>
      <c r="F835" s="4">
        <v>708</v>
      </c>
      <c r="G835" s="4">
        <v>139627</v>
      </c>
      <c r="H835" s="4" t="s">
        <v>7047</v>
      </c>
      <c r="I835" s="1"/>
      <c r="J835" s="4" t="s">
        <v>7048</v>
      </c>
      <c r="K835" s="4" t="s">
        <v>7049</v>
      </c>
    </row>
    <row r="836" spans="1:11" ht="30" x14ac:dyDescent="0.25">
      <c r="A836" s="1" t="s">
        <v>6457</v>
      </c>
      <c r="B836" s="1" t="s">
        <v>740</v>
      </c>
      <c r="C836" s="4">
        <v>2021</v>
      </c>
      <c r="D836" s="1" t="s">
        <v>207</v>
      </c>
      <c r="E836" s="1" t="s">
        <v>74</v>
      </c>
      <c r="F836" s="4">
        <v>65</v>
      </c>
      <c r="G836" s="4">
        <v>81956</v>
      </c>
      <c r="H836" s="4" t="s">
        <v>7050</v>
      </c>
      <c r="I836" s="1"/>
      <c r="J836" s="4" t="s">
        <v>7051</v>
      </c>
      <c r="K836" s="4" t="s">
        <v>7052</v>
      </c>
    </row>
    <row r="837" spans="1:11" ht="45" x14ac:dyDescent="0.25">
      <c r="A837" s="1" t="s">
        <v>6457</v>
      </c>
      <c r="B837" s="1" t="s">
        <v>740</v>
      </c>
      <c r="C837" s="4">
        <v>2021</v>
      </c>
      <c r="D837" s="1" t="s">
        <v>207</v>
      </c>
      <c r="E837" s="1" t="s">
        <v>78</v>
      </c>
      <c r="F837" s="4">
        <v>13726</v>
      </c>
      <c r="G837" s="4">
        <v>975552</v>
      </c>
      <c r="H837" s="4" t="s">
        <v>7053</v>
      </c>
      <c r="I837" s="1"/>
      <c r="J837" s="4" t="s">
        <v>7054</v>
      </c>
      <c r="K837" s="4" t="s">
        <v>7055</v>
      </c>
    </row>
    <row r="838" spans="1:11" ht="30" x14ac:dyDescent="0.25">
      <c r="A838" s="1" t="s">
        <v>6457</v>
      </c>
      <c r="B838" s="1" t="s">
        <v>740</v>
      </c>
      <c r="C838" s="4">
        <v>2021</v>
      </c>
      <c r="D838" s="1" t="s">
        <v>207</v>
      </c>
      <c r="E838" s="1" t="s">
        <v>82</v>
      </c>
      <c r="F838" s="4">
        <v>827</v>
      </c>
      <c r="G838" s="4">
        <v>15474</v>
      </c>
      <c r="H838" s="4" t="s">
        <v>7056</v>
      </c>
      <c r="I838" s="1"/>
      <c r="J838" s="4" t="s">
        <v>7057</v>
      </c>
      <c r="K838" s="4" t="s">
        <v>7058</v>
      </c>
    </row>
    <row r="839" spans="1:11" ht="45" x14ac:dyDescent="0.25">
      <c r="A839" s="1" t="s">
        <v>6457</v>
      </c>
      <c r="B839" s="1" t="s">
        <v>740</v>
      </c>
      <c r="C839" s="4">
        <v>2021</v>
      </c>
      <c r="D839" s="1" t="s">
        <v>207</v>
      </c>
      <c r="E839" s="1" t="s">
        <v>84</v>
      </c>
      <c r="F839" s="4">
        <v>0</v>
      </c>
      <c r="G839" s="4">
        <v>0</v>
      </c>
      <c r="H839" s="4" t="s">
        <v>83</v>
      </c>
      <c r="I839" s="1"/>
      <c r="J839" s="4" t="s">
        <v>83</v>
      </c>
      <c r="K839" s="4" t="s">
        <v>83</v>
      </c>
    </row>
    <row r="840" spans="1:11" ht="45" x14ac:dyDescent="0.25">
      <c r="A840" s="1" t="s">
        <v>6457</v>
      </c>
      <c r="B840" s="1" t="s">
        <v>740</v>
      </c>
      <c r="C840" s="4">
        <v>2021</v>
      </c>
      <c r="D840" s="1" t="s">
        <v>207</v>
      </c>
      <c r="E840" s="1" t="s">
        <v>85</v>
      </c>
      <c r="F840" s="4">
        <v>0</v>
      </c>
      <c r="G840" s="4">
        <v>0</v>
      </c>
      <c r="H840" s="4" t="s">
        <v>83</v>
      </c>
      <c r="I840" s="1"/>
      <c r="J840" s="4" t="s">
        <v>83</v>
      </c>
      <c r="K840" s="4" t="s">
        <v>83</v>
      </c>
    </row>
    <row r="841" spans="1:11" ht="30" x14ac:dyDescent="0.25">
      <c r="A841" s="1" t="s">
        <v>6457</v>
      </c>
      <c r="B841" s="1" t="s">
        <v>740</v>
      </c>
      <c r="C841" s="4">
        <v>2021</v>
      </c>
      <c r="D841" s="1" t="s">
        <v>207</v>
      </c>
      <c r="E841" s="1" t="s">
        <v>86</v>
      </c>
      <c r="F841" s="4">
        <v>15339</v>
      </c>
      <c r="G841" s="4">
        <v>1230895</v>
      </c>
      <c r="H841" s="4" t="s">
        <v>7059</v>
      </c>
      <c r="I841" s="1"/>
      <c r="J841" s="4" t="s">
        <v>7060</v>
      </c>
      <c r="K841" s="4" t="s">
        <v>7061</v>
      </c>
    </row>
    <row r="842" spans="1:11" ht="30" x14ac:dyDescent="0.25">
      <c r="A842" s="1" t="s">
        <v>6457</v>
      </c>
      <c r="B842" s="1" t="s">
        <v>740</v>
      </c>
      <c r="C842" s="4">
        <v>2021</v>
      </c>
      <c r="D842" s="1" t="s">
        <v>229</v>
      </c>
      <c r="E842" s="1" t="s">
        <v>62</v>
      </c>
      <c r="F842" s="4">
        <v>829</v>
      </c>
      <c r="G842" s="4">
        <v>327133</v>
      </c>
      <c r="H842" s="4" t="s">
        <v>7062</v>
      </c>
      <c r="I842" s="1"/>
      <c r="J842" s="4" t="s">
        <v>7063</v>
      </c>
      <c r="K842" s="4" t="s">
        <v>7064</v>
      </c>
    </row>
    <row r="843" spans="1:11" ht="30" x14ac:dyDescent="0.25">
      <c r="A843" s="1" t="s">
        <v>6457</v>
      </c>
      <c r="B843" s="1" t="s">
        <v>740</v>
      </c>
      <c r="C843" s="4">
        <v>2021</v>
      </c>
      <c r="D843" s="1" t="s">
        <v>229</v>
      </c>
      <c r="E843" s="1" t="s">
        <v>66</v>
      </c>
      <c r="F843" s="4">
        <v>10</v>
      </c>
      <c r="G843" s="4">
        <v>14771</v>
      </c>
      <c r="H843" s="4" t="s">
        <v>7065</v>
      </c>
      <c r="I843" s="1" t="s">
        <v>234</v>
      </c>
      <c r="J843" s="4" t="s">
        <v>7066</v>
      </c>
      <c r="K843" s="4" t="s">
        <v>7067</v>
      </c>
    </row>
    <row r="844" spans="1:11" ht="30" x14ac:dyDescent="0.25">
      <c r="A844" s="1" t="s">
        <v>6457</v>
      </c>
      <c r="B844" s="1" t="s">
        <v>740</v>
      </c>
      <c r="C844" s="4">
        <v>2021</v>
      </c>
      <c r="D844" s="1" t="s">
        <v>229</v>
      </c>
      <c r="E844" s="1" t="s">
        <v>70</v>
      </c>
      <c r="F844" s="4">
        <v>522</v>
      </c>
      <c r="G844" s="4">
        <v>76042</v>
      </c>
      <c r="H844" s="4" t="s">
        <v>7068</v>
      </c>
      <c r="I844" s="1"/>
      <c r="J844" s="4" t="s">
        <v>7069</v>
      </c>
      <c r="K844" s="4" t="s">
        <v>7070</v>
      </c>
    </row>
    <row r="845" spans="1:11" ht="30" x14ac:dyDescent="0.25">
      <c r="A845" s="1" t="s">
        <v>6457</v>
      </c>
      <c r="B845" s="1" t="s">
        <v>740</v>
      </c>
      <c r="C845" s="4">
        <v>2021</v>
      </c>
      <c r="D845" s="1" t="s">
        <v>229</v>
      </c>
      <c r="E845" s="1" t="s">
        <v>74</v>
      </c>
      <c r="F845" s="4">
        <v>23</v>
      </c>
      <c r="G845" s="4">
        <v>52156</v>
      </c>
      <c r="H845" s="4" t="s">
        <v>6604</v>
      </c>
      <c r="I845" s="1"/>
      <c r="J845" s="4" t="s">
        <v>6605</v>
      </c>
      <c r="K845" s="4" t="s">
        <v>6606</v>
      </c>
    </row>
    <row r="846" spans="1:11" ht="45" x14ac:dyDescent="0.25">
      <c r="A846" s="1" t="s">
        <v>6457</v>
      </c>
      <c r="B846" s="1" t="s">
        <v>740</v>
      </c>
      <c r="C846" s="4">
        <v>2021</v>
      </c>
      <c r="D846" s="1" t="s">
        <v>229</v>
      </c>
      <c r="E846" s="1" t="s">
        <v>78</v>
      </c>
      <c r="F846" s="4">
        <v>12670</v>
      </c>
      <c r="G846" s="4">
        <v>1027112</v>
      </c>
      <c r="H846" s="4" t="s">
        <v>7071</v>
      </c>
      <c r="I846" s="1"/>
      <c r="J846" s="4" t="s">
        <v>7072</v>
      </c>
      <c r="K846" s="4" t="s">
        <v>7073</v>
      </c>
    </row>
    <row r="847" spans="1:11" ht="30" x14ac:dyDescent="0.25">
      <c r="A847" s="1" t="s">
        <v>6457</v>
      </c>
      <c r="B847" s="1" t="s">
        <v>740</v>
      </c>
      <c r="C847" s="4">
        <v>2021</v>
      </c>
      <c r="D847" s="1" t="s">
        <v>229</v>
      </c>
      <c r="E847" s="1" t="s">
        <v>82</v>
      </c>
      <c r="F847" s="4">
        <v>2196</v>
      </c>
      <c r="G847" s="4">
        <v>39562</v>
      </c>
      <c r="H847" s="4" t="s">
        <v>7074</v>
      </c>
      <c r="I847" s="1"/>
      <c r="J847" s="4" t="s">
        <v>7075</v>
      </c>
      <c r="K847" s="4" t="s">
        <v>7076</v>
      </c>
    </row>
    <row r="848" spans="1:11" ht="45" x14ac:dyDescent="0.25">
      <c r="A848" s="1" t="s">
        <v>6457</v>
      </c>
      <c r="B848" s="1" t="s">
        <v>740</v>
      </c>
      <c r="C848" s="4">
        <v>2021</v>
      </c>
      <c r="D848" s="1" t="s">
        <v>229</v>
      </c>
      <c r="E848" s="1" t="s">
        <v>84</v>
      </c>
      <c r="F848" s="4">
        <v>39</v>
      </c>
      <c r="G848" s="4">
        <v>4025</v>
      </c>
      <c r="H848" s="4" t="s">
        <v>6612</v>
      </c>
      <c r="I848" s="1"/>
      <c r="J848" s="4" t="s">
        <v>6613</v>
      </c>
      <c r="K848" s="4" t="s">
        <v>6614</v>
      </c>
    </row>
    <row r="849" spans="1:11" ht="45" x14ac:dyDescent="0.25">
      <c r="A849" s="1" t="s">
        <v>6457</v>
      </c>
      <c r="B849" s="1" t="s">
        <v>740</v>
      </c>
      <c r="C849" s="4">
        <v>2021</v>
      </c>
      <c r="D849" s="1" t="s">
        <v>229</v>
      </c>
      <c r="E849" s="1" t="s">
        <v>85</v>
      </c>
      <c r="F849" s="4">
        <v>0</v>
      </c>
      <c r="G849" s="4">
        <v>0</v>
      </c>
      <c r="H849" s="4" t="s">
        <v>83</v>
      </c>
      <c r="I849" s="1"/>
      <c r="J849" s="4" t="s">
        <v>83</v>
      </c>
      <c r="K849" s="4" t="s">
        <v>83</v>
      </c>
    </row>
    <row r="850" spans="1:11" ht="30" x14ac:dyDescent="0.25">
      <c r="A850" s="1" t="s">
        <v>6457</v>
      </c>
      <c r="B850" s="1" t="s">
        <v>740</v>
      </c>
      <c r="C850" s="4">
        <v>2021</v>
      </c>
      <c r="D850" s="1" t="s">
        <v>229</v>
      </c>
      <c r="E850" s="1" t="s">
        <v>86</v>
      </c>
      <c r="F850" s="4">
        <v>15460</v>
      </c>
      <c r="G850" s="4">
        <v>1213667</v>
      </c>
      <c r="H850" s="4" t="s">
        <v>7077</v>
      </c>
      <c r="I850" s="1"/>
      <c r="J850" s="4" t="s">
        <v>7078</v>
      </c>
      <c r="K850" s="4" t="s">
        <v>7079</v>
      </c>
    </row>
    <row r="851" spans="1:11" ht="30" x14ac:dyDescent="0.25">
      <c r="A851" s="1" t="s">
        <v>6457</v>
      </c>
      <c r="B851" s="1" t="s">
        <v>740</v>
      </c>
      <c r="C851" s="4">
        <v>2021</v>
      </c>
      <c r="D851" s="1" t="s">
        <v>255</v>
      </c>
      <c r="E851" s="1" t="s">
        <v>62</v>
      </c>
      <c r="F851" s="4">
        <v>857</v>
      </c>
      <c r="G851" s="4">
        <v>314763</v>
      </c>
      <c r="H851" s="4" t="s">
        <v>7080</v>
      </c>
      <c r="I851" s="1"/>
      <c r="J851" s="4" t="s">
        <v>7081</v>
      </c>
      <c r="K851" s="4" t="s">
        <v>7082</v>
      </c>
    </row>
    <row r="852" spans="1:11" ht="30" x14ac:dyDescent="0.25">
      <c r="A852" s="1" t="s">
        <v>6457</v>
      </c>
      <c r="B852" s="1" t="s">
        <v>740</v>
      </c>
      <c r="C852" s="4">
        <v>2021</v>
      </c>
      <c r="D852" s="1" t="s">
        <v>255</v>
      </c>
      <c r="E852" s="1" t="s">
        <v>66</v>
      </c>
      <c r="F852" s="4">
        <v>8</v>
      </c>
      <c r="G852" s="4">
        <v>17587</v>
      </c>
      <c r="H852" s="4" t="s">
        <v>83</v>
      </c>
      <c r="I852" s="1"/>
      <c r="J852" s="4" t="s">
        <v>83</v>
      </c>
      <c r="K852" s="4" t="s">
        <v>83</v>
      </c>
    </row>
    <row r="853" spans="1:11" ht="30" x14ac:dyDescent="0.25">
      <c r="A853" s="1" t="s">
        <v>6457</v>
      </c>
      <c r="B853" s="1" t="s">
        <v>740</v>
      </c>
      <c r="C853" s="4">
        <v>2021</v>
      </c>
      <c r="D853" s="1" t="s">
        <v>255</v>
      </c>
      <c r="E853" s="1" t="s">
        <v>70</v>
      </c>
      <c r="F853" s="4">
        <v>517</v>
      </c>
      <c r="G853" s="4">
        <v>70429</v>
      </c>
      <c r="H853" s="4" t="s">
        <v>7083</v>
      </c>
      <c r="I853" s="1"/>
      <c r="J853" s="4" t="s">
        <v>7084</v>
      </c>
      <c r="K853" s="4" t="s">
        <v>7085</v>
      </c>
    </row>
    <row r="854" spans="1:11" ht="30" x14ac:dyDescent="0.25">
      <c r="A854" s="1" t="s">
        <v>6457</v>
      </c>
      <c r="B854" s="1" t="s">
        <v>740</v>
      </c>
      <c r="C854" s="4">
        <v>2021</v>
      </c>
      <c r="D854" s="1" t="s">
        <v>255</v>
      </c>
      <c r="E854" s="1" t="s">
        <v>74</v>
      </c>
      <c r="F854" s="4">
        <v>16</v>
      </c>
      <c r="G854" s="4">
        <v>15926</v>
      </c>
      <c r="H854" s="4" t="s">
        <v>7086</v>
      </c>
      <c r="I854" s="1" t="s">
        <v>234</v>
      </c>
      <c r="J854" s="4" t="s">
        <v>7087</v>
      </c>
      <c r="K854" s="4" t="s">
        <v>7088</v>
      </c>
    </row>
    <row r="855" spans="1:11" ht="45" x14ac:dyDescent="0.25">
      <c r="A855" s="1" t="s">
        <v>6457</v>
      </c>
      <c r="B855" s="1" t="s">
        <v>740</v>
      </c>
      <c r="C855" s="4">
        <v>2021</v>
      </c>
      <c r="D855" s="1" t="s">
        <v>255</v>
      </c>
      <c r="E855" s="1" t="s">
        <v>78</v>
      </c>
      <c r="F855" s="4">
        <v>6616</v>
      </c>
      <c r="G855" s="4">
        <v>931195</v>
      </c>
      <c r="H855" s="4" t="s">
        <v>7089</v>
      </c>
      <c r="I855" s="1"/>
      <c r="J855" s="4" t="s">
        <v>7090</v>
      </c>
      <c r="K855" s="4" t="s">
        <v>7091</v>
      </c>
    </row>
    <row r="856" spans="1:11" ht="30" x14ac:dyDescent="0.25">
      <c r="A856" s="1" t="s">
        <v>6457</v>
      </c>
      <c r="B856" s="1" t="s">
        <v>740</v>
      </c>
      <c r="C856" s="4">
        <v>2021</v>
      </c>
      <c r="D856" s="1" t="s">
        <v>255</v>
      </c>
      <c r="E856" s="1" t="s">
        <v>82</v>
      </c>
      <c r="F856" s="4">
        <v>7852</v>
      </c>
      <c r="G856" s="4">
        <v>125869</v>
      </c>
      <c r="H856" s="4" t="s">
        <v>7092</v>
      </c>
      <c r="I856" s="1"/>
      <c r="J856" s="4" t="s">
        <v>7093</v>
      </c>
      <c r="K856" s="4" t="s">
        <v>7094</v>
      </c>
    </row>
    <row r="857" spans="1:11" ht="45" x14ac:dyDescent="0.25">
      <c r="A857" s="1" t="s">
        <v>6457</v>
      </c>
      <c r="B857" s="1" t="s">
        <v>740</v>
      </c>
      <c r="C857" s="4">
        <v>2021</v>
      </c>
      <c r="D857" s="1" t="s">
        <v>255</v>
      </c>
      <c r="E857" s="1" t="s">
        <v>84</v>
      </c>
      <c r="F857" s="4">
        <v>1584</v>
      </c>
      <c r="G857" s="4">
        <v>93883</v>
      </c>
      <c r="H857" s="4" t="s">
        <v>7095</v>
      </c>
      <c r="I857" s="1"/>
      <c r="J857" s="4" t="s">
        <v>7096</v>
      </c>
      <c r="K857" s="4" t="s">
        <v>7097</v>
      </c>
    </row>
    <row r="858" spans="1:11" ht="45" x14ac:dyDescent="0.25">
      <c r="A858" s="1" t="s">
        <v>6457</v>
      </c>
      <c r="B858" s="1" t="s">
        <v>740</v>
      </c>
      <c r="C858" s="4">
        <v>2021</v>
      </c>
      <c r="D858" s="1" t="s">
        <v>255</v>
      </c>
      <c r="E858" s="1" t="s">
        <v>85</v>
      </c>
      <c r="F858" s="4">
        <v>525</v>
      </c>
      <c r="G858" s="4">
        <v>20948</v>
      </c>
      <c r="H858" s="4" t="s">
        <v>7098</v>
      </c>
      <c r="I858" s="1"/>
      <c r="J858" s="4" t="s">
        <v>7099</v>
      </c>
      <c r="K858" s="4" t="s">
        <v>3779</v>
      </c>
    </row>
    <row r="859" spans="1:11" ht="30" x14ac:dyDescent="0.25">
      <c r="A859" s="1" t="s">
        <v>6457</v>
      </c>
      <c r="B859" s="1" t="s">
        <v>740</v>
      </c>
      <c r="C859" s="4">
        <v>2021</v>
      </c>
      <c r="D859" s="1" t="s">
        <v>255</v>
      </c>
      <c r="E859" s="1" t="s">
        <v>86</v>
      </c>
      <c r="F859" s="4">
        <v>17118</v>
      </c>
      <c r="G859" s="4">
        <v>1275836</v>
      </c>
      <c r="H859" s="4" t="s">
        <v>7100</v>
      </c>
      <c r="I859" s="1"/>
      <c r="J859" s="4" t="s">
        <v>7101</v>
      </c>
      <c r="K859" s="4" t="s">
        <v>7102</v>
      </c>
    </row>
    <row r="860" spans="1:11" ht="30" x14ac:dyDescent="0.25">
      <c r="A860" s="1" t="s">
        <v>6457</v>
      </c>
      <c r="B860" s="1" t="s">
        <v>740</v>
      </c>
      <c r="C860" s="4">
        <v>2021</v>
      </c>
      <c r="D860" s="1" t="s">
        <v>283</v>
      </c>
      <c r="E860" s="1" t="s">
        <v>62</v>
      </c>
      <c r="F860" s="4">
        <v>786</v>
      </c>
      <c r="G860" s="4">
        <v>276891</v>
      </c>
      <c r="H860" s="4" t="s">
        <v>7103</v>
      </c>
      <c r="I860" s="1"/>
      <c r="J860" s="4" t="s">
        <v>7104</v>
      </c>
      <c r="K860" s="4" t="s">
        <v>7105</v>
      </c>
    </row>
    <row r="861" spans="1:11" ht="30" x14ac:dyDescent="0.25">
      <c r="A861" s="1" t="s">
        <v>6457</v>
      </c>
      <c r="B861" s="1" t="s">
        <v>740</v>
      </c>
      <c r="C861" s="4">
        <v>2021</v>
      </c>
      <c r="D861" s="1" t="s">
        <v>283</v>
      </c>
      <c r="E861" s="1" t="s">
        <v>66</v>
      </c>
      <c r="F861" s="4">
        <v>12</v>
      </c>
      <c r="G861" s="4">
        <v>18329</v>
      </c>
      <c r="H861" s="4" t="s">
        <v>7106</v>
      </c>
      <c r="I861" s="1" t="s">
        <v>234</v>
      </c>
      <c r="J861" s="4" t="s">
        <v>7107</v>
      </c>
      <c r="K861" s="4" t="s">
        <v>7108</v>
      </c>
    </row>
    <row r="862" spans="1:11" ht="30" x14ac:dyDescent="0.25">
      <c r="A862" s="1" t="s">
        <v>6457</v>
      </c>
      <c r="B862" s="1" t="s">
        <v>740</v>
      </c>
      <c r="C862" s="4">
        <v>2021</v>
      </c>
      <c r="D862" s="1" t="s">
        <v>283</v>
      </c>
      <c r="E862" s="1" t="s">
        <v>70</v>
      </c>
      <c r="F862" s="4">
        <v>355</v>
      </c>
      <c r="G862" s="4">
        <v>80533</v>
      </c>
      <c r="H862" s="4" t="s">
        <v>7109</v>
      </c>
      <c r="I862" s="1"/>
      <c r="J862" s="4" t="s">
        <v>7110</v>
      </c>
      <c r="K862" s="4" t="s">
        <v>7111</v>
      </c>
    </row>
    <row r="863" spans="1:11" ht="30" x14ac:dyDescent="0.25">
      <c r="A863" s="1" t="s">
        <v>6457</v>
      </c>
      <c r="B863" s="1" t="s">
        <v>740</v>
      </c>
      <c r="C863" s="4">
        <v>2021</v>
      </c>
      <c r="D863" s="1" t="s">
        <v>283</v>
      </c>
      <c r="E863" s="1" t="s">
        <v>74</v>
      </c>
      <c r="F863" s="4">
        <v>26</v>
      </c>
      <c r="G863" s="4">
        <v>9032</v>
      </c>
      <c r="H863" s="4" t="s">
        <v>7112</v>
      </c>
      <c r="I863" s="1"/>
      <c r="J863" s="4" t="s">
        <v>7113</v>
      </c>
      <c r="K863" s="4" t="s">
        <v>7114</v>
      </c>
    </row>
    <row r="864" spans="1:11" ht="45" x14ac:dyDescent="0.25">
      <c r="A864" s="1" t="s">
        <v>6457</v>
      </c>
      <c r="B864" s="1" t="s">
        <v>740</v>
      </c>
      <c r="C864" s="4">
        <v>2021</v>
      </c>
      <c r="D864" s="1" t="s">
        <v>283</v>
      </c>
      <c r="E864" s="1" t="s">
        <v>78</v>
      </c>
      <c r="F864" s="4">
        <v>1717</v>
      </c>
      <c r="G864" s="4">
        <v>619316</v>
      </c>
      <c r="H864" s="4" t="s">
        <v>7115</v>
      </c>
      <c r="I864" s="1"/>
      <c r="J864" s="4" t="s">
        <v>7116</v>
      </c>
      <c r="K864" s="4" t="s">
        <v>7117</v>
      </c>
    </row>
    <row r="865" spans="1:11" ht="30" x14ac:dyDescent="0.25">
      <c r="A865" s="1" t="s">
        <v>6457</v>
      </c>
      <c r="B865" s="1" t="s">
        <v>740</v>
      </c>
      <c r="C865" s="4">
        <v>2021</v>
      </c>
      <c r="D865" s="1" t="s">
        <v>283</v>
      </c>
      <c r="E865" s="1" t="s">
        <v>82</v>
      </c>
      <c r="F865" s="4">
        <v>7694</v>
      </c>
      <c r="G865" s="4">
        <v>185320</v>
      </c>
      <c r="H865" s="4" t="s">
        <v>7118</v>
      </c>
      <c r="I865" s="1"/>
      <c r="J865" s="4" t="s">
        <v>7119</v>
      </c>
      <c r="K865" s="4" t="s">
        <v>7120</v>
      </c>
    </row>
    <row r="866" spans="1:11" ht="45" x14ac:dyDescent="0.25">
      <c r="A866" s="1" t="s">
        <v>6457</v>
      </c>
      <c r="B866" s="1" t="s">
        <v>740</v>
      </c>
      <c r="C866" s="4">
        <v>2021</v>
      </c>
      <c r="D866" s="1" t="s">
        <v>283</v>
      </c>
      <c r="E866" s="1" t="s">
        <v>84</v>
      </c>
      <c r="F866" s="4">
        <v>1996</v>
      </c>
      <c r="G866" s="4">
        <v>175760</v>
      </c>
      <c r="H866" s="4" t="s">
        <v>7121</v>
      </c>
      <c r="I866" s="1"/>
      <c r="J866" s="4" t="s">
        <v>3358</v>
      </c>
      <c r="K866" s="4" t="s">
        <v>7122</v>
      </c>
    </row>
    <row r="867" spans="1:11" ht="45" x14ac:dyDescent="0.25">
      <c r="A867" s="1" t="s">
        <v>6457</v>
      </c>
      <c r="B867" s="1" t="s">
        <v>740</v>
      </c>
      <c r="C867" s="4">
        <v>2021</v>
      </c>
      <c r="D867" s="1" t="s">
        <v>283</v>
      </c>
      <c r="E867" s="1" t="s">
        <v>85</v>
      </c>
      <c r="F867" s="4">
        <v>4855</v>
      </c>
      <c r="G867" s="4">
        <v>172504</v>
      </c>
      <c r="H867" s="4" t="s">
        <v>7123</v>
      </c>
      <c r="I867" s="1"/>
      <c r="J867" s="4" t="s">
        <v>7124</v>
      </c>
      <c r="K867" s="4" t="s">
        <v>1026</v>
      </c>
    </row>
    <row r="868" spans="1:11" ht="30" x14ac:dyDescent="0.25">
      <c r="A868" s="1" t="s">
        <v>6457</v>
      </c>
      <c r="B868" s="1" t="s">
        <v>740</v>
      </c>
      <c r="C868" s="4">
        <v>2021</v>
      </c>
      <c r="D868" s="1" t="s">
        <v>283</v>
      </c>
      <c r="E868" s="1" t="s">
        <v>86</v>
      </c>
      <c r="F868" s="4">
        <v>16655</v>
      </c>
      <c r="G868" s="4">
        <v>1260794</v>
      </c>
      <c r="H868" s="4" t="s">
        <v>7125</v>
      </c>
      <c r="I868" s="1"/>
      <c r="J868" s="4" t="s">
        <v>7126</v>
      </c>
      <c r="K868" s="4" t="s">
        <v>7127</v>
      </c>
    </row>
    <row r="869" spans="1:11" ht="30" x14ac:dyDescent="0.25">
      <c r="A869" s="1" t="s">
        <v>6457</v>
      </c>
      <c r="B869" s="1" t="s">
        <v>740</v>
      </c>
      <c r="C869" s="4">
        <v>2021</v>
      </c>
      <c r="D869" s="1" t="s">
        <v>311</v>
      </c>
      <c r="E869" s="1" t="s">
        <v>62</v>
      </c>
      <c r="F869" s="4">
        <v>801</v>
      </c>
      <c r="G869" s="4">
        <v>269211</v>
      </c>
      <c r="H869" s="4" t="s">
        <v>7128</v>
      </c>
      <c r="I869" s="1"/>
      <c r="J869" s="4" t="s">
        <v>2097</v>
      </c>
      <c r="K869" s="4" t="s">
        <v>7129</v>
      </c>
    </row>
    <row r="870" spans="1:11" ht="30" x14ac:dyDescent="0.25">
      <c r="A870" s="1" t="s">
        <v>6457</v>
      </c>
      <c r="B870" s="1" t="s">
        <v>740</v>
      </c>
      <c r="C870" s="4">
        <v>2021</v>
      </c>
      <c r="D870" s="1" t="s">
        <v>311</v>
      </c>
      <c r="E870" s="1" t="s">
        <v>66</v>
      </c>
      <c r="F870" s="4">
        <v>7</v>
      </c>
      <c r="G870" s="4">
        <v>10604</v>
      </c>
      <c r="H870" s="4" t="s">
        <v>83</v>
      </c>
      <c r="I870" s="1"/>
      <c r="J870" s="4" t="s">
        <v>83</v>
      </c>
      <c r="K870" s="4" t="s">
        <v>83</v>
      </c>
    </row>
    <row r="871" spans="1:11" ht="30" x14ac:dyDescent="0.25">
      <c r="A871" s="1" t="s">
        <v>6457</v>
      </c>
      <c r="B871" s="1" t="s">
        <v>740</v>
      </c>
      <c r="C871" s="4">
        <v>2021</v>
      </c>
      <c r="D871" s="1" t="s">
        <v>311</v>
      </c>
      <c r="E871" s="1" t="s">
        <v>70</v>
      </c>
      <c r="F871" s="4">
        <v>346</v>
      </c>
      <c r="G871" s="4">
        <v>88528</v>
      </c>
      <c r="H871" s="4" t="s">
        <v>7130</v>
      </c>
      <c r="I871" s="1"/>
      <c r="J871" s="4" t="s">
        <v>7131</v>
      </c>
      <c r="K871" s="4" t="s">
        <v>7132</v>
      </c>
    </row>
    <row r="872" spans="1:11" ht="30" x14ac:dyDescent="0.25">
      <c r="A872" s="1" t="s">
        <v>6457</v>
      </c>
      <c r="B872" s="1" t="s">
        <v>740</v>
      </c>
      <c r="C872" s="4">
        <v>2021</v>
      </c>
      <c r="D872" s="1" t="s">
        <v>311</v>
      </c>
      <c r="E872" s="1" t="s">
        <v>74</v>
      </c>
      <c r="F872" s="4">
        <v>24</v>
      </c>
      <c r="G872" s="4">
        <v>14927</v>
      </c>
      <c r="H872" s="4" t="s">
        <v>7133</v>
      </c>
      <c r="I872" s="1"/>
      <c r="J872" s="4" t="s">
        <v>7134</v>
      </c>
      <c r="K872" s="4" t="s">
        <v>7135</v>
      </c>
    </row>
    <row r="873" spans="1:11" ht="45" x14ac:dyDescent="0.25">
      <c r="A873" s="1" t="s">
        <v>6457</v>
      </c>
      <c r="B873" s="1" t="s">
        <v>740</v>
      </c>
      <c r="C873" s="4">
        <v>2021</v>
      </c>
      <c r="D873" s="1" t="s">
        <v>311</v>
      </c>
      <c r="E873" s="1" t="s">
        <v>78</v>
      </c>
      <c r="F873" s="4">
        <v>582</v>
      </c>
      <c r="G873" s="4">
        <v>319809</v>
      </c>
      <c r="H873" s="4" t="s">
        <v>7136</v>
      </c>
      <c r="I873" s="1"/>
      <c r="J873" s="4" t="s">
        <v>7137</v>
      </c>
      <c r="K873" s="4" t="s">
        <v>7138</v>
      </c>
    </row>
    <row r="874" spans="1:11" ht="30" x14ac:dyDescent="0.25">
      <c r="A874" s="1" t="s">
        <v>6457</v>
      </c>
      <c r="B874" s="1" t="s">
        <v>740</v>
      </c>
      <c r="C874" s="4">
        <v>2021</v>
      </c>
      <c r="D874" s="1" t="s">
        <v>311</v>
      </c>
      <c r="E874" s="1" t="s">
        <v>82</v>
      </c>
      <c r="F874" s="4">
        <v>5089</v>
      </c>
      <c r="G874" s="4">
        <v>151131</v>
      </c>
      <c r="H874" s="4" t="s">
        <v>7139</v>
      </c>
      <c r="I874" s="1"/>
      <c r="J874" s="4" t="s">
        <v>7140</v>
      </c>
      <c r="K874" s="4" t="s">
        <v>7141</v>
      </c>
    </row>
    <row r="875" spans="1:11" ht="45" x14ac:dyDescent="0.25">
      <c r="A875" s="1" t="s">
        <v>6457</v>
      </c>
      <c r="B875" s="1" t="s">
        <v>740</v>
      </c>
      <c r="C875" s="4">
        <v>2021</v>
      </c>
      <c r="D875" s="1" t="s">
        <v>311</v>
      </c>
      <c r="E875" s="1" t="s">
        <v>84</v>
      </c>
      <c r="F875" s="4">
        <v>1548</v>
      </c>
      <c r="G875" s="4">
        <v>277204</v>
      </c>
      <c r="H875" s="4" t="s">
        <v>7142</v>
      </c>
      <c r="I875" s="1"/>
      <c r="J875" s="4" t="s">
        <v>7143</v>
      </c>
      <c r="K875" s="4" t="s">
        <v>7144</v>
      </c>
    </row>
    <row r="876" spans="1:11" ht="45" x14ac:dyDescent="0.25">
      <c r="A876" s="1" t="s">
        <v>6457</v>
      </c>
      <c r="B876" s="1" t="s">
        <v>740</v>
      </c>
      <c r="C876" s="4">
        <v>2021</v>
      </c>
      <c r="D876" s="1" t="s">
        <v>311</v>
      </c>
      <c r="E876" s="1" t="s">
        <v>85</v>
      </c>
      <c r="F876" s="4">
        <v>10799</v>
      </c>
      <c r="G876" s="4">
        <v>455834</v>
      </c>
      <c r="H876" s="4" t="s">
        <v>7145</v>
      </c>
      <c r="I876" s="1"/>
      <c r="J876" s="4" t="s">
        <v>6367</v>
      </c>
      <c r="K876" s="4" t="s">
        <v>7146</v>
      </c>
    </row>
    <row r="877" spans="1:11" ht="30" x14ac:dyDescent="0.25">
      <c r="A877" s="1" t="s">
        <v>6457</v>
      </c>
      <c r="B877" s="1" t="s">
        <v>740</v>
      </c>
      <c r="C877" s="4">
        <v>2021</v>
      </c>
      <c r="D877" s="1" t="s">
        <v>311</v>
      </c>
      <c r="E877" s="1" t="s">
        <v>86</v>
      </c>
      <c r="F877" s="4">
        <v>18395</v>
      </c>
      <c r="G877" s="4">
        <v>1318038</v>
      </c>
      <c r="H877" s="4" t="s">
        <v>7147</v>
      </c>
      <c r="I877" s="1"/>
      <c r="J877" s="4" t="s">
        <v>7148</v>
      </c>
      <c r="K877" s="4" t="s">
        <v>7149</v>
      </c>
    </row>
    <row r="878" spans="1:11" ht="30" x14ac:dyDescent="0.25">
      <c r="A878" s="1" t="s">
        <v>6457</v>
      </c>
      <c r="B878" s="1" t="s">
        <v>740</v>
      </c>
      <c r="C878" s="4">
        <v>2022</v>
      </c>
      <c r="D878" s="1" t="s">
        <v>61</v>
      </c>
      <c r="E878" s="1" t="s">
        <v>62</v>
      </c>
      <c r="F878" s="4">
        <v>703</v>
      </c>
      <c r="G878" s="4">
        <v>255681</v>
      </c>
      <c r="H878" s="4" t="s">
        <v>7150</v>
      </c>
      <c r="I878" s="1"/>
      <c r="J878" s="4" t="s">
        <v>7151</v>
      </c>
      <c r="K878" s="4" t="s">
        <v>7091</v>
      </c>
    </row>
    <row r="879" spans="1:11" ht="30" x14ac:dyDescent="0.25">
      <c r="A879" s="1" t="s">
        <v>6457</v>
      </c>
      <c r="B879" s="1" t="s">
        <v>740</v>
      </c>
      <c r="C879" s="4">
        <v>2022</v>
      </c>
      <c r="D879" s="1" t="s">
        <v>61</v>
      </c>
      <c r="E879" s="1" t="s">
        <v>66</v>
      </c>
      <c r="F879" s="4">
        <v>12</v>
      </c>
      <c r="G879" s="4">
        <v>8671</v>
      </c>
      <c r="H879" s="4" t="s">
        <v>7152</v>
      </c>
      <c r="I879" s="1" t="s">
        <v>234</v>
      </c>
      <c r="J879" s="4" t="s">
        <v>7153</v>
      </c>
      <c r="K879" s="4" t="s">
        <v>7154</v>
      </c>
    </row>
    <row r="880" spans="1:11" ht="30" x14ac:dyDescent="0.25">
      <c r="A880" s="1" t="s">
        <v>6457</v>
      </c>
      <c r="B880" s="1" t="s">
        <v>740</v>
      </c>
      <c r="C880" s="4">
        <v>2022</v>
      </c>
      <c r="D880" s="1" t="s">
        <v>61</v>
      </c>
      <c r="E880" s="1" t="s">
        <v>70</v>
      </c>
      <c r="F880" s="4">
        <v>270</v>
      </c>
      <c r="G880" s="4">
        <v>80013</v>
      </c>
      <c r="H880" s="4" t="s">
        <v>7155</v>
      </c>
      <c r="I880" s="1"/>
      <c r="J880" s="4" t="s">
        <v>7156</v>
      </c>
      <c r="K880" s="4" t="s">
        <v>7157</v>
      </c>
    </row>
    <row r="881" spans="1:11" ht="30" x14ac:dyDescent="0.25">
      <c r="A881" s="1" t="s">
        <v>6457</v>
      </c>
      <c r="B881" s="1" t="s">
        <v>740</v>
      </c>
      <c r="C881" s="4">
        <v>2022</v>
      </c>
      <c r="D881" s="1" t="s">
        <v>61</v>
      </c>
      <c r="E881" s="1" t="s">
        <v>74</v>
      </c>
      <c r="F881" s="4">
        <v>15</v>
      </c>
      <c r="G881" s="4">
        <v>16053</v>
      </c>
      <c r="H881" s="4" t="s">
        <v>7158</v>
      </c>
      <c r="I881" s="1" t="s">
        <v>234</v>
      </c>
      <c r="J881" s="4" t="s">
        <v>5938</v>
      </c>
      <c r="K881" s="4" t="s">
        <v>7159</v>
      </c>
    </row>
    <row r="882" spans="1:11" ht="45" x14ac:dyDescent="0.25">
      <c r="A882" s="1" t="s">
        <v>6457</v>
      </c>
      <c r="B882" s="1" t="s">
        <v>740</v>
      </c>
      <c r="C882" s="4">
        <v>2022</v>
      </c>
      <c r="D882" s="1" t="s">
        <v>61</v>
      </c>
      <c r="E882" s="1" t="s">
        <v>78</v>
      </c>
      <c r="F882" s="4">
        <v>220</v>
      </c>
      <c r="G882" s="4">
        <v>150660</v>
      </c>
      <c r="H882" s="4" t="s">
        <v>7160</v>
      </c>
      <c r="I882" s="1"/>
      <c r="J882" s="4" t="s">
        <v>7161</v>
      </c>
      <c r="K882" s="4" t="s">
        <v>7162</v>
      </c>
    </row>
    <row r="883" spans="1:11" ht="30" x14ac:dyDescent="0.25">
      <c r="A883" s="1" t="s">
        <v>6457</v>
      </c>
      <c r="B883" s="1" t="s">
        <v>740</v>
      </c>
      <c r="C883" s="4">
        <v>2022</v>
      </c>
      <c r="D883" s="1" t="s">
        <v>61</v>
      </c>
      <c r="E883" s="1" t="s">
        <v>82</v>
      </c>
      <c r="F883" s="4">
        <v>2467</v>
      </c>
      <c r="G883" s="4">
        <v>99252</v>
      </c>
      <c r="H883" s="4" t="s">
        <v>7163</v>
      </c>
      <c r="I883" s="1"/>
      <c r="J883" s="4" t="s">
        <v>7164</v>
      </c>
      <c r="K883" s="4" t="s">
        <v>7165</v>
      </c>
    </row>
    <row r="884" spans="1:11" ht="45" x14ac:dyDescent="0.25">
      <c r="A884" s="1" t="s">
        <v>6457</v>
      </c>
      <c r="B884" s="1" t="s">
        <v>740</v>
      </c>
      <c r="C884" s="4">
        <v>2022</v>
      </c>
      <c r="D884" s="1" t="s">
        <v>61</v>
      </c>
      <c r="E884" s="1" t="s">
        <v>84</v>
      </c>
      <c r="F884" s="4">
        <v>501</v>
      </c>
      <c r="G884" s="4">
        <v>119856</v>
      </c>
      <c r="H884" s="4" t="s">
        <v>7166</v>
      </c>
      <c r="I884" s="1"/>
      <c r="J884" s="4" t="s">
        <v>7167</v>
      </c>
      <c r="K884" s="4" t="s">
        <v>7168</v>
      </c>
    </row>
    <row r="885" spans="1:11" ht="45" x14ac:dyDescent="0.25">
      <c r="A885" s="1" t="s">
        <v>6457</v>
      </c>
      <c r="B885" s="1" t="s">
        <v>740</v>
      </c>
      <c r="C885" s="4">
        <v>2022</v>
      </c>
      <c r="D885" s="1" t="s">
        <v>61</v>
      </c>
      <c r="E885" s="1" t="s">
        <v>85</v>
      </c>
      <c r="F885" s="4">
        <v>13391</v>
      </c>
      <c r="G885" s="4">
        <v>855324</v>
      </c>
      <c r="H885" s="4" t="s">
        <v>4278</v>
      </c>
      <c r="I885" s="1"/>
      <c r="J885" s="4" t="s">
        <v>7169</v>
      </c>
      <c r="K885" s="4" t="s">
        <v>7170</v>
      </c>
    </row>
    <row r="886" spans="1:11" ht="30" x14ac:dyDescent="0.25">
      <c r="A886" s="1" t="s">
        <v>6457</v>
      </c>
      <c r="B886" s="1" t="s">
        <v>740</v>
      </c>
      <c r="C886" s="4">
        <v>2022</v>
      </c>
      <c r="D886" s="1" t="s">
        <v>61</v>
      </c>
      <c r="E886" s="1" t="s">
        <v>86</v>
      </c>
      <c r="F886" s="4">
        <v>16876</v>
      </c>
      <c r="G886" s="4">
        <v>1329829</v>
      </c>
      <c r="H886" s="4" t="s">
        <v>7171</v>
      </c>
      <c r="I886" s="1"/>
      <c r="J886" s="4" t="s">
        <v>7172</v>
      </c>
      <c r="K886" s="4" t="s">
        <v>7173</v>
      </c>
    </row>
    <row r="887" spans="1:11" ht="30" x14ac:dyDescent="0.25">
      <c r="A887" s="1" t="s">
        <v>6457</v>
      </c>
      <c r="B887" s="1" t="s">
        <v>740</v>
      </c>
      <c r="C887" s="4">
        <v>2022</v>
      </c>
      <c r="D887" s="1" t="s">
        <v>90</v>
      </c>
      <c r="E887" s="1" t="s">
        <v>62</v>
      </c>
      <c r="F887" s="4">
        <v>575</v>
      </c>
      <c r="G887" s="4">
        <v>223643</v>
      </c>
      <c r="H887" s="4" t="s">
        <v>6539</v>
      </c>
      <c r="I887" s="1"/>
      <c r="J887" s="4" t="s">
        <v>7174</v>
      </c>
      <c r="K887" s="4" t="s">
        <v>7175</v>
      </c>
    </row>
    <row r="888" spans="1:11" ht="30" x14ac:dyDescent="0.25">
      <c r="A888" s="1" t="s">
        <v>6457</v>
      </c>
      <c r="B888" s="1" t="s">
        <v>740</v>
      </c>
      <c r="C888" s="4">
        <v>2022</v>
      </c>
      <c r="D888" s="1" t="s">
        <v>90</v>
      </c>
      <c r="E888" s="1" t="s">
        <v>66</v>
      </c>
      <c r="F888" s="4">
        <v>4</v>
      </c>
      <c r="G888" s="4">
        <v>4454</v>
      </c>
      <c r="H888" s="4" t="s">
        <v>83</v>
      </c>
      <c r="I888" s="1"/>
      <c r="J888" s="4" t="s">
        <v>83</v>
      </c>
      <c r="K888" s="4" t="s">
        <v>83</v>
      </c>
    </row>
    <row r="889" spans="1:11" ht="30" x14ac:dyDescent="0.25">
      <c r="A889" s="1" t="s">
        <v>6457</v>
      </c>
      <c r="B889" s="1" t="s">
        <v>740</v>
      </c>
      <c r="C889" s="4">
        <v>2022</v>
      </c>
      <c r="D889" s="1" t="s">
        <v>90</v>
      </c>
      <c r="E889" s="1" t="s">
        <v>70</v>
      </c>
      <c r="F889" s="4">
        <v>169</v>
      </c>
      <c r="G889" s="4">
        <v>64001</v>
      </c>
      <c r="H889" s="4" t="s">
        <v>7176</v>
      </c>
      <c r="I889" s="1"/>
      <c r="J889" s="4" t="s">
        <v>7177</v>
      </c>
      <c r="K889" s="4" t="s">
        <v>7178</v>
      </c>
    </row>
    <row r="890" spans="1:11" ht="30" x14ac:dyDescent="0.25">
      <c r="A890" s="1" t="s">
        <v>6457</v>
      </c>
      <c r="B890" s="1" t="s">
        <v>740</v>
      </c>
      <c r="C890" s="4">
        <v>2022</v>
      </c>
      <c r="D890" s="1" t="s">
        <v>90</v>
      </c>
      <c r="E890" s="1" t="s">
        <v>74</v>
      </c>
      <c r="F890" s="4">
        <v>4</v>
      </c>
      <c r="G890" s="4">
        <v>12764</v>
      </c>
      <c r="H890" s="4" t="s">
        <v>83</v>
      </c>
      <c r="I890" s="1"/>
      <c r="J890" s="4" t="s">
        <v>83</v>
      </c>
      <c r="K890" s="4" t="s">
        <v>83</v>
      </c>
    </row>
    <row r="891" spans="1:11" ht="45" x14ac:dyDescent="0.25">
      <c r="A891" s="1" t="s">
        <v>6457</v>
      </c>
      <c r="B891" s="1" t="s">
        <v>740</v>
      </c>
      <c r="C891" s="4">
        <v>2022</v>
      </c>
      <c r="D891" s="1" t="s">
        <v>90</v>
      </c>
      <c r="E891" s="1" t="s">
        <v>78</v>
      </c>
      <c r="F891" s="4">
        <v>133</v>
      </c>
      <c r="G891" s="4">
        <v>108535</v>
      </c>
      <c r="H891" s="4" t="s">
        <v>7179</v>
      </c>
      <c r="I891" s="1"/>
      <c r="J891" s="4" t="s">
        <v>7180</v>
      </c>
      <c r="K891" s="4" t="s">
        <v>7181</v>
      </c>
    </row>
    <row r="892" spans="1:11" ht="30" x14ac:dyDescent="0.25">
      <c r="A892" s="1" t="s">
        <v>6457</v>
      </c>
      <c r="B892" s="1" t="s">
        <v>740</v>
      </c>
      <c r="C892" s="4">
        <v>2022</v>
      </c>
      <c r="D892" s="1" t="s">
        <v>90</v>
      </c>
      <c r="E892" s="1" t="s">
        <v>82</v>
      </c>
      <c r="F892" s="4">
        <v>1449</v>
      </c>
      <c r="G892" s="4">
        <v>107500</v>
      </c>
      <c r="H892" s="4" t="s">
        <v>7182</v>
      </c>
      <c r="I892" s="1"/>
      <c r="J892" s="4" t="s">
        <v>7183</v>
      </c>
      <c r="K892" s="4" t="s">
        <v>7184</v>
      </c>
    </row>
    <row r="893" spans="1:11" ht="45" x14ac:dyDescent="0.25">
      <c r="A893" s="1" t="s">
        <v>6457</v>
      </c>
      <c r="B893" s="1" t="s">
        <v>740</v>
      </c>
      <c r="C893" s="4">
        <v>2022</v>
      </c>
      <c r="D893" s="1" t="s">
        <v>90</v>
      </c>
      <c r="E893" s="1" t="s">
        <v>84</v>
      </c>
      <c r="F893" s="4">
        <v>77</v>
      </c>
      <c r="G893" s="4">
        <v>15391</v>
      </c>
      <c r="H893" s="4" t="s">
        <v>7185</v>
      </c>
      <c r="I893" s="1"/>
      <c r="J893" s="4" t="s">
        <v>7186</v>
      </c>
      <c r="K893" s="4" t="s">
        <v>7187</v>
      </c>
    </row>
    <row r="894" spans="1:11" ht="45" x14ac:dyDescent="0.25">
      <c r="A894" s="1" t="s">
        <v>6457</v>
      </c>
      <c r="B894" s="1" t="s">
        <v>740</v>
      </c>
      <c r="C894" s="4">
        <v>2022</v>
      </c>
      <c r="D894" s="1" t="s">
        <v>90</v>
      </c>
      <c r="E894" s="1" t="s">
        <v>85</v>
      </c>
      <c r="F894" s="4">
        <v>12711</v>
      </c>
      <c r="G894" s="4">
        <v>894374</v>
      </c>
      <c r="H894" s="4" t="s">
        <v>7188</v>
      </c>
      <c r="I894" s="1"/>
      <c r="J894" s="4" t="s">
        <v>7189</v>
      </c>
      <c r="K894" s="4" t="s">
        <v>116</v>
      </c>
    </row>
    <row r="895" spans="1:11" ht="30" x14ac:dyDescent="0.25">
      <c r="A895" s="1" t="s">
        <v>6457</v>
      </c>
      <c r="B895" s="1" t="s">
        <v>740</v>
      </c>
      <c r="C895" s="4">
        <v>2022</v>
      </c>
      <c r="D895" s="1" t="s">
        <v>90</v>
      </c>
      <c r="E895" s="1" t="s">
        <v>86</v>
      </c>
      <c r="F895" s="4">
        <v>14547</v>
      </c>
      <c r="G895" s="4">
        <v>1207020</v>
      </c>
      <c r="H895" s="4" t="s">
        <v>7190</v>
      </c>
      <c r="I895" s="1"/>
      <c r="J895" s="4" t="s">
        <v>7191</v>
      </c>
      <c r="K895" s="4" t="s">
        <v>7192</v>
      </c>
    </row>
    <row r="896" spans="1:11" ht="30" x14ac:dyDescent="0.25">
      <c r="A896" s="1" t="s">
        <v>6457</v>
      </c>
      <c r="B896" s="1" t="s">
        <v>740</v>
      </c>
      <c r="C896" s="4">
        <v>2022</v>
      </c>
      <c r="D896" s="1" t="s">
        <v>109</v>
      </c>
      <c r="E896" s="1" t="s">
        <v>62</v>
      </c>
      <c r="F896" s="4">
        <v>590</v>
      </c>
      <c r="G896" s="4">
        <v>243735</v>
      </c>
      <c r="H896" s="4" t="s">
        <v>7193</v>
      </c>
      <c r="I896" s="1"/>
      <c r="J896" s="4" t="s">
        <v>7194</v>
      </c>
      <c r="K896" s="4" t="s">
        <v>7195</v>
      </c>
    </row>
    <row r="897" spans="1:11" ht="30" x14ac:dyDescent="0.25">
      <c r="A897" s="1" t="s">
        <v>6457</v>
      </c>
      <c r="B897" s="1" t="s">
        <v>740</v>
      </c>
      <c r="C897" s="4">
        <v>2022</v>
      </c>
      <c r="D897" s="1" t="s">
        <v>109</v>
      </c>
      <c r="E897" s="1" t="s">
        <v>66</v>
      </c>
      <c r="F897" s="4">
        <v>4</v>
      </c>
      <c r="G897" s="4">
        <v>2381</v>
      </c>
      <c r="H897" s="4" t="s">
        <v>83</v>
      </c>
      <c r="I897" s="1"/>
      <c r="J897" s="4" t="s">
        <v>83</v>
      </c>
      <c r="K897" s="4" t="s">
        <v>83</v>
      </c>
    </row>
    <row r="898" spans="1:11" ht="30" x14ac:dyDescent="0.25">
      <c r="A898" s="1" t="s">
        <v>6457</v>
      </c>
      <c r="B898" s="1" t="s">
        <v>740</v>
      </c>
      <c r="C898" s="4">
        <v>2022</v>
      </c>
      <c r="D898" s="1" t="s">
        <v>109</v>
      </c>
      <c r="E898" s="1" t="s">
        <v>70</v>
      </c>
      <c r="F898" s="4">
        <v>179</v>
      </c>
      <c r="G898" s="4">
        <v>65122</v>
      </c>
      <c r="H898" s="4" t="s">
        <v>7196</v>
      </c>
      <c r="I898" s="1"/>
      <c r="J898" s="4" t="s">
        <v>7197</v>
      </c>
      <c r="K898" s="4" t="s">
        <v>7198</v>
      </c>
    </row>
    <row r="899" spans="1:11" ht="30" x14ac:dyDescent="0.25">
      <c r="A899" s="1" t="s">
        <v>6457</v>
      </c>
      <c r="B899" s="1" t="s">
        <v>740</v>
      </c>
      <c r="C899" s="4">
        <v>2022</v>
      </c>
      <c r="D899" s="1" t="s">
        <v>109</v>
      </c>
      <c r="E899" s="1" t="s">
        <v>74</v>
      </c>
      <c r="F899" s="4">
        <v>1</v>
      </c>
      <c r="G899" s="4">
        <v>8077</v>
      </c>
      <c r="H899" s="4" t="s">
        <v>83</v>
      </c>
      <c r="I899" s="1"/>
      <c r="J899" s="4" t="s">
        <v>83</v>
      </c>
      <c r="K899" s="4" t="s">
        <v>83</v>
      </c>
    </row>
    <row r="900" spans="1:11" ht="45" x14ac:dyDescent="0.25">
      <c r="A900" s="1" t="s">
        <v>6457</v>
      </c>
      <c r="B900" s="1" t="s">
        <v>740</v>
      </c>
      <c r="C900" s="4">
        <v>2022</v>
      </c>
      <c r="D900" s="1" t="s">
        <v>109</v>
      </c>
      <c r="E900" s="1" t="s">
        <v>78</v>
      </c>
      <c r="F900" s="4">
        <v>122</v>
      </c>
      <c r="G900" s="4">
        <v>95959</v>
      </c>
      <c r="H900" s="4" t="s">
        <v>7199</v>
      </c>
      <c r="I900" s="1"/>
      <c r="J900" s="4" t="s">
        <v>7200</v>
      </c>
      <c r="K900" s="4" t="s">
        <v>5187</v>
      </c>
    </row>
    <row r="901" spans="1:11" ht="30" x14ac:dyDescent="0.25">
      <c r="A901" s="1" t="s">
        <v>6457</v>
      </c>
      <c r="B901" s="1" t="s">
        <v>740</v>
      </c>
      <c r="C901" s="4">
        <v>2022</v>
      </c>
      <c r="D901" s="1" t="s">
        <v>109</v>
      </c>
      <c r="E901" s="1" t="s">
        <v>82</v>
      </c>
      <c r="F901" s="4">
        <v>1318</v>
      </c>
      <c r="G901" s="4">
        <v>147672</v>
      </c>
      <c r="H901" s="4" t="s">
        <v>7201</v>
      </c>
      <c r="I901" s="1"/>
      <c r="J901" s="4" t="s">
        <v>7202</v>
      </c>
      <c r="K901" s="4" t="s">
        <v>7203</v>
      </c>
    </row>
    <row r="902" spans="1:11" ht="45" x14ac:dyDescent="0.25">
      <c r="A902" s="1" t="s">
        <v>6457</v>
      </c>
      <c r="B902" s="1" t="s">
        <v>740</v>
      </c>
      <c r="C902" s="4">
        <v>2022</v>
      </c>
      <c r="D902" s="1" t="s">
        <v>109</v>
      </c>
      <c r="E902" s="1" t="s">
        <v>84</v>
      </c>
      <c r="F902" s="4">
        <v>51</v>
      </c>
      <c r="G902" s="4">
        <v>9123</v>
      </c>
      <c r="H902" s="4" t="s">
        <v>1182</v>
      </c>
      <c r="I902" s="1"/>
      <c r="J902" s="4" t="s">
        <v>7204</v>
      </c>
      <c r="K902" s="4" t="s">
        <v>7205</v>
      </c>
    </row>
    <row r="903" spans="1:11" ht="45" x14ac:dyDescent="0.25">
      <c r="A903" s="1" t="s">
        <v>6457</v>
      </c>
      <c r="B903" s="1" t="s">
        <v>740</v>
      </c>
      <c r="C903" s="4">
        <v>2022</v>
      </c>
      <c r="D903" s="1" t="s">
        <v>109</v>
      </c>
      <c r="E903" s="1" t="s">
        <v>85</v>
      </c>
      <c r="F903" s="4">
        <v>14280</v>
      </c>
      <c r="G903" s="4">
        <v>1010418</v>
      </c>
      <c r="H903" s="4" t="s">
        <v>7206</v>
      </c>
      <c r="I903" s="1"/>
      <c r="J903" s="4" t="s">
        <v>2221</v>
      </c>
      <c r="K903" s="4" t="s">
        <v>7207</v>
      </c>
    </row>
    <row r="904" spans="1:11" ht="30" x14ac:dyDescent="0.25">
      <c r="A904" s="1" t="s">
        <v>6457</v>
      </c>
      <c r="B904" s="1" t="s">
        <v>740</v>
      </c>
      <c r="C904" s="4">
        <v>2022</v>
      </c>
      <c r="D904" s="1" t="s">
        <v>109</v>
      </c>
      <c r="E904" s="1" t="s">
        <v>86</v>
      </c>
      <c r="F904" s="4">
        <v>15955</v>
      </c>
      <c r="G904" s="4">
        <v>1338752</v>
      </c>
      <c r="H904" s="4" t="s">
        <v>7208</v>
      </c>
      <c r="I904" s="1"/>
      <c r="J904" s="4" t="s">
        <v>97</v>
      </c>
      <c r="K904" s="4" t="s">
        <v>7209</v>
      </c>
    </row>
    <row r="905" spans="1:11" ht="30" x14ac:dyDescent="0.25">
      <c r="A905" s="1" t="s">
        <v>6457</v>
      </c>
      <c r="B905" s="1" t="s">
        <v>740</v>
      </c>
      <c r="C905" s="4">
        <v>2022</v>
      </c>
      <c r="D905" s="1" t="s">
        <v>128</v>
      </c>
      <c r="E905" s="1" t="s">
        <v>62</v>
      </c>
      <c r="F905" s="4">
        <v>552</v>
      </c>
      <c r="G905" s="4">
        <v>233339</v>
      </c>
      <c r="H905" s="4" t="s">
        <v>7210</v>
      </c>
      <c r="I905" s="1"/>
      <c r="J905" s="4" t="s">
        <v>7211</v>
      </c>
      <c r="K905" s="4" t="s">
        <v>7212</v>
      </c>
    </row>
    <row r="906" spans="1:11" ht="30" x14ac:dyDescent="0.25">
      <c r="A906" s="1" t="s">
        <v>6457</v>
      </c>
      <c r="B906" s="1" t="s">
        <v>740</v>
      </c>
      <c r="C906" s="4">
        <v>2022</v>
      </c>
      <c r="D906" s="1" t="s">
        <v>128</v>
      </c>
      <c r="E906" s="1" t="s">
        <v>66</v>
      </c>
      <c r="F906" s="4">
        <v>4</v>
      </c>
      <c r="G906" s="4">
        <v>1611</v>
      </c>
      <c r="H906" s="4" t="s">
        <v>83</v>
      </c>
      <c r="I906" s="1"/>
      <c r="J906" s="4" t="s">
        <v>83</v>
      </c>
      <c r="K906" s="4" t="s">
        <v>83</v>
      </c>
    </row>
    <row r="907" spans="1:11" ht="30" x14ac:dyDescent="0.25">
      <c r="A907" s="1" t="s">
        <v>6457</v>
      </c>
      <c r="B907" s="1" t="s">
        <v>740</v>
      </c>
      <c r="C907" s="4">
        <v>2022</v>
      </c>
      <c r="D907" s="1" t="s">
        <v>128</v>
      </c>
      <c r="E907" s="1" t="s">
        <v>70</v>
      </c>
      <c r="F907" s="4">
        <v>173</v>
      </c>
      <c r="G907" s="4">
        <v>57244</v>
      </c>
      <c r="H907" s="4" t="s">
        <v>7213</v>
      </c>
      <c r="I907" s="1"/>
      <c r="J907" s="4" t="s">
        <v>7214</v>
      </c>
      <c r="K907" s="4" t="s">
        <v>7215</v>
      </c>
    </row>
    <row r="908" spans="1:11" ht="30" x14ac:dyDescent="0.25">
      <c r="A908" s="1" t="s">
        <v>6457</v>
      </c>
      <c r="B908" s="1" t="s">
        <v>740</v>
      </c>
      <c r="C908" s="4">
        <v>2022</v>
      </c>
      <c r="D908" s="1" t="s">
        <v>128</v>
      </c>
      <c r="E908" s="1" t="s">
        <v>74</v>
      </c>
      <c r="F908" s="4">
        <v>4</v>
      </c>
      <c r="G908" s="4">
        <v>5812</v>
      </c>
      <c r="H908" s="4" t="s">
        <v>83</v>
      </c>
      <c r="I908" s="1"/>
      <c r="J908" s="4" t="s">
        <v>83</v>
      </c>
      <c r="K908" s="4" t="s">
        <v>83</v>
      </c>
    </row>
    <row r="909" spans="1:11" ht="45" x14ac:dyDescent="0.25">
      <c r="A909" s="1" t="s">
        <v>6457</v>
      </c>
      <c r="B909" s="1" t="s">
        <v>740</v>
      </c>
      <c r="C909" s="4">
        <v>2022</v>
      </c>
      <c r="D909" s="1" t="s">
        <v>128</v>
      </c>
      <c r="E909" s="1" t="s">
        <v>78</v>
      </c>
      <c r="F909" s="4">
        <v>82</v>
      </c>
      <c r="G909" s="4">
        <v>82472</v>
      </c>
      <c r="H909" s="4" t="s">
        <v>7216</v>
      </c>
      <c r="I909" s="1"/>
      <c r="J909" s="4" t="s">
        <v>3034</v>
      </c>
      <c r="K909" s="4" t="s">
        <v>7217</v>
      </c>
    </row>
    <row r="910" spans="1:11" ht="30" x14ac:dyDescent="0.25">
      <c r="A910" s="1" t="s">
        <v>6457</v>
      </c>
      <c r="B910" s="1" t="s">
        <v>740</v>
      </c>
      <c r="C910" s="4">
        <v>2022</v>
      </c>
      <c r="D910" s="1" t="s">
        <v>128</v>
      </c>
      <c r="E910" s="1" t="s">
        <v>82</v>
      </c>
      <c r="F910" s="4">
        <v>1054</v>
      </c>
      <c r="G910" s="4">
        <v>153828</v>
      </c>
      <c r="H910" s="4" t="s">
        <v>7218</v>
      </c>
      <c r="I910" s="1"/>
      <c r="J910" s="4" t="s">
        <v>7219</v>
      </c>
      <c r="K910" s="4" t="s">
        <v>7220</v>
      </c>
    </row>
    <row r="911" spans="1:11" ht="45" x14ac:dyDescent="0.25">
      <c r="A911" s="1" t="s">
        <v>6457</v>
      </c>
      <c r="B911" s="1" t="s">
        <v>740</v>
      </c>
      <c r="C911" s="4">
        <v>2022</v>
      </c>
      <c r="D911" s="1" t="s">
        <v>128</v>
      </c>
      <c r="E911" s="1" t="s">
        <v>84</v>
      </c>
      <c r="F911" s="4">
        <v>34</v>
      </c>
      <c r="G911" s="4">
        <v>6850</v>
      </c>
      <c r="H911" s="4" t="s">
        <v>6764</v>
      </c>
      <c r="I911" s="1"/>
      <c r="J911" s="4" t="s">
        <v>6765</v>
      </c>
      <c r="K911" s="4" t="s">
        <v>6766</v>
      </c>
    </row>
    <row r="912" spans="1:11" ht="45" x14ac:dyDescent="0.25">
      <c r="A912" s="1" t="s">
        <v>6457</v>
      </c>
      <c r="B912" s="1" t="s">
        <v>740</v>
      </c>
      <c r="C912" s="4">
        <v>2022</v>
      </c>
      <c r="D912" s="1" t="s">
        <v>128</v>
      </c>
      <c r="E912" s="1" t="s">
        <v>85</v>
      </c>
      <c r="F912" s="4">
        <v>13811</v>
      </c>
      <c r="G912" s="4">
        <v>988798</v>
      </c>
      <c r="H912" s="4" t="s">
        <v>7221</v>
      </c>
      <c r="I912" s="1"/>
      <c r="J912" s="4" t="s">
        <v>7222</v>
      </c>
      <c r="K912" s="4" t="s">
        <v>7223</v>
      </c>
    </row>
    <row r="913" spans="1:11" ht="30" x14ac:dyDescent="0.25">
      <c r="A913" s="1" t="s">
        <v>6457</v>
      </c>
      <c r="B913" s="1" t="s">
        <v>740</v>
      </c>
      <c r="C913" s="4">
        <v>2022</v>
      </c>
      <c r="D913" s="1" t="s">
        <v>128</v>
      </c>
      <c r="E913" s="1" t="s">
        <v>86</v>
      </c>
      <c r="F913" s="4">
        <v>15162</v>
      </c>
      <c r="G913" s="4">
        <v>1296615</v>
      </c>
      <c r="H913" s="4" t="s">
        <v>7224</v>
      </c>
      <c r="I913" s="1"/>
      <c r="J913" s="4" t="s">
        <v>7225</v>
      </c>
      <c r="K913" s="4" t="s">
        <v>7226</v>
      </c>
    </row>
    <row r="914" spans="1:11" ht="30" x14ac:dyDescent="0.25">
      <c r="A914" s="1" t="s">
        <v>6457</v>
      </c>
      <c r="B914" s="1" t="s">
        <v>740</v>
      </c>
      <c r="C914" s="4">
        <v>2022</v>
      </c>
      <c r="D914" s="1" t="s">
        <v>147</v>
      </c>
      <c r="E914" s="1" t="s">
        <v>62</v>
      </c>
      <c r="F914" s="4">
        <v>423</v>
      </c>
      <c r="G914" s="4">
        <v>239255</v>
      </c>
      <c r="H914" s="4" t="s">
        <v>7227</v>
      </c>
      <c r="I914" s="1"/>
      <c r="J914" s="4" t="s">
        <v>7228</v>
      </c>
      <c r="K914" s="4" t="s">
        <v>860</v>
      </c>
    </row>
    <row r="915" spans="1:11" ht="30" x14ac:dyDescent="0.25">
      <c r="A915" s="1" t="s">
        <v>6457</v>
      </c>
      <c r="B915" s="1" t="s">
        <v>740</v>
      </c>
      <c r="C915" s="4">
        <v>2022</v>
      </c>
      <c r="D915" s="1" t="s">
        <v>147</v>
      </c>
      <c r="E915" s="1" t="s">
        <v>66</v>
      </c>
      <c r="F915" s="4">
        <v>0</v>
      </c>
      <c r="G915" s="4">
        <v>1149</v>
      </c>
      <c r="H915" s="4" t="s">
        <v>83</v>
      </c>
      <c r="I915" s="1"/>
      <c r="J915" s="4" t="s">
        <v>83</v>
      </c>
      <c r="K915" s="4" t="s">
        <v>83</v>
      </c>
    </row>
    <row r="916" spans="1:11" ht="30" x14ac:dyDescent="0.25">
      <c r="A916" s="1" t="s">
        <v>6457</v>
      </c>
      <c r="B916" s="1" t="s">
        <v>740</v>
      </c>
      <c r="C916" s="4">
        <v>2022</v>
      </c>
      <c r="D916" s="1" t="s">
        <v>147</v>
      </c>
      <c r="E916" s="1" t="s">
        <v>70</v>
      </c>
      <c r="F916" s="4">
        <v>122</v>
      </c>
      <c r="G916" s="4">
        <v>55061</v>
      </c>
      <c r="H916" s="4" t="s">
        <v>3049</v>
      </c>
      <c r="I916" s="1"/>
      <c r="J916" s="4" t="s">
        <v>7229</v>
      </c>
      <c r="K916" s="4" t="s">
        <v>7230</v>
      </c>
    </row>
    <row r="917" spans="1:11" ht="30" x14ac:dyDescent="0.25">
      <c r="A917" s="1" t="s">
        <v>6457</v>
      </c>
      <c r="B917" s="1" t="s">
        <v>740</v>
      </c>
      <c r="C917" s="4">
        <v>2022</v>
      </c>
      <c r="D917" s="1" t="s">
        <v>147</v>
      </c>
      <c r="E917" s="1" t="s">
        <v>74</v>
      </c>
      <c r="F917" s="4">
        <v>4</v>
      </c>
      <c r="G917" s="4">
        <v>4184</v>
      </c>
      <c r="H917" s="4" t="s">
        <v>83</v>
      </c>
      <c r="I917" s="1"/>
      <c r="J917" s="4" t="s">
        <v>83</v>
      </c>
      <c r="K917" s="4" t="s">
        <v>83</v>
      </c>
    </row>
    <row r="918" spans="1:11" ht="45" x14ac:dyDescent="0.25">
      <c r="A918" s="1" t="s">
        <v>6457</v>
      </c>
      <c r="B918" s="1" t="s">
        <v>740</v>
      </c>
      <c r="C918" s="4">
        <v>2022</v>
      </c>
      <c r="D918" s="1" t="s">
        <v>147</v>
      </c>
      <c r="E918" s="1" t="s">
        <v>78</v>
      </c>
      <c r="F918" s="4">
        <v>56</v>
      </c>
      <c r="G918" s="4">
        <v>80187</v>
      </c>
      <c r="H918" s="4" t="s">
        <v>7231</v>
      </c>
      <c r="I918" s="1"/>
      <c r="J918" s="4" t="s">
        <v>7232</v>
      </c>
      <c r="K918" s="4" t="s">
        <v>7233</v>
      </c>
    </row>
    <row r="919" spans="1:11" ht="30" x14ac:dyDescent="0.25">
      <c r="A919" s="1" t="s">
        <v>6457</v>
      </c>
      <c r="B919" s="1" t="s">
        <v>740</v>
      </c>
      <c r="C919" s="4">
        <v>2022</v>
      </c>
      <c r="D919" s="1" t="s">
        <v>147</v>
      </c>
      <c r="E919" s="1" t="s">
        <v>82</v>
      </c>
      <c r="F919" s="4">
        <v>794</v>
      </c>
      <c r="G919" s="4">
        <v>162733</v>
      </c>
      <c r="H919" s="4" t="s">
        <v>7234</v>
      </c>
      <c r="I919" s="1"/>
      <c r="J919" s="4" t="s">
        <v>7235</v>
      </c>
      <c r="K919" s="4" t="s">
        <v>7236</v>
      </c>
    </row>
    <row r="920" spans="1:11" ht="45" x14ac:dyDescent="0.25">
      <c r="A920" s="1" t="s">
        <v>6457</v>
      </c>
      <c r="B920" s="1" t="s">
        <v>740</v>
      </c>
      <c r="C920" s="4">
        <v>2022</v>
      </c>
      <c r="D920" s="1" t="s">
        <v>147</v>
      </c>
      <c r="E920" s="1" t="s">
        <v>84</v>
      </c>
      <c r="F920" s="4">
        <v>39</v>
      </c>
      <c r="G920" s="4">
        <v>6406</v>
      </c>
      <c r="H920" s="4" t="s">
        <v>6782</v>
      </c>
      <c r="I920" s="1"/>
      <c r="J920" s="4" t="s">
        <v>6783</v>
      </c>
      <c r="K920" s="4" t="s">
        <v>6784</v>
      </c>
    </row>
    <row r="921" spans="1:11" ht="45" x14ac:dyDescent="0.25">
      <c r="A921" s="1" t="s">
        <v>6457</v>
      </c>
      <c r="B921" s="1" t="s">
        <v>740</v>
      </c>
      <c r="C921" s="4">
        <v>2022</v>
      </c>
      <c r="D921" s="1" t="s">
        <v>147</v>
      </c>
      <c r="E921" s="1" t="s">
        <v>85</v>
      </c>
      <c r="F921" s="4">
        <v>12638</v>
      </c>
      <c r="G921" s="4">
        <v>1030562</v>
      </c>
      <c r="H921" s="4" t="s">
        <v>7237</v>
      </c>
      <c r="I921" s="1"/>
      <c r="J921" s="4" t="s">
        <v>7238</v>
      </c>
      <c r="K921" s="4" t="s">
        <v>7239</v>
      </c>
    </row>
    <row r="922" spans="1:11" ht="30" x14ac:dyDescent="0.25">
      <c r="A922" s="1" t="s">
        <v>6457</v>
      </c>
      <c r="B922" s="1" t="s">
        <v>740</v>
      </c>
      <c r="C922" s="4">
        <v>2022</v>
      </c>
      <c r="D922" s="1" t="s">
        <v>147</v>
      </c>
      <c r="E922" s="1" t="s">
        <v>86</v>
      </c>
      <c r="F922" s="4">
        <v>13653</v>
      </c>
      <c r="G922" s="4">
        <v>1340283</v>
      </c>
      <c r="H922" s="4" t="s">
        <v>7240</v>
      </c>
      <c r="I922" s="1"/>
      <c r="J922" s="4" t="s">
        <v>7241</v>
      </c>
      <c r="K922" s="4" t="s">
        <v>7242</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336"/>
  <sheetViews>
    <sheetView topLeftCell="D1" workbookViewId="0"/>
  </sheetViews>
  <sheetFormatPr defaultColWidth="11.08984375" defaultRowHeight="15" x14ac:dyDescent="0.25"/>
  <cols>
    <col min="1" max="8" width="16.7265625" customWidth="1"/>
    <col min="9" max="9" width="32.7265625" customWidth="1"/>
    <col min="10" max="12" width="16.7265625" customWidth="1"/>
  </cols>
  <sheetData>
    <row r="1" spans="1:12" ht="19.8" thickBot="1" x14ac:dyDescent="0.4">
      <c r="A1" s="10" t="s">
        <v>15</v>
      </c>
    </row>
    <row r="2" spans="1:12" ht="15.6" thickTop="1" x14ac:dyDescent="0.25">
      <c r="A2" t="s">
        <v>4</v>
      </c>
    </row>
    <row r="3" spans="1:12" x14ac:dyDescent="0.25">
      <c r="A3" t="s">
        <v>50</v>
      </c>
    </row>
    <row r="4" spans="1:12" ht="31.2" x14ac:dyDescent="0.3">
      <c r="A4" s="5" t="s">
        <v>5696</v>
      </c>
      <c r="B4" s="5" t="s">
        <v>51</v>
      </c>
      <c r="C4" s="6" t="s">
        <v>52</v>
      </c>
      <c r="D4" s="5" t="s">
        <v>53</v>
      </c>
      <c r="E4" s="5" t="s">
        <v>1088</v>
      </c>
      <c r="F4" s="5" t="s">
        <v>54</v>
      </c>
      <c r="G4" s="6" t="s">
        <v>55</v>
      </c>
      <c r="H4" s="6" t="s">
        <v>56</v>
      </c>
      <c r="I4" s="6" t="s">
        <v>57</v>
      </c>
      <c r="J4" s="5" t="s">
        <v>11435</v>
      </c>
      <c r="K4" s="6" t="s">
        <v>58</v>
      </c>
      <c r="L4" s="6" t="s">
        <v>59</v>
      </c>
    </row>
    <row r="5" spans="1:12" x14ac:dyDescent="0.25">
      <c r="A5" s="1" t="s">
        <v>5697</v>
      </c>
      <c r="B5" s="1" t="s">
        <v>60</v>
      </c>
      <c r="C5" s="4">
        <v>2021</v>
      </c>
      <c r="D5" s="1" t="s">
        <v>61</v>
      </c>
      <c r="E5" s="1" t="s">
        <v>1089</v>
      </c>
      <c r="F5" s="1" t="s">
        <v>62</v>
      </c>
      <c r="G5" s="4" t="s">
        <v>1716</v>
      </c>
      <c r="H5" s="4">
        <v>465171</v>
      </c>
      <c r="I5" s="4" t="s">
        <v>3435</v>
      </c>
      <c r="J5" s="1"/>
      <c r="K5" s="4" t="s">
        <v>6935</v>
      </c>
      <c r="L5" s="4" t="s">
        <v>1951</v>
      </c>
    </row>
    <row r="6" spans="1:12" ht="30" x14ac:dyDescent="0.25">
      <c r="A6" s="1" t="s">
        <v>5697</v>
      </c>
      <c r="B6" s="1" t="s">
        <v>60</v>
      </c>
      <c r="C6" s="4">
        <v>2021</v>
      </c>
      <c r="D6" s="1" t="s">
        <v>61</v>
      </c>
      <c r="E6" s="1" t="s">
        <v>1089</v>
      </c>
      <c r="F6" s="1" t="s">
        <v>66</v>
      </c>
      <c r="G6" s="4" t="s">
        <v>1743</v>
      </c>
      <c r="H6" s="4">
        <v>20053</v>
      </c>
      <c r="I6" s="4" t="s">
        <v>3787</v>
      </c>
      <c r="J6" s="1" t="s">
        <v>234</v>
      </c>
      <c r="K6" s="4" t="s">
        <v>3562</v>
      </c>
      <c r="L6" s="4" t="s">
        <v>7243</v>
      </c>
    </row>
    <row r="7" spans="1:12" ht="30" x14ac:dyDescent="0.25">
      <c r="A7" s="1" t="s">
        <v>5697</v>
      </c>
      <c r="B7" s="1" t="s">
        <v>60</v>
      </c>
      <c r="C7" s="4">
        <v>2021</v>
      </c>
      <c r="D7" s="1" t="s">
        <v>61</v>
      </c>
      <c r="E7" s="1" t="s">
        <v>1089</v>
      </c>
      <c r="F7" s="1" t="s">
        <v>70</v>
      </c>
      <c r="G7" s="4" t="s">
        <v>1101</v>
      </c>
      <c r="H7" s="4">
        <v>3502</v>
      </c>
      <c r="I7" s="4" t="s">
        <v>83</v>
      </c>
      <c r="J7" s="1"/>
      <c r="K7" s="4" t="s">
        <v>83</v>
      </c>
      <c r="L7" s="4" t="s">
        <v>83</v>
      </c>
    </row>
    <row r="8" spans="1:12" ht="30" x14ac:dyDescent="0.25">
      <c r="A8" s="1" t="s">
        <v>5697</v>
      </c>
      <c r="B8" s="1" t="s">
        <v>60</v>
      </c>
      <c r="C8" s="4">
        <v>2021</v>
      </c>
      <c r="D8" s="1" t="s">
        <v>61</v>
      </c>
      <c r="E8" s="1" t="s">
        <v>1089</v>
      </c>
      <c r="F8" s="1" t="s">
        <v>74</v>
      </c>
      <c r="G8" s="4" t="s">
        <v>1101</v>
      </c>
      <c r="H8" s="4">
        <v>949</v>
      </c>
      <c r="I8" s="4" t="s">
        <v>83</v>
      </c>
      <c r="J8" s="1"/>
      <c r="K8" s="4" t="s">
        <v>83</v>
      </c>
      <c r="L8" s="4" t="s">
        <v>83</v>
      </c>
    </row>
    <row r="9" spans="1:12" ht="30" x14ac:dyDescent="0.25">
      <c r="A9" s="1" t="s">
        <v>5697</v>
      </c>
      <c r="B9" s="1" t="s">
        <v>60</v>
      </c>
      <c r="C9" s="4">
        <v>2021</v>
      </c>
      <c r="D9" s="1" t="s">
        <v>61</v>
      </c>
      <c r="E9" s="1" t="s">
        <v>1089</v>
      </c>
      <c r="F9" s="1" t="s">
        <v>1102</v>
      </c>
      <c r="G9" s="4" t="s">
        <v>1101</v>
      </c>
      <c r="H9" s="4">
        <v>179</v>
      </c>
      <c r="I9" s="4" t="s">
        <v>83</v>
      </c>
      <c r="J9" s="1"/>
      <c r="K9" s="4" t="s">
        <v>83</v>
      </c>
      <c r="L9" s="4" t="s">
        <v>83</v>
      </c>
    </row>
    <row r="10" spans="1:12" ht="45" x14ac:dyDescent="0.25">
      <c r="A10" s="1" t="s">
        <v>5697</v>
      </c>
      <c r="B10" s="1" t="s">
        <v>60</v>
      </c>
      <c r="C10" s="4">
        <v>2021</v>
      </c>
      <c r="D10" s="1" t="s">
        <v>61</v>
      </c>
      <c r="E10" s="1" t="s">
        <v>1089</v>
      </c>
      <c r="F10" s="1" t="s">
        <v>84</v>
      </c>
      <c r="G10" s="4" t="s">
        <v>1103</v>
      </c>
      <c r="H10" s="4">
        <v>0</v>
      </c>
      <c r="I10" s="4" t="s">
        <v>83</v>
      </c>
      <c r="J10" s="1"/>
      <c r="K10" s="4" t="s">
        <v>83</v>
      </c>
      <c r="L10" s="4" t="s">
        <v>83</v>
      </c>
    </row>
    <row r="11" spans="1:12" ht="45" x14ac:dyDescent="0.25">
      <c r="A11" s="1" t="s">
        <v>5697</v>
      </c>
      <c r="B11" s="1" t="s">
        <v>60</v>
      </c>
      <c r="C11" s="4">
        <v>2021</v>
      </c>
      <c r="D11" s="1" t="s">
        <v>61</v>
      </c>
      <c r="E11" s="1" t="s">
        <v>1089</v>
      </c>
      <c r="F11" s="1" t="s">
        <v>85</v>
      </c>
      <c r="G11" s="4" t="s">
        <v>1103</v>
      </c>
      <c r="H11" s="4">
        <v>0</v>
      </c>
      <c r="I11" s="4" t="s">
        <v>83</v>
      </c>
      <c r="J11" s="1"/>
      <c r="K11" s="4" t="s">
        <v>83</v>
      </c>
      <c r="L11" s="4" t="s">
        <v>83</v>
      </c>
    </row>
    <row r="12" spans="1:12" x14ac:dyDescent="0.25">
      <c r="A12" s="1" t="s">
        <v>5697</v>
      </c>
      <c r="B12" s="1" t="s">
        <v>60</v>
      </c>
      <c r="C12" s="4">
        <v>2021</v>
      </c>
      <c r="D12" s="1" t="s">
        <v>61</v>
      </c>
      <c r="E12" s="1" t="s">
        <v>1104</v>
      </c>
      <c r="F12" s="1" t="s">
        <v>62</v>
      </c>
      <c r="G12" s="4" t="s">
        <v>7244</v>
      </c>
      <c r="H12" s="4">
        <v>229636</v>
      </c>
      <c r="I12" s="4" t="s">
        <v>3760</v>
      </c>
      <c r="J12" s="1"/>
      <c r="K12" s="4" t="s">
        <v>7245</v>
      </c>
      <c r="L12" s="4" t="s">
        <v>3647</v>
      </c>
    </row>
    <row r="13" spans="1:12" ht="30" x14ac:dyDescent="0.25">
      <c r="A13" s="1" t="s">
        <v>5697</v>
      </c>
      <c r="B13" s="1" t="s">
        <v>60</v>
      </c>
      <c r="C13" s="4">
        <v>2021</v>
      </c>
      <c r="D13" s="1" t="s">
        <v>61</v>
      </c>
      <c r="E13" s="1" t="s">
        <v>1104</v>
      </c>
      <c r="F13" s="1" t="s">
        <v>66</v>
      </c>
      <c r="G13" s="4" t="s">
        <v>2008</v>
      </c>
      <c r="H13" s="4">
        <v>14577</v>
      </c>
      <c r="I13" s="4" t="s">
        <v>6885</v>
      </c>
      <c r="J13" s="1" t="s">
        <v>234</v>
      </c>
      <c r="K13" s="4" t="s">
        <v>3757</v>
      </c>
      <c r="L13" s="4" t="s">
        <v>7246</v>
      </c>
    </row>
    <row r="14" spans="1:12" ht="30" x14ac:dyDescent="0.25">
      <c r="A14" s="1" t="s">
        <v>5697</v>
      </c>
      <c r="B14" s="1" t="s">
        <v>60</v>
      </c>
      <c r="C14" s="4">
        <v>2021</v>
      </c>
      <c r="D14" s="1" t="s">
        <v>61</v>
      </c>
      <c r="E14" s="1" t="s">
        <v>1104</v>
      </c>
      <c r="F14" s="1" t="s">
        <v>70</v>
      </c>
      <c r="G14" s="4" t="s">
        <v>1101</v>
      </c>
      <c r="H14" s="4">
        <v>2890</v>
      </c>
      <c r="I14" s="4" t="s">
        <v>83</v>
      </c>
      <c r="J14" s="1"/>
      <c r="K14" s="4" t="s">
        <v>83</v>
      </c>
      <c r="L14" s="4" t="s">
        <v>83</v>
      </c>
    </row>
    <row r="15" spans="1:12" ht="30" x14ac:dyDescent="0.25">
      <c r="A15" s="1" t="s">
        <v>5697</v>
      </c>
      <c r="B15" s="1" t="s">
        <v>60</v>
      </c>
      <c r="C15" s="4">
        <v>2021</v>
      </c>
      <c r="D15" s="1" t="s">
        <v>61</v>
      </c>
      <c r="E15" s="1" t="s">
        <v>1104</v>
      </c>
      <c r="F15" s="1" t="s">
        <v>74</v>
      </c>
      <c r="G15" s="4" t="s">
        <v>1101</v>
      </c>
      <c r="H15" s="4">
        <v>890</v>
      </c>
      <c r="I15" s="4" t="s">
        <v>83</v>
      </c>
      <c r="J15" s="1"/>
      <c r="K15" s="4" t="s">
        <v>83</v>
      </c>
      <c r="L15" s="4" t="s">
        <v>83</v>
      </c>
    </row>
    <row r="16" spans="1:12" ht="30" x14ac:dyDescent="0.25">
      <c r="A16" s="1" t="s">
        <v>5697</v>
      </c>
      <c r="B16" s="1" t="s">
        <v>60</v>
      </c>
      <c r="C16" s="4">
        <v>2021</v>
      </c>
      <c r="D16" s="1" t="s">
        <v>61</v>
      </c>
      <c r="E16" s="1" t="s">
        <v>1104</v>
      </c>
      <c r="F16" s="1" t="s">
        <v>1102</v>
      </c>
      <c r="G16" s="4" t="s">
        <v>1101</v>
      </c>
      <c r="H16" s="4">
        <v>165</v>
      </c>
      <c r="I16" s="4" t="s">
        <v>83</v>
      </c>
      <c r="J16" s="1"/>
      <c r="K16" s="4" t="s">
        <v>83</v>
      </c>
      <c r="L16" s="4" t="s">
        <v>83</v>
      </c>
    </row>
    <row r="17" spans="1:12" ht="45" x14ac:dyDescent="0.25">
      <c r="A17" s="1" t="s">
        <v>5697</v>
      </c>
      <c r="B17" s="1" t="s">
        <v>60</v>
      </c>
      <c r="C17" s="4">
        <v>2021</v>
      </c>
      <c r="D17" s="1" t="s">
        <v>61</v>
      </c>
      <c r="E17" s="1" t="s">
        <v>1104</v>
      </c>
      <c r="F17" s="1" t="s">
        <v>84</v>
      </c>
      <c r="G17" s="4" t="s">
        <v>1103</v>
      </c>
      <c r="H17" s="4">
        <v>0</v>
      </c>
      <c r="I17" s="4" t="s">
        <v>83</v>
      </c>
      <c r="J17" s="1"/>
      <c r="K17" s="4" t="s">
        <v>83</v>
      </c>
      <c r="L17" s="4" t="s">
        <v>83</v>
      </c>
    </row>
    <row r="18" spans="1:12" ht="45" x14ac:dyDescent="0.25">
      <c r="A18" s="1" t="s">
        <v>5697</v>
      </c>
      <c r="B18" s="1" t="s">
        <v>60</v>
      </c>
      <c r="C18" s="4">
        <v>2021</v>
      </c>
      <c r="D18" s="1" t="s">
        <v>61</v>
      </c>
      <c r="E18" s="1" t="s">
        <v>1104</v>
      </c>
      <c r="F18" s="1" t="s">
        <v>85</v>
      </c>
      <c r="G18" s="4" t="s">
        <v>1103</v>
      </c>
      <c r="H18" s="4">
        <v>0</v>
      </c>
      <c r="I18" s="4" t="s">
        <v>83</v>
      </c>
      <c r="J18" s="1"/>
      <c r="K18" s="4" t="s">
        <v>83</v>
      </c>
      <c r="L18" s="4" t="s">
        <v>83</v>
      </c>
    </row>
    <row r="19" spans="1:12" x14ac:dyDescent="0.25">
      <c r="A19" s="1" t="s">
        <v>5697</v>
      </c>
      <c r="B19" s="1" t="s">
        <v>60</v>
      </c>
      <c r="C19" s="4">
        <v>2021</v>
      </c>
      <c r="D19" s="1" t="s">
        <v>61</v>
      </c>
      <c r="E19" s="1" t="s">
        <v>1116</v>
      </c>
      <c r="F19" s="1" t="s">
        <v>62</v>
      </c>
      <c r="G19" s="4" t="s">
        <v>1515</v>
      </c>
      <c r="H19" s="4">
        <v>258383</v>
      </c>
      <c r="I19" s="4" t="s">
        <v>7247</v>
      </c>
      <c r="J19" s="1"/>
      <c r="K19" s="4" t="s">
        <v>7248</v>
      </c>
      <c r="L19" s="4" t="s">
        <v>7249</v>
      </c>
    </row>
    <row r="20" spans="1:12" ht="30" x14ac:dyDescent="0.25">
      <c r="A20" s="1" t="s">
        <v>5697</v>
      </c>
      <c r="B20" s="1" t="s">
        <v>60</v>
      </c>
      <c r="C20" s="4">
        <v>2021</v>
      </c>
      <c r="D20" s="1" t="s">
        <v>61</v>
      </c>
      <c r="E20" s="1" t="s">
        <v>1116</v>
      </c>
      <c r="F20" s="1" t="s">
        <v>66</v>
      </c>
      <c r="G20" s="4" t="s">
        <v>1286</v>
      </c>
      <c r="H20" s="4">
        <v>19014</v>
      </c>
      <c r="I20" s="4" t="s">
        <v>1596</v>
      </c>
      <c r="J20" s="1"/>
      <c r="K20" s="4" t="s">
        <v>733</v>
      </c>
      <c r="L20" s="4" t="s">
        <v>7250</v>
      </c>
    </row>
    <row r="21" spans="1:12" ht="30" x14ac:dyDescent="0.25">
      <c r="A21" s="1" t="s">
        <v>5697</v>
      </c>
      <c r="B21" s="1" t="s">
        <v>60</v>
      </c>
      <c r="C21" s="4">
        <v>2021</v>
      </c>
      <c r="D21" s="1" t="s">
        <v>61</v>
      </c>
      <c r="E21" s="1" t="s">
        <v>1116</v>
      </c>
      <c r="F21" s="1" t="s">
        <v>70</v>
      </c>
      <c r="G21" s="4" t="s">
        <v>2008</v>
      </c>
      <c r="H21" s="4">
        <v>3833</v>
      </c>
      <c r="I21" s="4" t="s">
        <v>2999</v>
      </c>
      <c r="J21" s="1" t="s">
        <v>234</v>
      </c>
      <c r="K21" s="4" t="s">
        <v>3775</v>
      </c>
      <c r="L21" s="4" t="s">
        <v>7251</v>
      </c>
    </row>
    <row r="22" spans="1:12" ht="30" x14ac:dyDescent="0.25">
      <c r="A22" s="1" t="s">
        <v>5697</v>
      </c>
      <c r="B22" s="1" t="s">
        <v>60</v>
      </c>
      <c r="C22" s="4">
        <v>2021</v>
      </c>
      <c r="D22" s="1" t="s">
        <v>61</v>
      </c>
      <c r="E22" s="1" t="s">
        <v>1116</v>
      </c>
      <c r="F22" s="1" t="s">
        <v>74</v>
      </c>
      <c r="G22" s="4" t="s">
        <v>1112</v>
      </c>
      <c r="H22" s="4">
        <v>1235</v>
      </c>
      <c r="I22" s="4" t="s">
        <v>7252</v>
      </c>
      <c r="J22" s="1" t="s">
        <v>234</v>
      </c>
      <c r="K22" s="4" t="s">
        <v>3477</v>
      </c>
      <c r="L22" s="4" t="s">
        <v>6592</v>
      </c>
    </row>
    <row r="23" spans="1:12" ht="30" x14ac:dyDescent="0.25">
      <c r="A23" s="1" t="s">
        <v>5697</v>
      </c>
      <c r="B23" s="1" t="s">
        <v>60</v>
      </c>
      <c r="C23" s="4">
        <v>2021</v>
      </c>
      <c r="D23" s="1" t="s">
        <v>61</v>
      </c>
      <c r="E23" s="1" t="s">
        <v>1116</v>
      </c>
      <c r="F23" s="1" t="s">
        <v>1102</v>
      </c>
      <c r="G23" s="4" t="s">
        <v>1101</v>
      </c>
      <c r="H23" s="4">
        <v>231</v>
      </c>
      <c r="I23" s="4" t="s">
        <v>83</v>
      </c>
      <c r="J23" s="1"/>
      <c r="K23" s="4" t="s">
        <v>83</v>
      </c>
      <c r="L23" s="4" t="s">
        <v>83</v>
      </c>
    </row>
    <row r="24" spans="1:12" ht="45" x14ac:dyDescent="0.25">
      <c r="A24" s="1" t="s">
        <v>5697</v>
      </c>
      <c r="B24" s="1" t="s">
        <v>60</v>
      </c>
      <c r="C24" s="4">
        <v>2021</v>
      </c>
      <c r="D24" s="1" t="s">
        <v>61</v>
      </c>
      <c r="E24" s="1" t="s">
        <v>1116</v>
      </c>
      <c r="F24" s="1" t="s">
        <v>84</v>
      </c>
      <c r="G24" s="4" t="s">
        <v>1103</v>
      </c>
      <c r="H24" s="4">
        <v>0</v>
      </c>
      <c r="I24" s="4" t="s">
        <v>83</v>
      </c>
      <c r="J24" s="1"/>
      <c r="K24" s="4" t="s">
        <v>83</v>
      </c>
      <c r="L24" s="4" t="s">
        <v>83</v>
      </c>
    </row>
    <row r="25" spans="1:12" ht="45" x14ac:dyDescent="0.25">
      <c r="A25" s="1" t="s">
        <v>5697</v>
      </c>
      <c r="B25" s="1" t="s">
        <v>60</v>
      </c>
      <c r="C25" s="4">
        <v>2021</v>
      </c>
      <c r="D25" s="1" t="s">
        <v>61</v>
      </c>
      <c r="E25" s="1" t="s">
        <v>1116</v>
      </c>
      <c r="F25" s="1" t="s">
        <v>85</v>
      </c>
      <c r="G25" s="4" t="s">
        <v>1103</v>
      </c>
      <c r="H25" s="4">
        <v>0</v>
      </c>
      <c r="I25" s="4" t="s">
        <v>83</v>
      </c>
      <c r="J25" s="1"/>
      <c r="K25" s="4" t="s">
        <v>83</v>
      </c>
      <c r="L25" s="4" t="s">
        <v>83</v>
      </c>
    </row>
    <row r="26" spans="1:12" x14ac:dyDescent="0.25">
      <c r="A26" s="1" t="s">
        <v>5697</v>
      </c>
      <c r="B26" s="1" t="s">
        <v>60</v>
      </c>
      <c r="C26" s="4">
        <v>2021</v>
      </c>
      <c r="D26" s="1" t="s">
        <v>61</v>
      </c>
      <c r="E26" s="1" t="s">
        <v>1132</v>
      </c>
      <c r="F26" s="1" t="s">
        <v>62</v>
      </c>
      <c r="G26" s="4" t="s">
        <v>7253</v>
      </c>
      <c r="H26" s="4">
        <v>215064</v>
      </c>
      <c r="I26" s="4" t="s">
        <v>7254</v>
      </c>
      <c r="J26" s="1"/>
      <c r="K26" s="4" t="s">
        <v>7255</v>
      </c>
      <c r="L26" s="4" t="s">
        <v>7256</v>
      </c>
    </row>
    <row r="27" spans="1:12" ht="30" x14ac:dyDescent="0.25">
      <c r="A27" s="1" t="s">
        <v>5697</v>
      </c>
      <c r="B27" s="1" t="s">
        <v>60</v>
      </c>
      <c r="C27" s="4">
        <v>2021</v>
      </c>
      <c r="D27" s="1" t="s">
        <v>61</v>
      </c>
      <c r="E27" s="1" t="s">
        <v>1132</v>
      </c>
      <c r="F27" s="1" t="s">
        <v>66</v>
      </c>
      <c r="G27" s="4" t="s">
        <v>4123</v>
      </c>
      <c r="H27" s="4">
        <v>10298</v>
      </c>
      <c r="I27" s="4" t="s">
        <v>4206</v>
      </c>
      <c r="J27" s="1"/>
      <c r="K27" s="4" t="s">
        <v>7257</v>
      </c>
      <c r="L27" s="4" t="s">
        <v>7258</v>
      </c>
    </row>
    <row r="28" spans="1:12" ht="30" x14ac:dyDescent="0.25">
      <c r="A28" s="1" t="s">
        <v>5697</v>
      </c>
      <c r="B28" s="1" t="s">
        <v>60</v>
      </c>
      <c r="C28" s="4">
        <v>2021</v>
      </c>
      <c r="D28" s="1" t="s">
        <v>61</v>
      </c>
      <c r="E28" s="1" t="s">
        <v>1132</v>
      </c>
      <c r="F28" s="1" t="s">
        <v>70</v>
      </c>
      <c r="G28" s="4" t="s">
        <v>1800</v>
      </c>
      <c r="H28" s="4">
        <v>1835</v>
      </c>
      <c r="I28" s="4" t="s">
        <v>7259</v>
      </c>
      <c r="J28" s="1" t="s">
        <v>234</v>
      </c>
      <c r="K28" s="4" t="s">
        <v>7260</v>
      </c>
      <c r="L28" s="4" t="s">
        <v>7261</v>
      </c>
    </row>
    <row r="29" spans="1:12" ht="30" x14ac:dyDescent="0.25">
      <c r="A29" s="1" t="s">
        <v>5697</v>
      </c>
      <c r="B29" s="1" t="s">
        <v>60</v>
      </c>
      <c r="C29" s="4">
        <v>2021</v>
      </c>
      <c r="D29" s="1" t="s">
        <v>61</v>
      </c>
      <c r="E29" s="1" t="s">
        <v>1132</v>
      </c>
      <c r="F29" s="1" t="s">
        <v>74</v>
      </c>
      <c r="G29" s="4" t="s">
        <v>1101</v>
      </c>
      <c r="H29" s="4">
        <v>608</v>
      </c>
      <c r="I29" s="4" t="s">
        <v>83</v>
      </c>
      <c r="J29" s="1"/>
      <c r="K29" s="4" t="s">
        <v>83</v>
      </c>
      <c r="L29" s="4" t="s">
        <v>83</v>
      </c>
    </row>
    <row r="30" spans="1:12" ht="30" x14ac:dyDescent="0.25">
      <c r="A30" s="1" t="s">
        <v>5697</v>
      </c>
      <c r="B30" s="1" t="s">
        <v>60</v>
      </c>
      <c r="C30" s="4">
        <v>2021</v>
      </c>
      <c r="D30" s="1" t="s">
        <v>61</v>
      </c>
      <c r="E30" s="1" t="s">
        <v>1132</v>
      </c>
      <c r="F30" s="1" t="s">
        <v>1102</v>
      </c>
      <c r="G30" s="4" t="s">
        <v>1101</v>
      </c>
      <c r="H30" s="4">
        <v>109</v>
      </c>
      <c r="I30" s="4" t="s">
        <v>83</v>
      </c>
      <c r="J30" s="1"/>
      <c r="K30" s="4" t="s">
        <v>83</v>
      </c>
      <c r="L30" s="4" t="s">
        <v>83</v>
      </c>
    </row>
    <row r="31" spans="1:12" ht="45" x14ac:dyDescent="0.25">
      <c r="A31" s="1" t="s">
        <v>5697</v>
      </c>
      <c r="B31" s="1" t="s">
        <v>60</v>
      </c>
      <c r="C31" s="4">
        <v>2021</v>
      </c>
      <c r="D31" s="1" t="s">
        <v>61</v>
      </c>
      <c r="E31" s="1" t="s">
        <v>1132</v>
      </c>
      <c r="F31" s="1" t="s">
        <v>84</v>
      </c>
      <c r="G31" s="4" t="s">
        <v>1103</v>
      </c>
      <c r="H31" s="4">
        <v>0</v>
      </c>
      <c r="I31" s="4" t="s">
        <v>83</v>
      </c>
      <c r="J31" s="1"/>
      <c r="K31" s="4" t="s">
        <v>83</v>
      </c>
      <c r="L31" s="4" t="s">
        <v>83</v>
      </c>
    </row>
    <row r="32" spans="1:12" ht="45" x14ac:dyDescent="0.25">
      <c r="A32" s="1" t="s">
        <v>5697</v>
      </c>
      <c r="B32" s="1" t="s">
        <v>60</v>
      </c>
      <c r="C32" s="4">
        <v>2021</v>
      </c>
      <c r="D32" s="1" t="s">
        <v>61</v>
      </c>
      <c r="E32" s="1" t="s">
        <v>1132</v>
      </c>
      <c r="F32" s="1" t="s">
        <v>85</v>
      </c>
      <c r="G32" s="4" t="s">
        <v>1103</v>
      </c>
      <c r="H32" s="4">
        <v>0</v>
      </c>
      <c r="I32" s="4" t="s">
        <v>83</v>
      </c>
      <c r="J32" s="1"/>
      <c r="K32" s="4" t="s">
        <v>83</v>
      </c>
      <c r="L32" s="4" t="s">
        <v>83</v>
      </c>
    </row>
    <row r="33" spans="1:12" x14ac:dyDescent="0.25">
      <c r="A33" s="1" t="s">
        <v>5697</v>
      </c>
      <c r="B33" s="1" t="s">
        <v>60</v>
      </c>
      <c r="C33" s="4">
        <v>2021</v>
      </c>
      <c r="D33" s="1" t="s">
        <v>61</v>
      </c>
      <c r="E33" s="1" t="s">
        <v>1147</v>
      </c>
      <c r="F33" s="1" t="s">
        <v>62</v>
      </c>
      <c r="G33" s="4" t="s">
        <v>7262</v>
      </c>
      <c r="H33" s="4">
        <v>159887</v>
      </c>
      <c r="I33" s="4" t="s">
        <v>7263</v>
      </c>
      <c r="J33" s="1"/>
      <c r="K33" s="4" t="s">
        <v>7264</v>
      </c>
      <c r="L33" s="4" t="s">
        <v>7265</v>
      </c>
    </row>
    <row r="34" spans="1:12" ht="30" x14ac:dyDescent="0.25">
      <c r="A34" s="1" t="s">
        <v>5697</v>
      </c>
      <c r="B34" s="1" t="s">
        <v>60</v>
      </c>
      <c r="C34" s="4">
        <v>2021</v>
      </c>
      <c r="D34" s="1" t="s">
        <v>61</v>
      </c>
      <c r="E34" s="1" t="s">
        <v>1147</v>
      </c>
      <c r="F34" s="1" t="s">
        <v>66</v>
      </c>
      <c r="G34" s="4" t="s">
        <v>4943</v>
      </c>
      <c r="H34" s="4">
        <v>29105</v>
      </c>
      <c r="I34" s="4" t="s">
        <v>7266</v>
      </c>
      <c r="J34" s="1"/>
      <c r="K34" s="4" t="s">
        <v>7267</v>
      </c>
      <c r="L34" s="4" t="s">
        <v>7268</v>
      </c>
    </row>
    <row r="35" spans="1:12" ht="30" x14ac:dyDescent="0.25">
      <c r="A35" s="1" t="s">
        <v>5697</v>
      </c>
      <c r="B35" s="1" t="s">
        <v>60</v>
      </c>
      <c r="C35" s="4">
        <v>2021</v>
      </c>
      <c r="D35" s="1" t="s">
        <v>61</v>
      </c>
      <c r="E35" s="1" t="s">
        <v>1147</v>
      </c>
      <c r="F35" s="1" t="s">
        <v>70</v>
      </c>
      <c r="G35" s="4" t="s">
        <v>2643</v>
      </c>
      <c r="H35" s="4">
        <v>1194</v>
      </c>
      <c r="I35" s="4" t="s">
        <v>7269</v>
      </c>
      <c r="J35" s="1"/>
      <c r="K35" s="4" t="s">
        <v>7270</v>
      </c>
      <c r="L35" s="4" t="s">
        <v>7271</v>
      </c>
    </row>
    <row r="36" spans="1:12" ht="30" x14ac:dyDescent="0.25">
      <c r="A36" s="1" t="s">
        <v>5697</v>
      </c>
      <c r="B36" s="1" t="s">
        <v>60</v>
      </c>
      <c r="C36" s="4">
        <v>2021</v>
      </c>
      <c r="D36" s="1" t="s">
        <v>61</v>
      </c>
      <c r="E36" s="1" t="s">
        <v>1147</v>
      </c>
      <c r="F36" s="1" t="s">
        <v>74</v>
      </c>
      <c r="G36" s="4" t="s">
        <v>1101</v>
      </c>
      <c r="H36" s="4">
        <v>370</v>
      </c>
      <c r="I36" s="4" t="s">
        <v>83</v>
      </c>
      <c r="J36" s="1"/>
      <c r="K36" s="4" t="s">
        <v>83</v>
      </c>
      <c r="L36" s="4" t="s">
        <v>83</v>
      </c>
    </row>
    <row r="37" spans="1:12" ht="30" x14ac:dyDescent="0.25">
      <c r="A37" s="1" t="s">
        <v>5697</v>
      </c>
      <c r="B37" s="1" t="s">
        <v>60</v>
      </c>
      <c r="C37" s="4">
        <v>2021</v>
      </c>
      <c r="D37" s="1" t="s">
        <v>61</v>
      </c>
      <c r="E37" s="1" t="s">
        <v>1147</v>
      </c>
      <c r="F37" s="1" t="s">
        <v>1102</v>
      </c>
      <c r="G37" s="4" t="s">
        <v>1101</v>
      </c>
      <c r="H37" s="4">
        <v>47</v>
      </c>
      <c r="I37" s="4" t="s">
        <v>83</v>
      </c>
      <c r="J37" s="1"/>
      <c r="K37" s="4" t="s">
        <v>83</v>
      </c>
      <c r="L37" s="4" t="s">
        <v>83</v>
      </c>
    </row>
    <row r="38" spans="1:12" ht="45" x14ac:dyDescent="0.25">
      <c r="A38" s="1" t="s">
        <v>5697</v>
      </c>
      <c r="B38" s="1" t="s">
        <v>60</v>
      </c>
      <c r="C38" s="4">
        <v>2021</v>
      </c>
      <c r="D38" s="1" t="s">
        <v>61</v>
      </c>
      <c r="E38" s="1" t="s">
        <v>1147</v>
      </c>
      <c r="F38" s="1" t="s">
        <v>84</v>
      </c>
      <c r="G38" s="4" t="s">
        <v>1103</v>
      </c>
      <c r="H38" s="4">
        <v>0</v>
      </c>
      <c r="I38" s="4" t="s">
        <v>83</v>
      </c>
      <c r="J38" s="1"/>
      <c r="K38" s="4" t="s">
        <v>83</v>
      </c>
      <c r="L38" s="4" t="s">
        <v>83</v>
      </c>
    </row>
    <row r="39" spans="1:12" ht="45" x14ac:dyDescent="0.25">
      <c r="A39" s="1" t="s">
        <v>5697</v>
      </c>
      <c r="B39" s="1" t="s">
        <v>60</v>
      </c>
      <c r="C39" s="4">
        <v>2021</v>
      </c>
      <c r="D39" s="1" t="s">
        <v>61</v>
      </c>
      <c r="E39" s="1" t="s">
        <v>1147</v>
      </c>
      <c r="F39" s="1" t="s">
        <v>85</v>
      </c>
      <c r="G39" s="4" t="s">
        <v>1103</v>
      </c>
      <c r="H39" s="4">
        <v>0</v>
      </c>
      <c r="I39" s="4" t="s">
        <v>83</v>
      </c>
      <c r="J39" s="1"/>
      <c r="K39" s="4" t="s">
        <v>83</v>
      </c>
      <c r="L39" s="4" t="s">
        <v>83</v>
      </c>
    </row>
    <row r="40" spans="1:12" x14ac:dyDescent="0.25">
      <c r="A40" s="1" t="s">
        <v>5697</v>
      </c>
      <c r="B40" s="1" t="s">
        <v>60</v>
      </c>
      <c r="C40" s="4">
        <v>2021</v>
      </c>
      <c r="D40" s="1" t="s">
        <v>61</v>
      </c>
      <c r="E40" s="1" t="s">
        <v>1162</v>
      </c>
      <c r="F40" s="1" t="s">
        <v>62</v>
      </c>
      <c r="G40" s="4" t="s">
        <v>7272</v>
      </c>
      <c r="H40" s="4">
        <v>43517</v>
      </c>
      <c r="I40" s="4" t="s">
        <v>7273</v>
      </c>
      <c r="J40" s="1"/>
      <c r="K40" s="4" t="s">
        <v>7274</v>
      </c>
      <c r="L40" s="4" t="s">
        <v>7275</v>
      </c>
    </row>
    <row r="41" spans="1:12" ht="30" x14ac:dyDescent="0.25">
      <c r="A41" s="1" t="s">
        <v>5697</v>
      </c>
      <c r="B41" s="1" t="s">
        <v>60</v>
      </c>
      <c r="C41" s="4">
        <v>2021</v>
      </c>
      <c r="D41" s="1" t="s">
        <v>61</v>
      </c>
      <c r="E41" s="1" t="s">
        <v>1162</v>
      </c>
      <c r="F41" s="1" t="s">
        <v>66</v>
      </c>
      <c r="G41" s="4" t="s">
        <v>7276</v>
      </c>
      <c r="H41" s="4">
        <v>38417</v>
      </c>
      <c r="I41" s="4" t="s">
        <v>7277</v>
      </c>
      <c r="J41" s="1"/>
      <c r="K41" s="4" t="s">
        <v>7278</v>
      </c>
      <c r="L41" s="4" t="s">
        <v>7279</v>
      </c>
    </row>
    <row r="42" spans="1:12" ht="30" x14ac:dyDescent="0.25">
      <c r="A42" s="1" t="s">
        <v>5697</v>
      </c>
      <c r="B42" s="1" t="s">
        <v>60</v>
      </c>
      <c r="C42" s="4">
        <v>2021</v>
      </c>
      <c r="D42" s="1" t="s">
        <v>61</v>
      </c>
      <c r="E42" s="1" t="s">
        <v>1162</v>
      </c>
      <c r="F42" s="1" t="s">
        <v>70</v>
      </c>
      <c r="G42" s="4" t="s">
        <v>7280</v>
      </c>
      <c r="H42" s="4">
        <v>8186</v>
      </c>
      <c r="I42" s="4" t="s">
        <v>7281</v>
      </c>
      <c r="J42" s="1"/>
      <c r="K42" s="4" t="s">
        <v>7282</v>
      </c>
      <c r="L42" s="4" t="s">
        <v>7283</v>
      </c>
    </row>
    <row r="43" spans="1:12" ht="30" x14ac:dyDescent="0.25">
      <c r="A43" s="1" t="s">
        <v>5697</v>
      </c>
      <c r="B43" s="1" t="s">
        <v>60</v>
      </c>
      <c r="C43" s="4">
        <v>2021</v>
      </c>
      <c r="D43" s="1" t="s">
        <v>61</v>
      </c>
      <c r="E43" s="1" t="s">
        <v>1162</v>
      </c>
      <c r="F43" s="1" t="s">
        <v>74</v>
      </c>
      <c r="G43" s="4" t="s">
        <v>2767</v>
      </c>
      <c r="H43" s="4">
        <v>8027</v>
      </c>
      <c r="I43" s="4" t="s">
        <v>5092</v>
      </c>
      <c r="J43" s="1"/>
      <c r="K43" s="4" t="s">
        <v>7284</v>
      </c>
      <c r="L43" s="4" t="s">
        <v>7285</v>
      </c>
    </row>
    <row r="44" spans="1:12" ht="30" x14ac:dyDescent="0.25">
      <c r="A44" s="1" t="s">
        <v>5697</v>
      </c>
      <c r="B44" s="1" t="s">
        <v>60</v>
      </c>
      <c r="C44" s="4">
        <v>2021</v>
      </c>
      <c r="D44" s="1" t="s">
        <v>61</v>
      </c>
      <c r="E44" s="1" t="s">
        <v>1162</v>
      </c>
      <c r="F44" s="1" t="s">
        <v>1102</v>
      </c>
      <c r="G44" s="4" t="s">
        <v>1691</v>
      </c>
      <c r="H44" s="4">
        <v>1364</v>
      </c>
      <c r="I44" s="4" t="s">
        <v>7286</v>
      </c>
      <c r="J44" s="1"/>
      <c r="K44" s="4" t="s">
        <v>7287</v>
      </c>
      <c r="L44" s="4" t="s">
        <v>7288</v>
      </c>
    </row>
    <row r="45" spans="1:12" ht="45" x14ac:dyDescent="0.25">
      <c r="A45" s="1" t="s">
        <v>5697</v>
      </c>
      <c r="B45" s="1" t="s">
        <v>60</v>
      </c>
      <c r="C45" s="4">
        <v>2021</v>
      </c>
      <c r="D45" s="1" t="s">
        <v>61</v>
      </c>
      <c r="E45" s="1" t="s">
        <v>1162</v>
      </c>
      <c r="F45" s="1" t="s">
        <v>84</v>
      </c>
      <c r="G45" s="4" t="s">
        <v>1103</v>
      </c>
      <c r="H45" s="4">
        <v>0</v>
      </c>
      <c r="I45" s="4" t="s">
        <v>83</v>
      </c>
      <c r="J45" s="1"/>
      <c r="K45" s="4" t="s">
        <v>83</v>
      </c>
      <c r="L45" s="4" t="s">
        <v>83</v>
      </c>
    </row>
    <row r="46" spans="1:12" ht="45" x14ac:dyDescent="0.25">
      <c r="A46" s="1" t="s">
        <v>5697</v>
      </c>
      <c r="B46" s="1" t="s">
        <v>60</v>
      </c>
      <c r="C46" s="4">
        <v>2021</v>
      </c>
      <c r="D46" s="1" t="s">
        <v>61</v>
      </c>
      <c r="E46" s="1" t="s">
        <v>1162</v>
      </c>
      <c r="F46" s="1" t="s">
        <v>85</v>
      </c>
      <c r="G46" s="4" t="s">
        <v>1103</v>
      </c>
      <c r="H46" s="4">
        <v>0</v>
      </c>
      <c r="I46" s="4" t="s">
        <v>83</v>
      </c>
      <c r="J46" s="1"/>
      <c r="K46" s="4" t="s">
        <v>83</v>
      </c>
      <c r="L46" s="4" t="s">
        <v>83</v>
      </c>
    </row>
    <row r="47" spans="1:12" x14ac:dyDescent="0.25">
      <c r="A47" s="1" t="s">
        <v>5697</v>
      </c>
      <c r="B47" s="1" t="s">
        <v>60</v>
      </c>
      <c r="C47" s="4">
        <v>2021</v>
      </c>
      <c r="D47" s="1" t="s">
        <v>61</v>
      </c>
      <c r="E47" s="1" t="s">
        <v>1183</v>
      </c>
      <c r="F47" s="1" t="s">
        <v>62</v>
      </c>
      <c r="G47" s="4" t="s">
        <v>7289</v>
      </c>
      <c r="H47" s="4">
        <v>12866</v>
      </c>
      <c r="I47" s="4" t="s">
        <v>7290</v>
      </c>
      <c r="J47" s="1"/>
      <c r="K47" s="4" t="s">
        <v>7291</v>
      </c>
      <c r="L47" s="4" t="s">
        <v>7292</v>
      </c>
    </row>
    <row r="48" spans="1:12" ht="30" x14ac:dyDescent="0.25">
      <c r="A48" s="1" t="s">
        <v>5697</v>
      </c>
      <c r="B48" s="1" t="s">
        <v>60</v>
      </c>
      <c r="C48" s="4">
        <v>2021</v>
      </c>
      <c r="D48" s="1" t="s">
        <v>61</v>
      </c>
      <c r="E48" s="1" t="s">
        <v>1183</v>
      </c>
      <c r="F48" s="1" t="s">
        <v>66</v>
      </c>
      <c r="G48" s="4" t="s">
        <v>7293</v>
      </c>
      <c r="H48" s="4">
        <v>9247</v>
      </c>
      <c r="I48" s="4" t="s">
        <v>7294</v>
      </c>
      <c r="J48" s="1"/>
      <c r="K48" s="4" t="s">
        <v>7295</v>
      </c>
      <c r="L48" s="4" t="s">
        <v>7296</v>
      </c>
    </row>
    <row r="49" spans="1:12" ht="30" x14ac:dyDescent="0.25">
      <c r="A49" s="1" t="s">
        <v>5697</v>
      </c>
      <c r="B49" s="1" t="s">
        <v>60</v>
      </c>
      <c r="C49" s="4">
        <v>2021</v>
      </c>
      <c r="D49" s="1" t="s">
        <v>61</v>
      </c>
      <c r="E49" s="1" t="s">
        <v>1183</v>
      </c>
      <c r="F49" s="1" t="s">
        <v>70</v>
      </c>
      <c r="G49" s="4" t="s">
        <v>1464</v>
      </c>
      <c r="H49" s="4">
        <v>1825</v>
      </c>
      <c r="I49" s="4" t="s">
        <v>7297</v>
      </c>
      <c r="J49" s="1"/>
      <c r="K49" s="4" t="s">
        <v>7298</v>
      </c>
      <c r="L49" s="4" t="s">
        <v>7299</v>
      </c>
    </row>
    <row r="50" spans="1:12" ht="30" x14ac:dyDescent="0.25">
      <c r="A50" s="1" t="s">
        <v>5697</v>
      </c>
      <c r="B50" s="1" t="s">
        <v>60</v>
      </c>
      <c r="C50" s="4">
        <v>2021</v>
      </c>
      <c r="D50" s="1" t="s">
        <v>61</v>
      </c>
      <c r="E50" s="1" t="s">
        <v>1183</v>
      </c>
      <c r="F50" s="1" t="s">
        <v>74</v>
      </c>
      <c r="G50" s="4" t="s">
        <v>2909</v>
      </c>
      <c r="H50" s="4">
        <v>1463</v>
      </c>
      <c r="I50" s="4" t="s">
        <v>7300</v>
      </c>
      <c r="J50" s="1"/>
      <c r="K50" s="4" t="s">
        <v>7301</v>
      </c>
      <c r="L50" s="4" t="s">
        <v>7302</v>
      </c>
    </row>
    <row r="51" spans="1:12" ht="30" x14ac:dyDescent="0.25">
      <c r="A51" s="1" t="s">
        <v>5697</v>
      </c>
      <c r="B51" s="1" t="s">
        <v>60</v>
      </c>
      <c r="C51" s="4">
        <v>2021</v>
      </c>
      <c r="D51" s="1" t="s">
        <v>61</v>
      </c>
      <c r="E51" s="1" t="s">
        <v>1183</v>
      </c>
      <c r="F51" s="1" t="s">
        <v>1102</v>
      </c>
      <c r="G51" s="4" t="s">
        <v>2258</v>
      </c>
      <c r="H51" s="4">
        <v>254</v>
      </c>
      <c r="I51" s="4" t="s">
        <v>7303</v>
      </c>
      <c r="J51" s="1" t="s">
        <v>234</v>
      </c>
      <c r="K51" s="4" t="s">
        <v>7304</v>
      </c>
      <c r="L51" s="4" t="s">
        <v>7305</v>
      </c>
    </row>
    <row r="52" spans="1:12" ht="45" x14ac:dyDescent="0.25">
      <c r="A52" s="1" t="s">
        <v>5697</v>
      </c>
      <c r="B52" s="1" t="s">
        <v>60</v>
      </c>
      <c r="C52" s="4">
        <v>2021</v>
      </c>
      <c r="D52" s="1" t="s">
        <v>61</v>
      </c>
      <c r="E52" s="1" t="s">
        <v>1183</v>
      </c>
      <c r="F52" s="1" t="s">
        <v>84</v>
      </c>
      <c r="G52" s="4" t="s">
        <v>1103</v>
      </c>
      <c r="H52" s="4">
        <v>0</v>
      </c>
      <c r="I52" s="4" t="s">
        <v>83</v>
      </c>
      <c r="J52" s="1"/>
      <c r="K52" s="4" t="s">
        <v>83</v>
      </c>
      <c r="L52" s="4" t="s">
        <v>83</v>
      </c>
    </row>
    <row r="53" spans="1:12" ht="45" x14ac:dyDescent="0.25">
      <c r="A53" s="1" t="s">
        <v>5697</v>
      </c>
      <c r="B53" s="1" t="s">
        <v>60</v>
      </c>
      <c r="C53" s="4">
        <v>2021</v>
      </c>
      <c r="D53" s="1" t="s">
        <v>61</v>
      </c>
      <c r="E53" s="1" t="s">
        <v>1183</v>
      </c>
      <c r="F53" s="1" t="s">
        <v>85</v>
      </c>
      <c r="G53" s="4" t="s">
        <v>1103</v>
      </c>
      <c r="H53" s="4">
        <v>0</v>
      </c>
      <c r="I53" s="4" t="s">
        <v>83</v>
      </c>
      <c r="J53" s="1"/>
      <c r="K53" s="4" t="s">
        <v>83</v>
      </c>
      <c r="L53" s="4" t="s">
        <v>83</v>
      </c>
    </row>
    <row r="54" spans="1:12" x14ac:dyDescent="0.25">
      <c r="A54" s="1" t="s">
        <v>5697</v>
      </c>
      <c r="B54" s="1" t="s">
        <v>60</v>
      </c>
      <c r="C54" s="4">
        <v>2021</v>
      </c>
      <c r="D54" s="1" t="s">
        <v>90</v>
      </c>
      <c r="E54" s="1" t="s">
        <v>1089</v>
      </c>
      <c r="F54" s="1" t="s">
        <v>62</v>
      </c>
      <c r="G54" s="4" t="s">
        <v>4698</v>
      </c>
      <c r="H54" s="4">
        <v>381759</v>
      </c>
      <c r="I54" s="4" t="s">
        <v>7306</v>
      </c>
      <c r="J54" s="1"/>
      <c r="K54" s="4" t="s">
        <v>1453</v>
      </c>
      <c r="L54" s="4" t="s">
        <v>2465</v>
      </c>
    </row>
    <row r="55" spans="1:12" ht="30" x14ac:dyDescent="0.25">
      <c r="A55" s="1" t="s">
        <v>5697</v>
      </c>
      <c r="B55" s="1" t="s">
        <v>60</v>
      </c>
      <c r="C55" s="4">
        <v>2021</v>
      </c>
      <c r="D55" s="1" t="s">
        <v>90</v>
      </c>
      <c r="E55" s="1" t="s">
        <v>1089</v>
      </c>
      <c r="F55" s="1" t="s">
        <v>66</v>
      </c>
      <c r="G55" s="4" t="s">
        <v>1613</v>
      </c>
      <c r="H55" s="4">
        <v>26675</v>
      </c>
      <c r="I55" s="4" t="s">
        <v>632</v>
      </c>
      <c r="J55" s="1" t="s">
        <v>234</v>
      </c>
      <c r="K55" s="4" t="s">
        <v>490</v>
      </c>
      <c r="L55" s="4" t="s">
        <v>7307</v>
      </c>
    </row>
    <row r="56" spans="1:12" ht="30" x14ac:dyDescent="0.25">
      <c r="A56" s="1" t="s">
        <v>5697</v>
      </c>
      <c r="B56" s="1" t="s">
        <v>60</v>
      </c>
      <c r="C56" s="4">
        <v>2021</v>
      </c>
      <c r="D56" s="1" t="s">
        <v>90</v>
      </c>
      <c r="E56" s="1" t="s">
        <v>1089</v>
      </c>
      <c r="F56" s="1" t="s">
        <v>70</v>
      </c>
      <c r="G56" s="4" t="s">
        <v>2258</v>
      </c>
      <c r="H56" s="4">
        <v>31814</v>
      </c>
      <c r="I56" s="4" t="s">
        <v>7308</v>
      </c>
      <c r="J56" s="1" t="s">
        <v>234</v>
      </c>
      <c r="K56" s="4" t="s">
        <v>7309</v>
      </c>
      <c r="L56" s="4" t="s">
        <v>7310</v>
      </c>
    </row>
    <row r="57" spans="1:12" ht="30" x14ac:dyDescent="0.25">
      <c r="A57" s="1" t="s">
        <v>5697</v>
      </c>
      <c r="B57" s="1" t="s">
        <v>60</v>
      </c>
      <c r="C57" s="4">
        <v>2021</v>
      </c>
      <c r="D57" s="1" t="s">
        <v>90</v>
      </c>
      <c r="E57" s="1" t="s">
        <v>1089</v>
      </c>
      <c r="F57" s="1" t="s">
        <v>74</v>
      </c>
      <c r="G57" s="4" t="s">
        <v>1101</v>
      </c>
      <c r="H57" s="4">
        <v>504</v>
      </c>
      <c r="I57" s="4" t="s">
        <v>83</v>
      </c>
      <c r="J57" s="1"/>
      <c r="K57" s="4" t="s">
        <v>83</v>
      </c>
      <c r="L57" s="4" t="s">
        <v>83</v>
      </c>
    </row>
    <row r="58" spans="1:12" ht="30" x14ac:dyDescent="0.25">
      <c r="A58" s="1" t="s">
        <v>5697</v>
      </c>
      <c r="B58" s="1" t="s">
        <v>60</v>
      </c>
      <c r="C58" s="4">
        <v>2021</v>
      </c>
      <c r="D58" s="1" t="s">
        <v>90</v>
      </c>
      <c r="E58" s="1" t="s">
        <v>1089</v>
      </c>
      <c r="F58" s="1" t="s">
        <v>1102</v>
      </c>
      <c r="G58" s="4" t="s">
        <v>1101</v>
      </c>
      <c r="H58" s="4">
        <v>1312</v>
      </c>
      <c r="I58" s="4" t="s">
        <v>83</v>
      </c>
      <c r="J58" s="1"/>
      <c r="K58" s="4" t="s">
        <v>83</v>
      </c>
      <c r="L58" s="4" t="s">
        <v>83</v>
      </c>
    </row>
    <row r="59" spans="1:12" ht="45" x14ac:dyDescent="0.25">
      <c r="A59" s="1" t="s">
        <v>5697</v>
      </c>
      <c r="B59" s="1" t="s">
        <v>60</v>
      </c>
      <c r="C59" s="4">
        <v>2021</v>
      </c>
      <c r="D59" s="1" t="s">
        <v>90</v>
      </c>
      <c r="E59" s="1" t="s">
        <v>1089</v>
      </c>
      <c r="F59" s="1" t="s">
        <v>84</v>
      </c>
      <c r="G59" s="4" t="s">
        <v>1103</v>
      </c>
      <c r="H59" s="4">
        <v>0</v>
      </c>
      <c r="I59" s="4" t="s">
        <v>83</v>
      </c>
      <c r="J59" s="1"/>
      <c r="K59" s="4" t="s">
        <v>83</v>
      </c>
      <c r="L59" s="4" t="s">
        <v>83</v>
      </c>
    </row>
    <row r="60" spans="1:12" ht="45" x14ac:dyDescent="0.25">
      <c r="A60" s="1" t="s">
        <v>5697</v>
      </c>
      <c r="B60" s="1" t="s">
        <v>60</v>
      </c>
      <c r="C60" s="4">
        <v>2021</v>
      </c>
      <c r="D60" s="1" t="s">
        <v>90</v>
      </c>
      <c r="E60" s="1" t="s">
        <v>1089</v>
      </c>
      <c r="F60" s="1" t="s">
        <v>85</v>
      </c>
      <c r="G60" s="4" t="s">
        <v>1103</v>
      </c>
      <c r="H60" s="4">
        <v>0</v>
      </c>
      <c r="I60" s="4" t="s">
        <v>83</v>
      </c>
      <c r="J60" s="1"/>
      <c r="K60" s="4" t="s">
        <v>83</v>
      </c>
      <c r="L60" s="4" t="s">
        <v>83</v>
      </c>
    </row>
    <row r="61" spans="1:12" x14ac:dyDescent="0.25">
      <c r="A61" s="1" t="s">
        <v>5697</v>
      </c>
      <c r="B61" s="1" t="s">
        <v>60</v>
      </c>
      <c r="C61" s="4">
        <v>2021</v>
      </c>
      <c r="D61" s="1" t="s">
        <v>90</v>
      </c>
      <c r="E61" s="1" t="s">
        <v>1104</v>
      </c>
      <c r="F61" s="1" t="s">
        <v>62</v>
      </c>
      <c r="G61" s="4" t="s">
        <v>7311</v>
      </c>
      <c r="H61" s="4">
        <v>179226</v>
      </c>
      <c r="I61" s="4" t="s">
        <v>7312</v>
      </c>
      <c r="J61" s="1"/>
      <c r="K61" s="4" t="s">
        <v>7313</v>
      </c>
      <c r="L61" s="4" t="s">
        <v>7314</v>
      </c>
    </row>
    <row r="62" spans="1:12" ht="30" x14ac:dyDescent="0.25">
      <c r="A62" s="1" t="s">
        <v>5697</v>
      </c>
      <c r="B62" s="1" t="s">
        <v>60</v>
      </c>
      <c r="C62" s="4">
        <v>2021</v>
      </c>
      <c r="D62" s="1" t="s">
        <v>90</v>
      </c>
      <c r="E62" s="1" t="s">
        <v>1104</v>
      </c>
      <c r="F62" s="1" t="s">
        <v>66</v>
      </c>
      <c r="G62" s="4" t="s">
        <v>1200</v>
      </c>
      <c r="H62" s="4">
        <v>19920</v>
      </c>
      <c r="I62" s="4" t="s">
        <v>7315</v>
      </c>
      <c r="J62" s="1"/>
      <c r="K62" s="4" t="s">
        <v>6868</v>
      </c>
      <c r="L62" s="4" t="s">
        <v>7316</v>
      </c>
    </row>
    <row r="63" spans="1:12" ht="30" x14ac:dyDescent="0.25">
      <c r="A63" s="1" t="s">
        <v>5697</v>
      </c>
      <c r="B63" s="1" t="s">
        <v>60</v>
      </c>
      <c r="C63" s="4">
        <v>2021</v>
      </c>
      <c r="D63" s="1" t="s">
        <v>90</v>
      </c>
      <c r="E63" s="1" t="s">
        <v>1104</v>
      </c>
      <c r="F63" s="1" t="s">
        <v>70</v>
      </c>
      <c r="G63" s="4" t="s">
        <v>1141</v>
      </c>
      <c r="H63" s="4">
        <v>22969</v>
      </c>
      <c r="I63" s="4" t="s">
        <v>590</v>
      </c>
      <c r="J63" s="1"/>
      <c r="K63" s="4" t="s">
        <v>7317</v>
      </c>
      <c r="L63" s="4" t="s">
        <v>3542</v>
      </c>
    </row>
    <row r="64" spans="1:12" ht="30" x14ac:dyDescent="0.25">
      <c r="A64" s="1" t="s">
        <v>5697</v>
      </c>
      <c r="B64" s="1" t="s">
        <v>60</v>
      </c>
      <c r="C64" s="4">
        <v>2021</v>
      </c>
      <c r="D64" s="1" t="s">
        <v>90</v>
      </c>
      <c r="E64" s="1" t="s">
        <v>1104</v>
      </c>
      <c r="F64" s="1" t="s">
        <v>74</v>
      </c>
      <c r="G64" s="4" t="s">
        <v>1101</v>
      </c>
      <c r="H64" s="4">
        <v>449</v>
      </c>
      <c r="I64" s="4" t="s">
        <v>83</v>
      </c>
      <c r="J64" s="1"/>
      <c r="K64" s="4" t="s">
        <v>83</v>
      </c>
      <c r="L64" s="4" t="s">
        <v>83</v>
      </c>
    </row>
    <row r="65" spans="1:12" ht="30" x14ac:dyDescent="0.25">
      <c r="A65" s="1" t="s">
        <v>5697</v>
      </c>
      <c r="B65" s="1" t="s">
        <v>60</v>
      </c>
      <c r="C65" s="4">
        <v>2021</v>
      </c>
      <c r="D65" s="1" t="s">
        <v>90</v>
      </c>
      <c r="E65" s="1" t="s">
        <v>1104</v>
      </c>
      <c r="F65" s="1" t="s">
        <v>1102</v>
      </c>
      <c r="G65" s="4" t="s">
        <v>1101</v>
      </c>
      <c r="H65" s="4">
        <v>1235</v>
      </c>
      <c r="I65" s="4" t="s">
        <v>83</v>
      </c>
      <c r="J65" s="1"/>
      <c r="K65" s="4" t="s">
        <v>83</v>
      </c>
      <c r="L65" s="4" t="s">
        <v>83</v>
      </c>
    </row>
    <row r="66" spans="1:12" ht="45" x14ac:dyDescent="0.25">
      <c r="A66" s="1" t="s">
        <v>5697</v>
      </c>
      <c r="B66" s="1" t="s">
        <v>60</v>
      </c>
      <c r="C66" s="4">
        <v>2021</v>
      </c>
      <c r="D66" s="1" t="s">
        <v>90</v>
      </c>
      <c r="E66" s="1" t="s">
        <v>1104</v>
      </c>
      <c r="F66" s="1" t="s">
        <v>84</v>
      </c>
      <c r="G66" s="4" t="s">
        <v>1103</v>
      </c>
      <c r="H66" s="4">
        <v>0</v>
      </c>
      <c r="I66" s="4" t="s">
        <v>83</v>
      </c>
      <c r="J66" s="1"/>
      <c r="K66" s="4" t="s">
        <v>83</v>
      </c>
      <c r="L66" s="4" t="s">
        <v>83</v>
      </c>
    </row>
    <row r="67" spans="1:12" ht="45" x14ac:dyDescent="0.25">
      <c r="A67" s="1" t="s">
        <v>5697</v>
      </c>
      <c r="B67" s="1" t="s">
        <v>60</v>
      </c>
      <c r="C67" s="4">
        <v>2021</v>
      </c>
      <c r="D67" s="1" t="s">
        <v>90</v>
      </c>
      <c r="E67" s="1" t="s">
        <v>1104</v>
      </c>
      <c r="F67" s="1" t="s">
        <v>85</v>
      </c>
      <c r="G67" s="4" t="s">
        <v>1103</v>
      </c>
      <c r="H67" s="4">
        <v>0</v>
      </c>
      <c r="I67" s="4" t="s">
        <v>83</v>
      </c>
      <c r="J67" s="1"/>
      <c r="K67" s="4" t="s">
        <v>83</v>
      </c>
      <c r="L67" s="4" t="s">
        <v>83</v>
      </c>
    </row>
    <row r="68" spans="1:12" x14ac:dyDescent="0.25">
      <c r="A68" s="1" t="s">
        <v>5697</v>
      </c>
      <c r="B68" s="1" t="s">
        <v>60</v>
      </c>
      <c r="C68" s="4">
        <v>2021</v>
      </c>
      <c r="D68" s="1" t="s">
        <v>90</v>
      </c>
      <c r="E68" s="1" t="s">
        <v>1116</v>
      </c>
      <c r="F68" s="1" t="s">
        <v>62</v>
      </c>
      <c r="G68" s="4" t="s">
        <v>7318</v>
      </c>
      <c r="H68" s="4">
        <v>191442</v>
      </c>
      <c r="I68" s="4" t="s">
        <v>7319</v>
      </c>
      <c r="J68" s="1"/>
      <c r="K68" s="4" t="s">
        <v>6870</v>
      </c>
      <c r="L68" s="4" t="s">
        <v>7320</v>
      </c>
    </row>
    <row r="69" spans="1:12" ht="30" x14ac:dyDescent="0.25">
      <c r="A69" s="1" t="s">
        <v>5697</v>
      </c>
      <c r="B69" s="1" t="s">
        <v>60</v>
      </c>
      <c r="C69" s="4">
        <v>2021</v>
      </c>
      <c r="D69" s="1" t="s">
        <v>90</v>
      </c>
      <c r="E69" s="1" t="s">
        <v>1116</v>
      </c>
      <c r="F69" s="1" t="s">
        <v>66</v>
      </c>
      <c r="G69" s="4" t="s">
        <v>1808</v>
      </c>
      <c r="H69" s="4">
        <v>31268</v>
      </c>
      <c r="I69" s="4" t="s">
        <v>7321</v>
      </c>
      <c r="J69" s="1"/>
      <c r="K69" s="4" t="s">
        <v>5562</v>
      </c>
      <c r="L69" s="4" t="s">
        <v>7322</v>
      </c>
    </row>
    <row r="70" spans="1:12" ht="30" x14ac:dyDescent="0.25">
      <c r="A70" s="1" t="s">
        <v>5697</v>
      </c>
      <c r="B70" s="1" t="s">
        <v>60</v>
      </c>
      <c r="C70" s="4">
        <v>2021</v>
      </c>
      <c r="D70" s="1" t="s">
        <v>90</v>
      </c>
      <c r="E70" s="1" t="s">
        <v>1116</v>
      </c>
      <c r="F70" s="1" t="s">
        <v>70</v>
      </c>
      <c r="G70" s="4" t="s">
        <v>3044</v>
      </c>
      <c r="H70" s="4">
        <v>30359</v>
      </c>
      <c r="I70" s="4" t="s">
        <v>7323</v>
      </c>
      <c r="J70" s="1"/>
      <c r="K70" s="4" t="s">
        <v>7324</v>
      </c>
      <c r="L70" s="4" t="s">
        <v>7325</v>
      </c>
    </row>
    <row r="71" spans="1:12" ht="30" x14ac:dyDescent="0.25">
      <c r="A71" s="1" t="s">
        <v>5697</v>
      </c>
      <c r="B71" s="1" t="s">
        <v>60</v>
      </c>
      <c r="C71" s="4">
        <v>2021</v>
      </c>
      <c r="D71" s="1" t="s">
        <v>90</v>
      </c>
      <c r="E71" s="1" t="s">
        <v>1116</v>
      </c>
      <c r="F71" s="1" t="s">
        <v>74</v>
      </c>
      <c r="G71" s="4" t="s">
        <v>1101</v>
      </c>
      <c r="H71" s="4">
        <v>619</v>
      </c>
      <c r="I71" s="4" t="s">
        <v>83</v>
      </c>
      <c r="J71" s="1"/>
      <c r="K71" s="4" t="s">
        <v>83</v>
      </c>
      <c r="L71" s="4" t="s">
        <v>83</v>
      </c>
    </row>
    <row r="72" spans="1:12" ht="30" x14ac:dyDescent="0.25">
      <c r="A72" s="1" t="s">
        <v>5697</v>
      </c>
      <c r="B72" s="1" t="s">
        <v>60</v>
      </c>
      <c r="C72" s="4">
        <v>2021</v>
      </c>
      <c r="D72" s="1" t="s">
        <v>90</v>
      </c>
      <c r="E72" s="1" t="s">
        <v>1116</v>
      </c>
      <c r="F72" s="1" t="s">
        <v>1102</v>
      </c>
      <c r="G72" s="4" t="s">
        <v>1101</v>
      </c>
      <c r="H72" s="4">
        <v>1715</v>
      </c>
      <c r="I72" s="4" t="s">
        <v>83</v>
      </c>
      <c r="J72" s="1"/>
      <c r="K72" s="4" t="s">
        <v>83</v>
      </c>
      <c r="L72" s="4" t="s">
        <v>83</v>
      </c>
    </row>
    <row r="73" spans="1:12" ht="45" x14ac:dyDescent="0.25">
      <c r="A73" s="1" t="s">
        <v>5697</v>
      </c>
      <c r="B73" s="1" t="s">
        <v>60</v>
      </c>
      <c r="C73" s="4">
        <v>2021</v>
      </c>
      <c r="D73" s="1" t="s">
        <v>90</v>
      </c>
      <c r="E73" s="1" t="s">
        <v>1116</v>
      </c>
      <c r="F73" s="1" t="s">
        <v>84</v>
      </c>
      <c r="G73" s="4" t="s">
        <v>1103</v>
      </c>
      <c r="H73" s="4">
        <v>0</v>
      </c>
      <c r="I73" s="4" t="s">
        <v>83</v>
      </c>
      <c r="J73" s="1"/>
      <c r="K73" s="4" t="s">
        <v>83</v>
      </c>
      <c r="L73" s="4" t="s">
        <v>83</v>
      </c>
    </row>
    <row r="74" spans="1:12" ht="45" x14ac:dyDescent="0.25">
      <c r="A74" s="1" t="s">
        <v>5697</v>
      </c>
      <c r="B74" s="1" t="s">
        <v>60</v>
      </c>
      <c r="C74" s="4">
        <v>2021</v>
      </c>
      <c r="D74" s="1" t="s">
        <v>90</v>
      </c>
      <c r="E74" s="1" t="s">
        <v>1116</v>
      </c>
      <c r="F74" s="1" t="s">
        <v>85</v>
      </c>
      <c r="G74" s="4" t="s">
        <v>1103</v>
      </c>
      <c r="H74" s="4">
        <v>0</v>
      </c>
      <c r="I74" s="4" t="s">
        <v>83</v>
      </c>
      <c r="J74" s="1"/>
      <c r="K74" s="4" t="s">
        <v>83</v>
      </c>
      <c r="L74" s="4" t="s">
        <v>83</v>
      </c>
    </row>
    <row r="75" spans="1:12" x14ac:dyDescent="0.25">
      <c r="A75" s="1" t="s">
        <v>5697</v>
      </c>
      <c r="B75" s="1" t="s">
        <v>60</v>
      </c>
      <c r="C75" s="4">
        <v>2021</v>
      </c>
      <c r="D75" s="1" t="s">
        <v>90</v>
      </c>
      <c r="E75" s="1" t="s">
        <v>1132</v>
      </c>
      <c r="F75" s="1" t="s">
        <v>62</v>
      </c>
      <c r="G75" s="4" t="s">
        <v>7326</v>
      </c>
      <c r="H75" s="4">
        <v>123897</v>
      </c>
      <c r="I75" s="4" t="s">
        <v>7327</v>
      </c>
      <c r="J75" s="1"/>
      <c r="K75" s="4" t="s">
        <v>7328</v>
      </c>
      <c r="L75" s="4" t="s">
        <v>7329</v>
      </c>
    </row>
    <row r="76" spans="1:12" ht="30" x14ac:dyDescent="0.25">
      <c r="A76" s="1" t="s">
        <v>5697</v>
      </c>
      <c r="B76" s="1" t="s">
        <v>60</v>
      </c>
      <c r="C76" s="4">
        <v>2021</v>
      </c>
      <c r="D76" s="1" t="s">
        <v>90</v>
      </c>
      <c r="E76" s="1" t="s">
        <v>1132</v>
      </c>
      <c r="F76" s="1" t="s">
        <v>66</v>
      </c>
      <c r="G76" s="4" t="s">
        <v>3247</v>
      </c>
      <c r="H76" s="4">
        <v>62272</v>
      </c>
      <c r="I76" s="4" t="s">
        <v>4949</v>
      </c>
      <c r="J76" s="1"/>
      <c r="K76" s="4" t="s">
        <v>7330</v>
      </c>
      <c r="L76" s="4" t="s">
        <v>7331</v>
      </c>
    </row>
    <row r="77" spans="1:12" ht="30" x14ac:dyDescent="0.25">
      <c r="A77" s="1" t="s">
        <v>5697</v>
      </c>
      <c r="B77" s="1" t="s">
        <v>60</v>
      </c>
      <c r="C77" s="4">
        <v>2021</v>
      </c>
      <c r="D77" s="1" t="s">
        <v>90</v>
      </c>
      <c r="E77" s="1" t="s">
        <v>1132</v>
      </c>
      <c r="F77" s="1" t="s">
        <v>70</v>
      </c>
      <c r="G77" s="4" t="s">
        <v>2534</v>
      </c>
      <c r="H77" s="4">
        <v>18799</v>
      </c>
      <c r="I77" s="4" t="s">
        <v>7332</v>
      </c>
      <c r="J77" s="1"/>
      <c r="K77" s="4" t="s">
        <v>7333</v>
      </c>
      <c r="L77" s="4" t="s">
        <v>6748</v>
      </c>
    </row>
    <row r="78" spans="1:12" ht="30" x14ac:dyDescent="0.25">
      <c r="A78" s="1" t="s">
        <v>5697</v>
      </c>
      <c r="B78" s="1" t="s">
        <v>60</v>
      </c>
      <c r="C78" s="4">
        <v>2021</v>
      </c>
      <c r="D78" s="1" t="s">
        <v>90</v>
      </c>
      <c r="E78" s="1" t="s">
        <v>1132</v>
      </c>
      <c r="F78" s="1" t="s">
        <v>74</v>
      </c>
      <c r="G78" s="4" t="s">
        <v>1101</v>
      </c>
      <c r="H78" s="4">
        <v>308</v>
      </c>
      <c r="I78" s="4" t="s">
        <v>83</v>
      </c>
      <c r="J78" s="1"/>
      <c r="K78" s="4" t="s">
        <v>83</v>
      </c>
      <c r="L78" s="4" t="s">
        <v>83</v>
      </c>
    </row>
    <row r="79" spans="1:12" ht="30" x14ac:dyDescent="0.25">
      <c r="A79" s="1" t="s">
        <v>5697</v>
      </c>
      <c r="B79" s="1" t="s">
        <v>60</v>
      </c>
      <c r="C79" s="4">
        <v>2021</v>
      </c>
      <c r="D79" s="1" t="s">
        <v>90</v>
      </c>
      <c r="E79" s="1" t="s">
        <v>1132</v>
      </c>
      <c r="F79" s="1" t="s">
        <v>1102</v>
      </c>
      <c r="G79" s="4" t="s">
        <v>1101</v>
      </c>
      <c r="H79" s="4">
        <v>854</v>
      </c>
      <c r="I79" s="4" t="s">
        <v>83</v>
      </c>
      <c r="J79" s="1"/>
      <c r="K79" s="4" t="s">
        <v>83</v>
      </c>
      <c r="L79" s="4" t="s">
        <v>83</v>
      </c>
    </row>
    <row r="80" spans="1:12" ht="45" x14ac:dyDescent="0.25">
      <c r="A80" s="1" t="s">
        <v>5697</v>
      </c>
      <c r="B80" s="1" t="s">
        <v>60</v>
      </c>
      <c r="C80" s="4">
        <v>2021</v>
      </c>
      <c r="D80" s="1" t="s">
        <v>90</v>
      </c>
      <c r="E80" s="1" t="s">
        <v>1132</v>
      </c>
      <c r="F80" s="1" t="s">
        <v>84</v>
      </c>
      <c r="G80" s="4" t="s">
        <v>1103</v>
      </c>
      <c r="H80" s="4">
        <v>0</v>
      </c>
      <c r="I80" s="4" t="s">
        <v>83</v>
      </c>
      <c r="J80" s="1"/>
      <c r="K80" s="4" t="s">
        <v>83</v>
      </c>
      <c r="L80" s="4" t="s">
        <v>83</v>
      </c>
    </row>
    <row r="81" spans="1:12" ht="45" x14ac:dyDescent="0.25">
      <c r="A81" s="1" t="s">
        <v>5697</v>
      </c>
      <c r="B81" s="1" t="s">
        <v>60</v>
      </c>
      <c r="C81" s="4">
        <v>2021</v>
      </c>
      <c r="D81" s="1" t="s">
        <v>90</v>
      </c>
      <c r="E81" s="1" t="s">
        <v>1132</v>
      </c>
      <c r="F81" s="1" t="s">
        <v>85</v>
      </c>
      <c r="G81" s="4" t="s">
        <v>1103</v>
      </c>
      <c r="H81" s="4">
        <v>0</v>
      </c>
      <c r="I81" s="4" t="s">
        <v>83</v>
      </c>
      <c r="J81" s="1"/>
      <c r="K81" s="4" t="s">
        <v>83</v>
      </c>
      <c r="L81" s="4" t="s">
        <v>83</v>
      </c>
    </row>
    <row r="82" spans="1:12" x14ac:dyDescent="0.25">
      <c r="A82" s="1" t="s">
        <v>5697</v>
      </c>
      <c r="B82" s="1" t="s">
        <v>60</v>
      </c>
      <c r="C82" s="4">
        <v>2021</v>
      </c>
      <c r="D82" s="1" t="s">
        <v>90</v>
      </c>
      <c r="E82" s="1" t="s">
        <v>1147</v>
      </c>
      <c r="F82" s="1" t="s">
        <v>62</v>
      </c>
      <c r="G82" s="4" t="s">
        <v>7334</v>
      </c>
      <c r="H82" s="4">
        <v>21948</v>
      </c>
      <c r="I82" s="4" t="s">
        <v>7335</v>
      </c>
      <c r="J82" s="1"/>
      <c r="K82" s="4" t="s">
        <v>7336</v>
      </c>
      <c r="L82" s="4" t="s">
        <v>7337</v>
      </c>
    </row>
    <row r="83" spans="1:12" ht="30" x14ac:dyDescent="0.25">
      <c r="A83" s="1" t="s">
        <v>5697</v>
      </c>
      <c r="B83" s="1" t="s">
        <v>60</v>
      </c>
      <c r="C83" s="4">
        <v>2021</v>
      </c>
      <c r="D83" s="1" t="s">
        <v>90</v>
      </c>
      <c r="E83" s="1" t="s">
        <v>1147</v>
      </c>
      <c r="F83" s="1" t="s">
        <v>66</v>
      </c>
      <c r="G83" s="4" t="s">
        <v>7338</v>
      </c>
      <c r="H83" s="4">
        <v>90772</v>
      </c>
      <c r="I83" s="4" t="s">
        <v>7339</v>
      </c>
      <c r="J83" s="1"/>
      <c r="K83" s="4" t="s">
        <v>7340</v>
      </c>
      <c r="L83" s="4" t="s">
        <v>7341</v>
      </c>
    </row>
    <row r="84" spans="1:12" ht="30" x14ac:dyDescent="0.25">
      <c r="A84" s="1" t="s">
        <v>5697</v>
      </c>
      <c r="B84" s="1" t="s">
        <v>60</v>
      </c>
      <c r="C84" s="4">
        <v>2021</v>
      </c>
      <c r="D84" s="1" t="s">
        <v>90</v>
      </c>
      <c r="E84" s="1" t="s">
        <v>1147</v>
      </c>
      <c r="F84" s="1" t="s">
        <v>70</v>
      </c>
      <c r="G84" s="4" t="s">
        <v>7342</v>
      </c>
      <c r="H84" s="4">
        <v>58990</v>
      </c>
      <c r="I84" s="4" t="s">
        <v>7343</v>
      </c>
      <c r="J84" s="1"/>
      <c r="K84" s="4" t="s">
        <v>7344</v>
      </c>
      <c r="L84" s="4" t="s">
        <v>7345</v>
      </c>
    </row>
    <row r="85" spans="1:12" ht="30" x14ac:dyDescent="0.25">
      <c r="A85" s="1" t="s">
        <v>5697</v>
      </c>
      <c r="B85" s="1" t="s">
        <v>60</v>
      </c>
      <c r="C85" s="4">
        <v>2021</v>
      </c>
      <c r="D85" s="1" t="s">
        <v>90</v>
      </c>
      <c r="E85" s="1" t="s">
        <v>1147</v>
      </c>
      <c r="F85" s="1" t="s">
        <v>74</v>
      </c>
      <c r="G85" s="4" t="s">
        <v>1101</v>
      </c>
      <c r="H85" s="4">
        <v>117</v>
      </c>
      <c r="I85" s="4" t="s">
        <v>83</v>
      </c>
      <c r="J85" s="1"/>
      <c r="K85" s="4" t="s">
        <v>83</v>
      </c>
      <c r="L85" s="4" t="s">
        <v>83</v>
      </c>
    </row>
    <row r="86" spans="1:12" ht="30" x14ac:dyDescent="0.25">
      <c r="A86" s="1" t="s">
        <v>5697</v>
      </c>
      <c r="B86" s="1" t="s">
        <v>60</v>
      </c>
      <c r="C86" s="4">
        <v>2021</v>
      </c>
      <c r="D86" s="1" t="s">
        <v>90</v>
      </c>
      <c r="E86" s="1" t="s">
        <v>1147</v>
      </c>
      <c r="F86" s="1" t="s">
        <v>1102</v>
      </c>
      <c r="G86" s="4" t="s">
        <v>1671</v>
      </c>
      <c r="H86" s="4">
        <v>499</v>
      </c>
      <c r="I86" s="4" t="s">
        <v>5953</v>
      </c>
      <c r="J86" s="1" t="s">
        <v>234</v>
      </c>
      <c r="K86" s="4" t="s">
        <v>7346</v>
      </c>
      <c r="L86" s="4" t="s">
        <v>7347</v>
      </c>
    </row>
    <row r="87" spans="1:12" ht="45" x14ac:dyDescent="0.25">
      <c r="A87" s="1" t="s">
        <v>5697</v>
      </c>
      <c r="B87" s="1" t="s">
        <v>60</v>
      </c>
      <c r="C87" s="4">
        <v>2021</v>
      </c>
      <c r="D87" s="1" t="s">
        <v>90</v>
      </c>
      <c r="E87" s="1" t="s">
        <v>1147</v>
      </c>
      <c r="F87" s="1" t="s">
        <v>84</v>
      </c>
      <c r="G87" s="4" t="s">
        <v>1103</v>
      </c>
      <c r="H87" s="4">
        <v>0</v>
      </c>
      <c r="I87" s="4" t="s">
        <v>83</v>
      </c>
      <c r="J87" s="1"/>
      <c r="K87" s="4" t="s">
        <v>83</v>
      </c>
      <c r="L87" s="4" t="s">
        <v>83</v>
      </c>
    </row>
    <row r="88" spans="1:12" ht="45" x14ac:dyDescent="0.25">
      <c r="A88" s="1" t="s">
        <v>5697</v>
      </c>
      <c r="B88" s="1" t="s">
        <v>60</v>
      </c>
      <c r="C88" s="4">
        <v>2021</v>
      </c>
      <c r="D88" s="1" t="s">
        <v>90</v>
      </c>
      <c r="E88" s="1" t="s">
        <v>1147</v>
      </c>
      <c r="F88" s="1" t="s">
        <v>85</v>
      </c>
      <c r="G88" s="4" t="s">
        <v>1103</v>
      </c>
      <c r="H88" s="4">
        <v>0</v>
      </c>
      <c r="I88" s="4" t="s">
        <v>83</v>
      </c>
      <c r="J88" s="1"/>
      <c r="K88" s="4" t="s">
        <v>83</v>
      </c>
      <c r="L88" s="4" t="s">
        <v>83</v>
      </c>
    </row>
    <row r="89" spans="1:12" x14ac:dyDescent="0.25">
      <c r="A89" s="1" t="s">
        <v>5697</v>
      </c>
      <c r="B89" s="1" t="s">
        <v>60</v>
      </c>
      <c r="C89" s="4">
        <v>2021</v>
      </c>
      <c r="D89" s="1" t="s">
        <v>90</v>
      </c>
      <c r="E89" s="1" t="s">
        <v>1162</v>
      </c>
      <c r="F89" s="1" t="s">
        <v>62</v>
      </c>
      <c r="G89" s="4" t="s">
        <v>7348</v>
      </c>
      <c r="H89" s="4">
        <v>5954</v>
      </c>
      <c r="I89" s="4" t="s">
        <v>7349</v>
      </c>
      <c r="J89" s="1"/>
      <c r="K89" s="4" t="s">
        <v>7350</v>
      </c>
      <c r="L89" s="4" t="s">
        <v>7351</v>
      </c>
    </row>
    <row r="90" spans="1:12" ht="30" x14ac:dyDescent="0.25">
      <c r="A90" s="1" t="s">
        <v>5697</v>
      </c>
      <c r="B90" s="1" t="s">
        <v>60</v>
      </c>
      <c r="C90" s="4">
        <v>2021</v>
      </c>
      <c r="D90" s="1" t="s">
        <v>90</v>
      </c>
      <c r="E90" s="1" t="s">
        <v>1162</v>
      </c>
      <c r="F90" s="1" t="s">
        <v>66</v>
      </c>
      <c r="G90" s="4" t="s">
        <v>7352</v>
      </c>
      <c r="H90" s="4">
        <v>16398</v>
      </c>
      <c r="I90" s="4" t="s">
        <v>7353</v>
      </c>
      <c r="J90" s="1"/>
      <c r="K90" s="4" t="s">
        <v>7354</v>
      </c>
      <c r="L90" s="4" t="s">
        <v>7355</v>
      </c>
    </row>
    <row r="91" spans="1:12" ht="30" x14ac:dyDescent="0.25">
      <c r="A91" s="1" t="s">
        <v>5697</v>
      </c>
      <c r="B91" s="1" t="s">
        <v>60</v>
      </c>
      <c r="C91" s="4">
        <v>2021</v>
      </c>
      <c r="D91" s="1" t="s">
        <v>90</v>
      </c>
      <c r="E91" s="1" t="s">
        <v>1162</v>
      </c>
      <c r="F91" s="1" t="s">
        <v>70</v>
      </c>
      <c r="G91" s="4" t="s">
        <v>7356</v>
      </c>
      <c r="H91" s="4">
        <v>56416</v>
      </c>
      <c r="I91" s="4" t="s">
        <v>7357</v>
      </c>
      <c r="J91" s="1"/>
      <c r="K91" s="4" t="s">
        <v>7358</v>
      </c>
      <c r="L91" s="4" t="s">
        <v>7359</v>
      </c>
    </row>
    <row r="92" spans="1:12" ht="30" x14ac:dyDescent="0.25">
      <c r="A92" s="1" t="s">
        <v>5697</v>
      </c>
      <c r="B92" s="1" t="s">
        <v>60</v>
      </c>
      <c r="C92" s="4">
        <v>2021</v>
      </c>
      <c r="D92" s="1" t="s">
        <v>90</v>
      </c>
      <c r="E92" s="1" t="s">
        <v>1162</v>
      </c>
      <c r="F92" s="1" t="s">
        <v>74</v>
      </c>
      <c r="G92" s="4" t="s">
        <v>1093</v>
      </c>
      <c r="H92" s="4">
        <v>215</v>
      </c>
      <c r="I92" s="4" t="s">
        <v>7360</v>
      </c>
      <c r="J92" s="1" t="s">
        <v>234</v>
      </c>
      <c r="K92" s="4" t="s">
        <v>7361</v>
      </c>
      <c r="L92" s="4" t="s">
        <v>7362</v>
      </c>
    </row>
    <row r="93" spans="1:12" ht="30" x14ac:dyDescent="0.25">
      <c r="A93" s="1" t="s">
        <v>5697</v>
      </c>
      <c r="B93" s="1" t="s">
        <v>60</v>
      </c>
      <c r="C93" s="4">
        <v>2021</v>
      </c>
      <c r="D93" s="1" t="s">
        <v>90</v>
      </c>
      <c r="E93" s="1" t="s">
        <v>1162</v>
      </c>
      <c r="F93" s="1" t="s">
        <v>1102</v>
      </c>
      <c r="G93" s="4" t="s">
        <v>5374</v>
      </c>
      <c r="H93" s="4">
        <v>10682</v>
      </c>
      <c r="I93" s="4" t="s">
        <v>7363</v>
      </c>
      <c r="J93" s="1"/>
      <c r="K93" s="4" t="s">
        <v>7364</v>
      </c>
      <c r="L93" s="4" t="s">
        <v>7365</v>
      </c>
    </row>
    <row r="94" spans="1:12" ht="45" x14ac:dyDescent="0.25">
      <c r="A94" s="1" t="s">
        <v>5697</v>
      </c>
      <c r="B94" s="1" t="s">
        <v>60</v>
      </c>
      <c r="C94" s="4">
        <v>2021</v>
      </c>
      <c r="D94" s="1" t="s">
        <v>90</v>
      </c>
      <c r="E94" s="1" t="s">
        <v>1162</v>
      </c>
      <c r="F94" s="1" t="s">
        <v>84</v>
      </c>
      <c r="G94" s="4" t="s">
        <v>1103</v>
      </c>
      <c r="H94" s="4">
        <v>0</v>
      </c>
      <c r="I94" s="4" t="s">
        <v>83</v>
      </c>
      <c r="J94" s="1"/>
      <c r="K94" s="4" t="s">
        <v>83</v>
      </c>
      <c r="L94" s="4" t="s">
        <v>83</v>
      </c>
    </row>
    <row r="95" spans="1:12" ht="45" x14ac:dyDescent="0.25">
      <c r="A95" s="1" t="s">
        <v>5697</v>
      </c>
      <c r="B95" s="1" t="s">
        <v>60</v>
      </c>
      <c r="C95" s="4">
        <v>2021</v>
      </c>
      <c r="D95" s="1" t="s">
        <v>90</v>
      </c>
      <c r="E95" s="1" t="s">
        <v>1162</v>
      </c>
      <c r="F95" s="1" t="s">
        <v>85</v>
      </c>
      <c r="G95" s="4" t="s">
        <v>1103</v>
      </c>
      <c r="H95" s="4">
        <v>0</v>
      </c>
      <c r="I95" s="4" t="s">
        <v>83</v>
      </c>
      <c r="J95" s="1"/>
      <c r="K95" s="4" t="s">
        <v>83</v>
      </c>
      <c r="L95" s="4" t="s">
        <v>83</v>
      </c>
    </row>
    <row r="96" spans="1:12" x14ac:dyDescent="0.25">
      <c r="A96" s="1" t="s">
        <v>5697</v>
      </c>
      <c r="B96" s="1" t="s">
        <v>60</v>
      </c>
      <c r="C96" s="4">
        <v>2021</v>
      </c>
      <c r="D96" s="1" t="s">
        <v>90</v>
      </c>
      <c r="E96" s="1" t="s">
        <v>1183</v>
      </c>
      <c r="F96" s="1" t="s">
        <v>62</v>
      </c>
      <c r="G96" s="4" t="s">
        <v>7366</v>
      </c>
      <c r="H96" s="4">
        <v>2258</v>
      </c>
      <c r="I96" s="4" t="s">
        <v>7367</v>
      </c>
      <c r="J96" s="1"/>
      <c r="K96" s="4" t="s">
        <v>7368</v>
      </c>
      <c r="L96" s="4" t="s">
        <v>7369</v>
      </c>
    </row>
    <row r="97" spans="1:12" ht="30" x14ac:dyDescent="0.25">
      <c r="A97" s="1" t="s">
        <v>5697</v>
      </c>
      <c r="B97" s="1" t="s">
        <v>60</v>
      </c>
      <c r="C97" s="4">
        <v>2021</v>
      </c>
      <c r="D97" s="1" t="s">
        <v>90</v>
      </c>
      <c r="E97" s="1" t="s">
        <v>1183</v>
      </c>
      <c r="F97" s="1" t="s">
        <v>66</v>
      </c>
      <c r="G97" s="4" t="s">
        <v>7370</v>
      </c>
      <c r="H97" s="4">
        <v>4901</v>
      </c>
      <c r="I97" s="4" t="s">
        <v>7371</v>
      </c>
      <c r="J97" s="1"/>
      <c r="K97" s="4" t="s">
        <v>7372</v>
      </c>
      <c r="L97" s="4" t="s">
        <v>7373</v>
      </c>
    </row>
    <row r="98" spans="1:12" ht="30" x14ac:dyDescent="0.25">
      <c r="A98" s="1" t="s">
        <v>5697</v>
      </c>
      <c r="B98" s="1" t="s">
        <v>60</v>
      </c>
      <c r="C98" s="4">
        <v>2021</v>
      </c>
      <c r="D98" s="1" t="s">
        <v>90</v>
      </c>
      <c r="E98" s="1" t="s">
        <v>1183</v>
      </c>
      <c r="F98" s="1" t="s">
        <v>70</v>
      </c>
      <c r="G98" s="4" t="s">
        <v>7374</v>
      </c>
      <c r="H98" s="4">
        <v>13780</v>
      </c>
      <c r="I98" s="4" t="s">
        <v>7375</v>
      </c>
      <c r="J98" s="1"/>
      <c r="K98" s="4" t="s">
        <v>7376</v>
      </c>
      <c r="L98" s="4" t="s">
        <v>7377</v>
      </c>
    </row>
    <row r="99" spans="1:12" ht="30" x14ac:dyDescent="0.25">
      <c r="A99" s="1" t="s">
        <v>5697</v>
      </c>
      <c r="B99" s="1" t="s">
        <v>60</v>
      </c>
      <c r="C99" s="4">
        <v>2021</v>
      </c>
      <c r="D99" s="1" t="s">
        <v>90</v>
      </c>
      <c r="E99" s="1" t="s">
        <v>1183</v>
      </c>
      <c r="F99" s="1" t="s">
        <v>74</v>
      </c>
      <c r="G99" s="4" t="s">
        <v>1743</v>
      </c>
      <c r="H99" s="4">
        <v>54</v>
      </c>
      <c r="I99" s="4" t="s">
        <v>7378</v>
      </c>
      <c r="J99" s="1" t="s">
        <v>234</v>
      </c>
      <c r="K99" s="4" t="s">
        <v>7379</v>
      </c>
      <c r="L99" s="4" t="s">
        <v>7380</v>
      </c>
    </row>
    <row r="100" spans="1:12" ht="30" x14ac:dyDescent="0.25">
      <c r="A100" s="1" t="s">
        <v>5697</v>
      </c>
      <c r="B100" s="1" t="s">
        <v>60</v>
      </c>
      <c r="C100" s="4">
        <v>2021</v>
      </c>
      <c r="D100" s="1" t="s">
        <v>90</v>
      </c>
      <c r="E100" s="1" t="s">
        <v>1183</v>
      </c>
      <c r="F100" s="1" t="s">
        <v>1102</v>
      </c>
      <c r="G100" s="4" t="s">
        <v>5141</v>
      </c>
      <c r="H100" s="4">
        <v>1995</v>
      </c>
      <c r="I100" s="4" t="s">
        <v>7381</v>
      </c>
      <c r="J100" s="1"/>
      <c r="K100" s="4" t="s">
        <v>7382</v>
      </c>
      <c r="L100" s="4" t="s">
        <v>7383</v>
      </c>
    </row>
    <row r="101" spans="1:12" ht="45" x14ac:dyDescent="0.25">
      <c r="A101" s="1" t="s">
        <v>5697</v>
      </c>
      <c r="B101" s="1" t="s">
        <v>60</v>
      </c>
      <c r="C101" s="4">
        <v>2021</v>
      </c>
      <c r="D101" s="1" t="s">
        <v>90</v>
      </c>
      <c r="E101" s="1" t="s">
        <v>1183</v>
      </c>
      <c r="F101" s="1" t="s">
        <v>84</v>
      </c>
      <c r="G101" s="4" t="s">
        <v>1103</v>
      </c>
      <c r="H101" s="4">
        <v>0</v>
      </c>
      <c r="I101" s="4" t="s">
        <v>83</v>
      </c>
      <c r="J101" s="1"/>
      <c r="K101" s="4" t="s">
        <v>83</v>
      </c>
      <c r="L101" s="4" t="s">
        <v>83</v>
      </c>
    </row>
    <row r="102" spans="1:12" ht="45" x14ac:dyDescent="0.25">
      <c r="A102" s="1" t="s">
        <v>5697</v>
      </c>
      <c r="B102" s="1" t="s">
        <v>60</v>
      </c>
      <c r="C102" s="4">
        <v>2021</v>
      </c>
      <c r="D102" s="1" t="s">
        <v>90</v>
      </c>
      <c r="E102" s="1" t="s">
        <v>1183</v>
      </c>
      <c r="F102" s="1" t="s">
        <v>85</v>
      </c>
      <c r="G102" s="4" t="s">
        <v>1103</v>
      </c>
      <c r="H102" s="4">
        <v>0</v>
      </c>
      <c r="I102" s="4" t="s">
        <v>83</v>
      </c>
      <c r="J102" s="1"/>
      <c r="K102" s="4" t="s">
        <v>83</v>
      </c>
      <c r="L102" s="4" t="s">
        <v>83</v>
      </c>
    </row>
    <row r="103" spans="1:12" x14ac:dyDescent="0.25">
      <c r="A103" s="1" t="s">
        <v>5697</v>
      </c>
      <c r="B103" s="1" t="s">
        <v>60</v>
      </c>
      <c r="C103" s="4">
        <v>2021</v>
      </c>
      <c r="D103" s="1" t="s">
        <v>109</v>
      </c>
      <c r="E103" s="1" t="s">
        <v>1089</v>
      </c>
      <c r="F103" s="1" t="s">
        <v>62</v>
      </c>
      <c r="G103" s="4" t="s">
        <v>2056</v>
      </c>
      <c r="H103" s="4">
        <v>370445</v>
      </c>
      <c r="I103" s="4" t="s">
        <v>7384</v>
      </c>
      <c r="J103" s="1"/>
      <c r="K103" s="4" t="s">
        <v>4194</v>
      </c>
      <c r="L103" s="4" t="s">
        <v>3297</v>
      </c>
    </row>
    <row r="104" spans="1:12" ht="30" x14ac:dyDescent="0.25">
      <c r="A104" s="1" t="s">
        <v>5697</v>
      </c>
      <c r="B104" s="1" t="s">
        <v>60</v>
      </c>
      <c r="C104" s="4">
        <v>2021</v>
      </c>
      <c r="D104" s="1" t="s">
        <v>109</v>
      </c>
      <c r="E104" s="1" t="s">
        <v>1089</v>
      </c>
      <c r="F104" s="1" t="s">
        <v>66</v>
      </c>
      <c r="G104" s="4" t="s">
        <v>2258</v>
      </c>
      <c r="H104" s="4">
        <v>38127</v>
      </c>
      <c r="I104" s="4" t="s">
        <v>4934</v>
      </c>
      <c r="J104" s="1" t="s">
        <v>234</v>
      </c>
      <c r="K104" s="4" t="s">
        <v>2462</v>
      </c>
      <c r="L104" s="4" t="s">
        <v>6153</v>
      </c>
    </row>
    <row r="105" spans="1:12" ht="30" x14ac:dyDescent="0.25">
      <c r="A105" s="1" t="s">
        <v>5697</v>
      </c>
      <c r="B105" s="1" t="s">
        <v>60</v>
      </c>
      <c r="C105" s="4">
        <v>2021</v>
      </c>
      <c r="D105" s="1" t="s">
        <v>109</v>
      </c>
      <c r="E105" s="1" t="s">
        <v>1089</v>
      </c>
      <c r="F105" s="1" t="s">
        <v>70</v>
      </c>
      <c r="G105" s="4" t="s">
        <v>3750</v>
      </c>
      <c r="H105" s="4">
        <v>69878</v>
      </c>
      <c r="I105" s="4" t="s">
        <v>7385</v>
      </c>
      <c r="J105" s="1"/>
      <c r="K105" s="4" t="s">
        <v>7386</v>
      </c>
      <c r="L105" s="4" t="s">
        <v>1459</v>
      </c>
    </row>
    <row r="106" spans="1:12" ht="30" x14ac:dyDescent="0.25">
      <c r="A106" s="1" t="s">
        <v>5697</v>
      </c>
      <c r="B106" s="1" t="s">
        <v>60</v>
      </c>
      <c r="C106" s="4">
        <v>2021</v>
      </c>
      <c r="D106" s="1" t="s">
        <v>109</v>
      </c>
      <c r="E106" s="1" t="s">
        <v>1089</v>
      </c>
      <c r="F106" s="1" t="s">
        <v>74</v>
      </c>
      <c r="G106" s="4" t="s">
        <v>1101</v>
      </c>
      <c r="H106" s="4">
        <v>7691</v>
      </c>
      <c r="I106" s="4" t="s">
        <v>83</v>
      </c>
      <c r="J106" s="1"/>
      <c r="K106" s="4" t="s">
        <v>83</v>
      </c>
      <c r="L106" s="4" t="s">
        <v>83</v>
      </c>
    </row>
    <row r="107" spans="1:12" ht="30" x14ac:dyDescent="0.25">
      <c r="A107" s="1" t="s">
        <v>5697</v>
      </c>
      <c r="B107" s="1" t="s">
        <v>60</v>
      </c>
      <c r="C107" s="4">
        <v>2021</v>
      </c>
      <c r="D107" s="1" t="s">
        <v>109</v>
      </c>
      <c r="E107" s="1" t="s">
        <v>1089</v>
      </c>
      <c r="F107" s="1" t="s">
        <v>1102</v>
      </c>
      <c r="G107" s="4" t="s">
        <v>1101</v>
      </c>
      <c r="H107" s="4">
        <v>2857</v>
      </c>
      <c r="I107" s="4" t="s">
        <v>83</v>
      </c>
      <c r="J107" s="1"/>
      <c r="K107" s="4" t="s">
        <v>83</v>
      </c>
      <c r="L107" s="4" t="s">
        <v>83</v>
      </c>
    </row>
    <row r="108" spans="1:12" ht="45" x14ac:dyDescent="0.25">
      <c r="A108" s="1" t="s">
        <v>5697</v>
      </c>
      <c r="B108" s="1" t="s">
        <v>60</v>
      </c>
      <c r="C108" s="4">
        <v>2021</v>
      </c>
      <c r="D108" s="1" t="s">
        <v>109</v>
      </c>
      <c r="E108" s="1" t="s">
        <v>1089</v>
      </c>
      <c r="F108" s="1" t="s">
        <v>84</v>
      </c>
      <c r="G108" s="4" t="s">
        <v>1103</v>
      </c>
      <c r="H108" s="4">
        <v>0</v>
      </c>
      <c r="I108" s="4" t="s">
        <v>83</v>
      </c>
      <c r="J108" s="1"/>
      <c r="K108" s="4" t="s">
        <v>83</v>
      </c>
      <c r="L108" s="4" t="s">
        <v>83</v>
      </c>
    </row>
    <row r="109" spans="1:12" ht="45" x14ac:dyDescent="0.25">
      <c r="A109" s="1" t="s">
        <v>5697</v>
      </c>
      <c r="B109" s="1" t="s">
        <v>60</v>
      </c>
      <c r="C109" s="4">
        <v>2021</v>
      </c>
      <c r="D109" s="1" t="s">
        <v>109</v>
      </c>
      <c r="E109" s="1" t="s">
        <v>1089</v>
      </c>
      <c r="F109" s="1" t="s">
        <v>85</v>
      </c>
      <c r="G109" s="4" t="s">
        <v>1103</v>
      </c>
      <c r="H109" s="4">
        <v>0</v>
      </c>
      <c r="I109" s="4" t="s">
        <v>83</v>
      </c>
      <c r="J109" s="1"/>
      <c r="K109" s="4" t="s">
        <v>83</v>
      </c>
      <c r="L109" s="4" t="s">
        <v>83</v>
      </c>
    </row>
    <row r="110" spans="1:12" x14ac:dyDescent="0.25">
      <c r="A110" s="1" t="s">
        <v>5697</v>
      </c>
      <c r="B110" s="1" t="s">
        <v>60</v>
      </c>
      <c r="C110" s="4">
        <v>2021</v>
      </c>
      <c r="D110" s="1" t="s">
        <v>109</v>
      </c>
      <c r="E110" s="1" t="s">
        <v>1104</v>
      </c>
      <c r="F110" s="1" t="s">
        <v>62</v>
      </c>
      <c r="G110" s="4" t="s">
        <v>1387</v>
      </c>
      <c r="H110" s="4">
        <v>154011</v>
      </c>
      <c r="I110" s="4" t="s">
        <v>3480</v>
      </c>
      <c r="J110" s="1"/>
      <c r="K110" s="4" t="s">
        <v>2196</v>
      </c>
      <c r="L110" s="4" t="s">
        <v>6828</v>
      </c>
    </row>
    <row r="111" spans="1:12" ht="30" x14ac:dyDescent="0.25">
      <c r="A111" s="1" t="s">
        <v>5697</v>
      </c>
      <c r="B111" s="1" t="s">
        <v>60</v>
      </c>
      <c r="C111" s="4">
        <v>2021</v>
      </c>
      <c r="D111" s="1" t="s">
        <v>109</v>
      </c>
      <c r="E111" s="1" t="s">
        <v>1104</v>
      </c>
      <c r="F111" s="1" t="s">
        <v>66</v>
      </c>
      <c r="G111" s="4" t="s">
        <v>1451</v>
      </c>
      <c r="H111" s="4">
        <v>32802</v>
      </c>
      <c r="I111" s="4" t="s">
        <v>7387</v>
      </c>
      <c r="J111" s="1"/>
      <c r="K111" s="4" t="s">
        <v>7388</v>
      </c>
      <c r="L111" s="4" t="s">
        <v>6079</v>
      </c>
    </row>
    <row r="112" spans="1:12" ht="30" x14ac:dyDescent="0.25">
      <c r="A112" s="1" t="s">
        <v>5697</v>
      </c>
      <c r="B112" s="1" t="s">
        <v>60</v>
      </c>
      <c r="C112" s="4">
        <v>2021</v>
      </c>
      <c r="D112" s="1" t="s">
        <v>109</v>
      </c>
      <c r="E112" s="1" t="s">
        <v>1104</v>
      </c>
      <c r="F112" s="1" t="s">
        <v>70</v>
      </c>
      <c r="G112" s="4" t="s">
        <v>1808</v>
      </c>
      <c r="H112" s="4">
        <v>52021</v>
      </c>
      <c r="I112" s="4" t="s">
        <v>7389</v>
      </c>
      <c r="J112" s="1"/>
      <c r="K112" s="4" t="s">
        <v>7390</v>
      </c>
      <c r="L112" s="4" t="s">
        <v>7391</v>
      </c>
    </row>
    <row r="113" spans="1:12" ht="30" x14ac:dyDescent="0.25">
      <c r="A113" s="1" t="s">
        <v>5697</v>
      </c>
      <c r="B113" s="1" t="s">
        <v>60</v>
      </c>
      <c r="C113" s="4">
        <v>2021</v>
      </c>
      <c r="D113" s="1" t="s">
        <v>109</v>
      </c>
      <c r="E113" s="1" t="s">
        <v>1104</v>
      </c>
      <c r="F113" s="1" t="s">
        <v>74</v>
      </c>
      <c r="G113" s="4" t="s">
        <v>1101</v>
      </c>
      <c r="H113" s="4">
        <v>6004</v>
      </c>
      <c r="I113" s="4" t="s">
        <v>83</v>
      </c>
      <c r="J113" s="1"/>
      <c r="K113" s="4" t="s">
        <v>83</v>
      </c>
      <c r="L113" s="4" t="s">
        <v>83</v>
      </c>
    </row>
    <row r="114" spans="1:12" ht="30" x14ac:dyDescent="0.25">
      <c r="A114" s="1" t="s">
        <v>5697</v>
      </c>
      <c r="B114" s="1" t="s">
        <v>60</v>
      </c>
      <c r="C114" s="4">
        <v>2021</v>
      </c>
      <c r="D114" s="1" t="s">
        <v>109</v>
      </c>
      <c r="E114" s="1" t="s">
        <v>1104</v>
      </c>
      <c r="F114" s="1" t="s">
        <v>1102</v>
      </c>
      <c r="G114" s="4" t="s">
        <v>1101</v>
      </c>
      <c r="H114" s="4">
        <v>2565</v>
      </c>
      <c r="I114" s="4" t="s">
        <v>83</v>
      </c>
      <c r="J114" s="1"/>
      <c r="K114" s="4" t="s">
        <v>83</v>
      </c>
      <c r="L114" s="4" t="s">
        <v>83</v>
      </c>
    </row>
    <row r="115" spans="1:12" ht="45" x14ac:dyDescent="0.25">
      <c r="A115" s="1" t="s">
        <v>5697</v>
      </c>
      <c r="B115" s="1" t="s">
        <v>60</v>
      </c>
      <c r="C115" s="4">
        <v>2021</v>
      </c>
      <c r="D115" s="1" t="s">
        <v>109</v>
      </c>
      <c r="E115" s="1" t="s">
        <v>1104</v>
      </c>
      <c r="F115" s="1" t="s">
        <v>84</v>
      </c>
      <c r="G115" s="4" t="s">
        <v>1103</v>
      </c>
      <c r="H115" s="4">
        <v>0</v>
      </c>
      <c r="I115" s="4" t="s">
        <v>83</v>
      </c>
      <c r="J115" s="1"/>
      <c r="K115" s="4" t="s">
        <v>83</v>
      </c>
      <c r="L115" s="4" t="s">
        <v>83</v>
      </c>
    </row>
    <row r="116" spans="1:12" ht="45" x14ac:dyDescent="0.25">
      <c r="A116" s="1" t="s">
        <v>5697</v>
      </c>
      <c r="B116" s="1" t="s">
        <v>60</v>
      </c>
      <c r="C116" s="4">
        <v>2021</v>
      </c>
      <c r="D116" s="1" t="s">
        <v>109</v>
      </c>
      <c r="E116" s="1" t="s">
        <v>1104</v>
      </c>
      <c r="F116" s="1" t="s">
        <v>85</v>
      </c>
      <c r="G116" s="4" t="s">
        <v>1103</v>
      </c>
      <c r="H116" s="4">
        <v>0</v>
      </c>
      <c r="I116" s="4" t="s">
        <v>83</v>
      </c>
      <c r="J116" s="1"/>
      <c r="K116" s="4" t="s">
        <v>83</v>
      </c>
      <c r="L116" s="4" t="s">
        <v>83</v>
      </c>
    </row>
    <row r="117" spans="1:12" x14ac:dyDescent="0.25">
      <c r="A117" s="1" t="s">
        <v>5697</v>
      </c>
      <c r="B117" s="1" t="s">
        <v>60</v>
      </c>
      <c r="C117" s="4">
        <v>2021</v>
      </c>
      <c r="D117" s="1" t="s">
        <v>109</v>
      </c>
      <c r="E117" s="1" t="s">
        <v>1116</v>
      </c>
      <c r="F117" s="1" t="s">
        <v>62</v>
      </c>
      <c r="G117" s="4" t="s">
        <v>1804</v>
      </c>
      <c r="H117" s="4">
        <v>108928</v>
      </c>
      <c r="I117" s="4" t="s">
        <v>7392</v>
      </c>
      <c r="J117" s="1"/>
      <c r="K117" s="4" t="s">
        <v>7393</v>
      </c>
      <c r="L117" s="4" t="s">
        <v>7394</v>
      </c>
    </row>
    <row r="118" spans="1:12" ht="30" x14ac:dyDescent="0.25">
      <c r="A118" s="1" t="s">
        <v>5697</v>
      </c>
      <c r="B118" s="1" t="s">
        <v>60</v>
      </c>
      <c r="C118" s="4">
        <v>2021</v>
      </c>
      <c r="D118" s="1" t="s">
        <v>109</v>
      </c>
      <c r="E118" s="1" t="s">
        <v>1116</v>
      </c>
      <c r="F118" s="1" t="s">
        <v>66</v>
      </c>
      <c r="G118" s="4" t="s">
        <v>1835</v>
      </c>
      <c r="H118" s="4">
        <v>83793</v>
      </c>
      <c r="I118" s="4" t="s">
        <v>7395</v>
      </c>
      <c r="J118" s="1"/>
      <c r="K118" s="4" t="s">
        <v>753</v>
      </c>
      <c r="L118" s="4" t="s">
        <v>7396</v>
      </c>
    </row>
    <row r="119" spans="1:12" ht="30" x14ac:dyDescent="0.25">
      <c r="A119" s="1" t="s">
        <v>5697</v>
      </c>
      <c r="B119" s="1" t="s">
        <v>60</v>
      </c>
      <c r="C119" s="4">
        <v>2021</v>
      </c>
      <c r="D119" s="1" t="s">
        <v>109</v>
      </c>
      <c r="E119" s="1" t="s">
        <v>1116</v>
      </c>
      <c r="F119" s="1" t="s">
        <v>70</v>
      </c>
      <c r="G119" s="4" t="s">
        <v>2807</v>
      </c>
      <c r="H119" s="4">
        <v>78692</v>
      </c>
      <c r="I119" s="4" t="s">
        <v>7397</v>
      </c>
      <c r="J119" s="1"/>
      <c r="K119" s="4" t="s">
        <v>7398</v>
      </c>
      <c r="L119" s="4" t="s">
        <v>7399</v>
      </c>
    </row>
    <row r="120" spans="1:12" ht="30" x14ac:dyDescent="0.25">
      <c r="A120" s="1" t="s">
        <v>5697</v>
      </c>
      <c r="B120" s="1" t="s">
        <v>60</v>
      </c>
      <c r="C120" s="4">
        <v>2021</v>
      </c>
      <c r="D120" s="1" t="s">
        <v>109</v>
      </c>
      <c r="E120" s="1" t="s">
        <v>1116</v>
      </c>
      <c r="F120" s="1" t="s">
        <v>74</v>
      </c>
      <c r="G120" s="4" t="s">
        <v>1800</v>
      </c>
      <c r="H120" s="4">
        <v>7924</v>
      </c>
      <c r="I120" s="4" t="s">
        <v>2169</v>
      </c>
      <c r="J120" s="1" t="s">
        <v>234</v>
      </c>
      <c r="K120" s="4" t="s">
        <v>6164</v>
      </c>
      <c r="L120" s="4" t="s">
        <v>7400</v>
      </c>
    </row>
    <row r="121" spans="1:12" ht="30" x14ac:dyDescent="0.25">
      <c r="A121" s="1" t="s">
        <v>5697</v>
      </c>
      <c r="B121" s="1" t="s">
        <v>60</v>
      </c>
      <c r="C121" s="4">
        <v>2021</v>
      </c>
      <c r="D121" s="1" t="s">
        <v>109</v>
      </c>
      <c r="E121" s="1" t="s">
        <v>1116</v>
      </c>
      <c r="F121" s="1" t="s">
        <v>1102</v>
      </c>
      <c r="G121" s="4" t="s">
        <v>1101</v>
      </c>
      <c r="H121" s="4">
        <v>3544</v>
      </c>
      <c r="I121" s="4" t="s">
        <v>83</v>
      </c>
      <c r="J121" s="1"/>
      <c r="K121" s="4" t="s">
        <v>83</v>
      </c>
      <c r="L121" s="4" t="s">
        <v>83</v>
      </c>
    </row>
    <row r="122" spans="1:12" ht="45" x14ac:dyDescent="0.25">
      <c r="A122" s="1" t="s">
        <v>5697</v>
      </c>
      <c r="B122" s="1" t="s">
        <v>60</v>
      </c>
      <c r="C122" s="4">
        <v>2021</v>
      </c>
      <c r="D122" s="1" t="s">
        <v>109</v>
      </c>
      <c r="E122" s="1" t="s">
        <v>1116</v>
      </c>
      <c r="F122" s="1" t="s">
        <v>84</v>
      </c>
      <c r="G122" s="4" t="s">
        <v>1103</v>
      </c>
      <c r="H122" s="4">
        <v>0</v>
      </c>
      <c r="I122" s="4" t="s">
        <v>83</v>
      </c>
      <c r="J122" s="1"/>
      <c r="K122" s="4" t="s">
        <v>83</v>
      </c>
      <c r="L122" s="4" t="s">
        <v>83</v>
      </c>
    </row>
    <row r="123" spans="1:12" ht="45" x14ac:dyDescent="0.25">
      <c r="A123" s="1" t="s">
        <v>5697</v>
      </c>
      <c r="B123" s="1" t="s">
        <v>60</v>
      </c>
      <c r="C123" s="4">
        <v>2021</v>
      </c>
      <c r="D123" s="1" t="s">
        <v>109</v>
      </c>
      <c r="E123" s="1" t="s">
        <v>1116</v>
      </c>
      <c r="F123" s="1" t="s">
        <v>85</v>
      </c>
      <c r="G123" s="4" t="s">
        <v>1103</v>
      </c>
      <c r="H123" s="4">
        <v>0</v>
      </c>
      <c r="I123" s="4" t="s">
        <v>83</v>
      </c>
      <c r="J123" s="1"/>
      <c r="K123" s="4" t="s">
        <v>83</v>
      </c>
      <c r="L123" s="4" t="s">
        <v>83</v>
      </c>
    </row>
    <row r="124" spans="1:12" x14ac:dyDescent="0.25">
      <c r="A124" s="1" t="s">
        <v>5697</v>
      </c>
      <c r="B124" s="1" t="s">
        <v>60</v>
      </c>
      <c r="C124" s="4">
        <v>2021</v>
      </c>
      <c r="D124" s="1" t="s">
        <v>109</v>
      </c>
      <c r="E124" s="1" t="s">
        <v>1132</v>
      </c>
      <c r="F124" s="1" t="s">
        <v>62</v>
      </c>
      <c r="G124" s="4" t="s">
        <v>7401</v>
      </c>
      <c r="H124" s="4">
        <v>31946</v>
      </c>
      <c r="I124" s="4" t="s">
        <v>7402</v>
      </c>
      <c r="J124" s="1"/>
      <c r="K124" s="4" t="s">
        <v>6718</v>
      </c>
      <c r="L124" s="4" t="s">
        <v>7403</v>
      </c>
    </row>
    <row r="125" spans="1:12" ht="30" x14ac:dyDescent="0.25">
      <c r="A125" s="1" t="s">
        <v>5697</v>
      </c>
      <c r="B125" s="1" t="s">
        <v>60</v>
      </c>
      <c r="C125" s="4">
        <v>2021</v>
      </c>
      <c r="D125" s="1" t="s">
        <v>109</v>
      </c>
      <c r="E125" s="1" t="s">
        <v>1132</v>
      </c>
      <c r="F125" s="1" t="s">
        <v>66</v>
      </c>
      <c r="G125" s="4" t="s">
        <v>4437</v>
      </c>
      <c r="H125" s="4">
        <v>66965</v>
      </c>
      <c r="I125" s="4" t="s">
        <v>3630</v>
      </c>
      <c r="J125" s="1"/>
      <c r="K125" s="4" t="s">
        <v>7404</v>
      </c>
      <c r="L125" s="4" t="s">
        <v>7405</v>
      </c>
    </row>
    <row r="126" spans="1:12" ht="30" x14ac:dyDescent="0.25">
      <c r="A126" s="1" t="s">
        <v>5697</v>
      </c>
      <c r="B126" s="1" t="s">
        <v>60</v>
      </c>
      <c r="C126" s="4">
        <v>2021</v>
      </c>
      <c r="D126" s="1" t="s">
        <v>109</v>
      </c>
      <c r="E126" s="1" t="s">
        <v>1132</v>
      </c>
      <c r="F126" s="1" t="s">
        <v>70</v>
      </c>
      <c r="G126" s="4" t="s">
        <v>7406</v>
      </c>
      <c r="H126" s="4">
        <v>123443</v>
      </c>
      <c r="I126" s="4" t="s">
        <v>6236</v>
      </c>
      <c r="J126" s="1"/>
      <c r="K126" s="4" t="s">
        <v>7407</v>
      </c>
      <c r="L126" s="4" t="s">
        <v>2902</v>
      </c>
    </row>
    <row r="127" spans="1:12" ht="30" x14ac:dyDescent="0.25">
      <c r="A127" s="1" t="s">
        <v>5697</v>
      </c>
      <c r="B127" s="1" t="s">
        <v>60</v>
      </c>
      <c r="C127" s="4">
        <v>2021</v>
      </c>
      <c r="D127" s="1" t="s">
        <v>109</v>
      </c>
      <c r="E127" s="1" t="s">
        <v>1132</v>
      </c>
      <c r="F127" s="1" t="s">
        <v>74</v>
      </c>
      <c r="G127" s="4" t="s">
        <v>1270</v>
      </c>
      <c r="H127" s="4">
        <v>4335</v>
      </c>
      <c r="I127" s="4" t="s">
        <v>6467</v>
      </c>
      <c r="J127" s="1" t="s">
        <v>234</v>
      </c>
      <c r="K127" s="4" t="s">
        <v>4708</v>
      </c>
      <c r="L127" s="4" t="s">
        <v>7408</v>
      </c>
    </row>
    <row r="128" spans="1:12" ht="30" x14ac:dyDescent="0.25">
      <c r="A128" s="1" t="s">
        <v>5697</v>
      </c>
      <c r="B128" s="1" t="s">
        <v>60</v>
      </c>
      <c r="C128" s="4">
        <v>2021</v>
      </c>
      <c r="D128" s="1" t="s">
        <v>109</v>
      </c>
      <c r="E128" s="1" t="s">
        <v>1132</v>
      </c>
      <c r="F128" s="1" t="s">
        <v>1102</v>
      </c>
      <c r="G128" s="4" t="s">
        <v>1097</v>
      </c>
      <c r="H128" s="4">
        <v>1806</v>
      </c>
      <c r="I128" s="4" t="s">
        <v>7409</v>
      </c>
      <c r="J128" s="1" t="s">
        <v>234</v>
      </c>
      <c r="K128" s="4" t="s">
        <v>4266</v>
      </c>
      <c r="L128" s="4" t="s">
        <v>7410</v>
      </c>
    </row>
    <row r="129" spans="1:12" ht="45" x14ac:dyDescent="0.25">
      <c r="A129" s="1" t="s">
        <v>5697</v>
      </c>
      <c r="B129" s="1" t="s">
        <v>60</v>
      </c>
      <c r="C129" s="4">
        <v>2021</v>
      </c>
      <c r="D129" s="1" t="s">
        <v>109</v>
      </c>
      <c r="E129" s="1" t="s">
        <v>1132</v>
      </c>
      <c r="F129" s="1" t="s">
        <v>84</v>
      </c>
      <c r="G129" s="4" t="s">
        <v>1103</v>
      </c>
      <c r="H129" s="4">
        <v>0</v>
      </c>
      <c r="I129" s="4" t="s">
        <v>83</v>
      </c>
      <c r="J129" s="1"/>
      <c r="K129" s="4" t="s">
        <v>83</v>
      </c>
      <c r="L129" s="4" t="s">
        <v>83</v>
      </c>
    </row>
    <row r="130" spans="1:12" ht="45" x14ac:dyDescent="0.25">
      <c r="A130" s="1" t="s">
        <v>5697</v>
      </c>
      <c r="B130" s="1" t="s">
        <v>60</v>
      </c>
      <c r="C130" s="4">
        <v>2021</v>
      </c>
      <c r="D130" s="1" t="s">
        <v>109</v>
      </c>
      <c r="E130" s="1" t="s">
        <v>1132</v>
      </c>
      <c r="F130" s="1" t="s">
        <v>85</v>
      </c>
      <c r="G130" s="4" t="s">
        <v>1103</v>
      </c>
      <c r="H130" s="4">
        <v>0</v>
      </c>
      <c r="I130" s="4" t="s">
        <v>83</v>
      </c>
      <c r="J130" s="1"/>
      <c r="K130" s="4" t="s">
        <v>83</v>
      </c>
      <c r="L130" s="4" t="s">
        <v>83</v>
      </c>
    </row>
    <row r="131" spans="1:12" x14ac:dyDescent="0.25">
      <c r="A131" s="1" t="s">
        <v>5697</v>
      </c>
      <c r="B131" s="1" t="s">
        <v>60</v>
      </c>
      <c r="C131" s="4">
        <v>2021</v>
      </c>
      <c r="D131" s="1" t="s">
        <v>109</v>
      </c>
      <c r="E131" s="1" t="s">
        <v>1147</v>
      </c>
      <c r="F131" s="1" t="s">
        <v>62</v>
      </c>
      <c r="G131" s="4" t="s">
        <v>7411</v>
      </c>
      <c r="H131" s="4">
        <v>7724</v>
      </c>
      <c r="I131" s="4" t="s">
        <v>7412</v>
      </c>
      <c r="J131" s="1"/>
      <c r="K131" s="4" t="s">
        <v>7413</v>
      </c>
      <c r="L131" s="4" t="s">
        <v>7414</v>
      </c>
    </row>
    <row r="132" spans="1:12" ht="30" x14ac:dyDescent="0.25">
      <c r="A132" s="1" t="s">
        <v>5697</v>
      </c>
      <c r="B132" s="1" t="s">
        <v>60</v>
      </c>
      <c r="C132" s="4">
        <v>2021</v>
      </c>
      <c r="D132" s="1" t="s">
        <v>109</v>
      </c>
      <c r="E132" s="1" t="s">
        <v>1147</v>
      </c>
      <c r="F132" s="1" t="s">
        <v>66</v>
      </c>
      <c r="G132" s="4" t="s">
        <v>2280</v>
      </c>
      <c r="H132" s="4">
        <v>4300</v>
      </c>
      <c r="I132" s="4" t="s">
        <v>7415</v>
      </c>
      <c r="J132" s="1"/>
      <c r="K132" s="4" t="s">
        <v>7416</v>
      </c>
      <c r="L132" s="4" t="s">
        <v>193</v>
      </c>
    </row>
    <row r="133" spans="1:12" ht="30" x14ac:dyDescent="0.25">
      <c r="A133" s="1" t="s">
        <v>5697</v>
      </c>
      <c r="B133" s="1" t="s">
        <v>60</v>
      </c>
      <c r="C133" s="4">
        <v>2021</v>
      </c>
      <c r="D133" s="1" t="s">
        <v>109</v>
      </c>
      <c r="E133" s="1" t="s">
        <v>1147</v>
      </c>
      <c r="F133" s="1" t="s">
        <v>70</v>
      </c>
      <c r="G133" s="4" t="s">
        <v>7417</v>
      </c>
      <c r="H133" s="4">
        <v>173454</v>
      </c>
      <c r="I133" s="4" t="s">
        <v>7418</v>
      </c>
      <c r="J133" s="1"/>
      <c r="K133" s="4" t="s">
        <v>7419</v>
      </c>
      <c r="L133" s="4" t="s">
        <v>1391</v>
      </c>
    </row>
    <row r="134" spans="1:12" ht="30" x14ac:dyDescent="0.25">
      <c r="A134" s="1" t="s">
        <v>5697</v>
      </c>
      <c r="B134" s="1" t="s">
        <v>60</v>
      </c>
      <c r="C134" s="4">
        <v>2021</v>
      </c>
      <c r="D134" s="1" t="s">
        <v>109</v>
      </c>
      <c r="E134" s="1" t="s">
        <v>1147</v>
      </c>
      <c r="F134" s="1" t="s">
        <v>74</v>
      </c>
      <c r="G134" s="4" t="s">
        <v>3290</v>
      </c>
      <c r="H134" s="4">
        <v>4709</v>
      </c>
      <c r="I134" s="4" t="s">
        <v>7420</v>
      </c>
      <c r="J134" s="1"/>
      <c r="K134" s="4" t="s">
        <v>7421</v>
      </c>
      <c r="L134" s="4" t="s">
        <v>7422</v>
      </c>
    </row>
    <row r="135" spans="1:12" ht="30" x14ac:dyDescent="0.25">
      <c r="A135" s="1" t="s">
        <v>5697</v>
      </c>
      <c r="B135" s="1" t="s">
        <v>60</v>
      </c>
      <c r="C135" s="4">
        <v>2021</v>
      </c>
      <c r="D135" s="1" t="s">
        <v>109</v>
      </c>
      <c r="E135" s="1" t="s">
        <v>1147</v>
      </c>
      <c r="F135" s="1" t="s">
        <v>1102</v>
      </c>
      <c r="G135" s="4" t="s">
        <v>1093</v>
      </c>
      <c r="H135" s="4">
        <v>910</v>
      </c>
      <c r="I135" s="4" t="s">
        <v>7423</v>
      </c>
      <c r="J135" s="1" t="s">
        <v>234</v>
      </c>
      <c r="K135" s="4" t="s">
        <v>7424</v>
      </c>
      <c r="L135" s="4" t="s">
        <v>7425</v>
      </c>
    </row>
    <row r="136" spans="1:12" ht="45" x14ac:dyDescent="0.25">
      <c r="A136" s="1" t="s">
        <v>5697</v>
      </c>
      <c r="B136" s="1" t="s">
        <v>60</v>
      </c>
      <c r="C136" s="4">
        <v>2021</v>
      </c>
      <c r="D136" s="1" t="s">
        <v>109</v>
      </c>
      <c r="E136" s="1" t="s">
        <v>1147</v>
      </c>
      <c r="F136" s="1" t="s">
        <v>84</v>
      </c>
      <c r="G136" s="4" t="s">
        <v>1103</v>
      </c>
      <c r="H136" s="4">
        <v>0</v>
      </c>
      <c r="I136" s="4" t="s">
        <v>83</v>
      </c>
      <c r="J136" s="1"/>
      <c r="K136" s="4" t="s">
        <v>83</v>
      </c>
      <c r="L136" s="4" t="s">
        <v>83</v>
      </c>
    </row>
    <row r="137" spans="1:12" ht="45" x14ac:dyDescent="0.25">
      <c r="A137" s="1" t="s">
        <v>5697</v>
      </c>
      <c r="B137" s="1" t="s">
        <v>60</v>
      </c>
      <c r="C137" s="4">
        <v>2021</v>
      </c>
      <c r="D137" s="1" t="s">
        <v>109</v>
      </c>
      <c r="E137" s="1" t="s">
        <v>1147</v>
      </c>
      <c r="F137" s="1" t="s">
        <v>85</v>
      </c>
      <c r="G137" s="4" t="s">
        <v>1103</v>
      </c>
      <c r="H137" s="4">
        <v>0</v>
      </c>
      <c r="I137" s="4" t="s">
        <v>83</v>
      </c>
      <c r="J137" s="1"/>
      <c r="K137" s="4" t="s">
        <v>83</v>
      </c>
      <c r="L137" s="4" t="s">
        <v>83</v>
      </c>
    </row>
    <row r="138" spans="1:12" x14ac:dyDescent="0.25">
      <c r="A138" s="1" t="s">
        <v>5697</v>
      </c>
      <c r="B138" s="1" t="s">
        <v>60</v>
      </c>
      <c r="C138" s="4">
        <v>2021</v>
      </c>
      <c r="D138" s="1" t="s">
        <v>109</v>
      </c>
      <c r="E138" s="1" t="s">
        <v>1162</v>
      </c>
      <c r="F138" s="1" t="s">
        <v>62</v>
      </c>
      <c r="G138" s="4" t="s">
        <v>7426</v>
      </c>
      <c r="H138" s="4">
        <v>3996</v>
      </c>
      <c r="I138" s="4" t="s">
        <v>7427</v>
      </c>
      <c r="J138" s="1"/>
      <c r="K138" s="4" t="s">
        <v>7428</v>
      </c>
      <c r="L138" s="4" t="s">
        <v>7429</v>
      </c>
    </row>
    <row r="139" spans="1:12" ht="30" x14ac:dyDescent="0.25">
      <c r="A139" s="1" t="s">
        <v>5697</v>
      </c>
      <c r="B139" s="1" t="s">
        <v>60</v>
      </c>
      <c r="C139" s="4">
        <v>2021</v>
      </c>
      <c r="D139" s="1" t="s">
        <v>109</v>
      </c>
      <c r="E139" s="1" t="s">
        <v>1162</v>
      </c>
      <c r="F139" s="1" t="s">
        <v>66</v>
      </c>
      <c r="G139" s="4" t="s">
        <v>2743</v>
      </c>
      <c r="H139" s="4">
        <v>1192</v>
      </c>
      <c r="I139" s="4" t="s">
        <v>7430</v>
      </c>
      <c r="J139" s="1"/>
      <c r="K139" s="4" t="s">
        <v>7431</v>
      </c>
      <c r="L139" s="4" t="s">
        <v>7432</v>
      </c>
    </row>
    <row r="140" spans="1:12" ht="30" x14ac:dyDescent="0.25">
      <c r="A140" s="1" t="s">
        <v>5697</v>
      </c>
      <c r="B140" s="1" t="s">
        <v>60</v>
      </c>
      <c r="C140" s="4">
        <v>2021</v>
      </c>
      <c r="D140" s="1" t="s">
        <v>109</v>
      </c>
      <c r="E140" s="1" t="s">
        <v>1162</v>
      </c>
      <c r="F140" s="1" t="s">
        <v>70</v>
      </c>
      <c r="G140" s="4" t="s">
        <v>7433</v>
      </c>
      <c r="H140" s="4">
        <v>69277</v>
      </c>
      <c r="I140" s="4" t="s">
        <v>7434</v>
      </c>
      <c r="J140" s="1"/>
      <c r="K140" s="4" t="s">
        <v>7435</v>
      </c>
      <c r="L140" s="4" t="s">
        <v>7436</v>
      </c>
    </row>
    <row r="141" spans="1:12" ht="30" x14ac:dyDescent="0.25">
      <c r="A141" s="1" t="s">
        <v>5697</v>
      </c>
      <c r="B141" s="1" t="s">
        <v>60</v>
      </c>
      <c r="C141" s="4">
        <v>2021</v>
      </c>
      <c r="D141" s="1" t="s">
        <v>109</v>
      </c>
      <c r="E141" s="1" t="s">
        <v>1162</v>
      </c>
      <c r="F141" s="1" t="s">
        <v>74</v>
      </c>
      <c r="G141" s="4" t="s">
        <v>4597</v>
      </c>
      <c r="H141" s="4">
        <v>11767</v>
      </c>
      <c r="I141" s="4" t="s">
        <v>7437</v>
      </c>
      <c r="J141" s="1"/>
      <c r="K141" s="4" t="s">
        <v>7438</v>
      </c>
      <c r="L141" s="4" t="s">
        <v>7439</v>
      </c>
    </row>
    <row r="142" spans="1:12" ht="30" x14ac:dyDescent="0.25">
      <c r="A142" s="1" t="s">
        <v>5697</v>
      </c>
      <c r="B142" s="1" t="s">
        <v>60</v>
      </c>
      <c r="C142" s="4">
        <v>2021</v>
      </c>
      <c r="D142" s="1" t="s">
        <v>109</v>
      </c>
      <c r="E142" s="1" t="s">
        <v>1162</v>
      </c>
      <c r="F142" s="1" t="s">
        <v>1102</v>
      </c>
      <c r="G142" s="4" t="s">
        <v>7440</v>
      </c>
      <c r="H142" s="4">
        <v>13017</v>
      </c>
      <c r="I142" s="4" t="s">
        <v>7441</v>
      </c>
      <c r="J142" s="1"/>
      <c r="K142" s="4" t="s">
        <v>7442</v>
      </c>
      <c r="L142" s="4" t="s">
        <v>7443</v>
      </c>
    </row>
    <row r="143" spans="1:12" ht="45" x14ac:dyDescent="0.25">
      <c r="A143" s="1" t="s">
        <v>5697</v>
      </c>
      <c r="B143" s="1" t="s">
        <v>60</v>
      </c>
      <c r="C143" s="4">
        <v>2021</v>
      </c>
      <c r="D143" s="1" t="s">
        <v>109</v>
      </c>
      <c r="E143" s="1" t="s">
        <v>1162</v>
      </c>
      <c r="F143" s="1" t="s">
        <v>84</v>
      </c>
      <c r="G143" s="4" t="s">
        <v>1103</v>
      </c>
      <c r="H143" s="4">
        <v>0</v>
      </c>
      <c r="I143" s="4" t="s">
        <v>83</v>
      </c>
      <c r="J143" s="1"/>
      <c r="K143" s="4" t="s">
        <v>83</v>
      </c>
      <c r="L143" s="4" t="s">
        <v>83</v>
      </c>
    </row>
    <row r="144" spans="1:12" ht="45" x14ac:dyDescent="0.25">
      <c r="A144" s="1" t="s">
        <v>5697</v>
      </c>
      <c r="B144" s="1" t="s">
        <v>60</v>
      </c>
      <c r="C144" s="4">
        <v>2021</v>
      </c>
      <c r="D144" s="1" t="s">
        <v>109</v>
      </c>
      <c r="E144" s="1" t="s">
        <v>1162</v>
      </c>
      <c r="F144" s="1" t="s">
        <v>85</v>
      </c>
      <c r="G144" s="4" t="s">
        <v>1103</v>
      </c>
      <c r="H144" s="4">
        <v>0</v>
      </c>
      <c r="I144" s="4" t="s">
        <v>83</v>
      </c>
      <c r="J144" s="1"/>
      <c r="K144" s="4" t="s">
        <v>83</v>
      </c>
      <c r="L144" s="4" t="s">
        <v>83</v>
      </c>
    </row>
    <row r="145" spans="1:12" x14ac:dyDescent="0.25">
      <c r="A145" s="1" t="s">
        <v>5697</v>
      </c>
      <c r="B145" s="1" t="s">
        <v>60</v>
      </c>
      <c r="C145" s="4">
        <v>2021</v>
      </c>
      <c r="D145" s="1" t="s">
        <v>109</v>
      </c>
      <c r="E145" s="1" t="s">
        <v>1183</v>
      </c>
      <c r="F145" s="1" t="s">
        <v>62</v>
      </c>
      <c r="G145" s="4" t="s">
        <v>1290</v>
      </c>
      <c r="H145" s="4">
        <v>1351</v>
      </c>
      <c r="I145" s="4" t="s">
        <v>7444</v>
      </c>
      <c r="J145" s="1"/>
      <c r="K145" s="4" t="s">
        <v>7445</v>
      </c>
      <c r="L145" s="4" t="s">
        <v>7446</v>
      </c>
    </row>
    <row r="146" spans="1:12" ht="30" x14ac:dyDescent="0.25">
      <c r="A146" s="1" t="s">
        <v>5697</v>
      </c>
      <c r="B146" s="1" t="s">
        <v>60</v>
      </c>
      <c r="C146" s="4">
        <v>2021</v>
      </c>
      <c r="D146" s="1" t="s">
        <v>109</v>
      </c>
      <c r="E146" s="1" t="s">
        <v>1183</v>
      </c>
      <c r="F146" s="1" t="s">
        <v>66</v>
      </c>
      <c r="G146" s="4" t="s">
        <v>7447</v>
      </c>
      <c r="H146" s="4">
        <v>496</v>
      </c>
      <c r="I146" s="4" t="s">
        <v>7448</v>
      </c>
      <c r="J146" s="1"/>
      <c r="K146" s="4" t="s">
        <v>7449</v>
      </c>
      <c r="L146" s="4" t="s">
        <v>7450</v>
      </c>
    </row>
    <row r="147" spans="1:12" ht="30" x14ac:dyDescent="0.25">
      <c r="A147" s="1" t="s">
        <v>5697</v>
      </c>
      <c r="B147" s="1" t="s">
        <v>60</v>
      </c>
      <c r="C147" s="4">
        <v>2021</v>
      </c>
      <c r="D147" s="1" t="s">
        <v>109</v>
      </c>
      <c r="E147" s="1" t="s">
        <v>1183</v>
      </c>
      <c r="F147" s="1" t="s">
        <v>70</v>
      </c>
      <c r="G147" s="4" t="s">
        <v>7451</v>
      </c>
      <c r="H147" s="4">
        <v>17944</v>
      </c>
      <c r="I147" s="4" t="s">
        <v>7452</v>
      </c>
      <c r="J147" s="1"/>
      <c r="K147" s="4" t="s">
        <v>7453</v>
      </c>
      <c r="L147" s="4" t="s">
        <v>7454</v>
      </c>
    </row>
    <row r="148" spans="1:12" ht="30" x14ac:dyDescent="0.25">
      <c r="A148" s="1" t="s">
        <v>5697</v>
      </c>
      <c r="B148" s="1" t="s">
        <v>60</v>
      </c>
      <c r="C148" s="4">
        <v>2021</v>
      </c>
      <c r="D148" s="1" t="s">
        <v>109</v>
      </c>
      <c r="E148" s="1" t="s">
        <v>1183</v>
      </c>
      <c r="F148" s="1" t="s">
        <v>74</v>
      </c>
      <c r="G148" s="4" t="s">
        <v>1720</v>
      </c>
      <c r="H148" s="4">
        <v>3104</v>
      </c>
      <c r="I148" s="4" t="s">
        <v>7455</v>
      </c>
      <c r="J148" s="1"/>
      <c r="K148" s="4" t="s">
        <v>7456</v>
      </c>
      <c r="L148" s="4" t="s">
        <v>7457</v>
      </c>
    </row>
    <row r="149" spans="1:12" ht="30" x14ac:dyDescent="0.25">
      <c r="A149" s="1" t="s">
        <v>5697</v>
      </c>
      <c r="B149" s="1" t="s">
        <v>60</v>
      </c>
      <c r="C149" s="4">
        <v>2021</v>
      </c>
      <c r="D149" s="1" t="s">
        <v>109</v>
      </c>
      <c r="E149" s="1" t="s">
        <v>1183</v>
      </c>
      <c r="F149" s="1" t="s">
        <v>1102</v>
      </c>
      <c r="G149" s="4" t="s">
        <v>7458</v>
      </c>
      <c r="H149" s="4">
        <v>2552</v>
      </c>
      <c r="I149" s="4" t="s">
        <v>7459</v>
      </c>
      <c r="J149" s="1"/>
      <c r="K149" s="4" t="s">
        <v>7460</v>
      </c>
      <c r="L149" s="4" t="s">
        <v>7461</v>
      </c>
    </row>
    <row r="150" spans="1:12" ht="45" x14ac:dyDescent="0.25">
      <c r="A150" s="1" t="s">
        <v>5697</v>
      </c>
      <c r="B150" s="1" t="s">
        <v>60</v>
      </c>
      <c r="C150" s="4">
        <v>2021</v>
      </c>
      <c r="D150" s="1" t="s">
        <v>109</v>
      </c>
      <c r="E150" s="1" t="s">
        <v>1183</v>
      </c>
      <c r="F150" s="1" t="s">
        <v>84</v>
      </c>
      <c r="G150" s="4" t="s">
        <v>1103</v>
      </c>
      <c r="H150" s="4">
        <v>0</v>
      </c>
      <c r="I150" s="4" t="s">
        <v>83</v>
      </c>
      <c r="J150" s="1"/>
      <c r="K150" s="4" t="s">
        <v>83</v>
      </c>
      <c r="L150" s="4" t="s">
        <v>83</v>
      </c>
    </row>
    <row r="151" spans="1:12" ht="45" x14ac:dyDescent="0.25">
      <c r="A151" s="1" t="s">
        <v>5697</v>
      </c>
      <c r="B151" s="1" t="s">
        <v>60</v>
      </c>
      <c r="C151" s="4">
        <v>2021</v>
      </c>
      <c r="D151" s="1" t="s">
        <v>109</v>
      </c>
      <c r="E151" s="1" t="s">
        <v>1183</v>
      </c>
      <c r="F151" s="1" t="s">
        <v>85</v>
      </c>
      <c r="G151" s="4" t="s">
        <v>1103</v>
      </c>
      <c r="H151" s="4">
        <v>0</v>
      </c>
      <c r="I151" s="4" t="s">
        <v>83</v>
      </c>
      <c r="J151" s="1"/>
      <c r="K151" s="4" t="s">
        <v>83</v>
      </c>
      <c r="L151" s="4" t="s">
        <v>83</v>
      </c>
    </row>
    <row r="152" spans="1:12" x14ac:dyDescent="0.25">
      <c r="A152" s="1" t="s">
        <v>5697</v>
      </c>
      <c r="B152" s="1" t="s">
        <v>60</v>
      </c>
      <c r="C152" s="4">
        <v>2021</v>
      </c>
      <c r="D152" s="1" t="s">
        <v>128</v>
      </c>
      <c r="E152" s="1" t="s">
        <v>1089</v>
      </c>
      <c r="F152" s="1" t="s">
        <v>62</v>
      </c>
      <c r="G152" s="4" t="s">
        <v>3999</v>
      </c>
      <c r="H152" s="4">
        <v>325416</v>
      </c>
      <c r="I152" s="4" t="s">
        <v>2310</v>
      </c>
      <c r="J152" s="1"/>
      <c r="K152" s="4" t="s">
        <v>2167</v>
      </c>
      <c r="L152" s="4" t="s">
        <v>3522</v>
      </c>
    </row>
    <row r="153" spans="1:12" ht="30" x14ac:dyDescent="0.25">
      <c r="A153" s="1" t="s">
        <v>5697</v>
      </c>
      <c r="B153" s="1" t="s">
        <v>60</v>
      </c>
      <c r="C153" s="4">
        <v>2021</v>
      </c>
      <c r="D153" s="1" t="s">
        <v>128</v>
      </c>
      <c r="E153" s="1" t="s">
        <v>1089</v>
      </c>
      <c r="F153" s="1" t="s">
        <v>66</v>
      </c>
      <c r="G153" s="4" t="s">
        <v>1800</v>
      </c>
      <c r="H153" s="4">
        <v>18232</v>
      </c>
      <c r="I153" s="4" t="s">
        <v>7462</v>
      </c>
      <c r="J153" s="1" t="s">
        <v>234</v>
      </c>
      <c r="K153" s="4" t="s">
        <v>6088</v>
      </c>
      <c r="L153" s="4" t="s">
        <v>2314</v>
      </c>
    </row>
    <row r="154" spans="1:12" ht="30" x14ac:dyDescent="0.25">
      <c r="A154" s="1" t="s">
        <v>5697</v>
      </c>
      <c r="B154" s="1" t="s">
        <v>60</v>
      </c>
      <c r="C154" s="4">
        <v>2021</v>
      </c>
      <c r="D154" s="1" t="s">
        <v>128</v>
      </c>
      <c r="E154" s="1" t="s">
        <v>1089</v>
      </c>
      <c r="F154" s="1" t="s">
        <v>70</v>
      </c>
      <c r="G154" s="4" t="s">
        <v>1475</v>
      </c>
      <c r="H154" s="4">
        <v>85530</v>
      </c>
      <c r="I154" s="4" t="s">
        <v>3389</v>
      </c>
      <c r="J154" s="1"/>
      <c r="K154" s="4" t="s">
        <v>726</v>
      </c>
      <c r="L154" s="4" t="s">
        <v>7463</v>
      </c>
    </row>
    <row r="155" spans="1:12" ht="30" x14ac:dyDescent="0.25">
      <c r="A155" s="1" t="s">
        <v>5697</v>
      </c>
      <c r="B155" s="1" t="s">
        <v>60</v>
      </c>
      <c r="C155" s="4">
        <v>2021</v>
      </c>
      <c r="D155" s="1" t="s">
        <v>128</v>
      </c>
      <c r="E155" s="1" t="s">
        <v>1089</v>
      </c>
      <c r="F155" s="1" t="s">
        <v>74</v>
      </c>
      <c r="G155" s="4" t="s">
        <v>1371</v>
      </c>
      <c r="H155" s="4">
        <v>25500</v>
      </c>
      <c r="I155" s="4" t="s">
        <v>2876</v>
      </c>
      <c r="J155" s="1" t="s">
        <v>234</v>
      </c>
      <c r="K155" s="4" t="s">
        <v>7464</v>
      </c>
      <c r="L155" s="4" t="s">
        <v>7465</v>
      </c>
    </row>
    <row r="156" spans="1:12" ht="30" x14ac:dyDescent="0.25">
      <c r="A156" s="1" t="s">
        <v>5697</v>
      </c>
      <c r="B156" s="1" t="s">
        <v>60</v>
      </c>
      <c r="C156" s="4">
        <v>2021</v>
      </c>
      <c r="D156" s="1" t="s">
        <v>128</v>
      </c>
      <c r="E156" s="1" t="s">
        <v>1089</v>
      </c>
      <c r="F156" s="1" t="s">
        <v>1102</v>
      </c>
      <c r="G156" s="4" t="s">
        <v>2008</v>
      </c>
      <c r="H156" s="4">
        <v>18106</v>
      </c>
      <c r="I156" s="4" t="s">
        <v>4774</v>
      </c>
      <c r="J156" s="1" t="s">
        <v>234</v>
      </c>
      <c r="K156" s="4" t="s">
        <v>7466</v>
      </c>
      <c r="L156" s="4" t="s">
        <v>3825</v>
      </c>
    </row>
    <row r="157" spans="1:12" ht="45" x14ac:dyDescent="0.25">
      <c r="A157" s="1" t="s">
        <v>5697</v>
      </c>
      <c r="B157" s="1" t="s">
        <v>60</v>
      </c>
      <c r="C157" s="4">
        <v>2021</v>
      </c>
      <c r="D157" s="1" t="s">
        <v>128</v>
      </c>
      <c r="E157" s="1" t="s">
        <v>1089</v>
      </c>
      <c r="F157" s="1" t="s">
        <v>84</v>
      </c>
      <c r="G157" s="4" t="s">
        <v>1103</v>
      </c>
      <c r="H157" s="4">
        <v>0</v>
      </c>
      <c r="I157" s="4" t="s">
        <v>83</v>
      </c>
      <c r="J157" s="1"/>
      <c r="K157" s="4" t="s">
        <v>83</v>
      </c>
      <c r="L157" s="4" t="s">
        <v>83</v>
      </c>
    </row>
    <row r="158" spans="1:12" ht="45" x14ac:dyDescent="0.25">
      <c r="A158" s="1" t="s">
        <v>5697</v>
      </c>
      <c r="B158" s="1" t="s">
        <v>60</v>
      </c>
      <c r="C158" s="4">
        <v>2021</v>
      </c>
      <c r="D158" s="1" t="s">
        <v>128</v>
      </c>
      <c r="E158" s="1" t="s">
        <v>1089</v>
      </c>
      <c r="F158" s="1" t="s">
        <v>85</v>
      </c>
      <c r="G158" s="4" t="s">
        <v>1103</v>
      </c>
      <c r="H158" s="4">
        <v>0</v>
      </c>
      <c r="I158" s="4" t="s">
        <v>83</v>
      </c>
      <c r="J158" s="1"/>
      <c r="K158" s="4" t="s">
        <v>83</v>
      </c>
      <c r="L158" s="4" t="s">
        <v>83</v>
      </c>
    </row>
    <row r="159" spans="1:12" x14ac:dyDescent="0.25">
      <c r="A159" s="1" t="s">
        <v>5697</v>
      </c>
      <c r="B159" s="1" t="s">
        <v>60</v>
      </c>
      <c r="C159" s="4">
        <v>2021</v>
      </c>
      <c r="D159" s="1" t="s">
        <v>128</v>
      </c>
      <c r="E159" s="1" t="s">
        <v>1104</v>
      </c>
      <c r="F159" s="1" t="s">
        <v>62</v>
      </c>
      <c r="G159" s="4" t="s">
        <v>2877</v>
      </c>
      <c r="H159" s="4">
        <v>103826</v>
      </c>
      <c r="I159" s="4" t="s">
        <v>2163</v>
      </c>
      <c r="J159" s="1"/>
      <c r="K159" s="4" t="s">
        <v>7467</v>
      </c>
      <c r="L159" s="4" t="s">
        <v>7468</v>
      </c>
    </row>
    <row r="160" spans="1:12" ht="30" x14ac:dyDescent="0.25">
      <c r="A160" s="1" t="s">
        <v>5697</v>
      </c>
      <c r="B160" s="1" t="s">
        <v>60</v>
      </c>
      <c r="C160" s="4">
        <v>2021</v>
      </c>
      <c r="D160" s="1" t="s">
        <v>128</v>
      </c>
      <c r="E160" s="1" t="s">
        <v>1104</v>
      </c>
      <c r="F160" s="1" t="s">
        <v>66</v>
      </c>
      <c r="G160" s="4" t="s">
        <v>2258</v>
      </c>
      <c r="H160" s="4">
        <v>30704</v>
      </c>
      <c r="I160" s="4" t="s">
        <v>3600</v>
      </c>
      <c r="J160" s="1" t="s">
        <v>234</v>
      </c>
      <c r="K160" s="4" t="s">
        <v>4534</v>
      </c>
      <c r="L160" s="4" t="s">
        <v>1569</v>
      </c>
    </row>
    <row r="161" spans="1:12" ht="30" x14ac:dyDescent="0.25">
      <c r="A161" s="1" t="s">
        <v>5697</v>
      </c>
      <c r="B161" s="1" t="s">
        <v>60</v>
      </c>
      <c r="C161" s="4">
        <v>2021</v>
      </c>
      <c r="D161" s="1" t="s">
        <v>128</v>
      </c>
      <c r="E161" s="1" t="s">
        <v>1104</v>
      </c>
      <c r="F161" s="1" t="s">
        <v>70</v>
      </c>
      <c r="G161" s="4" t="s">
        <v>2360</v>
      </c>
      <c r="H161" s="4">
        <v>71801</v>
      </c>
      <c r="I161" s="4" t="s">
        <v>7469</v>
      </c>
      <c r="J161" s="1"/>
      <c r="K161" s="4" t="s">
        <v>2484</v>
      </c>
      <c r="L161" s="4" t="s">
        <v>749</v>
      </c>
    </row>
    <row r="162" spans="1:12" ht="30" x14ac:dyDescent="0.25">
      <c r="A162" s="1" t="s">
        <v>5697</v>
      </c>
      <c r="B162" s="1" t="s">
        <v>60</v>
      </c>
      <c r="C162" s="4">
        <v>2021</v>
      </c>
      <c r="D162" s="1" t="s">
        <v>128</v>
      </c>
      <c r="E162" s="1" t="s">
        <v>1104</v>
      </c>
      <c r="F162" s="1" t="s">
        <v>74</v>
      </c>
      <c r="G162" s="4" t="s">
        <v>2258</v>
      </c>
      <c r="H162" s="4">
        <v>18486</v>
      </c>
      <c r="I162" s="4" t="s">
        <v>1353</v>
      </c>
      <c r="J162" s="1" t="s">
        <v>234</v>
      </c>
      <c r="K162" s="4" t="s">
        <v>3424</v>
      </c>
      <c r="L162" s="4" t="s">
        <v>7470</v>
      </c>
    </row>
    <row r="163" spans="1:12" ht="30" x14ac:dyDescent="0.25">
      <c r="A163" s="1" t="s">
        <v>5697</v>
      </c>
      <c r="B163" s="1" t="s">
        <v>60</v>
      </c>
      <c r="C163" s="4">
        <v>2021</v>
      </c>
      <c r="D163" s="1" t="s">
        <v>128</v>
      </c>
      <c r="E163" s="1" t="s">
        <v>1104</v>
      </c>
      <c r="F163" s="1" t="s">
        <v>1102</v>
      </c>
      <c r="G163" s="4" t="s">
        <v>1350</v>
      </c>
      <c r="H163" s="4">
        <v>14182</v>
      </c>
      <c r="I163" s="4" t="s">
        <v>2314</v>
      </c>
      <c r="J163" s="1" t="s">
        <v>234</v>
      </c>
      <c r="K163" s="4" t="s">
        <v>1822</v>
      </c>
      <c r="L163" s="4" t="s">
        <v>7471</v>
      </c>
    </row>
    <row r="164" spans="1:12" ht="45" x14ac:dyDescent="0.25">
      <c r="A164" s="1" t="s">
        <v>5697</v>
      </c>
      <c r="B164" s="1" t="s">
        <v>60</v>
      </c>
      <c r="C164" s="4">
        <v>2021</v>
      </c>
      <c r="D164" s="1" t="s">
        <v>128</v>
      </c>
      <c r="E164" s="1" t="s">
        <v>1104</v>
      </c>
      <c r="F164" s="1" t="s">
        <v>84</v>
      </c>
      <c r="G164" s="4" t="s">
        <v>1103</v>
      </c>
      <c r="H164" s="4">
        <v>0</v>
      </c>
      <c r="I164" s="4" t="s">
        <v>83</v>
      </c>
      <c r="J164" s="1"/>
      <c r="K164" s="4" t="s">
        <v>83</v>
      </c>
      <c r="L164" s="4" t="s">
        <v>83</v>
      </c>
    </row>
    <row r="165" spans="1:12" ht="45" x14ac:dyDescent="0.25">
      <c r="A165" s="1" t="s">
        <v>5697</v>
      </c>
      <c r="B165" s="1" t="s">
        <v>60</v>
      </c>
      <c r="C165" s="4">
        <v>2021</v>
      </c>
      <c r="D165" s="1" t="s">
        <v>128</v>
      </c>
      <c r="E165" s="1" t="s">
        <v>1104</v>
      </c>
      <c r="F165" s="1" t="s">
        <v>85</v>
      </c>
      <c r="G165" s="4" t="s">
        <v>1103</v>
      </c>
      <c r="H165" s="4">
        <v>0</v>
      </c>
      <c r="I165" s="4" t="s">
        <v>83</v>
      </c>
      <c r="J165" s="1"/>
      <c r="K165" s="4" t="s">
        <v>83</v>
      </c>
      <c r="L165" s="4" t="s">
        <v>83</v>
      </c>
    </row>
    <row r="166" spans="1:12" x14ac:dyDescent="0.25">
      <c r="A166" s="1" t="s">
        <v>5697</v>
      </c>
      <c r="B166" s="1" t="s">
        <v>60</v>
      </c>
      <c r="C166" s="4">
        <v>2021</v>
      </c>
      <c r="D166" s="1" t="s">
        <v>128</v>
      </c>
      <c r="E166" s="1" t="s">
        <v>1116</v>
      </c>
      <c r="F166" s="1" t="s">
        <v>62</v>
      </c>
      <c r="G166" s="4" t="s">
        <v>2308</v>
      </c>
      <c r="H166" s="4">
        <v>25341</v>
      </c>
      <c r="I166" s="4" t="s">
        <v>5807</v>
      </c>
      <c r="J166" s="1"/>
      <c r="K166" s="4" t="s">
        <v>7472</v>
      </c>
      <c r="L166" s="4" t="s">
        <v>856</v>
      </c>
    </row>
    <row r="167" spans="1:12" ht="30" x14ac:dyDescent="0.25">
      <c r="A167" s="1" t="s">
        <v>5697</v>
      </c>
      <c r="B167" s="1" t="s">
        <v>60</v>
      </c>
      <c r="C167" s="4">
        <v>2021</v>
      </c>
      <c r="D167" s="1" t="s">
        <v>128</v>
      </c>
      <c r="E167" s="1" t="s">
        <v>1116</v>
      </c>
      <c r="F167" s="1" t="s">
        <v>66</v>
      </c>
      <c r="G167" s="4" t="s">
        <v>1367</v>
      </c>
      <c r="H167" s="4">
        <v>38656</v>
      </c>
      <c r="I167" s="4" t="s">
        <v>5463</v>
      </c>
      <c r="J167" s="1"/>
      <c r="K167" s="4" t="s">
        <v>7473</v>
      </c>
      <c r="L167" s="4" t="s">
        <v>7474</v>
      </c>
    </row>
    <row r="168" spans="1:12" ht="30" x14ac:dyDescent="0.25">
      <c r="A168" s="1" t="s">
        <v>5697</v>
      </c>
      <c r="B168" s="1" t="s">
        <v>60</v>
      </c>
      <c r="C168" s="4">
        <v>2021</v>
      </c>
      <c r="D168" s="1" t="s">
        <v>128</v>
      </c>
      <c r="E168" s="1" t="s">
        <v>1116</v>
      </c>
      <c r="F168" s="1" t="s">
        <v>70</v>
      </c>
      <c r="G168" s="4" t="s">
        <v>4943</v>
      </c>
      <c r="H168" s="4">
        <v>164468</v>
      </c>
      <c r="I168" s="4" t="s">
        <v>3022</v>
      </c>
      <c r="J168" s="1"/>
      <c r="K168" s="4" t="s">
        <v>7475</v>
      </c>
      <c r="L168" s="4" t="s">
        <v>7476</v>
      </c>
    </row>
    <row r="169" spans="1:12" ht="30" x14ac:dyDescent="0.25">
      <c r="A169" s="1" t="s">
        <v>5697</v>
      </c>
      <c r="B169" s="1" t="s">
        <v>60</v>
      </c>
      <c r="C169" s="4">
        <v>2021</v>
      </c>
      <c r="D169" s="1" t="s">
        <v>128</v>
      </c>
      <c r="E169" s="1" t="s">
        <v>1116</v>
      </c>
      <c r="F169" s="1" t="s">
        <v>74</v>
      </c>
      <c r="G169" s="4" t="s">
        <v>3009</v>
      </c>
      <c r="H169" s="4">
        <v>26326</v>
      </c>
      <c r="I169" s="4" t="s">
        <v>604</v>
      </c>
      <c r="J169" s="1"/>
      <c r="K169" s="4" t="s">
        <v>7477</v>
      </c>
      <c r="L169" s="4" t="s">
        <v>7478</v>
      </c>
    </row>
    <row r="170" spans="1:12" ht="30" x14ac:dyDescent="0.25">
      <c r="A170" s="1" t="s">
        <v>5697</v>
      </c>
      <c r="B170" s="1" t="s">
        <v>60</v>
      </c>
      <c r="C170" s="4">
        <v>2021</v>
      </c>
      <c r="D170" s="1" t="s">
        <v>128</v>
      </c>
      <c r="E170" s="1" t="s">
        <v>1116</v>
      </c>
      <c r="F170" s="1" t="s">
        <v>1102</v>
      </c>
      <c r="G170" s="4" t="s">
        <v>1211</v>
      </c>
      <c r="H170" s="4">
        <v>19058</v>
      </c>
      <c r="I170" s="4" t="s">
        <v>7479</v>
      </c>
      <c r="J170" s="1"/>
      <c r="K170" s="4" t="s">
        <v>7480</v>
      </c>
      <c r="L170" s="4" t="s">
        <v>7481</v>
      </c>
    </row>
    <row r="171" spans="1:12" ht="45" x14ac:dyDescent="0.25">
      <c r="A171" s="1" t="s">
        <v>5697</v>
      </c>
      <c r="B171" s="1" t="s">
        <v>60</v>
      </c>
      <c r="C171" s="4">
        <v>2021</v>
      </c>
      <c r="D171" s="1" t="s">
        <v>128</v>
      </c>
      <c r="E171" s="1" t="s">
        <v>1116</v>
      </c>
      <c r="F171" s="1" t="s">
        <v>84</v>
      </c>
      <c r="G171" s="4" t="s">
        <v>1103</v>
      </c>
      <c r="H171" s="4">
        <v>0</v>
      </c>
      <c r="I171" s="4" t="s">
        <v>83</v>
      </c>
      <c r="J171" s="1"/>
      <c r="K171" s="4" t="s">
        <v>83</v>
      </c>
      <c r="L171" s="4" t="s">
        <v>83</v>
      </c>
    </row>
    <row r="172" spans="1:12" ht="45" x14ac:dyDescent="0.25">
      <c r="A172" s="1" t="s">
        <v>5697</v>
      </c>
      <c r="B172" s="1" t="s">
        <v>60</v>
      </c>
      <c r="C172" s="4">
        <v>2021</v>
      </c>
      <c r="D172" s="1" t="s">
        <v>128</v>
      </c>
      <c r="E172" s="1" t="s">
        <v>1116</v>
      </c>
      <c r="F172" s="1" t="s">
        <v>85</v>
      </c>
      <c r="G172" s="4" t="s">
        <v>1103</v>
      </c>
      <c r="H172" s="4">
        <v>0</v>
      </c>
      <c r="I172" s="4" t="s">
        <v>83</v>
      </c>
      <c r="J172" s="1"/>
      <c r="K172" s="4" t="s">
        <v>83</v>
      </c>
      <c r="L172" s="4" t="s">
        <v>83</v>
      </c>
    </row>
    <row r="173" spans="1:12" x14ac:dyDescent="0.25">
      <c r="A173" s="1" t="s">
        <v>5697</v>
      </c>
      <c r="B173" s="1" t="s">
        <v>60</v>
      </c>
      <c r="C173" s="4">
        <v>2021</v>
      </c>
      <c r="D173" s="1" t="s">
        <v>128</v>
      </c>
      <c r="E173" s="1" t="s">
        <v>1132</v>
      </c>
      <c r="F173" s="1" t="s">
        <v>62</v>
      </c>
      <c r="G173" s="4" t="s">
        <v>2024</v>
      </c>
      <c r="H173" s="4">
        <v>13155</v>
      </c>
      <c r="I173" s="4" t="s">
        <v>7482</v>
      </c>
      <c r="J173" s="1"/>
      <c r="K173" s="4" t="s">
        <v>7483</v>
      </c>
      <c r="L173" s="4" t="s">
        <v>7484</v>
      </c>
    </row>
    <row r="174" spans="1:12" ht="30" x14ac:dyDescent="0.25">
      <c r="A174" s="1" t="s">
        <v>5697</v>
      </c>
      <c r="B174" s="1" t="s">
        <v>60</v>
      </c>
      <c r="C174" s="4">
        <v>2021</v>
      </c>
      <c r="D174" s="1" t="s">
        <v>128</v>
      </c>
      <c r="E174" s="1" t="s">
        <v>1132</v>
      </c>
      <c r="F174" s="1" t="s">
        <v>66</v>
      </c>
      <c r="G174" s="4" t="s">
        <v>1211</v>
      </c>
      <c r="H174" s="4">
        <v>5764</v>
      </c>
      <c r="I174" s="4" t="s">
        <v>7485</v>
      </c>
      <c r="J174" s="1"/>
      <c r="K174" s="4" t="s">
        <v>7486</v>
      </c>
      <c r="L174" s="4" t="s">
        <v>7487</v>
      </c>
    </row>
    <row r="175" spans="1:12" ht="30" x14ac:dyDescent="0.25">
      <c r="A175" s="1" t="s">
        <v>5697</v>
      </c>
      <c r="B175" s="1" t="s">
        <v>60</v>
      </c>
      <c r="C175" s="4">
        <v>2021</v>
      </c>
      <c r="D175" s="1" t="s">
        <v>128</v>
      </c>
      <c r="E175" s="1" t="s">
        <v>1132</v>
      </c>
      <c r="F175" s="1" t="s">
        <v>70</v>
      </c>
      <c r="G175" s="4" t="s">
        <v>7488</v>
      </c>
      <c r="H175" s="4">
        <v>164265</v>
      </c>
      <c r="I175" s="4" t="s">
        <v>7489</v>
      </c>
      <c r="J175" s="1"/>
      <c r="K175" s="4" t="s">
        <v>7490</v>
      </c>
      <c r="L175" s="4" t="s">
        <v>6875</v>
      </c>
    </row>
    <row r="176" spans="1:12" ht="30" x14ac:dyDescent="0.25">
      <c r="A176" s="1" t="s">
        <v>5697</v>
      </c>
      <c r="B176" s="1" t="s">
        <v>60</v>
      </c>
      <c r="C176" s="4">
        <v>2021</v>
      </c>
      <c r="D176" s="1" t="s">
        <v>128</v>
      </c>
      <c r="E176" s="1" t="s">
        <v>1132</v>
      </c>
      <c r="F176" s="1" t="s">
        <v>74</v>
      </c>
      <c r="G176" s="4" t="s">
        <v>1698</v>
      </c>
      <c r="H176" s="4">
        <v>27401</v>
      </c>
      <c r="I176" s="4" t="s">
        <v>5639</v>
      </c>
      <c r="J176" s="1"/>
      <c r="K176" s="4" t="s">
        <v>7491</v>
      </c>
      <c r="L176" s="4" t="s">
        <v>7492</v>
      </c>
    </row>
    <row r="177" spans="1:12" ht="30" x14ac:dyDescent="0.25">
      <c r="A177" s="1" t="s">
        <v>5697</v>
      </c>
      <c r="B177" s="1" t="s">
        <v>60</v>
      </c>
      <c r="C177" s="4">
        <v>2021</v>
      </c>
      <c r="D177" s="1" t="s">
        <v>128</v>
      </c>
      <c r="E177" s="1" t="s">
        <v>1132</v>
      </c>
      <c r="F177" s="1" t="s">
        <v>1102</v>
      </c>
      <c r="G177" s="4" t="s">
        <v>1507</v>
      </c>
      <c r="H177" s="4">
        <v>10938</v>
      </c>
      <c r="I177" s="4" t="s">
        <v>7493</v>
      </c>
      <c r="J177" s="1"/>
      <c r="K177" s="4" t="s">
        <v>7494</v>
      </c>
      <c r="L177" s="4" t="s">
        <v>7495</v>
      </c>
    </row>
    <row r="178" spans="1:12" ht="45" x14ac:dyDescent="0.25">
      <c r="A178" s="1" t="s">
        <v>5697</v>
      </c>
      <c r="B178" s="1" t="s">
        <v>60</v>
      </c>
      <c r="C178" s="4">
        <v>2021</v>
      </c>
      <c r="D178" s="1" t="s">
        <v>128</v>
      </c>
      <c r="E178" s="1" t="s">
        <v>1132</v>
      </c>
      <c r="F178" s="1" t="s">
        <v>84</v>
      </c>
      <c r="G178" s="4" t="s">
        <v>1103</v>
      </c>
      <c r="H178" s="4">
        <v>0</v>
      </c>
      <c r="I178" s="4" t="s">
        <v>83</v>
      </c>
      <c r="J178" s="1"/>
      <c r="K178" s="4" t="s">
        <v>83</v>
      </c>
      <c r="L178" s="4" t="s">
        <v>83</v>
      </c>
    </row>
    <row r="179" spans="1:12" ht="45" x14ac:dyDescent="0.25">
      <c r="A179" s="1" t="s">
        <v>5697</v>
      </c>
      <c r="B179" s="1" t="s">
        <v>60</v>
      </c>
      <c r="C179" s="4">
        <v>2021</v>
      </c>
      <c r="D179" s="1" t="s">
        <v>128</v>
      </c>
      <c r="E179" s="1" t="s">
        <v>1132</v>
      </c>
      <c r="F179" s="1" t="s">
        <v>85</v>
      </c>
      <c r="G179" s="4" t="s">
        <v>1103</v>
      </c>
      <c r="H179" s="4">
        <v>0</v>
      </c>
      <c r="I179" s="4" t="s">
        <v>83</v>
      </c>
      <c r="J179" s="1"/>
      <c r="K179" s="4" t="s">
        <v>83</v>
      </c>
      <c r="L179" s="4" t="s">
        <v>83</v>
      </c>
    </row>
    <row r="180" spans="1:12" x14ac:dyDescent="0.25">
      <c r="A180" s="1" t="s">
        <v>5697</v>
      </c>
      <c r="B180" s="1" t="s">
        <v>60</v>
      </c>
      <c r="C180" s="4">
        <v>2021</v>
      </c>
      <c r="D180" s="1" t="s">
        <v>128</v>
      </c>
      <c r="E180" s="1" t="s">
        <v>1147</v>
      </c>
      <c r="F180" s="1" t="s">
        <v>62</v>
      </c>
      <c r="G180" s="4" t="s">
        <v>7496</v>
      </c>
      <c r="H180" s="4">
        <v>6210</v>
      </c>
      <c r="I180" s="4" t="s">
        <v>7497</v>
      </c>
      <c r="J180" s="1"/>
      <c r="K180" s="4" t="s">
        <v>7498</v>
      </c>
      <c r="L180" s="4" t="s">
        <v>7499</v>
      </c>
    </row>
    <row r="181" spans="1:12" ht="30" x14ac:dyDescent="0.25">
      <c r="A181" s="1" t="s">
        <v>5697</v>
      </c>
      <c r="B181" s="1" t="s">
        <v>60</v>
      </c>
      <c r="C181" s="4">
        <v>2021</v>
      </c>
      <c r="D181" s="1" t="s">
        <v>128</v>
      </c>
      <c r="E181" s="1" t="s">
        <v>1147</v>
      </c>
      <c r="F181" s="1" t="s">
        <v>66</v>
      </c>
      <c r="G181" s="4" t="s">
        <v>1317</v>
      </c>
      <c r="H181" s="4">
        <v>557</v>
      </c>
      <c r="I181" s="4" t="s">
        <v>7500</v>
      </c>
      <c r="J181" s="1"/>
      <c r="K181" s="4" t="s">
        <v>7501</v>
      </c>
      <c r="L181" s="4" t="s">
        <v>7502</v>
      </c>
    </row>
    <row r="182" spans="1:12" ht="30" x14ac:dyDescent="0.25">
      <c r="A182" s="1" t="s">
        <v>5697</v>
      </c>
      <c r="B182" s="1" t="s">
        <v>60</v>
      </c>
      <c r="C182" s="4">
        <v>2021</v>
      </c>
      <c r="D182" s="1" t="s">
        <v>128</v>
      </c>
      <c r="E182" s="1" t="s">
        <v>1147</v>
      </c>
      <c r="F182" s="1" t="s">
        <v>70</v>
      </c>
      <c r="G182" s="4" t="s">
        <v>7503</v>
      </c>
      <c r="H182" s="4">
        <v>90281</v>
      </c>
      <c r="I182" s="4" t="s">
        <v>7504</v>
      </c>
      <c r="J182" s="1"/>
      <c r="K182" s="4" t="s">
        <v>7505</v>
      </c>
      <c r="L182" s="4" t="s">
        <v>7506</v>
      </c>
    </row>
    <row r="183" spans="1:12" ht="30" x14ac:dyDescent="0.25">
      <c r="A183" s="1" t="s">
        <v>5697</v>
      </c>
      <c r="B183" s="1" t="s">
        <v>60</v>
      </c>
      <c r="C183" s="4">
        <v>2021</v>
      </c>
      <c r="D183" s="1" t="s">
        <v>128</v>
      </c>
      <c r="E183" s="1" t="s">
        <v>1147</v>
      </c>
      <c r="F183" s="1" t="s">
        <v>74</v>
      </c>
      <c r="G183" s="4" t="s">
        <v>1648</v>
      </c>
      <c r="H183" s="4">
        <v>72614</v>
      </c>
      <c r="I183" s="4" t="s">
        <v>7507</v>
      </c>
      <c r="J183" s="1"/>
      <c r="K183" s="4" t="s">
        <v>7508</v>
      </c>
      <c r="L183" s="4" t="s">
        <v>7509</v>
      </c>
    </row>
    <row r="184" spans="1:12" ht="30" x14ac:dyDescent="0.25">
      <c r="A184" s="1" t="s">
        <v>5697</v>
      </c>
      <c r="B184" s="1" t="s">
        <v>60</v>
      </c>
      <c r="C184" s="4">
        <v>2021</v>
      </c>
      <c r="D184" s="1" t="s">
        <v>128</v>
      </c>
      <c r="E184" s="1" t="s">
        <v>1147</v>
      </c>
      <c r="F184" s="1" t="s">
        <v>1102</v>
      </c>
      <c r="G184" s="4" t="s">
        <v>3003</v>
      </c>
      <c r="H184" s="4">
        <v>15745</v>
      </c>
      <c r="I184" s="4" t="s">
        <v>7510</v>
      </c>
      <c r="J184" s="1"/>
      <c r="K184" s="4" t="s">
        <v>7064</v>
      </c>
      <c r="L184" s="4" t="s">
        <v>7511</v>
      </c>
    </row>
    <row r="185" spans="1:12" ht="45" x14ac:dyDescent="0.25">
      <c r="A185" s="1" t="s">
        <v>5697</v>
      </c>
      <c r="B185" s="1" t="s">
        <v>60</v>
      </c>
      <c r="C185" s="4">
        <v>2021</v>
      </c>
      <c r="D185" s="1" t="s">
        <v>128</v>
      </c>
      <c r="E185" s="1" t="s">
        <v>1147</v>
      </c>
      <c r="F185" s="1" t="s">
        <v>84</v>
      </c>
      <c r="G185" s="4" t="s">
        <v>1103</v>
      </c>
      <c r="H185" s="4">
        <v>0</v>
      </c>
      <c r="I185" s="4" t="s">
        <v>83</v>
      </c>
      <c r="J185" s="1"/>
      <c r="K185" s="4" t="s">
        <v>83</v>
      </c>
      <c r="L185" s="4" t="s">
        <v>83</v>
      </c>
    </row>
    <row r="186" spans="1:12" ht="45" x14ac:dyDescent="0.25">
      <c r="A186" s="1" t="s">
        <v>5697</v>
      </c>
      <c r="B186" s="1" t="s">
        <v>60</v>
      </c>
      <c r="C186" s="4">
        <v>2021</v>
      </c>
      <c r="D186" s="1" t="s">
        <v>128</v>
      </c>
      <c r="E186" s="1" t="s">
        <v>1147</v>
      </c>
      <c r="F186" s="1" t="s">
        <v>85</v>
      </c>
      <c r="G186" s="4" t="s">
        <v>1103</v>
      </c>
      <c r="H186" s="4">
        <v>0</v>
      </c>
      <c r="I186" s="4" t="s">
        <v>83</v>
      </c>
      <c r="J186" s="1"/>
      <c r="K186" s="4" t="s">
        <v>83</v>
      </c>
      <c r="L186" s="4" t="s">
        <v>83</v>
      </c>
    </row>
    <row r="187" spans="1:12" x14ac:dyDescent="0.25">
      <c r="A187" s="1" t="s">
        <v>5697</v>
      </c>
      <c r="B187" s="1" t="s">
        <v>60</v>
      </c>
      <c r="C187" s="4">
        <v>2021</v>
      </c>
      <c r="D187" s="1" t="s">
        <v>128</v>
      </c>
      <c r="E187" s="1" t="s">
        <v>1162</v>
      </c>
      <c r="F187" s="1" t="s">
        <v>62</v>
      </c>
      <c r="G187" s="4" t="s">
        <v>7512</v>
      </c>
      <c r="H187" s="4">
        <v>3102</v>
      </c>
      <c r="I187" s="4" t="s">
        <v>7513</v>
      </c>
      <c r="J187" s="1"/>
      <c r="K187" s="4" t="s">
        <v>7514</v>
      </c>
      <c r="L187" s="4" t="s">
        <v>7515</v>
      </c>
    </row>
    <row r="188" spans="1:12" ht="30" x14ac:dyDescent="0.25">
      <c r="A188" s="1" t="s">
        <v>5697</v>
      </c>
      <c r="B188" s="1" t="s">
        <v>60</v>
      </c>
      <c r="C188" s="4">
        <v>2021</v>
      </c>
      <c r="D188" s="1" t="s">
        <v>128</v>
      </c>
      <c r="E188" s="1" t="s">
        <v>1162</v>
      </c>
      <c r="F188" s="1" t="s">
        <v>66</v>
      </c>
      <c r="G188" s="4" t="s">
        <v>2778</v>
      </c>
      <c r="H188" s="4">
        <v>277</v>
      </c>
      <c r="I188" s="4" t="s">
        <v>7516</v>
      </c>
      <c r="J188" s="1"/>
      <c r="K188" s="4" t="s">
        <v>7517</v>
      </c>
      <c r="L188" s="4" t="s">
        <v>7518</v>
      </c>
    </row>
    <row r="189" spans="1:12" ht="30" x14ac:dyDescent="0.25">
      <c r="A189" s="1" t="s">
        <v>5697</v>
      </c>
      <c r="B189" s="1" t="s">
        <v>60</v>
      </c>
      <c r="C189" s="4">
        <v>2021</v>
      </c>
      <c r="D189" s="1" t="s">
        <v>128</v>
      </c>
      <c r="E189" s="1" t="s">
        <v>1162</v>
      </c>
      <c r="F189" s="1" t="s">
        <v>70</v>
      </c>
      <c r="G189" s="4" t="s">
        <v>7519</v>
      </c>
      <c r="H189" s="4">
        <v>16765</v>
      </c>
      <c r="I189" s="4" t="s">
        <v>7520</v>
      </c>
      <c r="J189" s="1"/>
      <c r="K189" s="4" t="s">
        <v>7521</v>
      </c>
      <c r="L189" s="4" t="s">
        <v>7522</v>
      </c>
    </row>
    <row r="190" spans="1:12" ht="30" x14ac:dyDescent="0.25">
      <c r="A190" s="1" t="s">
        <v>5697</v>
      </c>
      <c r="B190" s="1" t="s">
        <v>60</v>
      </c>
      <c r="C190" s="4">
        <v>2021</v>
      </c>
      <c r="D190" s="1" t="s">
        <v>128</v>
      </c>
      <c r="E190" s="1" t="s">
        <v>1162</v>
      </c>
      <c r="F190" s="1" t="s">
        <v>74</v>
      </c>
      <c r="G190" s="4" t="s">
        <v>7523</v>
      </c>
      <c r="H190" s="4">
        <v>38050</v>
      </c>
      <c r="I190" s="4" t="s">
        <v>7524</v>
      </c>
      <c r="J190" s="1"/>
      <c r="K190" s="4" t="s">
        <v>7525</v>
      </c>
      <c r="L190" s="4" t="s">
        <v>7526</v>
      </c>
    </row>
    <row r="191" spans="1:12" ht="30" x14ac:dyDescent="0.25">
      <c r="A191" s="1" t="s">
        <v>5697</v>
      </c>
      <c r="B191" s="1" t="s">
        <v>60</v>
      </c>
      <c r="C191" s="4">
        <v>2021</v>
      </c>
      <c r="D191" s="1" t="s">
        <v>128</v>
      </c>
      <c r="E191" s="1" t="s">
        <v>1162</v>
      </c>
      <c r="F191" s="1" t="s">
        <v>1102</v>
      </c>
      <c r="G191" s="4" t="s">
        <v>7527</v>
      </c>
      <c r="H191" s="4">
        <v>37881</v>
      </c>
      <c r="I191" s="4" t="s">
        <v>7528</v>
      </c>
      <c r="J191" s="1"/>
      <c r="K191" s="4" t="s">
        <v>7529</v>
      </c>
      <c r="L191" s="4" t="s">
        <v>7530</v>
      </c>
    </row>
    <row r="192" spans="1:12" ht="45" x14ac:dyDescent="0.25">
      <c r="A192" s="1" t="s">
        <v>5697</v>
      </c>
      <c r="B192" s="1" t="s">
        <v>60</v>
      </c>
      <c r="C192" s="4">
        <v>2021</v>
      </c>
      <c r="D192" s="1" t="s">
        <v>128</v>
      </c>
      <c r="E192" s="1" t="s">
        <v>1162</v>
      </c>
      <c r="F192" s="1" t="s">
        <v>84</v>
      </c>
      <c r="G192" s="4" t="s">
        <v>1103</v>
      </c>
      <c r="H192" s="4">
        <v>0</v>
      </c>
      <c r="I192" s="4" t="s">
        <v>83</v>
      </c>
      <c r="J192" s="1"/>
      <c r="K192" s="4" t="s">
        <v>83</v>
      </c>
      <c r="L192" s="4" t="s">
        <v>83</v>
      </c>
    </row>
    <row r="193" spans="1:12" ht="45" x14ac:dyDescent="0.25">
      <c r="A193" s="1" t="s">
        <v>5697</v>
      </c>
      <c r="B193" s="1" t="s">
        <v>60</v>
      </c>
      <c r="C193" s="4">
        <v>2021</v>
      </c>
      <c r="D193" s="1" t="s">
        <v>128</v>
      </c>
      <c r="E193" s="1" t="s">
        <v>1162</v>
      </c>
      <c r="F193" s="1" t="s">
        <v>85</v>
      </c>
      <c r="G193" s="4" t="s">
        <v>1103</v>
      </c>
      <c r="H193" s="4">
        <v>0</v>
      </c>
      <c r="I193" s="4" t="s">
        <v>83</v>
      </c>
      <c r="J193" s="1"/>
      <c r="K193" s="4" t="s">
        <v>83</v>
      </c>
      <c r="L193" s="4" t="s">
        <v>83</v>
      </c>
    </row>
    <row r="194" spans="1:12" x14ac:dyDescent="0.25">
      <c r="A194" s="1" t="s">
        <v>5697</v>
      </c>
      <c r="B194" s="1" t="s">
        <v>60</v>
      </c>
      <c r="C194" s="4">
        <v>2021</v>
      </c>
      <c r="D194" s="1" t="s">
        <v>128</v>
      </c>
      <c r="E194" s="1" t="s">
        <v>1183</v>
      </c>
      <c r="F194" s="1" t="s">
        <v>62</v>
      </c>
      <c r="G194" s="4" t="s">
        <v>4886</v>
      </c>
      <c r="H194" s="4">
        <v>1031</v>
      </c>
      <c r="I194" s="4" t="s">
        <v>7531</v>
      </c>
      <c r="J194" s="1"/>
      <c r="K194" s="4" t="s">
        <v>7532</v>
      </c>
      <c r="L194" s="4" t="s">
        <v>7533</v>
      </c>
    </row>
    <row r="195" spans="1:12" ht="30" x14ac:dyDescent="0.25">
      <c r="A195" s="1" t="s">
        <v>5697</v>
      </c>
      <c r="B195" s="1" t="s">
        <v>60</v>
      </c>
      <c r="C195" s="4">
        <v>2021</v>
      </c>
      <c r="D195" s="1" t="s">
        <v>128</v>
      </c>
      <c r="E195" s="1" t="s">
        <v>1183</v>
      </c>
      <c r="F195" s="1" t="s">
        <v>66</v>
      </c>
      <c r="G195" s="4" t="s">
        <v>2302</v>
      </c>
      <c r="H195" s="4">
        <v>109</v>
      </c>
      <c r="I195" s="4" t="s">
        <v>7534</v>
      </c>
      <c r="J195" s="1"/>
      <c r="K195" s="4" t="s">
        <v>7535</v>
      </c>
      <c r="L195" s="4" t="s">
        <v>7536</v>
      </c>
    </row>
    <row r="196" spans="1:12" ht="30" x14ac:dyDescent="0.25">
      <c r="A196" s="1" t="s">
        <v>5697</v>
      </c>
      <c r="B196" s="1" t="s">
        <v>60</v>
      </c>
      <c r="C196" s="4">
        <v>2021</v>
      </c>
      <c r="D196" s="1" t="s">
        <v>128</v>
      </c>
      <c r="E196" s="1" t="s">
        <v>1183</v>
      </c>
      <c r="F196" s="1" t="s">
        <v>70</v>
      </c>
      <c r="G196" s="4" t="s">
        <v>7537</v>
      </c>
      <c r="H196" s="4">
        <v>5215</v>
      </c>
      <c r="I196" s="4" t="s">
        <v>7538</v>
      </c>
      <c r="J196" s="1"/>
      <c r="K196" s="4" t="s">
        <v>7539</v>
      </c>
      <c r="L196" s="4" t="s">
        <v>7540</v>
      </c>
    </row>
    <row r="197" spans="1:12" ht="30" x14ac:dyDescent="0.25">
      <c r="A197" s="1" t="s">
        <v>5697</v>
      </c>
      <c r="B197" s="1" t="s">
        <v>60</v>
      </c>
      <c r="C197" s="4">
        <v>2021</v>
      </c>
      <c r="D197" s="1" t="s">
        <v>128</v>
      </c>
      <c r="E197" s="1" t="s">
        <v>1183</v>
      </c>
      <c r="F197" s="1" t="s">
        <v>74</v>
      </c>
      <c r="G197" s="4" t="s">
        <v>7541</v>
      </c>
      <c r="H197" s="4">
        <v>9320</v>
      </c>
      <c r="I197" s="4" t="s">
        <v>7542</v>
      </c>
      <c r="J197" s="1"/>
      <c r="K197" s="4" t="s">
        <v>7543</v>
      </c>
      <c r="L197" s="4" t="s">
        <v>7544</v>
      </c>
    </row>
    <row r="198" spans="1:12" ht="30" x14ac:dyDescent="0.25">
      <c r="A198" s="1" t="s">
        <v>5697</v>
      </c>
      <c r="B198" s="1" t="s">
        <v>60</v>
      </c>
      <c r="C198" s="4">
        <v>2021</v>
      </c>
      <c r="D198" s="1" t="s">
        <v>128</v>
      </c>
      <c r="E198" s="1" t="s">
        <v>1183</v>
      </c>
      <c r="F198" s="1" t="s">
        <v>1102</v>
      </c>
      <c r="G198" s="4" t="s">
        <v>7545</v>
      </c>
      <c r="H198" s="4">
        <v>9092</v>
      </c>
      <c r="I198" s="4" t="s">
        <v>7546</v>
      </c>
      <c r="J198" s="1"/>
      <c r="K198" s="4" t="s">
        <v>7547</v>
      </c>
      <c r="L198" s="4" t="s">
        <v>7548</v>
      </c>
    </row>
    <row r="199" spans="1:12" ht="45" x14ac:dyDescent="0.25">
      <c r="A199" s="1" t="s">
        <v>5697</v>
      </c>
      <c r="B199" s="1" t="s">
        <v>60</v>
      </c>
      <c r="C199" s="4">
        <v>2021</v>
      </c>
      <c r="D199" s="1" t="s">
        <v>128</v>
      </c>
      <c r="E199" s="1" t="s">
        <v>1183</v>
      </c>
      <c r="F199" s="1" t="s">
        <v>84</v>
      </c>
      <c r="G199" s="4" t="s">
        <v>1103</v>
      </c>
      <c r="H199" s="4">
        <v>0</v>
      </c>
      <c r="I199" s="4" t="s">
        <v>83</v>
      </c>
      <c r="J199" s="1"/>
      <c r="K199" s="4" t="s">
        <v>83</v>
      </c>
      <c r="L199" s="4" t="s">
        <v>83</v>
      </c>
    </row>
    <row r="200" spans="1:12" ht="45" x14ac:dyDescent="0.25">
      <c r="A200" s="1" t="s">
        <v>5697</v>
      </c>
      <c r="B200" s="1" t="s">
        <v>60</v>
      </c>
      <c r="C200" s="4">
        <v>2021</v>
      </c>
      <c r="D200" s="1" t="s">
        <v>128</v>
      </c>
      <c r="E200" s="1" t="s">
        <v>1183</v>
      </c>
      <c r="F200" s="1" t="s">
        <v>85</v>
      </c>
      <c r="G200" s="4" t="s">
        <v>1103</v>
      </c>
      <c r="H200" s="4">
        <v>0</v>
      </c>
      <c r="I200" s="4" t="s">
        <v>83</v>
      </c>
      <c r="J200" s="1"/>
      <c r="K200" s="4" t="s">
        <v>83</v>
      </c>
      <c r="L200" s="4" t="s">
        <v>83</v>
      </c>
    </row>
    <row r="201" spans="1:12" x14ac:dyDescent="0.25">
      <c r="A201" s="1" t="s">
        <v>5697</v>
      </c>
      <c r="B201" s="1" t="s">
        <v>60</v>
      </c>
      <c r="C201" s="4">
        <v>2021</v>
      </c>
      <c r="D201" s="1" t="s">
        <v>147</v>
      </c>
      <c r="E201" s="1" t="s">
        <v>1089</v>
      </c>
      <c r="F201" s="1" t="s">
        <v>62</v>
      </c>
      <c r="G201" s="4" t="s">
        <v>2063</v>
      </c>
      <c r="H201" s="4">
        <v>305920</v>
      </c>
      <c r="I201" s="4" t="s">
        <v>3992</v>
      </c>
      <c r="J201" s="1"/>
      <c r="K201" s="4" t="s">
        <v>3653</v>
      </c>
      <c r="L201" s="4" t="s">
        <v>7549</v>
      </c>
    </row>
    <row r="202" spans="1:12" ht="30" x14ac:dyDescent="0.25">
      <c r="A202" s="1" t="s">
        <v>5697</v>
      </c>
      <c r="B202" s="1" t="s">
        <v>60</v>
      </c>
      <c r="C202" s="4">
        <v>2021</v>
      </c>
      <c r="D202" s="1" t="s">
        <v>147</v>
      </c>
      <c r="E202" s="1" t="s">
        <v>1089</v>
      </c>
      <c r="F202" s="1" t="s">
        <v>66</v>
      </c>
      <c r="G202" s="4" t="s">
        <v>1101</v>
      </c>
      <c r="H202" s="4">
        <v>27302</v>
      </c>
      <c r="I202" s="4" t="s">
        <v>83</v>
      </c>
      <c r="J202" s="1"/>
      <c r="K202" s="4" t="s">
        <v>83</v>
      </c>
      <c r="L202" s="4" t="s">
        <v>83</v>
      </c>
    </row>
    <row r="203" spans="1:12" ht="30" x14ac:dyDescent="0.25">
      <c r="A203" s="1" t="s">
        <v>5697</v>
      </c>
      <c r="B203" s="1" t="s">
        <v>60</v>
      </c>
      <c r="C203" s="4">
        <v>2021</v>
      </c>
      <c r="D203" s="1" t="s">
        <v>147</v>
      </c>
      <c r="E203" s="1" t="s">
        <v>1089</v>
      </c>
      <c r="F203" s="1" t="s">
        <v>70</v>
      </c>
      <c r="G203" s="4" t="s">
        <v>3786</v>
      </c>
      <c r="H203" s="4">
        <v>65899</v>
      </c>
      <c r="I203" s="4" t="s">
        <v>1092</v>
      </c>
      <c r="J203" s="1"/>
      <c r="K203" s="4" t="s">
        <v>3306</v>
      </c>
      <c r="L203" s="4" t="s">
        <v>6817</v>
      </c>
    </row>
    <row r="204" spans="1:12" ht="30" x14ac:dyDescent="0.25">
      <c r="A204" s="1" t="s">
        <v>5697</v>
      </c>
      <c r="B204" s="1" t="s">
        <v>60</v>
      </c>
      <c r="C204" s="4">
        <v>2021</v>
      </c>
      <c r="D204" s="1" t="s">
        <v>147</v>
      </c>
      <c r="E204" s="1" t="s">
        <v>1089</v>
      </c>
      <c r="F204" s="1" t="s">
        <v>74</v>
      </c>
      <c r="G204" s="4" t="s">
        <v>2258</v>
      </c>
      <c r="H204" s="4">
        <v>32091</v>
      </c>
      <c r="I204" s="4" t="s">
        <v>1352</v>
      </c>
      <c r="J204" s="1" t="s">
        <v>234</v>
      </c>
      <c r="K204" s="4" t="s">
        <v>2988</v>
      </c>
      <c r="L204" s="4" t="s">
        <v>3310</v>
      </c>
    </row>
    <row r="205" spans="1:12" ht="30" x14ac:dyDescent="0.25">
      <c r="A205" s="1" t="s">
        <v>5697</v>
      </c>
      <c r="B205" s="1" t="s">
        <v>60</v>
      </c>
      <c r="C205" s="4">
        <v>2021</v>
      </c>
      <c r="D205" s="1" t="s">
        <v>147</v>
      </c>
      <c r="E205" s="1" t="s">
        <v>1089</v>
      </c>
      <c r="F205" s="1" t="s">
        <v>1102</v>
      </c>
      <c r="G205" s="4" t="s">
        <v>1367</v>
      </c>
      <c r="H205" s="4">
        <v>56908</v>
      </c>
      <c r="I205" s="4" t="s">
        <v>2300</v>
      </c>
      <c r="J205" s="1"/>
      <c r="K205" s="4" t="s">
        <v>2987</v>
      </c>
      <c r="L205" s="4" t="s">
        <v>7550</v>
      </c>
    </row>
    <row r="206" spans="1:12" ht="45" x14ac:dyDescent="0.25">
      <c r="A206" s="1" t="s">
        <v>5697</v>
      </c>
      <c r="B206" s="1" t="s">
        <v>60</v>
      </c>
      <c r="C206" s="4">
        <v>2021</v>
      </c>
      <c r="D206" s="1" t="s">
        <v>147</v>
      </c>
      <c r="E206" s="1" t="s">
        <v>1089</v>
      </c>
      <c r="F206" s="1" t="s">
        <v>84</v>
      </c>
      <c r="G206" s="4" t="s">
        <v>1103</v>
      </c>
      <c r="H206" s="4">
        <v>0</v>
      </c>
      <c r="I206" s="4" t="s">
        <v>83</v>
      </c>
      <c r="J206" s="1"/>
      <c r="K206" s="4" t="s">
        <v>83</v>
      </c>
      <c r="L206" s="4" t="s">
        <v>83</v>
      </c>
    </row>
    <row r="207" spans="1:12" ht="45" x14ac:dyDescent="0.25">
      <c r="A207" s="1" t="s">
        <v>5697</v>
      </c>
      <c r="B207" s="1" t="s">
        <v>60</v>
      </c>
      <c r="C207" s="4">
        <v>2021</v>
      </c>
      <c r="D207" s="1" t="s">
        <v>147</v>
      </c>
      <c r="E207" s="1" t="s">
        <v>1089</v>
      </c>
      <c r="F207" s="1" t="s">
        <v>85</v>
      </c>
      <c r="G207" s="4" t="s">
        <v>1103</v>
      </c>
      <c r="H207" s="4">
        <v>0</v>
      </c>
      <c r="I207" s="4" t="s">
        <v>83</v>
      </c>
      <c r="J207" s="1"/>
      <c r="K207" s="4" t="s">
        <v>83</v>
      </c>
      <c r="L207" s="4" t="s">
        <v>83</v>
      </c>
    </row>
    <row r="208" spans="1:12" x14ac:dyDescent="0.25">
      <c r="A208" s="1" t="s">
        <v>5697</v>
      </c>
      <c r="B208" s="1" t="s">
        <v>60</v>
      </c>
      <c r="C208" s="4">
        <v>2021</v>
      </c>
      <c r="D208" s="1" t="s">
        <v>147</v>
      </c>
      <c r="E208" s="1" t="s">
        <v>1104</v>
      </c>
      <c r="F208" s="1" t="s">
        <v>62</v>
      </c>
      <c r="G208" s="4" t="s">
        <v>1820</v>
      </c>
      <c r="H208" s="4">
        <v>50879</v>
      </c>
      <c r="I208" s="4" t="s">
        <v>7551</v>
      </c>
      <c r="J208" s="1"/>
      <c r="K208" s="4" t="s">
        <v>3875</v>
      </c>
      <c r="L208" s="4" t="s">
        <v>3347</v>
      </c>
    </row>
    <row r="209" spans="1:12" ht="30" x14ac:dyDescent="0.25">
      <c r="A209" s="1" t="s">
        <v>5697</v>
      </c>
      <c r="B209" s="1" t="s">
        <v>60</v>
      </c>
      <c r="C209" s="4">
        <v>2021</v>
      </c>
      <c r="D209" s="1" t="s">
        <v>147</v>
      </c>
      <c r="E209" s="1" t="s">
        <v>1104</v>
      </c>
      <c r="F209" s="1" t="s">
        <v>66</v>
      </c>
      <c r="G209" s="4" t="s">
        <v>1270</v>
      </c>
      <c r="H209" s="4">
        <v>39408</v>
      </c>
      <c r="I209" s="4" t="s">
        <v>4539</v>
      </c>
      <c r="J209" s="1" t="s">
        <v>234</v>
      </c>
      <c r="K209" s="4" t="s">
        <v>3215</v>
      </c>
      <c r="L209" s="4" t="s">
        <v>3508</v>
      </c>
    </row>
    <row r="210" spans="1:12" ht="30" x14ac:dyDescent="0.25">
      <c r="A210" s="1" t="s">
        <v>5697</v>
      </c>
      <c r="B210" s="1" t="s">
        <v>60</v>
      </c>
      <c r="C210" s="4">
        <v>2021</v>
      </c>
      <c r="D210" s="1" t="s">
        <v>147</v>
      </c>
      <c r="E210" s="1" t="s">
        <v>1104</v>
      </c>
      <c r="F210" s="1" t="s">
        <v>70</v>
      </c>
      <c r="G210" s="4" t="s">
        <v>3805</v>
      </c>
      <c r="H210" s="4">
        <v>85817</v>
      </c>
      <c r="I210" s="4" t="s">
        <v>7552</v>
      </c>
      <c r="J210" s="1"/>
      <c r="K210" s="4" t="s">
        <v>5151</v>
      </c>
      <c r="L210" s="4" t="s">
        <v>7553</v>
      </c>
    </row>
    <row r="211" spans="1:12" ht="30" x14ac:dyDescent="0.25">
      <c r="A211" s="1" t="s">
        <v>5697</v>
      </c>
      <c r="B211" s="1" t="s">
        <v>60</v>
      </c>
      <c r="C211" s="4">
        <v>2021</v>
      </c>
      <c r="D211" s="1" t="s">
        <v>147</v>
      </c>
      <c r="E211" s="1" t="s">
        <v>1104</v>
      </c>
      <c r="F211" s="1" t="s">
        <v>74</v>
      </c>
      <c r="G211" s="4" t="s">
        <v>1211</v>
      </c>
      <c r="H211" s="4">
        <v>27578</v>
      </c>
      <c r="I211" s="4" t="s">
        <v>7554</v>
      </c>
      <c r="J211" s="1"/>
      <c r="K211" s="4" t="s">
        <v>7550</v>
      </c>
      <c r="L211" s="4" t="s">
        <v>3513</v>
      </c>
    </row>
    <row r="212" spans="1:12" ht="30" x14ac:dyDescent="0.25">
      <c r="A212" s="1" t="s">
        <v>5697</v>
      </c>
      <c r="B212" s="1" t="s">
        <v>60</v>
      </c>
      <c r="C212" s="4">
        <v>2021</v>
      </c>
      <c r="D212" s="1" t="s">
        <v>147</v>
      </c>
      <c r="E212" s="1" t="s">
        <v>1104</v>
      </c>
      <c r="F212" s="1" t="s">
        <v>1102</v>
      </c>
      <c r="G212" s="4" t="s">
        <v>5366</v>
      </c>
      <c r="H212" s="4">
        <v>42922</v>
      </c>
      <c r="I212" s="4" t="s">
        <v>4262</v>
      </c>
      <c r="J212" s="1"/>
      <c r="K212" s="4" t="s">
        <v>7555</v>
      </c>
      <c r="L212" s="4" t="s">
        <v>7556</v>
      </c>
    </row>
    <row r="213" spans="1:12" ht="45" x14ac:dyDescent="0.25">
      <c r="A213" s="1" t="s">
        <v>5697</v>
      </c>
      <c r="B213" s="1" t="s">
        <v>60</v>
      </c>
      <c r="C213" s="4">
        <v>2021</v>
      </c>
      <c r="D213" s="1" t="s">
        <v>147</v>
      </c>
      <c r="E213" s="1" t="s">
        <v>1104</v>
      </c>
      <c r="F213" s="1" t="s">
        <v>84</v>
      </c>
      <c r="G213" s="4" t="s">
        <v>1103</v>
      </c>
      <c r="H213" s="4">
        <v>0</v>
      </c>
      <c r="I213" s="4" t="s">
        <v>83</v>
      </c>
      <c r="J213" s="1"/>
      <c r="K213" s="4" t="s">
        <v>83</v>
      </c>
      <c r="L213" s="4" t="s">
        <v>83</v>
      </c>
    </row>
    <row r="214" spans="1:12" ht="45" x14ac:dyDescent="0.25">
      <c r="A214" s="1" t="s">
        <v>5697</v>
      </c>
      <c r="B214" s="1" t="s">
        <v>60</v>
      </c>
      <c r="C214" s="4">
        <v>2021</v>
      </c>
      <c r="D214" s="1" t="s">
        <v>147</v>
      </c>
      <c r="E214" s="1" t="s">
        <v>1104</v>
      </c>
      <c r="F214" s="1" t="s">
        <v>85</v>
      </c>
      <c r="G214" s="4" t="s">
        <v>1103</v>
      </c>
      <c r="H214" s="4">
        <v>0</v>
      </c>
      <c r="I214" s="4" t="s">
        <v>83</v>
      </c>
      <c r="J214" s="1"/>
      <c r="K214" s="4" t="s">
        <v>83</v>
      </c>
      <c r="L214" s="4" t="s">
        <v>83</v>
      </c>
    </row>
    <row r="215" spans="1:12" x14ac:dyDescent="0.25">
      <c r="A215" s="1" t="s">
        <v>5697</v>
      </c>
      <c r="B215" s="1" t="s">
        <v>60</v>
      </c>
      <c r="C215" s="4">
        <v>2021</v>
      </c>
      <c r="D215" s="1" t="s">
        <v>147</v>
      </c>
      <c r="E215" s="1" t="s">
        <v>1116</v>
      </c>
      <c r="F215" s="1" t="s">
        <v>62</v>
      </c>
      <c r="G215" s="4" t="s">
        <v>2360</v>
      </c>
      <c r="H215" s="4">
        <v>23348</v>
      </c>
      <c r="I215" s="4" t="s">
        <v>7557</v>
      </c>
      <c r="J215" s="1"/>
      <c r="K215" s="4" t="s">
        <v>7558</v>
      </c>
      <c r="L215" s="4" t="s">
        <v>7559</v>
      </c>
    </row>
    <row r="216" spans="1:12" ht="30" x14ac:dyDescent="0.25">
      <c r="A216" s="1" t="s">
        <v>5697</v>
      </c>
      <c r="B216" s="1" t="s">
        <v>60</v>
      </c>
      <c r="C216" s="4">
        <v>2021</v>
      </c>
      <c r="D216" s="1" t="s">
        <v>147</v>
      </c>
      <c r="E216" s="1" t="s">
        <v>1116</v>
      </c>
      <c r="F216" s="1" t="s">
        <v>66</v>
      </c>
      <c r="G216" s="4" t="s">
        <v>1112</v>
      </c>
      <c r="H216" s="4">
        <v>1913</v>
      </c>
      <c r="I216" s="4" t="s">
        <v>7560</v>
      </c>
      <c r="J216" s="1" t="s">
        <v>234</v>
      </c>
      <c r="K216" s="4" t="s">
        <v>3992</v>
      </c>
      <c r="L216" s="4" t="s">
        <v>7561</v>
      </c>
    </row>
    <row r="217" spans="1:12" ht="30" x14ac:dyDescent="0.25">
      <c r="A217" s="1" t="s">
        <v>5697</v>
      </c>
      <c r="B217" s="1" t="s">
        <v>60</v>
      </c>
      <c r="C217" s="4">
        <v>2021</v>
      </c>
      <c r="D217" s="1" t="s">
        <v>147</v>
      </c>
      <c r="E217" s="1" t="s">
        <v>1116</v>
      </c>
      <c r="F217" s="1" t="s">
        <v>70</v>
      </c>
      <c r="G217" s="4" t="s">
        <v>7562</v>
      </c>
      <c r="H217" s="4">
        <v>140664</v>
      </c>
      <c r="I217" s="4" t="s">
        <v>7563</v>
      </c>
      <c r="J217" s="1"/>
      <c r="K217" s="4" t="s">
        <v>7564</v>
      </c>
      <c r="L217" s="4" t="s">
        <v>6917</v>
      </c>
    </row>
    <row r="218" spans="1:12" ht="30" x14ac:dyDescent="0.25">
      <c r="A218" s="1" t="s">
        <v>5697</v>
      </c>
      <c r="B218" s="1" t="s">
        <v>60</v>
      </c>
      <c r="C218" s="4">
        <v>2021</v>
      </c>
      <c r="D218" s="1" t="s">
        <v>147</v>
      </c>
      <c r="E218" s="1" t="s">
        <v>1116</v>
      </c>
      <c r="F218" s="1" t="s">
        <v>74</v>
      </c>
      <c r="G218" s="4" t="s">
        <v>3044</v>
      </c>
      <c r="H218" s="4">
        <v>55131</v>
      </c>
      <c r="I218" s="4" t="s">
        <v>7565</v>
      </c>
      <c r="J218" s="1"/>
      <c r="K218" s="4" t="s">
        <v>7566</v>
      </c>
      <c r="L218" s="4" t="s">
        <v>7567</v>
      </c>
    </row>
    <row r="219" spans="1:12" ht="30" x14ac:dyDescent="0.25">
      <c r="A219" s="1" t="s">
        <v>5697</v>
      </c>
      <c r="B219" s="1" t="s">
        <v>60</v>
      </c>
      <c r="C219" s="4">
        <v>2021</v>
      </c>
      <c r="D219" s="1" t="s">
        <v>147</v>
      </c>
      <c r="E219" s="1" t="s">
        <v>1116</v>
      </c>
      <c r="F219" s="1" t="s">
        <v>1102</v>
      </c>
      <c r="G219" s="4" t="s">
        <v>7568</v>
      </c>
      <c r="H219" s="4">
        <v>61972</v>
      </c>
      <c r="I219" s="4" t="s">
        <v>7569</v>
      </c>
      <c r="J219" s="1"/>
      <c r="K219" s="4" t="s">
        <v>5270</v>
      </c>
      <c r="L219" s="4" t="s">
        <v>6906</v>
      </c>
    </row>
    <row r="220" spans="1:12" ht="45" x14ac:dyDescent="0.25">
      <c r="A220" s="1" t="s">
        <v>5697</v>
      </c>
      <c r="B220" s="1" t="s">
        <v>60</v>
      </c>
      <c r="C220" s="4">
        <v>2021</v>
      </c>
      <c r="D220" s="1" t="s">
        <v>147</v>
      </c>
      <c r="E220" s="1" t="s">
        <v>1116</v>
      </c>
      <c r="F220" s="1" t="s">
        <v>84</v>
      </c>
      <c r="G220" s="4" t="s">
        <v>1103</v>
      </c>
      <c r="H220" s="4">
        <v>0</v>
      </c>
      <c r="I220" s="4" t="s">
        <v>83</v>
      </c>
      <c r="J220" s="1"/>
      <c r="K220" s="4" t="s">
        <v>83</v>
      </c>
      <c r="L220" s="4" t="s">
        <v>83</v>
      </c>
    </row>
    <row r="221" spans="1:12" ht="45" x14ac:dyDescent="0.25">
      <c r="A221" s="1" t="s">
        <v>5697</v>
      </c>
      <c r="B221" s="1" t="s">
        <v>60</v>
      </c>
      <c r="C221" s="4">
        <v>2021</v>
      </c>
      <c r="D221" s="1" t="s">
        <v>147</v>
      </c>
      <c r="E221" s="1" t="s">
        <v>1116</v>
      </c>
      <c r="F221" s="1" t="s">
        <v>85</v>
      </c>
      <c r="G221" s="4" t="s">
        <v>1103</v>
      </c>
      <c r="H221" s="4">
        <v>0</v>
      </c>
      <c r="I221" s="4" t="s">
        <v>83</v>
      </c>
      <c r="J221" s="1"/>
      <c r="K221" s="4" t="s">
        <v>83</v>
      </c>
      <c r="L221" s="4" t="s">
        <v>83</v>
      </c>
    </row>
    <row r="222" spans="1:12" x14ac:dyDescent="0.25">
      <c r="A222" s="1" t="s">
        <v>5697</v>
      </c>
      <c r="B222" s="1" t="s">
        <v>60</v>
      </c>
      <c r="C222" s="4">
        <v>2021</v>
      </c>
      <c r="D222" s="1" t="s">
        <v>147</v>
      </c>
      <c r="E222" s="1" t="s">
        <v>1132</v>
      </c>
      <c r="F222" s="1" t="s">
        <v>62</v>
      </c>
      <c r="G222" s="4" t="s">
        <v>4420</v>
      </c>
      <c r="H222" s="4">
        <v>12591</v>
      </c>
      <c r="I222" s="4" t="s">
        <v>7570</v>
      </c>
      <c r="J222" s="1"/>
      <c r="K222" s="4" t="s">
        <v>5092</v>
      </c>
      <c r="L222" s="4" t="s">
        <v>7571</v>
      </c>
    </row>
    <row r="223" spans="1:12" ht="30" x14ac:dyDescent="0.25">
      <c r="A223" s="1" t="s">
        <v>5697</v>
      </c>
      <c r="B223" s="1" t="s">
        <v>60</v>
      </c>
      <c r="C223" s="4">
        <v>2021</v>
      </c>
      <c r="D223" s="1" t="s">
        <v>147</v>
      </c>
      <c r="E223" s="1" t="s">
        <v>1132</v>
      </c>
      <c r="F223" s="1" t="s">
        <v>66</v>
      </c>
      <c r="G223" s="4" t="s">
        <v>1350</v>
      </c>
      <c r="H223" s="4">
        <v>633</v>
      </c>
      <c r="I223" s="4" t="s">
        <v>7572</v>
      </c>
      <c r="J223" s="1" t="s">
        <v>234</v>
      </c>
      <c r="K223" s="4" t="s">
        <v>7573</v>
      </c>
      <c r="L223" s="4" t="s">
        <v>7574</v>
      </c>
    </row>
    <row r="224" spans="1:12" ht="30" x14ac:dyDescent="0.25">
      <c r="A224" s="1" t="s">
        <v>5697</v>
      </c>
      <c r="B224" s="1" t="s">
        <v>60</v>
      </c>
      <c r="C224" s="4">
        <v>2021</v>
      </c>
      <c r="D224" s="1" t="s">
        <v>147</v>
      </c>
      <c r="E224" s="1" t="s">
        <v>1132</v>
      </c>
      <c r="F224" s="1" t="s">
        <v>70</v>
      </c>
      <c r="G224" s="4" t="s">
        <v>7575</v>
      </c>
      <c r="H224" s="4">
        <v>66535</v>
      </c>
      <c r="I224" s="4" t="s">
        <v>7576</v>
      </c>
      <c r="J224" s="1"/>
      <c r="K224" s="4" t="s">
        <v>7577</v>
      </c>
      <c r="L224" s="4" t="s">
        <v>7578</v>
      </c>
    </row>
    <row r="225" spans="1:12" ht="30" x14ac:dyDescent="0.25">
      <c r="A225" s="1" t="s">
        <v>5697</v>
      </c>
      <c r="B225" s="1" t="s">
        <v>60</v>
      </c>
      <c r="C225" s="4">
        <v>2021</v>
      </c>
      <c r="D225" s="1" t="s">
        <v>147</v>
      </c>
      <c r="E225" s="1" t="s">
        <v>1132</v>
      </c>
      <c r="F225" s="1" t="s">
        <v>74</v>
      </c>
      <c r="G225" s="4" t="s">
        <v>7579</v>
      </c>
      <c r="H225" s="4">
        <v>82206</v>
      </c>
      <c r="I225" s="4" t="s">
        <v>7580</v>
      </c>
      <c r="J225" s="1"/>
      <c r="K225" s="4" t="s">
        <v>5388</v>
      </c>
      <c r="L225" s="4" t="s">
        <v>7581</v>
      </c>
    </row>
    <row r="226" spans="1:12" ht="30" x14ac:dyDescent="0.25">
      <c r="A226" s="1" t="s">
        <v>5697</v>
      </c>
      <c r="B226" s="1" t="s">
        <v>60</v>
      </c>
      <c r="C226" s="4">
        <v>2021</v>
      </c>
      <c r="D226" s="1" t="s">
        <v>147</v>
      </c>
      <c r="E226" s="1" t="s">
        <v>1132</v>
      </c>
      <c r="F226" s="1" t="s">
        <v>1102</v>
      </c>
      <c r="G226" s="4" t="s">
        <v>7582</v>
      </c>
      <c r="H226" s="4">
        <v>67319</v>
      </c>
      <c r="I226" s="4" t="s">
        <v>7583</v>
      </c>
      <c r="J226" s="1"/>
      <c r="K226" s="4" t="s">
        <v>7584</v>
      </c>
      <c r="L226" s="4" t="s">
        <v>7585</v>
      </c>
    </row>
    <row r="227" spans="1:12" ht="45" x14ac:dyDescent="0.25">
      <c r="A227" s="1" t="s">
        <v>5697</v>
      </c>
      <c r="B227" s="1" t="s">
        <v>60</v>
      </c>
      <c r="C227" s="4">
        <v>2021</v>
      </c>
      <c r="D227" s="1" t="s">
        <v>147</v>
      </c>
      <c r="E227" s="1" t="s">
        <v>1132</v>
      </c>
      <c r="F227" s="1" t="s">
        <v>84</v>
      </c>
      <c r="G227" s="4" t="s">
        <v>1103</v>
      </c>
      <c r="H227" s="4">
        <v>0</v>
      </c>
      <c r="I227" s="4" t="s">
        <v>83</v>
      </c>
      <c r="J227" s="1"/>
      <c r="K227" s="4" t="s">
        <v>83</v>
      </c>
      <c r="L227" s="4" t="s">
        <v>83</v>
      </c>
    </row>
    <row r="228" spans="1:12" ht="45" x14ac:dyDescent="0.25">
      <c r="A228" s="1" t="s">
        <v>5697</v>
      </c>
      <c r="B228" s="1" t="s">
        <v>60</v>
      </c>
      <c r="C228" s="4">
        <v>2021</v>
      </c>
      <c r="D228" s="1" t="s">
        <v>147</v>
      </c>
      <c r="E228" s="1" t="s">
        <v>1132</v>
      </c>
      <c r="F228" s="1" t="s">
        <v>85</v>
      </c>
      <c r="G228" s="4" t="s">
        <v>1103</v>
      </c>
      <c r="H228" s="4">
        <v>0</v>
      </c>
      <c r="I228" s="4" t="s">
        <v>83</v>
      </c>
      <c r="J228" s="1"/>
      <c r="K228" s="4" t="s">
        <v>83</v>
      </c>
      <c r="L228" s="4" t="s">
        <v>83</v>
      </c>
    </row>
    <row r="229" spans="1:12" x14ac:dyDescent="0.25">
      <c r="A229" s="1" t="s">
        <v>5697</v>
      </c>
      <c r="B229" s="1" t="s">
        <v>60</v>
      </c>
      <c r="C229" s="4">
        <v>2021</v>
      </c>
      <c r="D229" s="1" t="s">
        <v>147</v>
      </c>
      <c r="E229" s="1" t="s">
        <v>1147</v>
      </c>
      <c r="F229" s="1" t="s">
        <v>62</v>
      </c>
      <c r="G229" s="4" t="s">
        <v>4886</v>
      </c>
      <c r="H229" s="4">
        <v>6012</v>
      </c>
      <c r="I229" s="4" t="s">
        <v>7586</v>
      </c>
      <c r="J229" s="1"/>
      <c r="K229" s="4" t="s">
        <v>7587</v>
      </c>
      <c r="L229" s="4" t="s">
        <v>7588</v>
      </c>
    </row>
    <row r="230" spans="1:12" ht="30" x14ac:dyDescent="0.25">
      <c r="A230" s="1" t="s">
        <v>5697</v>
      </c>
      <c r="B230" s="1" t="s">
        <v>60</v>
      </c>
      <c r="C230" s="4">
        <v>2021</v>
      </c>
      <c r="D230" s="1" t="s">
        <v>147</v>
      </c>
      <c r="E230" s="1" t="s">
        <v>1147</v>
      </c>
      <c r="F230" s="1" t="s">
        <v>66</v>
      </c>
      <c r="G230" s="4" t="s">
        <v>1093</v>
      </c>
      <c r="H230" s="4">
        <v>218</v>
      </c>
      <c r="I230" s="4" t="s">
        <v>7589</v>
      </c>
      <c r="J230" s="1" t="s">
        <v>234</v>
      </c>
      <c r="K230" s="4" t="s">
        <v>7590</v>
      </c>
      <c r="L230" s="4" t="s">
        <v>7591</v>
      </c>
    </row>
    <row r="231" spans="1:12" ht="30" x14ac:dyDescent="0.25">
      <c r="A231" s="1" t="s">
        <v>5697</v>
      </c>
      <c r="B231" s="1" t="s">
        <v>60</v>
      </c>
      <c r="C231" s="4">
        <v>2021</v>
      </c>
      <c r="D231" s="1" t="s">
        <v>147</v>
      </c>
      <c r="E231" s="1" t="s">
        <v>1147</v>
      </c>
      <c r="F231" s="1" t="s">
        <v>70</v>
      </c>
      <c r="G231" s="4" t="s">
        <v>2646</v>
      </c>
      <c r="H231" s="4">
        <v>6489</v>
      </c>
      <c r="I231" s="4" t="s">
        <v>7592</v>
      </c>
      <c r="J231" s="1"/>
      <c r="K231" s="4" t="s">
        <v>7593</v>
      </c>
      <c r="L231" s="4" t="s">
        <v>7594</v>
      </c>
    </row>
    <row r="232" spans="1:12" ht="30" x14ac:dyDescent="0.25">
      <c r="A232" s="1" t="s">
        <v>5697</v>
      </c>
      <c r="B232" s="1" t="s">
        <v>60</v>
      </c>
      <c r="C232" s="4">
        <v>2021</v>
      </c>
      <c r="D232" s="1" t="s">
        <v>147</v>
      </c>
      <c r="E232" s="1" t="s">
        <v>1147</v>
      </c>
      <c r="F232" s="1" t="s">
        <v>74</v>
      </c>
      <c r="G232" s="4" t="s">
        <v>7595</v>
      </c>
      <c r="H232" s="4">
        <v>45557</v>
      </c>
      <c r="I232" s="4" t="s">
        <v>7596</v>
      </c>
      <c r="J232" s="1"/>
      <c r="K232" s="4" t="s">
        <v>228</v>
      </c>
      <c r="L232" s="4" t="s">
        <v>7597</v>
      </c>
    </row>
    <row r="233" spans="1:12" ht="30" x14ac:dyDescent="0.25">
      <c r="A233" s="1" t="s">
        <v>5697</v>
      </c>
      <c r="B233" s="1" t="s">
        <v>60</v>
      </c>
      <c r="C233" s="4">
        <v>2021</v>
      </c>
      <c r="D233" s="1" t="s">
        <v>147</v>
      </c>
      <c r="E233" s="1" t="s">
        <v>1147</v>
      </c>
      <c r="F233" s="1" t="s">
        <v>1102</v>
      </c>
      <c r="G233" s="4" t="s">
        <v>7598</v>
      </c>
      <c r="H233" s="4">
        <v>133725</v>
      </c>
      <c r="I233" s="4" t="s">
        <v>7599</v>
      </c>
      <c r="J233" s="1"/>
      <c r="K233" s="4" t="s">
        <v>7600</v>
      </c>
      <c r="L233" s="4" t="s">
        <v>6678</v>
      </c>
    </row>
    <row r="234" spans="1:12" ht="45" x14ac:dyDescent="0.25">
      <c r="A234" s="1" t="s">
        <v>5697</v>
      </c>
      <c r="B234" s="1" t="s">
        <v>60</v>
      </c>
      <c r="C234" s="4">
        <v>2021</v>
      </c>
      <c r="D234" s="1" t="s">
        <v>147</v>
      </c>
      <c r="E234" s="1" t="s">
        <v>1147</v>
      </c>
      <c r="F234" s="1" t="s">
        <v>84</v>
      </c>
      <c r="G234" s="4" t="s">
        <v>1103</v>
      </c>
      <c r="H234" s="4">
        <v>0</v>
      </c>
      <c r="I234" s="4" t="s">
        <v>83</v>
      </c>
      <c r="J234" s="1"/>
      <c r="K234" s="4" t="s">
        <v>83</v>
      </c>
      <c r="L234" s="4" t="s">
        <v>83</v>
      </c>
    </row>
    <row r="235" spans="1:12" ht="45" x14ac:dyDescent="0.25">
      <c r="A235" s="1" t="s">
        <v>5697</v>
      </c>
      <c r="B235" s="1" t="s">
        <v>60</v>
      </c>
      <c r="C235" s="4">
        <v>2021</v>
      </c>
      <c r="D235" s="1" t="s">
        <v>147</v>
      </c>
      <c r="E235" s="1" t="s">
        <v>1147</v>
      </c>
      <c r="F235" s="1" t="s">
        <v>85</v>
      </c>
      <c r="G235" s="4" t="s">
        <v>1103</v>
      </c>
      <c r="H235" s="4">
        <v>0</v>
      </c>
      <c r="I235" s="4" t="s">
        <v>83</v>
      </c>
      <c r="J235" s="1"/>
      <c r="K235" s="4" t="s">
        <v>83</v>
      </c>
      <c r="L235" s="4" t="s">
        <v>83</v>
      </c>
    </row>
    <row r="236" spans="1:12" x14ac:dyDescent="0.25">
      <c r="A236" s="1" t="s">
        <v>5697</v>
      </c>
      <c r="B236" s="1" t="s">
        <v>60</v>
      </c>
      <c r="C236" s="4">
        <v>2021</v>
      </c>
      <c r="D236" s="1" t="s">
        <v>147</v>
      </c>
      <c r="E236" s="1" t="s">
        <v>1162</v>
      </c>
      <c r="F236" s="1" t="s">
        <v>62</v>
      </c>
      <c r="G236" s="4" t="s">
        <v>7601</v>
      </c>
      <c r="H236" s="4">
        <v>2963</v>
      </c>
      <c r="I236" s="4" t="s">
        <v>7602</v>
      </c>
      <c r="J236" s="1"/>
      <c r="K236" s="4" t="s">
        <v>7603</v>
      </c>
      <c r="L236" s="4" t="s">
        <v>7604</v>
      </c>
    </row>
    <row r="237" spans="1:12" ht="30" x14ac:dyDescent="0.25">
      <c r="A237" s="1" t="s">
        <v>5697</v>
      </c>
      <c r="B237" s="1" t="s">
        <v>60</v>
      </c>
      <c r="C237" s="4">
        <v>2021</v>
      </c>
      <c r="D237" s="1" t="s">
        <v>147</v>
      </c>
      <c r="E237" s="1" t="s">
        <v>1162</v>
      </c>
      <c r="F237" s="1" t="s">
        <v>66</v>
      </c>
      <c r="G237" s="4" t="s">
        <v>527</v>
      </c>
      <c r="H237" s="4">
        <v>110</v>
      </c>
      <c r="I237" s="4" t="s">
        <v>7605</v>
      </c>
      <c r="J237" s="1" t="s">
        <v>234</v>
      </c>
      <c r="K237" s="4" t="s">
        <v>7606</v>
      </c>
      <c r="L237" s="4" t="s">
        <v>7607</v>
      </c>
    </row>
    <row r="238" spans="1:12" ht="30" x14ac:dyDescent="0.25">
      <c r="A238" s="1" t="s">
        <v>5697</v>
      </c>
      <c r="B238" s="1" t="s">
        <v>60</v>
      </c>
      <c r="C238" s="4">
        <v>2021</v>
      </c>
      <c r="D238" s="1" t="s">
        <v>147</v>
      </c>
      <c r="E238" s="1" t="s">
        <v>1162</v>
      </c>
      <c r="F238" s="1" t="s">
        <v>70</v>
      </c>
      <c r="G238" s="4" t="s">
        <v>7608</v>
      </c>
      <c r="H238" s="4">
        <v>2562</v>
      </c>
      <c r="I238" s="4" t="s">
        <v>7609</v>
      </c>
      <c r="J238" s="1"/>
      <c r="K238" s="4" t="s">
        <v>7610</v>
      </c>
      <c r="L238" s="4" t="s">
        <v>7611</v>
      </c>
    </row>
    <row r="239" spans="1:12" ht="30" x14ac:dyDescent="0.25">
      <c r="A239" s="1" t="s">
        <v>5697</v>
      </c>
      <c r="B239" s="1" t="s">
        <v>60</v>
      </c>
      <c r="C239" s="4">
        <v>2021</v>
      </c>
      <c r="D239" s="1" t="s">
        <v>147</v>
      </c>
      <c r="E239" s="1" t="s">
        <v>1162</v>
      </c>
      <c r="F239" s="1" t="s">
        <v>74</v>
      </c>
      <c r="G239" s="4" t="s">
        <v>7612</v>
      </c>
      <c r="H239" s="4">
        <v>5917</v>
      </c>
      <c r="I239" s="4" t="s">
        <v>7613</v>
      </c>
      <c r="J239" s="1"/>
      <c r="K239" s="4" t="s">
        <v>7614</v>
      </c>
      <c r="L239" s="4" t="s">
        <v>7615</v>
      </c>
    </row>
    <row r="240" spans="1:12" ht="30" x14ac:dyDescent="0.25">
      <c r="A240" s="1" t="s">
        <v>5697</v>
      </c>
      <c r="B240" s="1" t="s">
        <v>60</v>
      </c>
      <c r="C240" s="4">
        <v>2021</v>
      </c>
      <c r="D240" s="1" t="s">
        <v>147</v>
      </c>
      <c r="E240" s="1" t="s">
        <v>1162</v>
      </c>
      <c r="F240" s="1" t="s">
        <v>1102</v>
      </c>
      <c r="G240" s="4" t="s">
        <v>7616</v>
      </c>
      <c r="H240" s="4">
        <v>87829</v>
      </c>
      <c r="I240" s="4" t="s">
        <v>7617</v>
      </c>
      <c r="J240" s="1"/>
      <c r="K240" s="4" t="s">
        <v>7618</v>
      </c>
      <c r="L240" s="4" t="s">
        <v>7619</v>
      </c>
    </row>
    <row r="241" spans="1:12" ht="45" x14ac:dyDescent="0.25">
      <c r="A241" s="1" t="s">
        <v>5697</v>
      </c>
      <c r="B241" s="1" t="s">
        <v>60</v>
      </c>
      <c r="C241" s="4">
        <v>2021</v>
      </c>
      <c r="D241" s="1" t="s">
        <v>147</v>
      </c>
      <c r="E241" s="1" t="s">
        <v>1162</v>
      </c>
      <c r="F241" s="1" t="s">
        <v>84</v>
      </c>
      <c r="G241" s="4" t="s">
        <v>1103</v>
      </c>
      <c r="H241" s="4">
        <v>0</v>
      </c>
      <c r="I241" s="4" t="s">
        <v>83</v>
      </c>
      <c r="J241" s="1"/>
      <c r="K241" s="4" t="s">
        <v>83</v>
      </c>
      <c r="L241" s="4" t="s">
        <v>83</v>
      </c>
    </row>
    <row r="242" spans="1:12" ht="45" x14ac:dyDescent="0.25">
      <c r="A242" s="1" t="s">
        <v>5697</v>
      </c>
      <c r="B242" s="1" t="s">
        <v>60</v>
      </c>
      <c r="C242" s="4">
        <v>2021</v>
      </c>
      <c r="D242" s="1" t="s">
        <v>147</v>
      </c>
      <c r="E242" s="1" t="s">
        <v>1162</v>
      </c>
      <c r="F242" s="1" t="s">
        <v>85</v>
      </c>
      <c r="G242" s="4" t="s">
        <v>1103</v>
      </c>
      <c r="H242" s="4">
        <v>0</v>
      </c>
      <c r="I242" s="4" t="s">
        <v>83</v>
      </c>
      <c r="J242" s="1"/>
      <c r="K242" s="4" t="s">
        <v>83</v>
      </c>
      <c r="L242" s="4" t="s">
        <v>83</v>
      </c>
    </row>
    <row r="243" spans="1:12" x14ac:dyDescent="0.25">
      <c r="A243" s="1" t="s">
        <v>5697</v>
      </c>
      <c r="B243" s="1" t="s">
        <v>60</v>
      </c>
      <c r="C243" s="4">
        <v>2021</v>
      </c>
      <c r="D243" s="1" t="s">
        <v>147</v>
      </c>
      <c r="E243" s="1" t="s">
        <v>1183</v>
      </c>
      <c r="F243" s="1" t="s">
        <v>62</v>
      </c>
      <c r="G243" s="4" t="s">
        <v>7620</v>
      </c>
      <c r="H243" s="4">
        <v>973</v>
      </c>
      <c r="I243" s="4" t="s">
        <v>7621</v>
      </c>
      <c r="J243" s="1"/>
      <c r="K243" s="4" t="s">
        <v>7622</v>
      </c>
      <c r="L243" s="4" t="s">
        <v>7623</v>
      </c>
    </row>
    <row r="244" spans="1:12" ht="30" x14ac:dyDescent="0.25">
      <c r="A244" s="1" t="s">
        <v>5697</v>
      </c>
      <c r="B244" s="1" t="s">
        <v>60</v>
      </c>
      <c r="C244" s="4">
        <v>2021</v>
      </c>
      <c r="D244" s="1" t="s">
        <v>147</v>
      </c>
      <c r="E244" s="1" t="s">
        <v>1183</v>
      </c>
      <c r="F244" s="1" t="s">
        <v>66</v>
      </c>
      <c r="G244" s="4" t="s">
        <v>1097</v>
      </c>
      <c r="H244" s="4">
        <v>43</v>
      </c>
      <c r="I244" s="4" t="s">
        <v>7624</v>
      </c>
      <c r="J244" s="1" t="s">
        <v>234</v>
      </c>
      <c r="K244" s="4" t="s">
        <v>7625</v>
      </c>
      <c r="L244" s="4" t="s">
        <v>7626</v>
      </c>
    </row>
    <row r="245" spans="1:12" ht="30" x14ac:dyDescent="0.25">
      <c r="A245" s="1" t="s">
        <v>5697</v>
      </c>
      <c r="B245" s="1" t="s">
        <v>60</v>
      </c>
      <c r="C245" s="4">
        <v>2021</v>
      </c>
      <c r="D245" s="1" t="s">
        <v>147</v>
      </c>
      <c r="E245" s="1" t="s">
        <v>1183</v>
      </c>
      <c r="F245" s="1" t="s">
        <v>70</v>
      </c>
      <c r="G245" s="4" t="s">
        <v>1747</v>
      </c>
      <c r="H245" s="4">
        <v>1006</v>
      </c>
      <c r="I245" s="4" t="s">
        <v>7627</v>
      </c>
      <c r="J245" s="1"/>
      <c r="K245" s="4" t="s">
        <v>7628</v>
      </c>
      <c r="L245" s="4" t="s">
        <v>7629</v>
      </c>
    </row>
    <row r="246" spans="1:12" ht="30" x14ac:dyDescent="0.25">
      <c r="A246" s="1" t="s">
        <v>5697</v>
      </c>
      <c r="B246" s="1" t="s">
        <v>60</v>
      </c>
      <c r="C246" s="4">
        <v>2021</v>
      </c>
      <c r="D246" s="1" t="s">
        <v>147</v>
      </c>
      <c r="E246" s="1" t="s">
        <v>1183</v>
      </c>
      <c r="F246" s="1" t="s">
        <v>74</v>
      </c>
      <c r="G246" s="4" t="s">
        <v>2478</v>
      </c>
      <c r="H246" s="4">
        <v>2017</v>
      </c>
      <c r="I246" s="4" t="s">
        <v>7630</v>
      </c>
      <c r="J246" s="1"/>
      <c r="K246" s="4" t="s">
        <v>7631</v>
      </c>
      <c r="L246" s="4" t="s">
        <v>7632</v>
      </c>
    </row>
    <row r="247" spans="1:12" ht="30" x14ac:dyDescent="0.25">
      <c r="A247" s="1" t="s">
        <v>5697</v>
      </c>
      <c r="B247" s="1" t="s">
        <v>60</v>
      </c>
      <c r="C247" s="4">
        <v>2021</v>
      </c>
      <c r="D247" s="1" t="s">
        <v>147</v>
      </c>
      <c r="E247" s="1" t="s">
        <v>1183</v>
      </c>
      <c r="F247" s="1" t="s">
        <v>1102</v>
      </c>
      <c r="G247" s="4" t="s">
        <v>7633</v>
      </c>
      <c r="H247" s="4">
        <v>21661</v>
      </c>
      <c r="I247" s="4" t="s">
        <v>7634</v>
      </c>
      <c r="J247" s="1"/>
      <c r="K247" s="4" t="s">
        <v>7635</v>
      </c>
      <c r="L247" s="4" t="s">
        <v>7636</v>
      </c>
    </row>
    <row r="248" spans="1:12" ht="45" x14ac:dyDescent="0.25">
      <c r="A248" s="1" t="s">
        <v>5697</v>
      </c>
      <c r="B248" s="1" t="s">
        <v>60</v>
      </c>
      <c r="C248" s="4">
        <v>2021</v>
      </c>
      <c r="D248" s="1" t="s">
        <v>147</v>
      </c>
      <c r="E248" s="1" t="s">
        <v>1183</v>
      </c>
      <c r="F248" s="1" t="s">
        <v>84</v>
      </c>
      <c r="G248" s="4" t="s">
        <v>1103</v>
      </c>
      <c r="H248" s="4">
        <v>0</v>
      </c>
      <c r="I248" s="4" t="s">
        <v>83</v>
      </c>
      <c r="J248" s="1"/>
      <c r="K248" s="4" t="s">
        <v>83</v>
      </c>
      <c r="L248" s="4" t="s">
        <v>83</v>
      </c>
    </row>
    <row r="249" spans="1:12" ht="45" x14ac:dyDescent="0.25">
      <c r="A249" s="1" t="s">
        <v>5697</v>
      </c>
      <c r="B249" s="1" t="s">
        <v>60</v>
      </c>
      <c r="C249" s="4">
        <v>2021</v>
      </c>
      <c r="D249" s="1" t="s">
        <v>147</v>
      </c>
      <c r="E249" s="1" t="s">
        <v>1183</v>
      </c>
      <c r="F249" s="1" t="s">
        <v>85</v>
      </c>
      <c r="G249" s="4" t="s">
        <v>1103</v>
      </c>
      <c r="H249" s="4">
        <v>0</v>
      </c>
      <c r="I249" s="4" t="s">
        <v>83</v>
      </c>
      <c r="J249" s="1"/>
      <c r="K249" s="4" t="s">
        <v>83</v>
      </c>
      <c r="L249" s="4" t="s">
        <v>83</v>
      </c>
    </row>
    <row r="250" spans="1:12" x14ac:dyDescent="0.25">
      <c r="A250" s="1" t="s">
        <v>5697</v>
      </c>
      <c r="B250" s="1" t="s">
        <v>60</v>
      </c>
      <c r="C250" s="4">
        <v>2021</v>
      </c>
      <c r="D250" s="1" t="s">
        <v>166</v>
      </c>
      <c r="E250" s="1" t="s">
        <v>1089</v>
      </c>
      <c r="F250" s="1" t="s">
        <v>62</v>
      </c>
      <c r="G250" s="4" t="s">
        <v>1712</v>
      </c>
      <c r="H250" s="4">
        <v>202198</v>
      </c>
      <c r="I250" s="4" t="s">
        <v>3991</v>
      </c>
      <c r="J250" s="1"/>
      <c r="K250" s="4" t="s">
        <v>3845</v>
      </c>
      <c r="L250" s="4" t="s">
        <v>7637</v>
      </c>
    </row>
    <row r="251" spans="1:12" ht="30" x14ac:dyDescent="0.25">
      <c r="A251" s="1" t="s">
        <v>5697</v>
      </c>
      <c r="B251" s="1" t="s">
        <v>60</v>
      </c>
      <c r="C251" s="4">
        <v>2021</v>
      </c>
      <c r="D251" s="1" t="s">
        <v>166</v>
      </c>
      <c r="E251" s="1" t="s">
        <v>1089</v>
      </c>
      <c r="F251" s="1" t="s">
        <v>66</v>
      </c>
      <c r="G251" s="4" t="s">
        <v>2008</v>
      </c>
      <c r="H251" s="4">
        <v>70445</v>
      </c>
      <c r="I251" s="4" t="s">
        <v>3596</v>
      </c>
      <c r="J251" s="1" t="s">
        <v>234</v>
      </c>
      <c r="K251" s="4" t="s">
        <v>3371</v>
      </c>
      <c r="L251" s="4" t="s">
        <v>4095</v>
      </c>
    </row>
    <row r="252" spans="1:12" ht="30" x14ac:dyDescent="0.25">
      <c r="A252" s="1" t="s">
        <v>5697</v>
      </c>
      <c r="B252" s="1" t="s">
        <v>60</v>
      </c>
      <c r="C252" s="4">
        <v>2021</v>
      </c>
      <c r="D252" s="1" t="s">
        <v>166</v>
      </c>
      <c r="E252" s="1" t="s">
        <v>1089</v>
      </c>
      <c r="F252" s="1" t="s">
        <v>70</v>
      </c>
      <c r="G252" s="4" t="s">
        <v>1286</v>
      </c>
      <c r="H252" s="4">
        <v>67501</v>
      </c>
      <c r="I252" s="4" t="s">
        <v>3401</v>
      </c>
      <c r="J252" s="1"/>
      <c r="K252" s="4" t="s">
        <v>6127</v>
      </c>
      <c r="L252" s="4" t="s">
        <v>7638</v>
      </c>
    </row>
    <row r="253" spans="1:12" ht="30" x14ac:dyDescent="0.25">
      <c r="A253" s="1" t="s">
        <v>5697</v>
      </c>
      <c r="B253" s="1" t="s">
        <v>60</v>
      </c>
      <c r="C253" s="4">
        <v>2021</v>
      </c>
      <c r="D253" s="1" t="s">
        <v>166</v>
      </c>
      <c r="E253" s="1" t="s">
        <v>1089</v>
      </c>
      <c r="F253" s="1" t="s">
        <v>74</v>
      </c>
      <c r="G253" s="4" t="s">
        <v>1097</v>
      </c>
      <c r="H253" s="4">
        <v>30352</v>
      </c>
      <c r="I253" s="4" t="s">
        <v>502</v>
      </c>
      <c r="J253" s="1" t="s">
        <v>234</v>
      </c>
      <c r="K253" s="4" t="s">
        <v>1825</v>
      </c>
      <c r="L253" s="4" t="s">
        <v>1437</v>
      </c>
    </row>
    <row r="254" spans="1:12" ht="30" x14ac:dyDescent="0.25">
      <c r="A254" s="1" t="s">
        <v>5697</v>
      </c>
      <c r="B254" s="1" t="s">
        <v>60</v>
      </c>
      <c r="C254" s="4">
        <v>2021</v>
      </c>
      <c r="D254" s="1" t="s">
        <v>166</v>
      </c>
      <c r="E254" s="1" t="s">
        <v>1089</v>
      </c>
      <c r="F254" s="1" t="s">
        <v>1102</v>
      </c>
      <c r="G254" s="4" t="s">
        <v>1891</v>
      </c>
      <c r="H254" s="4">
        <v>101438</v>
      </c>
      <c r="I254" s="4" t="s">
        <v>6071</v>
      </c>
      <c r="J254" s="1"/>
      <c r="K254" s="4" t="s">
        <v>2876</v>
      </c>
      <c r="L254" s="4" t="s">
        <v>3709</v>
      </c>
    </row>
    <row r="255" spans="1:12" ht="45" x14ac:dyDescent="0.25">
      <c r="A255" s="1" t="s">
        <v>5697</v>
      </c>
      <c r="B255" s="1" t="s">
        <v>60</v>
      </c>
      <c r="C255" s="4">
        <v>2021</v>
      </c>
      <c r="D255" s="1" t="s">
        <v>166</v>
      </c>
      <c r="E255" s="1" t="s">
        <v>1089</v>
      </c>
      <c r="F255" s="1" t="s">
        <v>84</v>
      </c>
      <c r="G255" s="4" t="s">
        <v>1103</v>
      </c>
      <c r="H255" s="4">
        <v>0</v>
      </c>
      <c r="I255" s="4" t="s">
        <v>83</v>
      </c>
      <c r="J255" s="1"/>
      <c r="K255" s="4" t="s">
        <v>83</v>
      </c>
      <c r="L255" s="4" t="s">
        <v>83</v>
      </c>
    </row>
    <row r="256" spans="1:12" ht="45" x14ac:dyDescent="0.25">
      <c r="A256" s="1" t="s">
        <v>5697</v>
      </c>
      <c r="B256" s="1" t="s">
        <v>60</v>
      </c>
      <c r="C256" s="4">
        <v>2021</v>
      </c>
      <c r="D256" s="1" t="s">
        <v>166</v>
      </c>
      <c r="E256" s="1" t="s">
        <v>1089</v>
      </c>
      <c r="F256" s="1" t="s">
        <v>85</v>
      </c>
      <c r="G256" s="4" t="s">
        <v>1103</v>
      </c>
      <c r="H256" s="4">
        <v>0</v>
      </c>
      <c r="I256" s="4" t="s">
        <v>83</v>
      </c>
      <c r="J256" s="1"/>
      <c r="K256" s="4" t="s">
        <v>83</v>
      </c>
      <c r="L256" s="4" t="s">
        <v>83</v>
      </c>
    </row>
    <row r="257" spans="1:12" x14ac:dyDescent="0.25">
      <c r="A257" s="1" t="s">
        <v>5697</v>
      </c>
      <c r="B257" s="1" t="s">
        <v>60</v>
      </c>
      <c r="C257" s="4">
        <v>2021</v>
      </c>
      <c r="D257" s="1" t="s">
        <v>166</v>
      </c>
      <c r="E257" s="1" t="s">
        <v>1104</v>
      </c>
      <c r="F257" s="1" t="s">
        <v>62</v>
      </c>
      <c r="G257" s="4" t="s">
        <v>3123</v>
      </c>
      <c r="H257" s="4">
        <v>33188</v>
      </c>
      <c r="I257" s="4" t="s">
        <v>7639</v>
      </c>
      <c r="J257" s="1"/>
      <c r="K257" s="4" t="s">
        <v>2204</v>
      </c>
      <c r="L257" s="4" t="s">
        <v>4619</v>
      </c>
    </row>
    <row r="258" spans="1:12" ht="30" x14ac:dyDescent="0.25">
      <c r="A258" s="1" t="s">
        <v>5697</v>
      </c>
      <c r="B258" s="1" t="s">
        <v>60</v>
      </c>
      <c r="C258" s="4">
        <v>2021</v>
      </c>
      <c r="D258" s="1" t="s">
        <v>166</v>
      </c>
      <c r="E258" s="1" t="s">
        <v>1104</v>
      </c>
      <c r="F258" s="1" t="s">
        <v>66</v>
      </c>
      <c r="G258" s="4" t="s">
        <v>2008</v>
      </c>
      <c r="H258" s="4">
        <v>6808</v>
      </c>
      <c r="I258" s="4" t="s">
        <v>7640</v>
      </c>
      <c r="J258" s="1" t="s">
        <v>234</v>
      </c>
      <c r="K258" s="4" t="s">
        <v>3018</v>
      </c>
      <c r="L258" s="4" t="s">
        <v>7641</v>
      </c>
    </row>
    <row r="259" spans="1:12" ht="30" x14ac:dyDescent="0.25">
      <c r="A259" s="1" t="s">
        <v>5697</v>
      </c>
      <c r="B259" s="1" t="s">
        <v>60</v>
      </c>
      <c r="C259" s="4">
        <v>2021</v>
      </c>
      <c r="D259" s="1" t="s">
        <v>166</v>
      </c>
      <c r="E259" s="1" t="s">
        <v>1104</v>
      </c>
      <c r="F259" s="1" t="s">
        <v>70</v>
      </c>
      <c r="G259" s="4" t="s">
        <v>2063</v>
      </c>
      <c r="H259" s="4">
        <v>78068</v>
      </c>
      <c r="I259" s="4" t="s">
        <v>2061</v>
      </c>
      <c r="J259" s="1"/>
      <c r="K259" s="4" t="s">
        <v>5034</v>
      </c>
      <c r="L259" s="4" t="s">
        <v>5166</v>
      </c>
    </row>
    <row r="260" spans="1:12" ht="30" x14ac:dyDescent="0.25">
      <c r="A260" s="1" t="s">
        <v>5697</v>
      </c>
      <c r="B260" s="1" t="s">
        <v>60</v>
      </c>
      <c r="C260" s="4">
        <v>2021</v>
      </c>
      <c r="D260" s="1" t="s">
        <v>166</v>
      </c>
      <c r="E260" s="1" t="s">
        <v>1104</v>
      </c>
      <c r="F260" s="1" t="s">
        <v>74</v>
      </c>
      <c r="G260" s="4" t="s">
        <v>1435</v>
      </c>
      <c r="H260" s="4">
        <v>37195</v>
      </c>
      <c r="I260" s="4" t="s">
        <v>3894</v>
      </c>
      <c r="J260" s="1" t="s">
        <v>234</v>
      </c>
      <c r="K260" s="4" t="s">
        <v>3702</v>
      </c>
      <c r="L260" s="4" t="s">
        <v>7642</v>
      </c>
    </row>
    <row r="261" spans="1:12" ht="30" x14ac:dyDescent="0.25">
      <c r="A261" s="1" t="s">
        <v>5697</v>
      </c>
      <c r="B261" s="1" t="s">
        <v>60</v>
      </c>
      <c r="C261" s="4">
        <v>2021</v>
      </c>
      <c r="D261" s="1" t="s">
        <v>166</v>
      </c>
      <c r="E261" s="1" t="s">
        <v>1104</v>
      </c>
      <c r="F261" s="1" t="s">
        <v>1102</v>
      </c>
      <c r="G261" s="4" t="s">
        <v>2893</v>
      </c>
      <c r="H261" s="4">
        <v>83036</v>
      </c>
      <c r="I261" s="4" t="s">
        <v>750</v>
      </c>
      <c r="J261" s="1"/>
      <c r="K261" s="4" t="s">
        <v>6821</v>
      </c>
      <c r="L261" s="4" t="s">
        <v>7643</v>
      </c>
    </row>
    <row r="262" spans="1:12" ht="45" x14ac:dyDescent="0.25">
      <c r="A262" s="1" t="s">
        <v>5697</v>
      </c>
      <c r="B262" s="1" t="s">
        <v>60</v>
      </c>
      <c r="C262" s="4">
        <v>2021</v>
      </c>
      <c r="D262" s="1" t="s">
        <v>166</v>
      </c>
      <c r="E262" s="1" t="s">
        <v>1104</v>
      </c>
      <c r="F262" s="1" t="s">
        <v>84</v>
      </c>
      <c r="G262" s="4" t="s">
        <v>1103</v>
      </c>
      <c r="H262" s="4">
        <v>0</v>
      </c>
      <c r="I262" s="4" t="s">
        <v>83</v>
      </c>
      <c r="J262" s="1"/>
      <c r="K262" s="4" t="s">
        <v>83</v>
      </c>
      <c r="L262" s="4" t="s">
        <v>83</v>
      </c>
    </row>
    <row r="263" spans="1:12" ht="45" x14ac:dyDescent="0.25">
      <c r="A263" s="1" t="s">
        <v>5697</v>
      </c>
      <c r="B263" s="1" t="s">
        <v>60</v>
      </c>
      <c r="C263" s="4">
        <v>2021</v>
      </c>
      <c r="D263" s="1" t="s">
        <v>166</v>
      </c>
      <c r="E263" s="1" t="s">
        <v>1104</v>
      </c>
      <c r="F263" s="1" t="s">
        <v>85</v>
      </c>
      <c r="G263" s="4" t="s">
        <v>1103</v>
      </c>
      <c r="H263" s="4">
        <v>0</v>
      </c>
      <c r="I263" s="4" t="s">
        <v>83</v>
      </c>
      <c r="J263" s="1"/>
      <c r="K263" s="4" t="s">
        <v>83</v>
      </c>
      <c r="L263" s="4" t="s">
        <v>83</v>
      </c>
    </row>
    <row r="264" spans="1:12" x14ac:dyDescent="0.25">
      <c r="A264" s="1" t="s">
        <v>5697</v>
      </c>
      <c r="B264" s="1" t="s">
        <v>60</v>
      </c>
      <c r="C264" s="4">
        <v>2021</v>
      </c>
      <c r="D264" s="1" t="s">
        <v>166</v>
      </c>
      <c r="E264" s="1" t="s">
        <v>1116</v>
      </c>
      <c r="F264" s="1" t="s">
        <v>62</v>
      </c>
      <c r="G264" s="4" t="s">
        <v>1196</v>
      </c>
      <c r="H264" s="4">
        <v>20700</v>
      </c>
      <c r="I264" s="4" t="s">
        <v>5893</v>
      </c>
      <c r="J264" s="1"/>
      <c r="K264" s="4" t="s">
        <v>7644</v>
      </c>
      <c r="L264" s="4" t="s">
        <v>7645</v>
      </c>
    </row>
    <row r="265" spans="1:12" ht="30" x14ac:dyDescent="0.25">
      <c r="A265" s="1" t="s">
        <v>5697</v>
      </c>
      <c r="B265" s="1" t="s">
        <v>60</v>
      </c>
      <c r="C265" s="4">
        <v>2021</v>
      </c>
      <c r="D265" s="1" t="s">
        <v>166</v>
      </c>
      <c r="E265" s="1" t="s">
        <v>1116</v>
      </c>
      <c r="F265" s="1" t="s">
        <v>66</v>
      </c>
      <c r="G265" s="4" t="s">
        <v>1800</v>
      </c>
      <c r="H265" s="4">
        <v>1225</v>
      </c>
      <c r="I265" s="4" t="s">
        <v>7646</v>
      </c>
      <c r="J265" s="1" t="s">
        <v>234</v>
      </c>
      <c r="K265" s="4" t="s">
        <v>7245</v>
      </c>
      <c r="L265" s="4" t="s">
        <v>7647</v>
      </c>
    </row>
    <row r="266" spans="1:12" ht="30" x14ac:dyDescent="0.25">
      <c r="A266" s="1" t="s">
        <v>5697</v>
      </c>
      <c r="B266" s="1" t="s">
        <v>60</v>
      </c>
      <c r="C266" s="4">
        <v>2021</v>
      </c>
      <c r="D266" s="1" t="s">
        <v>166</v>
      </c>
      <c r="E266" s="1" t="s">
        <v>1116</v>
      </c>
      <c r="F266" s="1" t="s">
        <v>70</v>
      </c>
      <c r="G266" s="4" t="s">
        <v>7648</v>
      </c>
      <c r="H266" s="4">
        <v>25542</v>
      </c>
      <c r="I266" s="4" t="s">
        <v>7649</v>
      </c>
      <c r="J266" s="1"/>
      <c r="K266" s="4" t="s">
        <v>7650</v>
      </c>
      <c r="L266" s="4" t="s">
        <v>7651</v>
      </c>
    </row>
    <row r="267" spans="1:12" ht="30" x14ac:dyDescent="0.25">
      <c r="A267" s="1" t="s">
        <v>5697</v>
      </c>
      <c r="B267" s="1" t="s">
        <v>60</v>
      </c>
      <c r="C267" s="4">
        <v>2021</v>
      </c>
      <c r="D267" s="1" t="s">
        <v>166</v>
      </c>
      <c r="E267" s="1" t="s">
        <v>1116</v>
      </c>
      <c r="F267" s="1" t="s">
        <v>74</v>
      </c>
      <c r="G267" s="4" t="s">
        <v>1217</v>
      </c>
      <c r="H267" s="4">
        <v>75472</v>
      </c>
      <c r="I267" s="4" t="s">
        <v>7652</v>
      </c>
      <c r="J267" s="1"/>
      <c r="K267" s="4" t="s">
        <v>2457</v>
      </c>
      <c r="L267" s="4" t="s">
        <v>3414</v>
      </c>
    </row>
    <row r="268" spans="1:12" ht="30" x14ac:dyDescent="0.25">
      <c r="A268" s="1" t="s">
        <v>5697</v>
      </c>
      <c r="B268" s="1" t="s">
        <v>60</v>
      </c>
      <c r="C268" s="4">
        <v>2021</v>
      </c>
      <c r="D268" s="1" t="s">
        <v>166</v>
      </c>
      <c r="E268" s="1" t="s">
        <v>1116</v>
      </c>
      <c r="F268" s="1" t="s">
        <v>1102</v>
      </c>
      <c r="G268" s="4" t="s">
        <v>2207</v>
      </c>
      <c r="H268" s="4">
        <v>151050</v>
      </c>
      <c r="I268" s="4" t="s">
        <v>7653</v>
      </c>
      <c r="J268" s="1"/>
      <c r="K268" s="4" t="s">
        <v>4445</v>
      </c>
      <c r="L268" s="4" t="s">
        <v>7654</v>
      </c>
    </row>
    <row r="269" spans="1:12" ht="45" x14ac:dyDescent="0.25">
      <c r="A269" s="1" t="s">
        <v>5697</v>
      </c>
      <c r="B269" s="1" t="s">
        <v>60</v>
      </c>
      <c r="C269" s="4">
        <v>2021</v>
      </c>
      <c r="D269" s="1" t="s">
        <v>166</v>
      </c>
      <c r="E269" s="1" t="s">
        <v>1116</v>
      </c>
      <c r="F269" s="1" t="s">
        <v>84</v>
      </c>
      <c r="G269" s="4" t="s">
        <v>1103</v>
      </c>
      <c r="H269" s="4">
        <v>0</v>
      </c>
      <c r="I269" s="4" t="s">
        <v>83</v>
      </c>
      <c r="J269" s="1"/>
      <c r="K269" s="4" t="s">
        <v>83</v>
      </c>
      <c r="L269" s="4" t="s">
        <v>83</v>
      </c>
    </row>
    <row r="270" spans="1:12" ht="45" x14ac:dyDescent="0.25">
      <c r="A270" s="1" t="s">
        <v>5697</v>
      </c>
      <c r="B270" s="1" t="s">
        <v>60</v>
      </c>
      <c r="C270" s="4">
        <v>2021</v>
      </c>
      <c r="D270" s="1" t="s">
        <v>166</v>
      </c>
      <c r="E270" s="1" t="s">
        <v>1116</v>
      </c>
      <c r="F270" s="1" t="s">
        <v>85</v>
      </c>
      <c r="G270" s="4" t="s">
        <v>1103</v>
      </c>
      <c r="H270" s="4">
        <v>0</v>
      </c>
      <c r="I270" s="4" t="s">
        <v>83</v>
      </c>
      <c r="J270" s="1"/>
      <c r="K270" s="4" t="s">
        <v>83</v>
      </c>
      <c r="L270" s="4" t="s">
        <v>83</v>
      </c>
    </row>
    <row r="271" spans="1:12" x14ac:dyDescent="0.25">
      <c r="A271" s="1" t="s">
        <v>5697</v>
      </c>
      <c r="B271" s="1" t="s">
        <v>60</v>
      </c>
      <c r="C271" s="4">
        <v>2021</v>
      </c>
      <c r="D271" s="1" t="s">
        <v>166</v>
      </c>
      <c r="E271" s="1" t="s">
        <v>1132</v>
      </c>
      <c r="F271" s="1" t="s">
        <v>62</v>
      </c>
      <c r="G271" s="4" t="s">
        <v>2317</v>
      </c>
      <c r="H271" s="4">
        <v>11478</v>
      </c>
      <c r="I271" s="4" t="s">
        <v>7655</v>
      </c>
      <c r="J271" s="1"/>
      <c r="K271" s="4" t="s">
        <v>7656</v>
      </c>
      <c r="L271" s="4" t="s">
        <v>7657</v>
      </c>
    </row>
    <row r="272" spans="1:12" ht="30" x14ac:dyDescent="0.25">
      <c r="A272" s="1" t="s">
        <v>5697</v>
      </c>
      <c r="B272" s="1" t="s">
        <v>60</v>
      </c>
      <c r="C272" s="4">
        <v>2021</v>
      </c>
      <c r="D272" s="1" t="s">
        <v>166</v>
      </c>
      <c r="E272" s="1" t="s">
        <v>1132</v>
      </c>
      <c r="F272" s="1" t="s">
        <v>66</v>
      </c>
      <c r="G272" s="4" t="s">
        <v>1101</v>
      </c>
      <c r="H272" s="4">
        <v>461</v>
      </c>
      <c r="I272" s="4" t="s">
        <v>83</v>
      </c>
      <c r="J272" s="1"/>
      <c r="K272" s="4" t="s">
        <v>83</v>
      </c>
      <c r="L272" s="4" t="s">
        <v>83</v>
      </c>
    </row>
    <row r="273" spans="1:12" ht="30" x14ac:dyDescent="0.25">
      <c r="A273" s="1" t="s">
        <v>5697</v>
      </c>
      <c r="B273" s="1" t="s">
        <v>60</v>
      </c>
      <c r="C273" s="4">
        <v>2021</v>
      </c>
      <c r="D273" s="1" t="s">
        <v>166</v>
      </c>
      <c r="E273" s="1" t="s">
        <v>1132</v>
      </c>
      <c r="F273" s="1" t="s">
        <v>70</v>
      </c>
      <c r="G273" s="4" t="s">
        <v>2486</v>
      </c>
      <c r="H273" s="4">
        <v>6642</v>
      </c>
      <c r="I273" s="4" t="s">
        <v>7658</v>
      </c>
      <c r="J273" s="1"/>
      <c r="K273" s="4" t="s">
        <v>7659</v>
      </c>
      <c r="L273" s="4" t="s">
        <v>7660</v>
      </c>
    </row>
    <row r="274" spans="1:12" ht="30" x14ac:dyDescent="0.25">
      <c r="A274" s="1" t="s">
        <v>5697</v>
      </c>
      <c r="B274" s="1" t="s">
        <v>60</v>
      </c>
      <c r="C274" s="4">
        <v>2021</v>
      </c>
      <c r="D274" s="1" t="s">
        <v>166</v>
      </c>
      <c r="E274" s="1" t="s">
        <v>1132</v>
      </c>
      <c r="F274" s="1" t="s">
        <v>74</v>
      </c>
      <c r="G274" s="4" t="s">
        <v>7661</v>
      </c>
      <c r="H274" s="4">
        <v>29519</v>
      </c>
      <c r="I274" s="4" t="s">
        <v>7662</v>
      </c>
      <c r="J274" s="1"/>
      <c r="K274" s="4" t="s">
        <v>7663</v>
      </c>
      <c r="L274" s="4" t="s">
        <v>7664</v>
      </c>
    </row>
    <row r="275" spans="1:12" ht="30" x14ac:dyDescent="0.25">
      <c r="A275" s="1" t="s">
        <v>5697</v>
      </c>
      <c r="B275" s="1" t="s">
        <v>60</v>
      </c>
      <c r="C275" s="4">
        <v>2021</v>
      </c>
      <c r="D275" s="1" t="s">
        <v>166</v>
      </c>
      <c r="E275" s="1" t="s">
        <v>1132</v>
      </c>
      <c r="F275" s="1" t="s">
        <v>1102</v>
      </c>
      <c r="G275" s="4" t="s">
        <v>4145</v>
      </c>
      <c r="H275" s="4">
        <v>174114</v>
      </c>
      <c r="I275" s="4" t="s">
        <v>7665</v>
      </c>
      <c r="J275" s="1"/>
      <c r="K275" s="4" t="s">
        <v>7666</v>
      </c>
      <c r="L275" s="4" t="s">
        <v>7667</v>
      </c>
    </row>
    <row r="276" spans="1:12" ht="45" x14ac:dyDescent="0.25">
      <c r="A276" s="1" t="s">
        <v>5697</v>
      </c>
      <c r="B276" s="1" t="s">
        <v>60</v>
      </c>
      <c r="C276" s="4">
        <v>2021</v>
      </c>
      <c r="D276" s="1" t="s">
        <v>166</v>
      </c>
      <c r="E276" s="1" t="s">
        <v>1132</v>
      </c>
      <c r="F276" s="1" t="s">
        <v>84</v>
      </c>
      <c r="G276" s="4" t="s">
        <v>1103</v>
      </c>
      <c r="H276" s="4">
        <v>0</v>
      </c>
      <c r="I276" s="4" t="s">
        <v>83</v>
      </c>
      <c r="J276" s="1"/>
      <c r="K276" s="4" t="s">
        <v>83</v>
      </c>
      <c r="L276" s="4" t="s">
        <v>83</v>
      </c>
    </row>
    <row r="277" spans="1:12" ht="45" x14ac:dyDescent="0.25">
      <c r="A277" s="1" t="s">
        <v>5697</v>
      </c>
      <c r="B277" s="1" t="s">
        <v>60</v>
      </c>
      <c r="C277" s="4">
        <v>2021</v>
      </c>
      <c r="D277" s="1" t="s">
        <v>166</v>
      </c>
      <c r="E277" s="1" t="s">
        <v>1132</v>
      </c>
      <c r="F277" s="1" t="s">
        <v>85</v>
      </c>
      <c r="G277" s="4" t="s">
        <v>1103</v>
      </c>
      <c r="H277" s="4">
        <v>0</v>
      </c>
      <c r="I277" s="4" t="s">
        <v>83</v>
      </c>
      <c r="J277" s="1"/>
      <c r="K277" s="4" t="s">
        <v>83</v>
      </c>
      <c r="L277" s="4" t="s">
        <v>83</v>
      </c>
    </row>
    <row r="278" spans="1:12" x14ac:dyDescent="0.25">
      <c r="A278" s="1" t="s">
        <v>5697</v>
      </c>
      <c r="B278" s="1" t="s">
        <v>60</v>
      </c>
      <c r="C278" s="4">
        <v>2021</v>
      </c>
      <c r="D278" s="1" t="s">
        <v>166</v>
      </c>
      <c r="E278" s="1" t="s">
        <v>1147</v>
      </c>
      <c r="F278" s="1" t="s">
        <v>62</v>
      </c>
      <c r="G278" s="4" t="s">
        <v>2052</v>
      </c>
      <c r="H278" s="4">
        <v>5579</v>
      </c>
      <c r="I278" s="4" t="s">
        <v>7668</v>
      </c>
      <c r="J278" s="1"/>
      <c r="K278" s="4" t="s">
        <v>7669</v>
      </c>
      <c r="L278" s="4" t="s">
        <v>7670</v>
      </c>
    </row>
    <row r="279" spans="1:12" ht="30" x14ac:dyDescent="0.25">
      <c r="A279" s="1" t="s">
        <v>5697</v>
      </c>
      <c r="B279" s="1" t="s">
        <v>60</v>
      </c>
      <c r="C279" s="4">
        <v>2021</v>
      </c>
      <c r="D279" s="1" t="s">
        <v>166</v>
      </c>
      <c r="E279" s="1" t="s">
        <v>1147</v>
      </c>
      <c r="F279" s="1" t="s">
        <v>66</v>
      </c>
      <c r="G279" s="4" t="s">
        <v>1371</v>
      </c>
      <c r="H279" s="4">
        <v>160</v>
      </c>
      <c r="I279" s="4" t="s">
        <v>7671</v>
      </c>
      <c r="J279" s="1" t="s">
        <v>234</v>
      </c>
      <c r="K279" s="4" t="s">
        <v>7672</v>
      </c>
      <c r="L279" s="4" t="s">
        <v>7673</v>
      </c>
    </row>
    <row r="280" spans="1:12" ht="30" x14ac:dyDescent="0.25">
      <c r="A280" s="1" t="s">
        <v>5697</v>
      </c>
      <c r="B280" s="1" t="s">
        <v>60</v>
      </c>
      <c r="C280" s="4">
        <v>2021</v>
      </c>
      <c r="D280" s="1" t="s">
        <v>166</v>
      </c>
      <c r="E280" s="1" t="s">
        <v>1147</v>
      </c>
      <c r="F280" s="1" t="s">
        <v>70</v>
      </c>
      <c r="G280" s="4" t="s">
        <v>1325</v>
      </c>
      <c r="H280" s="4">
        <v>1910</v>
      </c>
      <c r="I280" s="4" t="s">
        <v>7674</v>
      </c>
      <c r="J280" s="1"/>
      <c r="K280" s="4" t="s">
        <v>7675</v>
      </c>
      <c r="L280" s="4" t="s">
        <v>7676</v>
      </c>
    </row>
    <row r="281" spans="1:12" ht="30" x14ac:dyDescent="0.25">
      <c r="A281" s="1" t="s">
        <v>5697</v>
      </c>
      <c r="B281" s="1" t="s">
        <v>60</v>
      </c>
      <c r="C281" s="4">
        <v>2021</v>
      </c>
      <c r="D281" s="1" t="s">
        <v>166</v>
      </c>
      <c r="E281" s="1" t="s">
        <v>1147</v>
      </c>
      <c r="F281" s="1" t="s">
        <v>74</v>
      </c>
      <c r="G281" s="4" t="s">
        <v>3290</v>
      </c>
      <c r="H281" s="4">
        <v>1906</v>
      </c>
      <c r="I281" s="4" t="s">
        <v>7677</v>
      </c>
      <c r="J281" s="1"/>
      <c r="K281" s="4" t="s">
        <v>6757</v>
      </c>
      <c r="L281" s="4" t="s">
        <v>7678</v>
      </c>
    </row>
    <row r="282" spans="1:12" ht="30" x14ac:dyDescent="0.25">
      <c r="A282" s="1" t="s">
        <v>5697</v>
      </c>
      <c r="B282" s="1" t="s">
        <v>60</v>
      </c>
      <c r="C282" s="4">
        <v>2021</v>
      </c>
      <c r="D282" s="1" t="s">
        <v>166</v>
      </c>
      <c r="E282" s="1" t="s">
        <v>1147</v>
      </c>
      <c r="F282" s="1" t="s">
        <v>1102</v>
      </c>
      <c r="G282" s="4" t="s">
        <v>7679</v>
      </c>
      <c r="H282" s="4">
        <v>176726</v>
      </c>
      <c r="I282" s="4" t="s">
        <v>7680</v>
      </c>
      <c r="J282" s="1"/>
      <c r="K282" s="4" t="s">
        <v>7681</v>
      </c>
      <c r="L282" s="4" t="s">
        <v>7682</v>
      </c>
    </row>
    <row r="283" spans="1:12" ht="45" x14ac:dyDescent="0.25">
      <c r="A283" s="1" t="s">
        <v>5697</v>
      </c>
      <c r="B283" s="1" t="s">
        <v>60</v>
      </c>
      <c r="C283" s="4">
        <v>2021</v>
      </c>
      <c r="D283" s="1" t="s">
        <v>166</v>
      </c>
      <c r="E283" s="1" t="s">
        <v>1147</v>
      </c>
      <c r="F283" s="1" t="s">
        <v>84</v>
      </c>
      <c r="G283" s="4" t="s">
        <v>1103</v>
      </c>
      <c r="H283" s="4">
        <v>0</v>
      </c>
      <c r="I283" s="4" t="s">
        <v>83</v>
      </c>
      <c r="J283" s="1"/>
      <c r="K283" s="4" t="s">
        <v>83</v>
      </c>
      <c r="L283" s="4" t="s">
        <v>83</v>
      </c>
    </row>
    <row r="284" spans="1:12" ht="45" x14ac:dyDescent="0.25">
      <c r="A284" s="1" t="s">
        <v>5697</v>
      </c>
      <c r="B284" s="1" t="s">
        <v>60</v>
      </c>
      <c r="C284" s="4">
        <v>2021</v>
      </c>
      <c r="D284" s="1" t="s">
        <v>166</v>
      </c>
      <c r="E284" s="1" t="s">
        <v>1147</v>
      </c>
      <c r="F284" s="1" t="s">
        <v>85</v>
      </c>
      <c r="G284" s="4" t="s">
        <v>1103</v>
      </c>
      <c r="H284" s="4">
        <v>0</v>
      </c>
      <c r="I284" s="4" t="s">
        <v>83</v>
      </c>
      <c r="J284" s="1"/>
      <c r="K284" s="4" t="s">
        <v>83</v>
      </c>
      <c r="L284" s="4" t="s">
        <v>83</v>
      </c>
    </row>
    <row r="285" spans="1:12" x14ac:dyDescent="0.25">
      <c r="A285" s="1" t="s">
        <v>5697</v>
      </c>
      <c r="B285" s="1" t="s">
        <v>60</v>
      </c>
      <c r="C285" s="4">
        <v>2021</v>
      </c>
      <c r="D285" s="1" t="s">
        <v>166</v>
      </c>
      <c r="E285" s="1" t="s">
        <v>1162</v>
      </c>
      <c r="F285" s="1" t="s">
        <v>62</v>
      </c>
      <c r="G285" s="4" t="s">
        <v>1432</v>
      </c>
      <c r="H285" s="4">
        <v>2736</v>
      </c>
      <c r="I285" s="4" t="s">
        <v>7683</v>
      </c>
      <c r="J285" s="1"/>
      <c r="K285" s="4" t="s">
        <v>7684</v>
      </c>
      <c r="L285" s="4" t="s">
        <v>7685</v>
      </c>
    </row>
    <row r="286" spans="1:12" ht="30" x14ac:dyDescent="0.25">
      <c r="A286" s="1" t="s">
        <v>5697</v>
      </c>
      <c r="B286" s="1" t="s">
        <v>60</v>
      </c>
      <c r="C286" s="4">
        <v>2021</v>
      </c>
      <c r="D286" s="1" t="s">
        <v>166</v>
      </c>
      <c r="E286" s="1" t="s">
        <v>1162</v>
      </c>
      <c r="F286" s="1" t="s">
        <v>66</v>
      </c>
      <c r="G286" s="4" t="s">
        <v>1112</v>
      </c>
      <c r="H286" s="4">
        <v>75</v>
      </c>
      <c r="I286" s="4" t="s">
        <v>7686</v>
      </c>
      <c r="J286" s="1" t="s">
        <v>234</v>
      </c>
      <c r="K286" s="4" t="s">
        <v>7687</v>
      </c>
      <c r="L286" s="4" t="s">
        <v>7688</v>
      </c>
    </row>
    <row r="287" spans="1:12" ht="30" x14ac:dyDescent="0.25">
      <c r="A287" s="1" t="s">
        <v>5697</v>
      </c>
      <c r="B287" s="1" t="s">
        <v>60</v>
      </c>
      <c r="C287" s="4">
        <v>2021</v>
      </c>
      <c r="D287" s="1" t="s">
        <v>166</v>
      </c>
      <c r="E287" s="1" t="s">
        <v>1162</v>
      </c>
      <c r="F287" s="1" t="s">
        <v>70</v>
      </c>
      <c r="G287" s="4" t="s">
        <v>7689</v>
      </c>
      <c r="H287" s="4">
        <v>1081</v>
      </c>
      <c r="I287" s="4" t="s">
        <v>5099</v>
      </c>
      <c r="J287" s="1"/>
      <c r="K287" s="4" t="s">
        <v>7690</v>
      </c>
      <c r="L287" s="4" t="s">
        <v>7691</v>
      </c>
    </row>
    <row r="288" spans="1:12" ht="30" x14ac:dyDescent="0.25">
      <c r="A288" s="1" t="s">
        <v>5697</v>
      </c>
      <c r="B288" s="1" t="s">
        <v>60</v>
      </c>
      <c r="C288" s="4">
        <v>2021</v>
      </c>
      <c r="D288" s="1" t="s">
        <v>166</v>
      </c>
      <c r="E288" s="1" t="s">
        <v>1162</v>
      </c>
      <c r="F288" s="1" t="s">
        <v>74</v>
      </c>
      <c r="G288" s="4" t="s">
        <v>1526</v>
      </c>
      <c r="H288" s="4">
        <v>764</v>
      </c>
      <c r="I288" s="4" t="s">
        <v>7692</v>
      </c>
      <c r="J288" s="1"/>
      <c r="K288" s="4" t="s">
        <v>7693</v>
      </c>
      <c r="L288" s="4" t="s">
        <v>7694</v>
      </c>
    </row>
    <row r="289" spans="1:12" ht="30" x14ac:dyDescent="0.25">
      <c r="A289" s="1" t="s">
        <v>5697</v>
      </c>
      <c r="B289" s="1" t="s">
        <v>60</v>
      </c>
      <c r="C289" s="4">
        <v>2021</v>
      </c>
      <c r="D289" s="1" t="s">
        <v>166</v>
      </c>
      <c r="E289" s="1" t="s">
        <v>1162</v>
      </c>
      <c r="F289" s="1" t="s">
        <v>1102</v>
      </c>
      <c r="G289" s="4" t="s">
        <v>7695</v>
      </c>
      <c r="H289" s="4">
        <v>91620</v>
      </c>
      <c r="I289" s="4" t="s">
        <v>7696</v>
      </c>
      <c r="J289" s="1"/>
      <c r="K289" s="4" t="s">
        <v>7697</v>
      </c>
      <c r="L289" s="4" t="s">
        <v>7698</v>
      </c>
    </row>
    <row r="290" spans="1:12" ht="45" x14ac:dyDescent="0.25">
      <c r="A290" s="1" t="s">
        <v>5697</v>
      </c>
      <c r="B290" s="1" t="s">
        <v>60</v>
      </c>
      <c r="C290" s="4">
        <v>2021</v>
      </c>
      <c r="D290" s="1" t="s">
        <v>166</v>
      </c>
      <c r="E290" s="1" t="s">
        <v>1162</v>
      </c>
      <c r="F290" s="1" t="s">
        <v>84</v>
      </c>
      <c r="G290" s="4" t="s">
        <v>1103</v>
      </c>
      <c r="H290" s="4">
        <v>0</v>
      </c>
      <c r="I290" s="4" t="s">
        <v>83</v>
      </c>
      <c r="J290" s="1"/>
      <c r="K290" s="4" t="s">
        <v>83</v>
      </c>
      <c r="L290" s="4" t="s">
        <v>83</v>
      </c>
    </row>
    <row r="291" spans="1:12" ht="45" x14ac:dyDescent="0.25">
      <c r="A291" s="1" t="s">
        <v>5697</v>
      </c>
      <c r="B291" s="1" t="s">
        <v>60</v>
      </c>
      <c r="C291" s="4">
        <v>2021</v>
      </c>
      <c r="D291" s="1" t="s">
        <v>166</v>
      </c>
      <c r="E291" s="1" t="s">
        <v>1162</v>
      </c>
      <c r="F291" s="1" t="s">
        <v>85</v>
      </c>
      <c r="G291" s="4" t="s">
        <v>1103</v>
      </c>
      <c r="H291" s="4">
        <v>0</v>
      </c>
      <c r="I291" s="4" t="s">
        <v>83</v>
      </c>
      <c r="J291" s="1"/>
      <c r="K291" s="4" t="s">
        <v>83</v>
      </c>
      <c r="L291" s="4" t="s">
        <v>83</v>
      </c>
    </row>
    <row r="292" spans="1:12" x14ac:dyDescent="0.25">
      <c r="A292" s="1" t="s">
        <v>5697</v>
      </c>
      <c r="B292" s="1" t="s">
        <v>60</v>
      </c>
      <c r="C292" s="4">
        <v>2021</v>
      </c>
      <c r="D292" s="1" t="s">
        <v>166</v>
      </c>
      <c r="E292" s="1" t="s">
        <v>1183</v>
      </c>
      <c r="F292" s="1" t="s">
        <v>62</v>
      </c>
      <c r="G292" s="4" t="s">
        <v>2031</v>
      </c>
      <c r="H292" s="4">
        <v>897</v>
      </c>
      <c r="I292" s="4" t="s">
        <v>7699</v>
      </c>
      <c r="J292" s="1"/>
      <c r="K292" s="4" t="s">
        <v>7700</v>
      </c>
      <c r="L292" s="4" t="s">
        <v>7701</v>
      </c>
    </row>
    <row r="293" spans="1:12" ht="30" x14ac:dyDescent="0.25">
      <c r="A293" s="1" t="s">
        <v>5697</v>
      </c>
      <c r="B293" s="1" t="s">
        <v>60</v>
      </c>
      <c r="C293" s="4">
        <v>2021</v>
      </c>
      <c r="D293" s="1" t="s">
        <v>166</v>
      </c>
      <c r="E293" s="1" t="s">
        <v>1183</v>
      </c>
      <c r="F293" s="1" t="s">
        <v>66</v>
      </c>
      <c r="G293" s="4" t="s">
        <v>1671</v>
      </c>
      <c r="H293" s="4">
        <v>24</v>
      </c>
      <c r="I293" s="4" t="s">
        <v>7702</v>
      </c>
      <c r="J293" s="1" t="s">
        <v>234</v>
      </c>
      <c r="K293" s="4" t="s">
        <v>7703</v>
      </c>
      <c r="L293" s="4" t="s">
        <v>7704</v>
      </c>
    </row>
    <row r="294" spans="1:12" ht="30" x14ac:dyDescent="0.25">
      <c r="A294" s="1" t="s">
        <v>5697</v>
      </c>
      <c r="B294" s="1" t="s">
        <v>60</v>
      </c>
      <c r="C294" s="4">
        <v>2021</v>
      </c>
      <c r="D294" s="1" t="s">
        <v>166</v>
      </c>
      <c r="E294" s="1" t="s">
        <v>1183</v>
      </c>
      <c r="F294" s="1" t="s">
        <v>70</v>
      </c>
      <c r="G294" s="4" t="s">
        <v>7705</v>
      </c>
      <c r="H294" s="4">
        <v>442</v>
      </c>
      <c r="I294" s="4" t="s">
        <v>7706</v>
      </c>
      <c r="J294" s="1"/>
      <c r="K294" s="4" t="s">
        <v>7707</v>
      </c>
      <c r="L294" s="4" t="s">
        <v>7708</v>
      </c>
    </row>
    <row r="295" spans="1:12" ht="30" x14ac:dyDescent="0.25">
      <c r="A295" s="1" t="s">
        <v>5697</v>
      </c>
      <c r="B295" s="1" t="s">
        <v>60</v>
      </c>
      <c r="C295" s="4">
        <v>2021</v>
      </c>
      <c r="D295" s="1" t="s">
        <v>166</v>
      </c>
      <c r="E295" s="1" t="s">
        <v>1183</v>
      </c>
      <c r="F295" s="1" t="s">
        <v>74</v>
      </c>
      <c r="G295" s="4" t="s">
        <v>1873</v>
      </c>
      <c r="H295" s="4">
        <v>285</v>
      </c>
      <c r="I295" s="4" t="s">
        <v>7709</v>
      </c>
      <c r="J295" s="1"/>
      <c r="K295" s="4" t="s">
        <v>7710</v>
      </c>
      <c r="L295" s="4" t="s">
        <v>7711</v>
      </c>
    </row>
    <row r="296" spans="1:12" ht="30" x14ac:dyDescent="0.25">
      <c r="A296" s="1" t="s">
        <v>5697</v>
      </c>
      <c r="B296" s="1" t="s">
        <v>60</v>
      </c>
      <c r="C296" s="4">
        <v>2021</v>
      </c>
      <c r="D296" s="1" t="s">
        <v>166</v>
      </c>
      <c r="E296" s="1" t="s">
        <v>1183</v>
      </c>
      <c r="F296" s="1" t="s">
        <v>1102</v>
      </c>
      <c r="G296" s="4" t="s">
        <v>7712</v>
      </c>
      <c r="H296" s="4">
        <v>23367</v>
      </c>
      <c r="I296" s="4" t="s">
        <v>7713</v>
      </c>
      <c r="J296" s="1"/>
      <c r="K296" s="4" t="s">
        <v>7714</v>
      </c>
      <c r="L296" s="4" t="s">
        <v>7715</v>
      </c>
    </row>
    <row r="297" spans="1:12" ht="45" x14ac:dyDescent="0.25">
      <c r="A297" s="1" t="s">
        <v>5697</v>
      </c>
      <c r="B297" s="1" t="s">
        <v>60</v>
      </c>
      <c r="C297" s="4">
        <v>2021</v>
      </c>
      <c r="D297" s="1" t="s">
        <v>166</v>
      </c>
      <c r="E297" s="1" t="s">
        <v>1183</v>
      </c>
      <c r="F297" s="1" t="s">
        <v>84</v>
      </c>
      <c r="G297" s="4" t="s">
        <v>1103</v>
      </c>
      <c r="H297" s="4">
        <v>0</v>
      </c>
      <c r="I297" s="4" t="s">
        <v>83</v>
      </c>
      <c r="J297" s="1"/>
      <c r="K297" s="4" t="s">
        <v>83</v>
      </c>
      <c r="L297" s="4" t="s">
        <v>83</v>
      </c>
    </row>
    <row r="298" spans="1:12" ht="45" x14ac:dyDescent="0.25">
      <c r="A298" s="1" t="s">
        <v>5697</v>
      </c>
      <c r="B298" s="1" t="s">
        <v>60</v>
      </c>
      <c r="C298" s="4">
        <v>2021</v>
      </c>
      <c r="D298" s="1" t="s">
        <v>166</v>
      </c>
      <c r="E298" s="1" t="s">
        <v>1183</v>
      </c>
      <c r="F298" s="1" t="s">
        <v>85</v>
      </c>
      <c r="G298" s="4" t="s">
        <v>1103</v>
      </c>
      <c r="H298" s="4">
        <v>0</v>
      </c>
      <c r="I298" s="4" t="s">
        <v>83</v>
      </c>
      <c r="J298" s="1"/>
      <c r="K298" s="4" t="s">
        <v>83</v>
      </c>
      <c r="L298" s="4" t="s">
        <v>83</v>
      </c>
    </row>
    <row r="299" spans="1:12" x14ac:dyDescent="0.25">
      <c r="A299" s="1" t="s">
        <v>5697</v>
      </c>
      <c r="B299" s="1" t="s">
        <v>60</v>
      </c>
      <c r="C299" s="4">
        <v>2021</v>
      </c>
      <c r="D299" s="1" t="s">
        <v>185</v>
      </c>
      <c r="E299" s="1" t="s">
        <v>1089</v>
      </c>
      <c r="F299" s="1" t="s">
        <v>62</v>
      </c>
      <c r="G299" s="4" t="s">
        <v>1179</v>
      </c>
      <c r="H299" s="4">
        <v>130286</v>
      </c>
      <c r="I299" s="4" t="s">
        <v>7716</v>
      </c>
      <c r="J299" s="1"/>
      <c r="K299" s="4" t="s">
        <v>529</v>
      </c>
      <c r="L299" s="4" t="s">
        <v>727</v>
      </c>
    </row>
    <row r="300" spans="1:12" ht="30" x14ac:dyDescent="0.25">
      <c r="A300" s="1" t="s">
        <v>5697</v>
      </c>
      <c r="B300" s="1" t="s">
        <v>60</v>
      </c>
      <c r="C300" s="4">
        <v>2021</v>
      </c>
      <c r="D300" s="1" t="s">
        <v>185</v>
      </c>
      <c r="E300" s="1" t="s">
        <v>1089</v>
      </c>
      <c r="F300" s="1" t="s">
        <v>66</v>
      </c>
      <c r="G300" s="4" t="s">
        <v>1671</v>
      </c>
      <c r="H300" s="4">
        <v>45515</v>
      </c>
      <c r="I300" s="4" t="s">
        <v>2306</v>
      </c>
      <c r="J300" s="1" t="s">
        <v>234</v>
      </c>
      <c r="K300" s="4" t="s">
        <v>3298</v>
      </c>
      <c r="L300" s="4" t="s">
        <v>1459</v>
      </c>
    </row>
    <row r="301" spans="1:12" ht="30" x14ac:dyDescent="0.25">
      <c r="A301" s="1" t="s">
        <v>5697</v>
      </c>
      <c r="B301" s="1" t="s">
        <v>60</v>
      </c>
      <c r="C301" s="4">
        <v>2021</v>
      </c>
      <c r="D301" s="1" t="s">
        <v>185</v>
      </c>
      <c r="E301" s="1" t="s">
        <v>1089</v>
      </c>
      <c r="F301" s="1" t="s">
        <v>70</v>
      </c>
      <c r="G301" s="4" t="s">
        <v>3786</v>
      </c>
      <c r="H301" s="4">
        <v>132973</v>
      </c>
      <c r="I301" s="4" t="s">
        <v>6872</v>
      </c>
      <c r="J301" s="1"/>
      <c r="K301" s="4" t="s">
        <v>2752</v>
      </c>
      <c r="L301" s="4" t="s">
        <v>3758</v>
      </c>
    </row>
    <row r="302" spans="1:12" ht="30" x14ac:dyDescent="0.25">
      <c r="A302" s="1" t="s">
        <v>5697</v>
      </c>
      <c r="B302" s="1" t="s">
        <v>60</v>
      </c>
      <c r="C302" s="4">
        <v>2021</v>
      </c>
      <c r="D302" s="1" t="s">
        <v>185</v>
      </c>
      <c r="E302" s="1" t="s">
        <v>1089</v>
      </c>
      <c r="F302" s="1" t="s">
        <v>74</v>
      </c>
      <c r="G302" s="4" t="s">
        <v>1101</v>
      </c>
      <c r="H302" s="4">
        <v>31617</v>
      </c>
      <c r="I302" s="4" t="s">
        <v>83</v>
      </c>
      <c r="J302" s="1"/>
      <c r="K302" s="4" t="s">
        <v>83</v>
      </c>
      <c r="L302" s="4" t="s">
        <v>83</v>
      </c>
    </row>
    <row r="303" spans="1:12" ht="30" x14ac:dyDescent="0.25">
      <c r="A303" s="1" t="s">
        <v>5697</v>
      </c>
      <c r="B303" s="1" t="s">
        <v>60</v>
      </c>
      <c r="C303" s="4">
        <v>2021</v>
      </c>
      <c r="D303" s="1" t="s">
        <v>185</v>
      </c>
      <c r="E303" s="1" t="s">
        <v>1089</v>
      </c>
      <c r="F303" s="1" t="s">
        <v>1102</v>
      </c>
      <c r="G303" s="4" t="s">
        <v>2811</v>
      </c>
      <c r="H303" s="4">
        <v>146841</v>
      </c>
      <c r="I303" s="4" t="s">
        <v>6057</v>
      </c>
      <c r="J303" s="1"/>
      <c r="K303" s="4" t="s">
        <v>6885</v>
      </c>
      <c r="L303" s="4" t="s">
        <v>3895</v>
      </c>
    </row>
    <row r="304" spans="1:12" ht="45" x14ac:dyDescent="0.25">
      <c r="A304" s="1" t="s">
        <v>5697</v>
      </c>
      <c r="B304" s="1" t="s">
        <v>60</v>
      </c>
      <c r="C304" s="4">
        <v>2021</v>
      </c>
      <c r="D304" s="1" t="s">
        <v>185</v>
      </c>
      <c r="E304" s="1" t="s">
        <v>1089</v>
      </c>
      <c r="F304" s="1" t="s">
        <v>84</v>
      </c>
      <c r="G304" s="4" t="s">
        <v>1103</v>
      </c>
      <c r="H304" s="4">
        <v>0</v>
      </c>
      <c r="I304" s="4" t="s">
        <v>83</v>
      </c>
      <c r="J304" s="1"/>
      <c r="K304" s="4" t="s">
        <v>83</v>
      </c>
      <c r="L304" s="4" t="s">
        <v>83</v>
      </c>
    </row>
    <row r="305" spans="1:12" ht="45" x14ac:dyDescent="0.25">
      <c r="A305" s="1" t="s">
        <v>5697</v>
      </c>
      <c r="B305" s="1" t="s">
        <v>60</v>
      </c>
      <c r="C305" s="4">
        <v>2021</v>
      </c>
      <c r="D305" s="1" t="s">
        <v>185</v>
      </c>
      <c r="E305" s="1" t="s">
        <v>1089</v>
      </c>
      <c r="F305" s="1" t="s">
        <v>85</v>
      </c>
      <c r="G305" s="4" t="s">
        <v>1103</v>
      </c>
      <c r="H305" s="4">
        <v>0</v>
      </c>
      <c r="I305" s="4" t="s">
        <v>83</v>
      </c>
      <c r="J305" s="1"/>
      <c r="K305" s="4" t="s">
        <v>83</v>
      </c>
      <c r="L305" s="4" t="s">
        <v>83</v>
      </c>
    </row>
    <row r="306" spans="1:12" x14ac:dyDescent="0.25">
      <c r="A306" s="1" t="s">
        <v>5697</v>
      </c>
      <c r="B306" s="1" t="s">
        <v>60</v>
      </c>
      <c r="C306" s="4">
        <v>2021</v>
      </c>
      <c r="D306" s="1" t="s">
        <v>185</v>
      </c>
      <c r="E306" s="1" t="s">
        <v>1104</v>
      </c>
      <c r="F306" s="1" t="s">
        <v>62</v>
      </c>
      <c r="G306" s="4" t="s">
        <v>1873</v>
      </c>
      <c r="H306" s="4">
        <v>30869</v>
      </c>
      <c r="I306" s="4" t="s">
        <v>6116</v>
      </c>
      <c r="J306" s="1"/>
      <c r="K306" s="4" t="s">
        <v>7717</v>
      </c>
      <c r="L306" s="4" t="s">
        <v>7718</v>
      </c>
    </row>
    <row r="307" spans="1:12" ht="30" x14ac:dyDescent="0.25">
      <c r="A307" s="1" t="s">
        <v>5697</v>
      </c>
      <c r="B307" s="1" t="s">
        <v>60</v>
      </c>
      <c r="C307" s="4">
        <v>2021</v>
      </c>
      <c r="D307" s="1" t="s">
        <v>185</v>
      </c>
      <c r="E307" s="1" t="s">
        <v>1104</v>
      </c>
      <c r="F307" s="1" t="s">
        <v>66</v>
      </c>
      <c r="G307" s="4" t="s">
        <v>1101</v>
      </c>
      <c r="H307" s="4">
        <v>2139</v>
      </c>
      <c r="I307" s="4" t="s">
        <v>83</v>
      </c>
      <c r="J307" s="1"/>
      <c r="K307" s="4" t="s">
        <v>83</v>
      </c>
      <c r="L307" s="4" t="s">
        <v>83</v>
      </c>
    </row>
    <row r="308" spans="1:12" ht="30" x14ac:dyDescent="0.25">
      <c r="A308" s="1" t="s">
        <v>5697</v>
      </c>
      <c r="B308" s="1" t="s">
        <v>60</v>
      </c>
      <c r="C308" s="4">
        <v>2021</v>
      </c>
      <c r="D308" s="1" t="s">
        <v>185</v>
      </c>
      <c r="E308" s="1" t="s">
        <v>1104</v>
      </c>
      <c r="F308" s="1" t="s">
        <v>70</v>
      </c>
      <c r="G308" s="4" t="s">
        <v>2778</v>
      </c>
      <c r="H308" s="4">
        <v>29637</v>
      </c>
      <c r="I308" s="4" t="s">
        <v>2887</v>
      </c>
      <c r="J308" s="1"/>
      <c r="K308" s="4" t="s">
        <v>7719</v>
      </c>
      <c r="L308" s="4" t="s">
        <v>7720</v>
      </c>
    </row>
    <row r="309" spans="1:12" ht="30" x14ac:dyDescent="0.25">
      <c r="A309" s="1" t="s">
        <v>5697</v>
      </c>
      <c r="B309" s="1" t="s">
        <v>60</v>
      </c>
      <c r="C309" s="4">
        <v>2021</v>
      </c>
      <c r="D309" s="1" t="s">
        <v>185</v>
      </c>
      <c r="E309" s="1" t="s">
        <v>1104</v>
      </c>
      <c r="F309" s="1" t="s">
        <v>74</v>
      </c>
      <c r="G309" s="4" t="s">
        <v>1613</v>
      </c>
      <c r="H309" s="4">
        <v>39716</v>
      </c>
      <c r="I309" s="4" t="s">
        <v>1714</v>
      </c>
      <c r="J309" s="1" t="s">
        <v>234</v>
      </c>
      <c r="K309" s="4" t="s">
        <v>6858</v>
      </c>
      <c r="L309" s="4" t="s">
        <v>5463</v>
      </c>
    </row>
    <row r="310" spans="1:12" ht="30" x14ac:dyDescent="0.25">
      <c r="A310" s="1" t="s">
        <v>5697</v>
      </c>
      <c r="B310" s="1" t="s">
        <v>60</v>
      </c>
      <c r="C310" s="4">
        <v>2021</v>
      </c>
      <c r="D310" s="1" t="s">
        <v>185</v>
      </c>
      <c r="E310" s="1" t="s">
        <v>1104</v>
      </c>
      <c r="F310" s="1" t="s">
        <v>1102</v>
      </c>
      <c r="G310" s="4" t="s">
        <v>7721</v>
      </c>
      <c r="H310" s="4">
        <v>143600</v>
      </c>
      <c r="I310" s="4" t="s">
        <v>7722</v>
      </c>
      <c r="J310" s="1"/>
      <c r="K310" s="4" t="s">
        <v>7723</v>
      </c>
      <c r="L310" s="4" t="s">
        <v>2337</v>
      </c>
    </row>
    <row r="311" spans="1:12" ht="45" x14ac:dyDescent="0.25">
      <c r="A311" s="1" t="s">
        <v>5697</v>
      </c>
      <c r="B311" s="1" t="s">
        <v>60</v>
      </c>
      <c r="C311" s="4">
        <v>2021</v>
      </c>
      <c r="D311" s="1" t="s">
        <v>185</v>
      </c>
      <c r="E311" s="1" t="s">
        <v>1104</v>
      </c>
      <c r="F311" s="1" t="s">
        <v>84</v>
      </c>
      <c r="G311" s="4" t="s">
        <v>1103</v>
      </c>
      <c r="H311" s="4">
        <v>0</v>
      </c>
      <c r="I311" s="4" t="s">
        <v>83</v>
      </c>
      <c r="J311" s="1"/>
      <c r="K311" s="4" t="s">
        <v>83</v>
      </c>
      <c r="L311" s="4" t="s">
        <v>83</v>
      </c>
    </row>
    <row r="312" spans="1:12" ht="45" x14ac:dyDescent="0.25">
      <c r="A312" s="1" t="s">
        <v>5697</v>
      </c>
      <c r="B312" s="1" t="s">
        <v>60</v>
      </c>
      <c r="C312" s="4">
        <v>2021</v>
      </c>
      <c r="D312" s="1" t="s">
        <v>185</v>
      </c>
      <c r="E312" s="1" t="s">
        <v>1104</v>
      </c>
      <c r="F312" s="1" t="s">
        <v>85</v>
      </c>
      <c r="G312" s="4" t="s">
        <v>1103</v>
      </c>
      <c r="H312" s="4">
        <v>0</v>
      </c>
      <c r="I312" s="4" t="s">
        <v>83</v>
      </c>
      <c r="J312" s="1"/>
      <c r="K312" s="4" t="s">
        <v>83</v>
      </c>
      <c r="L312" s="4" t="s">
        <v>83</v>
      </c>
    </row>
    <row r="313" spans="1:12" x14ac:dyDescent="0.25">
      <c r="A313" s="1" t="s">
        <v>5697</v>
      </c>
      <c r="B313" s="1" t="s">
        <v>60</v>
      </c>
      <c r="C313" s="4">
        <v>2021</v>
      </c>
      <c r="D313" s="1" t="s">
        <v>185</v>
      </c>
      <c r="E313" s="1" t="s">
        <v>1116</v>
      </c>
      <c r="F313" s="1" t="s">
        <v>62</v>
      </c>
      <c r="G313" s="4" t="s">
        <v>2452</v>
      </c>
      <c r="H313" s="4">
        <v>20177</v>
      </c>
      <c r="I313" s="4" t="s">
        <v>7724</v>
      </c>
      <c r="J313" s="1"/>
      <c r="K313" s="4" t="s">
        <v>7725</v>
      </c>
      <c r="L313" s="4" t="s">
        <v>7726</v>
      </c>
    </row>
    <row r="314" spans="1:12" ht="30" x14ac:dyDescent="0.25">
      <c r="A314" s="1" t="s">
        <v>5697</v>
      </c>
      <c r="B314" s="1" t="s">
        <v>60</v>
      </c>
      <c r="C314" s="4">
        <v>2021</v>
      </c>
      <c r="D314" s="1" t="s">
        <v>185</v>
      </c>
      <c r="E314" s="1" t="s">
        <v>1116</v>
      </c>
      <c r="F314" s="1" t="s">
        <v>66</v>
      </c>
      <c r="G314" s="4" t="s">
        <v>1101</v>
      </c>
      <c r="H314" s="4">
        <v>806</v>
      </c>
      <c r="I314" s="4" t="s">
        <v>83</v>
      </c>
      <c r="J314" s="1"/>
      <c r="K314" s="4" t="s">
        <v>83</v>
      </c>
      <c r="L314" s="4" t="s">
        <v>83</v>
      </c>
    </row>
    <row r="315" spans="1:12" ht="30" x14ac:dyDescent="0.25">
      <c r="A315" s="1" t="s">
        <v>5697</v>
      </c>
      <c r="B315" s="1" t="s">
        <v>60</v>
      </c>
      <c r="C315" s="4">
        <v>2021</v>
      </c>
      <c r="D315" s="1" t="s">
        <v>185</v>
      </c>
      <c r="E315" s="1" t="s">
        <v>1116</v>
      </c>
      <c r="F315" s="1" t="s">
        <v>70</v>
      </c>
      <c r="G315" s="4" t="s">
        <v>1820</v>
      </c>
      <c r="H315" s="4">
        <v>6817</v>
      </c>
      <c r="I315" s="4" t="s">
        <v>285</v>
      </c>
      <c r="J315" s="1"/>
      <c r="K315" s="4" t="s">
        <v>7727</v>
      </c>
      <c r="L315" s="4" t="s">
        <v>7728</v>
      </c>
    </row>
    <row r="316" spans="1:12" ht="30" x14ac:dyDescent="0.25">
      <c r="A316" s="1" t="s">
        <v>5697</v>
      </c>
      <c r="B316" s="1" t="s">
        <v>60</v>
      </c>
      <c r="C316" s="4">
        <v>2021</v>
      </c>
      <c r="D316" s="1" t="s">
        <v>185</v>
      </c>
      <c r="E316" s="1" t="s">
        <v>1116</v>
      </c>
      <c r="F316" s="1" t="s">
        <v>74</v>
      </c>
      <c r="G316" s="4" t="s">
        <v>1109</v>
      </c>
      <c r="H316" s="4">
        <v>7334</v>
      </c>
      <c r="I316" s="4" t="s">
        <v>4704</v>
      </c>
      <c r="J316" s="1" t="s">
        <v>234</v>
      </c>
      <c r="K316" s="4" t="s">
        <v>7729</v>
      </c>
      <c r="L316" s="4" t="s">
        <v>7730</v>
      </c>
    </row>
    <row r="317" spans="1:12" ht="30" x14ac:dyDescent="0.25">
      <c r="A317" s="1" t="s">
        <v>5697</v>
      </c>
      <c r="B317" s="1" t="s">
        <v>60</v>
      </c>
      <c r="C317" s="4">
        <v>2021</v>
      </c>
      <c r="D317" s="1" t="s">
        <v>185</v>
      </c>
      <c r="E317" s="1" t="s">
        <v>1116</v>
      </c>
      <c r="F317" s="1" t="s">
        <v>1102</v>
      </c>
      <c r="G317" s="4" t="s">
        <v>7731</v>
      </c>
      <c r="H317" s="4">
        <v>248021</v>
      </c>
      <c r="I317" s="4" t="s">
        <v>710</v>
      </c>
      <c r="J317" s="1"/>
      <c r="K317" s="4" t="s">
        <v>7732</v>
      </c>
      <c r="L317" s="4" t="s">
        <v>1725</v>
      </c>
    </row>
    <row r="318" spans="1:12" ht="45" x14ac:dyDescent="0.25">
      <c r="A318" s="1" t="s">
        <v>5697</v>
      </c>
      <c r="B318" s="1" t="s">
        <v>60</v>
      </c>
      <c r="C318" s="4">
        <v>2021</v>
      </c>
      <c r="D318" s="1" t="s">
        <v>185</v>
      </c>
      <c r="E318" s="1" t="s">
        <v>1116</v>
      </c>
      <c r="F318" s="1" t="s">
        <v>84</v>
      </c>
      <c r="G318" s="4" t="s">
        <v>1103</v>
      </c>
      <c r="H318" s="4">
        <v>0</v>
      </c>
      <c r="I318" s="4" t="s">
        <v>83</v>
      </c>
      <c r="J318" s="1"/>
      <c r="K318" s="4" t="s">
        <v>83</v>
      </c>
      <c r="L318" s="4" t="s">
        <v>83</v>
      </c>
    </row>
    <row r="319" spans="1:12" ht="45" x14ac:dyDescent="0.25">
      <c r="A319" s="1" t="s">
        <v>5697</v>
      </c>
      <c r="B319" s="1" t="s">
        <v>60</v>
      </c>
      <c r="C319" s="4">
        <v>2021</v>
      </c>
      <c r="D319" s="1" t="s">
        <v>185</v>
      </c>
      <c r="E319" s="1" t="s">
        <v>1116</v>
      </c>
      <c r="F319" s="1" t="s">
        <v>85</v>
      </c>
      <c r="G319" s="4" t="s">
        <v>1103</v>
      </c>
      <c r="H319" s="4">
        <v>0</v>
      </c>
      <c r="I319" s="4" t="s">
        <v>83</v>
      </c>
      <c r="J319" s="1"/>
      <c r="K319" s="4" t="s">
        <v>83</v>
      </c>
      <c r="L319" s="4" t="s">
        <v>83</v>
      </c>
    </row>
    <row r="320" spans="1:12" x14ac:dyDescent="0.25">
      <c r="A320" s="1" t="s">
        <v>5697</v>
      </c>
      <c r="B320" s="1" t="s">
        <v>60</v>
      </c>
      <c r="C320" s="4">
        <v>2021</v>
      </c>
      <c r="D320" s="1" t="s">
        <v>185</v>
      </c>
      <c r="E320" s="1" t="s">
        <v>1132</v>
      </c>
      <c r="F320" s="1" t="s">
        <v>62</v>
      </c>
      <c r="G320" s="4" t="s">
        <v>5211</v>
      </c>
      <c r="H320" s="4">
        <v>11414</v>
      </c>
      <c r="I320" s="4" t="s">
        <v>7733</v>
      </c>
      <c r="J320" s="1"/>
      <c r="K320" s="4" t="s">
        <v>6242</v>
      </c>
      <c r="L320" s="4" t="s">
        <v>7734</v>
      </c>
    </row>
    <row r="321" spans="1:12" ht="30" x14ac:dyDescent="0.25">
      <c r="A321" s="1" t="s">
        <v>5697</v>
      </c>
      <c r="B321" s="1" t="s">
        <v>60</v>
      </c>
      <c r="C321" s="4">
        <v>2021</v>
      </c>
      <c r="D321" s="1" t="s">
        <v>185</v>
      </c>
      <c r="E321" s="1" t="s">
        <v>1132</v>
      </c>
      <c r="F321" s="1" t="s">
        <v>66</v>
      </c>
      <c r="G321" s="4" t="s">
        <v>1097</v>
      </c>
      <c r="H321" s="4">
        <v>309</v>
      </c>
      <c r="I321" s="4" t="s">
        <v>7735</v>
      </c>
      <c r="J321" s="1" t="s">
        <v>234</v>
      </c>
      <c r="K321" s="4" t="s">
        <v>7736</v>
      </c>
      <c r="L321" s="4" t="s">
        <v>7737</v>
      </c>
    </row>
    <row r="322" spans="1:12" ht="30" x14ac:dyDescent="0.25">
      <c r="A322" s="1" t="s">
        <v>5697</v>
      </c>
      <c r="B322" s="1" t="s">
        <v>60</v>
      </c>
      <c r="C322" s="4">
        <v>2021</v>
      </c>
      <c r="D322" s="1" t="s">
        <v>185</v>
      </c>
      <c r="E322" s="1" t="s">
        <v>1132</v>
      </c>
      <c r="F322" s="1" t="s">
        <v>70</v>
      </c>
      <c r="G322" s="4" t="s">
        <v>1332</v>
      </c>
      <c r="H322" s="4">
        <v>2949</v>
      </c>
      <c r="I322" s="4" t="s">
        <v>7738</v>
      </c>
      <c r="J322" s="1"/>
      <c r="K322" s="4" t="s">
        <v>7739</v>
      </c>
      <c r="L322" s="4" t="s">
        <v>7740</v>
      </c>
    </row>
    <row r="323" spans="1:12" ht="30" x14ac:dyDescent="0.25">
      <c r="A323" s="1" t="s">
        <v>5697</v>
      </c>
      <c r="B323" s="1" t="s">
        <v>60</v>
      </c>
      <c r="C323" s="4">
        <v>2021</v>
      </c>
      <c r="D323" s="1" t="s">
        <v>185</v>
      </c>
      <c r="E323" s="1" t="s">
        <v>1132</v>
      </c>
      <c r="F323" s="1" t="s">
        <v>74</v>
      </c>
      <c r="G323" s="4" t="s">
        <v>1286</v>
      </c>
      <c r="H323" s="4">
        <v>1788</v>
      </c>
      <c r="I323" s="4" t="s">
        <v>7741</v>
      </c>
      <c r="J323" s="1"/>
      <c r="K323" s="4" t="s">
        <v>7742</v>
      </c>
      <c r="L323" s="4" t="s">
        <v>7743</v>
      </c>
    </row>
    <row r="324" spans="1:12" ht="30" x14ac:dyDescent="0.25">
      <c r="A324" s="1" t="s">
        <v>5697</v>
      </c>
      <c r="B324" s="1" t="s">
        <v>60</v>
      </c>
      <c r="C324" s="4">
        <v>2021</v>
      </c>
      <c r="D324" s="1" t="s">
        <v>185</v>
      </c>
      <c r="E324" s="1" t="s">
        <v>1132</v>
      </c>
      <c r="F324" s="1" t="s">
        <v>1102</v>
      </c>
      <c r="G324" s="4" t="s">
        <v>7744</v>
      </c>
      <c r="H324" s="4">
        <v>213494</v>
      </c>
      <c r="I324" s="4" t="s">
        <v>7745</v>
      </c>
      <c r="J324" s="1"/>
      <c r="K324" s="4" t="s">
        <v>786</v>
      </c>
      <c r="L324" s="4" t="s">
        <v>7746</v>
      </c>
    </row>
    <row r="325" spans="1:12" ht="45" x14ac:dyDescent="0.25">
      <c r="A325" s="1" t="s">
        <v>5697</v>
      </c>
      <c r="B325" s="1" t="s">
        <v>60</v>
      </c>
      <c r="C325" s="4">
        <v>2021</v>
      </c>
      <c r="D325" s="1" t="s">
        <v>185</v>
      </c>
      <c r="E325" s="1" t="s">
        <v>1132</v>
      </c>
      <c r="F325" s="1" t="s">
        <v>84</v>
      </c>
      <c r="G325" s="4" t="s">
        <v>1103</v>
      </c>
      <c r="H325" s="4">
        <v>0</v>
      </c>
      <c r="I325" s="4" t="s">
        <v>83</v>
      </c>
      <c r="J325" s="1"/>
      <c r="K325" s="4" t="s">
        <v>83</v>
      </c>
      <c r="L325" s="4" t="s">
        <v>83</v>
      </c>
    </row>
    <row r="326" spans="1:12" ht="45" x14ac:dyDescent="0.25">
      <c r="A326" s="1" t="s">
        <v>5697</v>
      </c>
      <c r="B326" s="1" t="s">
        <v>60</v>
      </c>
      <c r="C326" s="4">
        <v>2021</v>
      </c>
      <c r="D326" s="1" t="s">
        <v>185</v>
      </c>
      <c r="E326" s="1" t="s">
        <v>1132</v>
      </c>
      <c r="F326" s="1" t="s">
        <v>85</v>
      </c>
      <c r="G326" s="4" t="s">
        <v>1103</v>
      </c>
      <c r="H326" s="4">
        <v>0</v>
      </c>
      <c r="I326" s="4" t="s">
        <v>83</v>
      </c>
      <c r="J326" s="1"/>
      <c r="K326" s="4" t="s">
        <v>83</v>
      </c>
      <c r="L326" s="4" t="s">
        <v>83</v>
      </c>
    </row>
    <row r="327" spans="1:12" x14ac:dyDescent="0.25">
      <c r="A327" s="1" t="s">
        <v>5697</v>
      </c>
      <c r="B327" s="1" t="s">
        <v>60</v>
      </c>
      <c r="C327" s="4">
        <v>2021</v>
      </c>
      <c r="D327" s="1" t="s">
        <v>185</v>
      </c>
      <c r="E327" s="1" t="s">
        <v>1147</v>
      </c>
      <c r="F327" s="1" t="s">
        <v>62</v>
      </c>
      <c r="G327" s="4" t="s">
        <v>7747</v>
      </c>
      <c r="H327" s="4">
        <v>5614</v>
      </c>
      <c r="I327" s="4" t="s">
        <v>7748</v>
      </c>
      <c r="J327" s="1"/>
      <c r="K327" s="4" t="s">
        <v>7749</v>
      </c>
      <c r="L327" s="4" t="s">
        <v>7750</v>
      </c>
    </row>
    <row r="328" spans="1:12" ht="30" x14ac:dyDescent="0.25">
      <c r="A328" s="1" t="s">
        <v>5697</v>
      </c>
      <c r="B328" s="1" t="s">
        <v>60</v>
      </c>
      <c r="C328" s="4">
        <v>2021</v>
      </c>
      <c r="D328" s="1" t="s">
        <v>185</v>
      </c>
      <c r="E328" s="1" t="s">
        <v>1147</v>
      </c>
      <c r="F328" s="1" t="s">
        <v>66</v>
      </c>
      <c r="G328" s="4" t="s">
        <v>1101</v>
      </c>
      <c r="H328" s="4">
        <v>108</v>
      </c>
      <c r="I328" s="4" t="s">
        <v>83</v>
      </c>
      <c r="J328" s="1"/>
      <c r="K328" s="4" t="s">
        <v>83</v>
      </c>
      <c r="L328" s="4" t="s">
        <v>83</v>
      </c>
    </row>
    <row r="329" spans="1:12" ht="30" x14ac:dyDescent="0.25">
      <c r="A329" s="1" t="s">
        <v>5697</v>
      </c>
      <c r="B329" s="1" t="s">
        <v>60</v>
      </c>
      <c r="C329" s="4">
        <v>2021</v>
      </c>
      <c r="D329" s="1" t="s">
        <v>185</v>
      </c>
      <c r="E329" s="1" t="s">
        <v>1147</v>
      </c>
      <c r="F329" s="1" t="s">
        <v>70</v>
      </c>
      <c r="G329" s="4" t="s">
        <v>7751</v>
      </c>
      <c r="H329" s="4">
        <v>1339</v>
      </c>
      <c r="I329" s="4" t="s">
        <v>7752</v>
      </c>
      <c r="J329" s="1"/>
      <c r="K329" s="4" t="s">
        <v>7753</v>
      </c>
      <c r="L329" s="4" t="s">
        <v>7754</v>
      </c>
    </row>
    <row r="330" spans="1:12" ht="30" x14ac:dyDescent="0.25">
      <c r="A330" s="1" t="s">
        <v>5697</v>
      </c>
      <c r="B330" s="1" t="s">
        <v>60</v>
      </c>
      <c r="C330" s="4">
        <v>2021</v>
      </c>
      <c r="D330" s="1" t="s">
        <v>185</v>
      </c>
      <c r="E330" s="1" t="s">
        <v>1147</v>
      </c>
      <c r="F330" s="1" t="s">
        <v>74</v>
      </c>
      <c r="G330" s="4" t="s">
        <v>1200</v>
      </c>
      <c r="H330" s="4">
        <v>465</v>
      </c>
      <c r="I330" s="4" t="s">
        <v>7755</v>
      </c>
      <c r="J330" s="1"/>
      <c r="K330" s="4" t="s">
        <v>7756</v>
      </c>
      <c r="L330" s="4" t="s">
        <v>7757</v>
      </c>
    </row>
    <row r="331" spans="1:12" ht="30" x14ac:dyDescent="0.25">
      <c r="A331" s="1" t="s">
        <v>5697</v>
      </c>
      <c r="B331" s="1" t="s">
        <v>60</v>
      </c>
      <c r="C331" s="4">
        <v>2021</v>
      </c>
      <c r="D331" s="1" t="s">
        <v>185</v>
      </c>
      <c r="E331" s="1" t="s">
        <v>1147</v>
      </c>
      <c r="F331" s="1" t="s">
        <v>1102</v>
      </c>
      <c r="G331" s="4" t="s">
        <v>7758</v>
      </c>
      <c r="H331" s="4">
        <v>185406</v>
      </c>
      <c r="I331" s="4" t="s">
        <v>7759</v>
      </c>
      <c r="J331" s="1"/>
      <c r="K331" s="4" t="s">
        <v>7760</v>
      </c>
      <c r="L331" s="4" t="s">
        <v>3722</v>
      </c>
    </row>
    <row r="332" spans="1:12" ht="45" x14ac:dyDescent="0.25">
      <c r="A332" s="1" t="s">
        <v>5697</v>
      </c>
      <c r="B332" s="1" t="s">
        <v>60</v>
      </c>
      <c r="C332" s="4">
        <v>2021</v>
      </c>
      <c r="D332" s="1" t="s">
        <v>185</v>
      </c>
      <c r="E332" s="1" t="s">
        <v>1147</v>
      </c>
      <c r="F332" s="1" t="s">
        <v>84</v>
      </c>
      <c r="G332" s="4" t="s">
        <v>1103</v>
      </c>
      <c r="H332" s="4">
        <v>0</v>
      </c>
      <c r="I332" s="4" t="s">
        <v>83</v>
      </c>
      <c r="J332" s="1"/>
      <c r="K332" s="4" t="s">
        <v>83</v>
      </c>
      <c r="L332" s="4" t="s">
        <v>83</v>
      </c>
    </row>
    <row r="333" spans="1:12" ht="45" x14ac:dyDescent="0.25">
      <c r="A333" s="1" t="s">
        <v>5697</v>
      </c>
      <c r="B333" s="1" t="s">
        <v>60</v>
      </c>
      <c r="C333" s="4">
        <v>2021</v>
      </c>
      <c r="D333" s="1" t="s">
        <v>185</v>
      </c>
      <c r="E333" s="1" t="s">
        <v>1147</v>
      </c>
      <c r="F333" s="1" t="s">
        <v>85</v>
      </c>
      <c r="G333" s="4" t="s">
        <v>1103</v>
      </c>
      <c r="H333" s="4">
        <v>0</v>
      </c>
      <c r="I333" s="4" t="s">
        <v>83</v>
      </c>
      <c r="J333" s="1"/>
      <c r="K333" s="4" t="s">
        <v>83</v>
      </c>
      <c r="L333" s="4" t="s">
        <v>83</v>
      </c>
    </row>
    <row r="334" spans="1:12" x14ac:dyDescent="0.25">
      <c r="A334" s="1" t="s">
        <v>5697</v>
      </c>
      <c r="B334" s="1" t="s">
        <v>60</v>
      </c>
      <c r="C334" s="4">
        <v>2021</v>
      </c>
      <c r="D334" s="1" t="s">
        <v>185</v>
      </c>
      <c r="E334" s="1" t="s">
        <v>1162</v>
      </c>
      <c r="F334" s="1" t="s">
        <v>62</v>
      </c>
      <c r="G334" s="4" t="s">
        <v>1432</v>
      </c>
      <c r="H334" s="4">
        <v>2737</v>
      </c>
      <c r="I334" s="4" t="s">
        <v>7761</v>
      </c>
      <c r="J334" s="1"/>
      <c r="K334" s="4" t="s">
        <v>7762</v>
      </c>
      <c r="L334" s="4" t="s">
        <v>7763</v>
      </c>
    </row>
    <row r="335" spans="1:12" ht="30" x14ac:dyDescent="0.25">
      <c r="A335" s="1" t="s">
        <v>5697</v>
      </c>
      <c r="B335" s="1" t="s">
        <v>60</v>
      </c>
      <c r="C335" s="4">
        <v>2021</v>
      </c>
      <c r="D335" s="1" t="s">
        <v>185</v>
      </c>
      <c r="E335" s="1" t="s">
        <v>1162</v>
      </c>
      <c r="F335" s="1" t="s">
        <v>66</v>
      </c>
      <c r="G335" s="4" t="s">
        <v>1112</v>
      </c>
      <c r="H335" s="4">
        <v>48</v>
      </c>
      <c r="I335" s="4" t="s">
        <v>7764</v>
      </c>
      <c r="J335" s="1" t="s">
        <v>234</v>
      </c>
      <c r="K335" s="4" t="s">
        <v>7765</v>
      </c>
      <c r="L335" s="4" t="s">
        <v>7766</v>
      </c>
    </row>
    <row r="336" spans="1:12" ht="30" x14ac:dyDescent="0.25">
      <c r="A336" s="1" t="s">
        <v>5697</v>
      </c>
      <c r="B336" s="1" t="s">
        <v>60</v>
      </c>
      <c r="C336" s="4">
        <v>2021</v>
      </c>
      <c r="D336" s="1" t="s">
        <v>185</v>
      </c>
      <c r="E336" s="1" t="s">
        <v>1162</v>
      </c>
      <c r="F336" s="1" t="s">
        <v>70</v>
      </c>
      <c r="G336" s="4" t="s">
        <v>1175</v>
      </c>
      <c r="H336" s="4">
        <v>776</v>
      </c>
      <c r="I336" s="4" t="s">
        <v>7767</v>
      </c>
      <c r="J336" s="1"/>
      <c r="K336" s="4" t="s">
        <v>7768</v>
      </c>
      <c r="L336" s="4" t="s">
        <v>7769</v>
      </c>
    </row>
    <row r="337" spans="1:12" ht="30" x14ac:dyDescent="0.25">
      <c r="A337" s="1" t="s">
        <v>5697</v>
      </c>
      <c r="B337" s="1" t="s">
        <v>60</v>
      </c>
      <c r="C337" s="4">
        <v>2021</v>
      </c>
      <c r="D337" s="1" t="s">
        <v>185</v>
      </c>
      <c r="E337" s="1" t="s">
        <v>1162</v>
      </c>
      <c r="F337" s="1" t="s">
        <v>74</v>
      </c>
      <c r="G337" s="4" t="s">
        <v>1855</v>
      </c>
      <c r="H337" s="4">
        <v>237</v>
      </c>
      <c r="I337" s="4" t="s">
        <v>7770</v>
      </c>
      <c r="J337" s="1"/>
      <c r="K337" s="4" t="s">
        <v>7771</v>
      </c>
      <c r="L337" s="4" t="s">
        <v>7772</v>
      </c>
    </row>
    <row r="338" spans="1:12" ht="30" x14ac:dyDescent="0.25">
      <c r="A338" s="1" t="s">
        <v>5697</v>
      </c>
      <c r="B338" s="1" t="s">
        <v>60</v>
      </c>
      <c r="C338" s="4">
        <v>2021</v>
      </c>
      <c r="D338" s="1" t="s">
        <v>185</v>
      </c>
      <c r="E338" s="1" t="s">
        <v>1162</v>
      </c>
      <c r="F338" s="1" t="s">
        <v>1102</v>
      </c>
      <c r="G338" s="4" t="s">
        <v>7773</v>
      </c>
      <c r="H338" s="4">
        <v>95731</v>
      </c>
      <c r="I338" s="4" t="s">
        <v>7774</v>
      </c>
      <c r="J338" s="1"/>
      <c r="K338" s="4" t="s">
        <v>7775</v>
      </c>
      <c r="L338" s="4" t="s">
        <v>7776</v>
      </c>
    </row>
    <row r="339" spans="1:12" ht="45" x14ac:dyDescent="0.25">
      <c r="A339" s="1" t="s">
        <v>5697</v>
      </c>
      <c r="B339" s="1" t="s">
        <v>60</v>
      </c>
      <c r="C339" s="4">
        <v>2021</v>
      </c>
      <c r="D339" s="1" t="s">
        <v>185</v>
      </c>
      <c r="E339" s="1" t="s">
        <v>1162</v>
      </c>
      <c r="F339" s="1" t="s">
        <v>84</v>
      </c>
      <c r="G339" s="4" t="s">
        <v>1103</v>
      </c>
      <c r="H339" s="4">
        <v>0</v>
      </c>
      <c r="I339" s="4" t="s">
        <v>83</v>
      </c>
      <c r="J339" s="1"/>
      <c r="K339" s="4" t="s">
        <v>83</v>
      </c>
      <c r="L339" s="4" t="s">
        <v>83</v>
      </c>
    </row>
    <row r="340" spans="1:12" ht="45" x14ac:dyDescent="0.25">
      <c r="A340" s="1" t="s">
        <v>5697</v>
      </c>
      <c r="B340" s="1" t="s">
        <v>60</v>
      </c>
      <c r="C340" s="4">
        <v>2021</v>
      </c>
      <c r="D340" s="1" t="s">
        <v>185</v>
      </c>
      <c r="E340" s="1" t="s">
        <v>1162</v>
      </c>
      <c r="F340" s="1" t="s">
        <v>85</v>
      </c>
      <c r="G340" s="4" t="s">
        <v>1103</v>
      </c>
      <c r="H340" s="4">
        <v>0</v>
      </c>
      <c r="I340" s="4" t="s">
        <v>83</v>
      </c>
      <c r="J340" s="1"/>
      <c r="K340" s="4" t="s">
        <v>83</v>
      </c>
      <c r="L340" s="4" t="s">
        <v>83</v>
      </c>
    </row>
    <row r="341" spans="1:12" x14ac:dyDescent="0.25">
      <c r="A341" s="1" t="s">
        <v>5697</v>
      </c>
      <c r="B341" s="1" t="s">
        <v>60</v>
      </c>
      <c r="C341" s="4">
        <v>2021</v>
      </c>
      <c r="D341" s="1" t="s">
        <v>185</v>
      </c>
      <c r="E341" s="1" t="s">
        <v>1183</v>
      </c>
      <c r="F341" s="1" t="s">
        <v>62</v>
      </c>
      <c r="G341" s="4" t="s">
        <v>7747</v>
      </c>
      <c r="H341" s="4">
        <v>897</v>
      </c>
      <c r="I341" s="4" t="s">
        <v>7777</v>
      </c>
      <c r="J341" s="1"/>
      <c r="K341" s="4" t="s">
        <v>7778</v>
      </c>
      <c r="L341" s="4" t="s">
        <v>7779</v>
      </c>
    </row>
    <row r="342" spans="1:12" ht="30" x14ac:dyDescent="0.25">
      <c r="A342" s="1" t="s">
        <v>5697</v>
      </c>
      <c r="B342" s="1" t="s">
        <v>60</v>
      </c>
      <c r="C342" s="4">
        <v>2021</v>
      </c>
      <c r="D342" s="1" t="s">
        <v>185</v>
      </c>
      <c r="E342" s="1" t="s">
        <v>1183</v>
      </c>
      <c r="F342" s="1" t="s">
        <v>66</v>
      </c>
      <c r="G342" s="4" t="s">
        <v>1101</v>
      </c>
      <c r="H342" s="4">
        <v>15</v>
      </c>
      <c r="I342" s="4" t="s">
        <v>83</v>
      </c>
      <c r="J342" s="1"/>
      <c r="K342" s="4" t="s">
        <v>83</v>
      </c>
      <c r="L342" s="4" t="s">
        <v>83</v>
      </c>
    </row>
    <row r="343" spans="1:12" ht="30" x14ac:dyDescent="0.25">
      <c r="A343" s="1" t="s">
        <v>5697</v>
      </c>
      <c r="B343" s="1" t="s">
        <v>60</v>
      </c>
      <c r="C343" s="4">
        <v>2021</v>
      </c>
      <c r="D343" s="1" t="s">
        <v>185</v>
      </c>
      <c r="E343" s="1" t="s">
        <v>1183</v>
      </c>
      <c r="F343" s="1" t="s">
        <v>70</v>
      </c>
      <c r="G343" s="4" t="s">
        <v>1687</v>
      </c>
      <c r="H343" s="4">
        <v>315</v>
      </c>
      <c r="I343" s="4" t="s">
        <v>7780</v>
      </c>
      <c r="J343" s="1"/>
      <c r="K343" s="4" t="s">
        <v>7781</v>
      </c>
      <c r="L343" s="4" t="s">
        <v>7782</v>
      </c>
    </row>
    <row r="344" spans="1:12" ht="30" x14ac:dyDescent="0.25">
      <c r="A344" s="1" t="s">
        <v>5697</v>
      </c>
      <c r="B344" s="1" t="s">
        <v>60</v>
      </c>
      <c r="C344" s="4">
        <v>2021</v>
      </c>
      <c r="D344" s="1" t="s">
        <v>185</v>
      </c>
      <c r="E344" s="1" t="s">
        <v>1183</v>
      </c>
      <c r="F344" s="1" t="s">
        <v>74</v>
      </c>
      <c r="G344" s="4" t="s">
        <v>1141</v>
      </c>
      <c r="H344" s="4">
        <v>90</v>
      </c>
      <c r="I344" s="4" t="s">
        <v>7783</v>
      </c>
      <c r="J344" s="1"/>
      <c r="K344" s="4" t="s">
        <v>7784</v>
      </c>
      <c r="L344" s="4" t="s">
        <v>7785</v>
      </c>
    </row>
    <row r="345" spans="1:12" ht="30" x14ac:dyDescent="0.25">
      <c r="A345" s="1" t="s">
        <v>5697</v>
      </c>
      <c r="B345" s="1" t="s">
        <v>60</v>
      </c>
      <c r="C345" s="4">
        <v>2021</v>
      </c>
      <c r="D345" s="1" t="s">
        <v>185</v>
      </c>
      <c r="E345" s="1" t="s">
        <v>1183</v>
      </c>
      <c r="F345" s="1" t="s">
        <v>1102</v>
      </c>
      <c r="G345" s="4" t="s">
        <v>7786</v>
      </c>
      <c r="H345" s="4">
        <v>24644</v>
      </c>
      <c r="I345" s="4" t="s">
        <v>7787</v>
      </c>
      <c r="J345" s="1"/>
      <c r="K345" s="4" t="s">
        <v>7788</v>
      </c>
      <c r="L345" s="4" t="s">
        <v>7789</v>
      </c>
    </row>
    <row r="346" spans="1:12" ht="45" x14ac:dyDescent="0.25">
      <c r="A346" s="1" t="s">
        <v>5697</v>
      </c>
      <c r="B346" s="1" t="s">
        <v>60</v>
      </c>
      <c r="C346" s="4">
        <v>2021</v>
      </c>
      <c r="D346" s="1" t="s">
        <v>185</v>
      </c>
      <c r="E346" s="1" t="s">
        <v>1183</v>
      </c>
      <c r="F346" s="1" t="s">
        <v>84</v>
      </c>
      <c r="G346" s="4" t="s">
        <v>1103</v>
      </c>
      <c r="H346" s="4">
        <v>0</v>
      </c>
      <c r="I346" s="4" t="s">
        <v>83</v>
      </c>
      <c r="J346" s="1"/>
      <c r="K346" s="4" t="s">
        <v>83</v>
      </c>
      <c r="L346" s="4" t="s">
        <v>83</v>
      </c>
    </row>
    <row r="347" spans="1:12" ht="45" x14ac:dyDescent="0.25">
      <c r="A347" s="1" t="s">
        <v>5697</v>
      </c>
      <c r="B347" s="1" t="s">
        <v>60</v>
      </c>
      <c r="C347" s="4">
        <v>2021</v>
      </c>
      <c r="D347" s="1" t="s">
        <v>185</v>
      </c>
      <c r="E347" s="1" t="s">
        <v>1183</v>
      </c>
      <c r="F347" s="1" t="s">
        <v>85</v>
      </c>
      <c r="G347" s="4" t="s">
        <v>1103</v>
      </c>
      <c r="H347" s="4">
        <v>0</v>
      </c>
      <c r="I347" s="4" t="s">
        <v>83</v>
      </c>
      <c r="J347" s="1"/>
      <c r="K347" s="4" t="s">
        <v>83</v>
      </c>
      <c r="L347" s="4" t="s">
        <v>83</v>
      </c>
    </row>
    <row r="348" spans="1:12" x14ac:dyDescent="0.25">
      <c r="A348" s="1" t="s">
        <v>5697</v>
      </c>
      <c r="B348" s="1" t="s">
        <v>60</v>
      </c>
      <c r="C348" s="4">
        <v>2021</v>
      </c>
      <c r="D348" s="1" t="s">
        <v>207</v>
      </c>
      <c r="E348" s="1" t="s">
        <v>1089</v>
      </c>
      <c r="F348" s="1" t="s">
        <v>62</v>
      </c>
      <c r="G348" s="4" t="s">
        <v>3344</v>
      </c>
      <c r="H348" s="4">
        <v>113104</v>
      </c>
      <c r="I348" s="4" t="s">
        <v>7790</v>
      </c>
      <c r="J348" s="1"/>
      <c r="K348" s="4" t="s">
        <v>2984</v>
      </c>
      <c r="L348" s="4" t="s">
        <v>6072</v>
      </c>
    </row>
    <row r="349" spans="1:12" ht="30" x14ac:dyDescent="0.25">
      <c r="A349" s="1" t="s">
        <v>5697</v>
      </c>
      <c r="B349" s="1" t="s">
        <v>60</v>
      </c>
      <c r="C349" s="4">
        <v>2021</v>
      </c>
      <c r="D349" s="1" t="s">
        <v>207</v>
      </c>
      <c r="E349" s="1" t="s">
        <v>1089</v>
      </c>
      <c r="F349" s="1" t="s">
        <v>66</v>
      </c>
      <c r="G349" s="4" t="s">
        <v>1101</v>
      </c>
      <c r="H349" s="4">
        <v>9764</v>
      </c>
      <c r="I349" s="4" t="s">
        <v>83</v>
      </c>
      <c r="J349" s="1"/>
      <c r="K349" s="4" t="s">
        <v>83</v>
      </c>
      <c r="L349" s="4" t="s">
        <v>83</v>
      </c>
    </row>
    <row r="350" spans="1:12" ht="30" x14ac:dyDescent="0.25">
      <c r="A350" s="1" t="s">
        <v>5697</v>
      </c>
      <c r="B350" s="1" t="s">
        <v>60</v>
      </c>
      <c r="C350" s="4">
        <v>2021</v>
      </c>
      <c r="D350" s="1" t="s">
        <v>207</v>
      </c>
      <c r="E350" s="1" t="s">
        <v>1089</v>
      </c>
      <c r="F350" s="1" t="s">
        <v>70</v>
      </c>
      <c r="G350" s="4" t="s">
        <v>2456</v>
      </c>
      <c r="H350" s="4">
        <v>101844</v>
      </c>
      <c r="I350" s="4" t="s">
        <v>630</v>
      </c>
      <c r="J350" s="1"/>
      <c r="K350" s="4" t="s">
        <v>7791</v>
      </c>
      <c r="L350" s="4" t="s">
        <v>3835</v>
      </c>
    </row>
    <row r="351" spans="1:12" ht="30" x14ac:dyDescent="0.25">
      <c r="A351" s="1" t="s">
        <v>5697</v>
      </c>
      <c r="B351" s="1" t="s">
        <v>60</v>
      </c>
      <c r="C351" s="4">
        <v>2021</v>
      </c>
      <c r="D351" s="1" t="s">
        <v>207</v>
      </c>
      <c r="E351" s="1" t="s">
        <v>1089</v>
      </c>
      <c r="F351" s="1" t="s">
        <v>74</v>
      </c>
      <c r="G351" s="4" t="s">
        <v>1112</v>
      </c>
      <c r="H351" s="4">
        <v>61813</v>
      </c>
      <c r="I351" s="4" t="s">
        <v>523</v>
      </c>
      <c r="J351" s="1" t="s">
        <v>234</v>
      </c>
      <c r="K351" s="4" t="s">
        <v>3505</v>
      </c>
      <c r="L351" s="4" t="s">
        <v>1099</v>
      </c>
    </row>
    <row r="352" spans="1:12" ht="30" x14ac:dyDescent="0.25">
      <c r="A352" s="1" t="s">
        <v>5697</v>
      </c>
      <c r="B352" s="1" t="s">
        <v>60</v>
      </c>
      <c r="C352" s="4">
        <v>2021</v>
      </c>
      <c r="D352" s="1" t="s">
        <v>207</v>
      </c>
      <c r="E352" s="1" t="s">
        <v>1089</v>
      </c>
      <c r="F352" s="1" t="s">
        <v>1102</v>
      </c>
      <c r="G352" s="4" t="s">
        <v>7661</v>
      </c>
      <c r="H352" s="4">
        <v>200303</v>
      </c>
      <c r="I352" s="4" t="s">
        <v>3531</v>
      </c>
      <c r="J352" s="1"/>
      <c r="K352" s="4" t="s">
        <v>738</v>
      </c>
      <c r="L352" s="4" t="s">
        <v>1318</v>
      </c>
    </row>
    <row r="353" spans="1:12" ht="45" x14ac:dyDescent="0.25">
      <c r="A353" s="1" t="s">
        <v>5697</v>
      </c>
      <c r="B353" s="1" t="s">
        <v>60</v>
      </c>
      <c r="C353" s="4">
        <v>2021</v>
      </c>
      <c r="D353" s="1" t="s">
        <v>207</v>
      </c>
      <c r="E353" s="1" t="s">
        <v>1089</v>
      </c>
      <c r="F353" s="1" t="s">
        <v>84</v>
      </c>
      <c r="G353" s="4" t="s">
        <v>1103</v>
      </c>
      <c r="H353" s="4">
        <v>0</v>
      </c>
      <c r="I353" s="4" t="s">
        <v>83</v>
      </c>
      <c r="J353" s="1"/>
      <c r="K353" s="4" t="s">
        <v>83</v>
      </c>
      <c r="L353" s="4" t="s">
        <v>83</v>
      </c>
    </row>
    <row r="354" spans="1:12" ht="45" x14ac:dyDescent="0.25">
      <c r="A354" s="1" t="s">
        <v>5697</v>
      </c>
      <c r="B354" s="1" t="s">
        <v>60</v>
      </c>
      <c r="C354" s="4">
        <v>2021</v>
      </c>
      <c r="D354" s="1" t="s">
        <v>207</v>
      </c>
      <c r="E354" s="1" t="s">
        <v>1089</v>
      </c>
      <c r="F354" s="1" t="s">
        <v>85</v>
      </c>
      <c r="G354" s="4" t="s">
        <v>1103</v>
      </c>
      <c r="H354" s="4">
        <v>0</v>
      </c>
      <c r="I354" s="4" t="s">
        <v>83</v>
      </c>
      <c r="J354" s="1"/>
      <c r="K354" s="4" t="s">
        <v>83</v>
      </c>
      <c r="L354" s="4" t="s">
        <v>83</v>
      </c>
    </row>
    <row r="355" spans="1:12" x14ac:dyDescent="0.25">
      <c r="A355" s="1" t="s">
        <v>5697</v>
      </c>
      <c r="B355" s="1" t="s">
        <v>60</v>
      </c>
      <c r="C355" s="4">
        <v>2021</v>
      </c>
      <c r="D355" s="1" t="s">
        <v>207</v>
      </c>
      <c r="E355" s="1" t="s">
        <v>1104</v>
      </c>
      <c r="F355" s="1" t="s">
        <v>62</v>
      </c>
      <c r="G355" s="4" t="s">
        <v>1507</v>
      </c>
      <c r="H355" s="4">
        <v>29298</v>
      </c>
      <c r="I355" s="4" t="s">
        <v>1106</v>
      </c>
      <c r="J355" s="1"/>
      <c r="K355" s="4" t="s">
        <v>6913</v>
      </c>
      <c r="L355" s="4" t="s">
        <v>7792</v>
      </c>
    </row>
    <row r="356" spans="1:12" ht="30" x14ac:dyDescent="0.25">
      <c r="A356" s="1" t="s">
        <v>5697</v>
      </c>
      <c r="B356" s="1" t="s">
        <v>60</v>
      </c>
      <c r="C356" s="4">
        <v>2021</v>
      </c>
      <c r="D356" s="1" t="s">
        <v>207</v>
      </c>
      <c r="E356" s="1" t="s">
        <v>1104</v>
      </c>
      <c r="F356" s="1" t="s">
        <v>66</v>
      </c>
      <c r="G356" s="4" t="s">
        <v>1112</v>
      </c>
      <c r="H356" s="4">
        <v>1030</v>
      </c>
      <c r="I356" s="4" t="s">
        <v>3321</v>
      </c>
      <c r="J356" s="1" t="s">
        <v>234</v>
      </c>
      <c r="K356" s="4" t="s">
        <v>531</v>
      </c>
      <c r="L356" s="4" t="s">
        <v>7793</v>
      </c>
    </row>
    <row r="357" spans="1:12" ht="30" x14ac:dyDescent="0.25">
      <c r="A357" s="1" t="s">
        <v>5697</v>
      </c>
      <c r="B357" s="1" t="s">
        <v>60</v>
      </c>
      <c r="C357" s="4">
        <v>2021</v>
      </c>
      <c r="D357" s="1" t="s">
        <v>207</v>
      </c>
      <c r="E357" s="1" t="s">
        <v>1104</v>
      </c>
      <c r="F357" s="1" t="s">
        <v>70</v>
      </c>
      <c r="G357" s="4" t="s">
        <v>1855</v>
      </c>
      <c r="H357" s="4">
        <v>10536</v>
      </c>
      <c r="I357" s="4" t="s">
        <v>7794</v>
      </c>
      <c r="J357" s="1"/>
      <c r="K357" s="4" t="s">
        <v>700</v>
      </c>
      <c r="L357" s="4" t="s">
        <v>3486</v>
      </c>
    </row>
    <row r="358" spans="1:12" ht="30" x14ac:dyDescent="0.25">
      <c r="A358" s="1" t="s">
        <v>5697</v>
      </c>
      <c r="B358" s="1" t="s">
        <v>60</v>
      </c>
      <c r="C358" s="4">
        <v>2021</v>
      </c>
      <c r="D358" s="1" t="s">
        <v>207</v>
      </c>
      <c r="E358" s="1" t="s">
        <v>1104</v>
      </c>
      <c r="F358" s="1" t="s">
        <v>74</v>
      </c>
      <c r="G358" s="4" t="s">
        <v>2008</v>
      </c>
      <c r="H358" s="4">
        <v>10726</v>
      </c>
      <c r="I358" s="4" t="s">
        <v>7795</v>
      </c>
      <c r="J358" s="1" t="s">
        <v>234</v>
      </c>
      <c r="K358" s="4" t="s">
        <v>2983</v>
      </c>
      <c r="L358" s="4" t="s">
        <v>7796</v>
      </c>
    </row>
    <row r="359" spans="1:12" ht="30" x14ac:dyDescent="0.25">
      <c r="A359" s="1" t="s">
        <v>5697</v>
      </c>
      <c r="B359" s="1" t="s">
        <v>60</v>
      </c>
      <c r="C359" s="4">
        <v>2021</v>
      </c>
      <c r="D359" s="1" t="s">
        <v>207</v>
      </c>
      <c r="E359" s="1" t="s">
        <v>1104</v>
      </c>
      <c r="F359" s="1" t="s">
        <v>1102</v>
      </c>
      <c r="G359" s="4" t="s">
        <v>1769</v>
      </c>
      <c r="H359" s="4">
        <v>194145</v>
      </c>
      <c r="I359" s="4" t="s">
        <v>7797</v>
      </c>
      <c r="J359" s="1"/>
      <c r="K359" s="4" t="s">
        <v>6160</v>
      </c>
      <c r="L359" s="4" t="s">
        <v>1732</v>
      </c>
    </row>
    <row r="360" spans="1:12" ht="45" x14ac:dyDescent="0.25">
      <c r="A360" s="1" t="s">
        <v>5697</v>
      </c>
      <c r="B360" s="1" t="s">
        <v>60</v>
      </c>
      <c r="C360" s="4">
        <v>2021</v>
      </c>
      <c r="D360" s="1" t="s">
        <v>207</v>
      </c>
      <c r="E360" s="1" t="s">
        <v>1104</v>
      </c>
      <c r="F360" s="1" t="s">
        <v>84</v>
      </c>
      <c r="G360" s="4" t="s">
        <v>1103</v>
      </c>
      <c r="H360" s="4">
        <v>0</v>
      </c>
      <c r="I360" s="4" t="s">
        <v>83</v>
      </c>
      <c r="J360" s="1"/>
      <c r="K360" s="4" t="s">
        <v>83</v>
      </c>
      <c r="L360" s="4" t="s">
        <v>83</v>
      </c>
    </row>
    <row r="361" spans="1:12" ht="45" x14ac:dyDescent="0.25">
      <c r="A361" s="1" t="s">
        <v>5697</v>
      </c>
      <c r="B361" s="1" t="s">
        <v>60</v>
      </c>
      <c r="C361" s="4">
        <v>2021</v>
      </c>
      <c r="D361" s="1" t="s">
        <v>207</v>
      </c>
      <c r="E361" s="1" t="s">
        <v>1104</v>
      </c>
      <c r="F361" s="1" t="s">
        <v>85</v>
      </c>
      <c r="G361" s="4" t="s">
        <v>1103</v>
      </c>
      <c r="H361" s="4">
        <v>0</v>
      </c>
      <c r="I361" s="4" t="s">
        <v>83</v>
      </c>
      <c r="J361" s="1"/>
      <c r="K361" s="4" t="s">
        <v>83</v>
      </c>
      <c r="L361" s="4" t="s">
        <v>83</v>
      </c>
    </row>
    <row r="362" spans="1:12" x14ac:dyDescent="0.25">
      <c r="A362" s="1" t="s">
        <v>5697</v>
      </c>
      <c r="B362" s="1" t="s">
        <v>60</v>
      </c>
      <c r="C362" s="4">
        <v>2021</v>
      </c>
      <c r="D362" s="1" t="s">
        <v>207</v>
      </c>
      <c r="E362" s="1" t="s">
        <v>1116</v>
      </c>
      <c r="F362" s="1" t="s">
        <v>62</v>
      </c>
      <c r="G362" s="4" t="s">
        <v>3805</v>
      </c>
      <c r="H362" s="4">
        <v>19480</v>
      </c>
      <c r="I362" s="4" t="s">
        <v>6454</v>
      </c>
      <c r="J362" s="1"/>
      <c r="K362" s="4" t="s">
        <v>7798</v>
      </c>
      <c r="L362" s="4" t="s">
        <v>6265</v>
      </c>
    </row>
    <row r="363" spans="1:12" ht="30" x14ac:dyDescent="0.25">
      <c r="A363" s="1" t="s">
        <v>5697</v>
      </c>
      <c r="B363" s="1" t="s">
        <v>60</v>
      </c>
      <c r="C363" s="4">
        <v>2021</v>
      </c>
      <c r="D363" s="1" t="s">
        <v>207</v>
      </c>
      <c r="E363" s="1" t="s">
        <v>1116</v>
      </c>
      <c r="F363" s="1" t="s">
        <v>66</v>
      </c>
      <c r="G363" s="4" t="s">
        <v>1101</v>
      </c>
      <c r="H363" s="4">
        <v>473</v>
      </c>
      <c r="I363" s="4" t="s">
        <v>83</v>
      </c>
      <c r="J363" s="1"/>
      <c r="K363" s="4" t="s">
        <v>83</v>
      </c>
      <c r="L363" s="4" t="s">
        <v>83</v>
      </c>
    </row>
    <row r="364" spans="1:12" ht="30" x14ac:dyDescent="0.25">
      <c r="A364" s="1" t="s">
        <v>5697</v>
      </c>
      <c r="B364" s="1" t="s">
        <v>60</v>
      </c>
      <c r="C364" s="4">
        <v>2021</v>
      </c>
      <c r="D364" s="1" t="s">
        <v>207</v>
      </c>
      <c r="E364" s="1" t="s">
        <v>1116</v>
      </c>
      <c r="F364" s="1" t="s">
        <v>70</v>
      </c>
      <c r="G364" s="4" t="s">
        <v>3602</v>
      </c>
      <c r="H364" s="4">
        <v>5015</v>
      </c>
      <c r="I364" s="4" t="s">
        <v>7799</v>
      </c>
      <c r="J364" s="1"/>
      <c r="K364" s="4" t="s">
        <v>7800</v>
      </c>
      <c r="L364" s="4" t="s">
        <v>7801</v>
      </c>
    </row>
    <row r="365" spans="1:12" ht="30" x14ac:dyDescent="0.25">
      <c r="A365" s="1" t="s">
        <v>5697</v>
      </c>
      <c r="B365" s="1" t="s">
        <v>60</v>
      </c>
      <c r="C365" s="4">
        <v>2021</v>
      </c>
      <c r="D365" s="1" t="s">
        <v>207</v>
      </c>
      <c r="E365" s="1" t="s">
        <v>1116</v>
      </c>
      <c r="F365" s="1" t="s">
        <v>74</v>
      </c>
      <c r="G365" s="4" t="s">
        <v>1743</v>
      </c>
      <c r="H365" s="4">
        <v>1742</v>
      </c>
      <c r="I365" s="4" t="s">
        <v>919</v>
      </c>
      <c r="J365" s="1" t="s">
        <v>234</v>
      </c>
      <c r="K365" s="4" t="s">
        <v>7802</v>
      </c>
      <c r="L365" s="4" t="s">
        <v>7803</v>
      </c>
    </row>
    <row r="366" spans="1:12" ht="30" x14ac:dyDescent="0.25">
      <c r="A366" s="1" t="s">
        <v>5697</v>
      </c>
      <c r="B366" s="1" t="s">
        <v>60</v>
      </c>
      <c r="C366" s="4">
        <v>2021</v>
      </c>
      <c r="D366" s="1" t="s">
        <v>207</v>
      </c>
      <c r="E366" s="1" t="s">
        <v>1116</v>
      </c>
      <c r="F366" s="1" t="s">
        <v>1102</v>
      </c>
      <c r="G366" s="4" t="s">
        <v>4280</v>
      </c>
      <c r="H366" s="4">
        <v>256508</v>
      </c>
      <c r="I366" s="4" t="s">
        <v>717</v>
      </c>
      <c r="J366" s="1"/>
      <c r="K366" s="4" t="s">
        <v>7804</v>
      </c>
      <c r="L366" s="4" t="s">
        <v>7805</v>
      </c>
    </row>
    <row r="367" spans="1:12" ht="45" x14ac:dyDescent="0.25">
      <c r="A367" s="1" t="s">
        <v>5697</v>
      </c>
      <c r="B367" s="1" t="s">
        <v>60</v>
      </c>
      <c r="C367" s="4">
        <v>2021</v>
      </c>
      <c r="D367" s="1" t="s">
        <v>207</v>
      </c>
      <c r="E367" s="1" t="s">
        <v>1116</v>
      </c>
      <c r="F367" s="1" t="s">
        <v>84</v>
      </c>
      <c r="G367" s="4" t="s">
        <v>1103</v>
      </c>
      <c r="H367" s="4">
        <v>0</v>
      </c>
      <c r="I367" s="4" t="s">
        <v>83</v>
      </c>
      <c r="J367" s="1"/>
      <c r="K367" s="4" t="s">
        <v>83</v>
      </c>
      <c r="L367" s="4" t="s">
        <v>83</v>
      </c>
    </row>
    <row r="368" spans="1:12" ht="45" x14ac:dyDescent="0.25">
      <c r="A368" s="1" t="s">
        <v>5697</v>
      </c>
      <c r="B368" s="1" t="s">
        <v>60</v>
      </c>
      <c r="C368" s="4">
        <v>2021</v>
      </c>
      <c r="D368" s="1" t="s">
        <v>207</v>
      </c>
      <c r="E368" s="1" t="s">
        <v>1116</v>
      </c>
      <c r="F368" s="1" t="s">
        <v>85</v>
      </c>
      <c r="G368" s="4" t="s">
        <v>1103</v>
      </c>
      <c r="H368" s="4">
        <v>0</v>
      </c>
      <c r="I368" s="4" t="s">
        <v>83</v>
      </c>
      <c r="J368" s="1"/>
      <c r="K368" s="4" t="s">
        <v>83</v>
      </c>
      <c r="L368" s="4" t="s">
        <v>83</v>
      </c>
    </row>
    <row r="369" spans="1:12" x14ac:dyDescent="0.25">
      <c r="A369" s="1" t="s">
        <v>5697</v>
      </c>
      <c r="B369" s="1" t="s">
        <v>60</v>
      </c>
      <c r="C369" s="4">
        <v>2021</v>
      </c>
      <c r="D369" s="1" t="s">
        <v>207</v>
      </c>
      <c r="E369" s="1" t="s">
        <v>1132</v>
      </c>
      <c r="F369" s="1" t="s">
        <v>62</v>
      </c>
      <c r="G369" s="4" t="s">
        <v>1687</v>
      </c>
      <c r="H369" s="4">
        <v>11148</v>
      </c>
      <c r="I369" s="4" t="s">
        <v>7806</v>
      </c>
      <c r="J369" s="1"/>
      <c r="K369" s="4" t="s">
        <v>7807</v>
      </c>
      <c r="L369" s="4" t="s">
        <v>7808</v>
      </c>
    </row>
    <row r="370" spans="1:12" ht="30" x14ac:dyDescent="0.25">
      <c r="A370" s="1" t="s">
        <v>5697</v>
      </c>
      <c r="B370" s="1" t="s">
        <v>60</v>
      </c>
      <c r="C370" s="4">
        <v>2021</v>
      </c>
      <c r="D370" s="1" t="s">
        <v>207</v>
      </c>
      <c r="E370" s="1" t="s">
        <v>1132</v>
      </c>
      <c r="F370" s="1" t="s">
        <v>66</v>
      </c>
      <c r="G370" s="4" t="s">
        <v>1097</v>
      </c>
      <c r="H370" s="4">
        <v>190</v>
      </c>
      <c r="I370" s="4" t="s">
        <v>7809</v>
      </c>
      <c r="J370" s="1" t="s">
        <v>234</v>
      </c>
      <c r="K370" s="4" t="s">
        <v>4642</v>
      </c>
      <c r="L370" s="4" t="s">
        <v>7810</v>
      </c>
    </row>
    <row r="371" spans="1:12" ht="30" x14ac:dyDescent="0.25">
      <c r="A371" s="1" t="s">
        <v>5697</v>
      </c>
      <c r="B371" s="1" t="s">
        <v>60</v>
      </c>
      <c r="C371" s="4">
        <v>2021</v>
      </c>
      <c r="D371" s="1" t="s">
        <v>207</v>
      </c>
      <c r="E371" s="1" t="s">
        <v>1132</v>
      </c>
      <c r="F371" s="1" t="s">
        <v>70</v>
      </c>
      <c r="G371" s="4" t="s">
        <v>2947</v>
      </c>
      <c r="H371" s="4">
        <v>2341</v>
      </c>
      <c r="I371" s="4" t="s">
        <v>7811</v>
      </c>
      <c r="J371" s="1"/>
      <c r="K371" s="4" t="s">
        <v>7812</v>
      </c>
      <c r="L371" s="4" t="s">
        <v>7813</v>
      </c>
    </row>
    <row r="372" spans="1:12" ht="30" x14ac:dyDescent="0.25">
      <c r="A372" s="1" t="s">
        <v>5697</v>
      </c>
      <c r="B372" s="1" t="s">
        <v>60</v>
      </c>
      <c r="C372" s="4">
        <v>2021</v>
      </c>
      <c r="D372" s="1" t="s">
        <v>207</v>
      </c>
      <c r="E372" s="1" t="s">
        <v>1132</v>
      </c>
      <c r="F372" s="1" t="s">
        <v>74</v>
      </c>
      <c r="G372" s="4" t="s">
        <v>1671</v>
      </c>
      <c r="H372" s="4">
        <v>634</v>
      </c>
      <c r="I372" s="4" t="s">
        <v>7814</v>
      </c>
      <c r="J372" s="1" t="s">
        <v>234</v>
      </c>
      <c r="K372" s="4" t="s">
        <v>7815</v>
      </c>
      <c r="L372" s="4" t="s">
        <v>7816</v>
      </c>
    </row>
    <row r="373" spans="1:12" ht="30" x14ac:dyDescent="0.25">
      <c r="A373" s="1" t="s">
        <v>5697</v>
      </c>
      <c r="B373" s="1" t="s">
        <v>60</v>
      </c>
      <c r="C373" s="4">
        <v>2021</v>
      </c>
      <c r="D373" s="1" t="s">
        <v>207</v>
      </c>
      <c r="E373" s="1" t="s">
        <v>1132</v>
      </c>
      <c r="F373" s="1" t="s">
        <v>1102</v>
      </c>
      <c r="G373" s="4" t="s">
        <v>7817</v>
      </c>
      <c r="H373" s="4">
        <v>215995</v>
      </c>
      <c r="I373" s="4" t="s">
        <v>7818</v>
      </c>
      <c r="J373" s="1"/>
      <c r="K373" s="4" t="s">
        <v>7819</v>
      </c>
      <c r="L373" s="4" t="s">
        <v>7820</v>
      </c>
    </row>
    <row r="374" spans="1:12" ht="45" x14ac:dyDescent="0.25">
      <c r="A374" s="1" t="s">
        <v>5697</v>
      </c>
      <c r="B374" s="1" t="s">
        <v>60</v>
      </c>
      <c r="C374" s="4">
        <v>2021</v>
      </c>
      <c r="D374" s="1" t="s">
        <v>207</v>
      </c>
      <c r="E374" s="1" t="s">
        <v>1132</v>
      </c>
      <c r="F374" s="1" t="s">
        <v>84</v>
      </c>
      <c r="G374" s="4" t="s">
        <v>1103</v>
      </c>
      <c r="H374" s="4">
        <v>0</v>
      </c>
      <c r="I374" s="4" t="s">
        <v>83</v>
      </c>
      <c r="J374" s="1"/>
      <c r="K374" s="4" t="s">
        <v>83</v>
      </c>
      <c r="L374" s="4" t="s">
        <v>83</v>
      </c>
    </row>
    <row r="375" spans="1:12" ht="45" x14ac:dyDescent="0.25">
      <c r="A375" s="1" t="s">
        <v>5697</v>
      </c>
      <c r="B375" s="1" t="s">
        <v>60</v>
      </c>
      <c r="C375" s="4">
        <v>2021</v>
      </c>
      <c r="D375" s="1" t="s">
        <v>207</v>
      </c>
      <c r="E375" s="1" t="s">
        <v>1132</v>
      </c>
      <c r="F375" s="1" t="s">
        <v>85</v>
      </c>
      <c r="G375" s="4" t="s">
        <v>1103</v>
      </c>
      <c r="H375" s="4">
        <v>0</v>
      </c>
      <c r="I375" s="4" t="s">
        <v>83</v>
      </c>
      <c r="J375" s="1"/>
      <c r="K375" s="4" t="s">
        <v>83</v>
      </c>
      <c r="L375" s="4" t="s">
        <v>83</v>
      </c>
    </row>
    <row r="376" spans="1:12" x14ac:dyDescent="0.25">
      <c r="A376" s="1" t="s">
        <v>5697</v>
      </c>
      <c r="B376" s="1" t="s">
        <v>60</v>
      </c>
      <c r="C376" s="4">
        <v>2021</v>
      </c>
      <c r="D376" s="1" t="s">
        <v>207</v>
      </c>
      <c r="E376" s="1" t="s">
        <v>1147</v>
      </c>
      <c r="F376" s="1" t="s">
        <v>62</v>
      </c>
      <c r="G376" s="4" t="s">
        <v>1561</v>
      </c>
      <c r="H376" s="4">
        <v>5523</v>
      </c>
      <c r="I376" s="4" t="s">
        <v>7821</v>
      </c>
      <c r="J376" s="1"/>
      <c r="K376" s="4" t="s">
        <v>7822</v>
      </c>
      <c r="L376" s="4" t="s">
        <v>7823</v>
      </c>
    </row>
    <row r="377" spans="1:12" ht="30" x14ac:dyDescent="0.25">
      <c r="A377" s="1" t="s">
        <v>5697</v>
      </c>
      <c r="B377" s="1" t="s">
        <v>60</v>
      </c>
      <c r="C377" s="4">
        <v>2021</v>
      </c>
      <c r="D377" s="1" t="s">
        <v>207</v>
      </c>
      <c r="E377" s="1" t="s">
        <v>1147</v>
      </c>
      <c r="F377" s="1" t="s">
        <v>66</v>
      </c>
      <c r="G377" s="4" t="s">
        <v>1097</v>
      </c>
      <c r="H377" s="4">
        <v>64</v>
      </c>
      <c r="I377" s="4" t="s">
        <v>7824</v>
      </c>
      <c r="J377" s="1" t="s">
        <v>234</v>
      </c>
      <c r="K377" s="4" t="s">
        <v>7825</v>
      </c>
      <c r="L377" s="4" t="s">
        <v>7826</v>
      </c>
    </row>
    <row r="378" spans="1:12" ht="30" x14ac:dyDescent="0.25">
      <c r="A378" s="1" t="s">
        <v>5697</v>
      </c>
      <c r="B378" s="1" t="s">
        <v>60</v>
      </c>
      <c r="C378" s="4">
        <v>2021</v>
      </c>
      <c r="D378" s="1" t="s">
        <v>207</v>
      </c>
      <c r="E378" s="1" t="s">
        <v>1147</v>
      </c>
      <c r="F378" s="1" t="s">
        <v>70</v>
      </c>
      <c r="G378" s="4" t="s">
        <v>5016</v>
      </c>
      <c r="H378" s="4">
        <v>1119</v>
      </c>
      <c r="I378" s="4" t="s">
        <v>7827</v>
      </c>
      <c r="J378" s="1"/>
      <c r="K378" s="4" t="s">
        <v>7828</v>
      </c>
      <c r="L378" s="4" t="s">
        <v>7829</v>
      </c>
    </row>
    <row r="379" spans="1:12" ht="30" x14ac:dyDescent="0.25">
      <c r="A379" s="1" t="s">
        <v>5697</v>
      </c>
      <c r="B379" s="1" t="s">
        <v>60</v>
      </c>
      <c r="C379" s="4">
        <v>2021</v>
      </c>
      <c r="D379" s="1" t="s">
        <v>207</v>
      </c>
      <c r="E379" s="1" t="s">
        <v>1147</v>
      </c>
      <c r="F379" s="1" t="s">
        <v>74</v>
      </c>
      <c r="G379" s="4" t="s">
        <v>1981</v>
      </c>
      <c r="H379" s="4">
        <v>222</v>
      </c>
      <c r="I379" s="4" t="s">
        <v>7830</v>
      </c>
      <c r="J379" s="1" t="s">
        <v>234</v>
      </c>
      <c r="K379" s="4" t="s">
        <v>7831</v>
      </c>
      <c r="L379" s="4" t="s">
        <v>7832</v>
      </c>
    </row>
    <row r="380" spans="1:12" ht="30" x14ac:dyDescent="0.25">
      <c r="A380" s="1" t="s">
        <v>5697</v>
      </c>
      <c r="B380" s="1" t="s">
        <v>60</v>
      </c>
      <c r="C380" s="4">
        <v>2021</v>
      </c>
      <c r="D380" s="1" t="s">
        <v>207</v>
      </c>
      <c r="E380" s="1" t="s">
        <v>1147</v>
      </c>
      <c r="F380" s="1" t="s">
        <v>1102</v>
      </c>
      <c r="G380" s="4" t="s">
        <v>7833</v>
      </c>
      <c r="H380" s="4">
        <v>186339</v>
      </c>
      <c r="I380" s="4" t="s">
        <v>7834</v>
      </c>
      <c r="J380" s="1"/>
      <c r="K380" s="4" t="s">
        <v>7835</v>
      </c>
      <c r="L380" s="4" t="s">
        <v>7836</v>
      </c>
    </row>
    <row r="381" spans="1:12" ht="45" x14ac:dyDescent="0.25">
      <c r="A381" s="1" t="s">
        <v>5697</v>
      </c>
      <c r="B381" s="1" t="s">
        <v>60</v>
      </c>
      <c r="C381" s="4">
        <v>2021</v>
      </c>
      <c r="D381" s="1" t="s">
        <v>207</v>
      </c>
      <c r="E381" s="1" t="s">
        <v>1147</v>
      </c>
      <c r="F381" s="1" t="s">
        <v>84</v>
      </c>
      <c r="G381" s="4" t="s">
        <v>1103</v>
      </c>
      <c r="H381" s="4">
        <v>0</v>
      </c>
      <c r="I381" s="4" t="s">
        <v>83</v>
      </c>
      <c r="J381" s="1"/>
      <c r="K381" s="4" t="s">
        <v>83</v>
      </c>
      <c r="L381" s="4" t="s">
        <v>83</v>
      </c>
    </row>
    <row r="382" spans="1:12" ht="45" x14ac:dyDescent="0.25">
      <c r="A382" s="1" t="s">
        <v>5697</v>
      </c>
      <c r="B382" s="1" t="s">
        <v>60</v>
      </c>
      <c r="C382" s="4">
        <v>2021</v>
      </c>
      <c r="D382" s="1" t="s">
        <v>207</v>
      </c>
      <c r="E382" s="1" t="s">
        <v>1147</v>
      </c>
      <c r="F382" s="1" t="s">
        <v>85</v>
      </c>
      <c r="G382" s="4" t="s">
        <v>1103</v>
      </c>
      <c r="H382" s="4">
        <v>0</v>
      </c>
      <c r="I382" s="4" t="s">
        <v>83</v>
      </c>
      <c r="J382" s="1"/>
      <c r="K382" s="4" t="s">
        <v>83</v>
      </c>
      <c r="L382" s="4" t="s">
        <v>83</v>
      </c>
    </row>
    <row r="383" spans="1:12" x14ac:dyDescent="0.25">
      <c r="A383" s="1" t="s">
        <v>5697</v>
      </c>
      <c r="B383" s="1" t="s">
        <v>60</v>
      </c>
      <c r="C383" s="4">
        <v>2021</v>
      </c>
      <c r="D383" s="1" t="s">
        <v>207</v>
      </c>
      <c r="E383" s="1" t="s">
        <v>1162</v>
      </c>
      <c r="F383" s="1" t="s">
        <v>62</v>
      </c>
      <c r="G383" s="4" t="s">
        <v>2426</v>
      </c>
      <c r="H383" s="4">
        <v>2680</v>
      </c>
      <c r="I383" s="4" t="s">
        <v>7837</v>
      </c>
      <c r="J383" s="1"/>
      <c r="K383" s="4" t="s">
        <v>7838</v>
      </c>
      <c r="L383" s="4" t="s">
        <v>7839</v>
      </c>
    </row>
    <row r="384" spans="1:12" ht="30" x14ac:dyDescent="0.25">
      <c r="A384" s="1" t="s">
        <v>5697</v>
      </c>
      <c r="B384" s="1" t="s">
        <v>60</v>
      </c>
      <c r="C384" s="4">
        <v>2021</v>
      </c>
      <c r="D384" s="1" t="s">
        <v>207</v>
      </c>
      <c r="E384" s="1" t="s">
        <v>1162</v>
      </c>
      <c r="F384" s="1" t="s">
        <v>66</v>
      </c>
      <c r="G384" s="4" t="s">
        <v>1112</v>
      </c>
      <c r="H384" s="4">
        <v>29</v>
      </c>
      <c r="I384" s="4" t="s">
        <v>7840</v>
      </c>
      <c r="J384" s="1" t="s">
        <v>234</v>
      </c>
      <c r="K384" s="4" t="s">
        <v>7841</v>
      </c>
      <c r="L384" s="4" t="s">
        <v>7842</v>
      </c>
    </row>
    <row r="385" spans="1:12" ht="30" x14ac:dyDescent="0.25">
      <c r="A385" s="1" t="s">
        <v>5697</v>
      </c>
      <c r="B385" s="1" t="s">
        <v>60</v>
      </c>
      <c r="C385" s="4">
        <v>2021</v>
      </c>
      <c r="D385" s="1" t="s">
        <v>207</v>
      </c>
      <c r="E385" s="1" t="s">
        <v>1162</v>
      </c>
      <c r="F385" s="1" t="s">
        <v>70</v>
      </c>
      <c r="G385" s="4" t="s">
        <v>1687</v>
      </c>
      <c r="H385" s="4">
        <v>648</v>
      </c>
      <c r="I385" s="4" t="s">
        <v>7843</v>
      </c>
      <c r="J385" s="1"/>
      <c r="K385" s="4" t="s">
        <v>7844</v>
      </c>
      <c r="L385" s="4" t="s">
        <v>7845</v>
      </c>
    </row>
    <row r="386" spans="1:12" ht="30" x14ac:dyDescent="0.25">
      <c r="A386" s="1" t="s">
        <v>5697</v>
      </c>
      <c r="B386" s="1" t="s">
        <v>60</v>
      </c>
      <c r="C386" s="4">
        <v>2021</v>
      </c>
      <c r="D386" s="1" t="s">
        <v>207</v>
      </c>
      <c r="E386" s="1" t="s">
        <v>1162</v>
      </c>
      <c r="F386" s="1" t="s">
        <v>74</v>
      </c>
      <c r="G386" s="4" t="s">
        <v>1350</v>
      </c>
      <c r="H386" s="4">
        <v>107</v>
      </c>
      <c r="I386" s="4" t="s">
        <v>7846</v>
      </c>
      <c r="J386" s="1" t="s">
        <v>234</v>
      </c>
      <c r="K386" s="4" t="s">
        <v>7847</v>
      </c>
      <c r="L386" s="4" t="s">
        <v>7848</v>
      </c>
    </row>
    <row r="387" spans="1:12" ht="30" x14ac:dyDescent="0.25">
      <c r="A387" s="1" t="s">
        <v>5697</v>
      </c>
      <c r="B387" s="1" t="s">
        <v>60</v>
      </c>
      <c r="C387" s="4">
        <v>2021</v>
      </c>
      <c r="D387" s="1" t="s">
        <v>207</v>
      </c>
      <c r="E387" s="1" t="s">
        <v>1162</v>
      </c>
      <c r="F387" s="1" t="s">
        <v>1102</v>
      </c>
      <c r="G387" s="4" t="s">
        <v>7849</v>
      </c>
      <c r="H387" s="4">
        <v>96121</v>
      </c>
      <c r="I387" s="4" t="s">
        <v>7850</v>
      </c>
      <c r="J387" s="1"/>
      <c r="K387" s="4" t="s">
        <v>7851</v>
      </c>
      <c r="L387" s="4" t="s">
        <v>7852</v>
      </c>
    </row>
    <row r="388" spans="1:12" ht="45" x14ac:dyDescent="0.25">
      <c r="A388" s="1" t="s">
        <v>5697</v>
      </c>
      <c r="B388" s="1" t="s">
        <v>60</v>
      </c>
      <c r="C388" s="4">
        <v>2021</v>
      </c>
      <c r="D388" s="1" t="s">
        <v>207</v>
      </c>
      <c r="E388" s="1" t="s">
        <v>1162</v>
      </c>
      <c r="F388" s="1" t="s">
        <v>84</v>
      </c>
      <c r="G388" s="4" t="s">
        <v>1103</v>
      </c>
      <c r="H388" s="4">
        <v>0</v>
      </c>
      <c r="I388" s="4" t="s">
        <v>83</v>
      </c>
      <c r="J388" s="1"/>
      <c r="K388" s="4" t="s">
        <v>83</v>
      </c>
      <c r="L388" s="4" t="s">
        <v>83</v>
      </c>
    </row>
    <row r="389" spans="1:12" ht="45" x14ac:dyDescent="0.25">
      <c r="A389" s="1" t="s">
        <v>5697</v>
      </c>
      <c r="B389" s="1" t="s">
        <v>60</v>
      </c>
      <c r="C389" s="4">
        <v>2021</v>
      </c>
      <c r="D389" s="1" t="s">
        <v>207</v>
      </c>
      <c r="E389" s="1" t="s">
        <v>1162</v>
      </c>
      <c r="F389" s="1" t="s">
        <v>85</v>
      </c>
      <c r="G389" s="4" t="s">
        <v>1103</v>
      </c>
      <c r="H389" s="4">
        <v>0</v>
      </c>
      <c r="I389" s="4" t="s">
        <v>83</v>
      </c>
      <c r="J389" s="1"/>
      <c r="K389" s="4" t="s">
        <v>83</v>
      </c>
      <c r="L389" s="4" t="s">
        <v>83</v>
      </c>
    </row>
    <row r="390" spans="1:12" x14ac:dyDescent="0.25">
      <c r="A390" s="1" t="s">
        <v>5697</v>
      </c>
      <c r="B390" s="1" t="s">
        <v>60</v>
      </c>
      <c r="C390" s="4">
        <v>2021</v>
      </c>
      <c r="D390" s="1" t="s">
        <v>207</v>
      </c>
      <c r="E390" s="1" t="s">
        <v>1183</v>
      </c>
      <c r="F390" s="1" t="s">
        <v>62</v>
      </c>
      <c r="G390" s="4" t="s">
        <v>4533</v>
      </c>
      <c r="H390" s="4">
        <v>881</v>
      </c>
      <c r="I390" s="4" t="s">
        <v>7853</v>
      </c>
      <c r="J390" s="1"/>
      <c r="K390" s="4" t="s">
        <v>7854</v>
      </c>
      <c r="L390" s="4" t="s">
        <v>7855</v>
      </c>
    </row>
    <row r="391" spans="1:12" ht="30" x14ac:dyDescent="0.25">
      <c r="A391" s="1" t="s">
        <v>5697</v>
      </c>
      <c r="B391" s="1" t="s">
        <v>60</v>
      </c>
      <c r="C391" s="4">
        <v>2021</v>
      </c>
      <c r="D391" s="1" t="s">
        <v>207</v>
      </c>
      <c r="E391" s="1" t="s">
        <v>1183</v>
      </c>
      <c r="F391" s="1" t="s">
        <v>66</v>
      </c>
      <c r="G391" s="4" t="s">
        <v>1097</v>
      </c>
      <c r="H391" s="4">
        <v>8</v>
      </c>
      <c r="I391" s="4" t="s">
        <v>7856</v>
      </c>
      <c r="J391" s="1" t="s">
        <v>234</v>
      </c>
      <c r="K391" s="4" t="s">
        <v>7857</v>
      </c>
      <c r="L391" s="4" t="s">
        <v>7858</v>
      </c>
    </row>
    <row r="392" spans="1:12" ht="30" x14ac:dyDescent="0.25">
      <c r="A392" s="1" t="s">
        <v>5697</v>
      </c>
      <c r="B392" s="1" t="s">
        <v>60</v>
      </c>
      <c r="C392" s="4">
        <v>2021</v>
      </c>
      <c r="D392" s="1" t="s">
        <v>207</v>
      </c>
      <c r="E392" s="1" t="s">
        <v>1183</v>
      </c>
      <c r="F392" s="1" t="s">
        <v>70</v>
      </c>
      <c r="G392" s="4" t="s">
        <v>3836</v>
      </c>
      <c r="H392" s="4">
        <v>260</v>
      </c>
      <c r="I392" s="4" t="s">
        <v>7859</v>
      </c>
      <c r="J392" s="1"/>
      <c r="K392" s="4" t="s">
        <v>7860</v>
      </c>
      <c r="L392" s="4" t="s">
        <v>7861</v>
      </c>
    </row>
    <row r="393" spans="1:12" ht="30" x14ac:dyDescent="0.25">
      <c r="A393" s="1" t="s">
        <v>5697</v>
      </c>
      <c r="B393" s="1" t="s">
        <v>60</v>
      </c>
      <c r="C393" s="4">
        <v>2021</v>
      </c>
      <c r="D393" s="1" t="s">
        <v>207</v>
      </c>
      <c r="E393" s="1" t="s">
        <v>1183</v>
      </c>
      <c r="F393" s="1" t="s">
        <v>74</v>
      </c>
      <c r="G393" s="4" t="s">
        <v>1112</v>
      </c>
      <c r="H393" s="4">
        <v>40</v>
      </c>
      <c r="I393" s="4" t="s">
        <v>7862</v>
      </c>
      <c r="J393" s="1" t="s">
        <v>234</v>
      </c>
      <c r="K393" s="4" t="s">
        <v>7863</v>
      </c>
      <c r="L393" s="4" t="s">
        <v>7864</v>
      </c>
    </row>
    <row r="394" spans="1:12" ht="30" x14ac:dyDescent="0.25">
      <c r="A394" s="1" t="s">
        <v>5697</v>
      </c>
      <c r="B394" s="1" t="s">
        <v>60</v>
      </c>
      <c r="C394" s="4">
        <v>2021</v>
      </c>
      <c r="D394" s="1" t="s">
        <v>207</v>
      </c>
      <c r="E394" s="1" t="s">
        <v>1183</v>
      </c>
      <c r="F394" s="1" t="s">
        <v>1102</v>
      </c>
      <c r="G394" s="4" t="s">
        <v>7865</v>
      </c>
      <c r="H394" s="4">
        <v>24841</v>
      </c>
      <c r="I394" s="4" t="s">
        <v>7866</v>
      </c>
      <c r="J394" s="1"/>
      <c r="K394" s="4" t="s">
        <v>7867</v>
      </c>
      <c r="L394" s="4" t="s">
        <v>7868</v>
      </c>
    </row>
    <row r="395" spans="1:12" ht="45" x14ac:dyDescent="0.25">
      <c r="A395" s="1" t="s">
        <v>5697</v>
      </c>
      <c r="B395" s="1" t="s">
        <v>60</v>
      </c>
      <c r="C395" s="4">
        <v>2021</v>
      </c>
      <c r="D395" s="1" t="s">
        <v>207</v>
      </c>
      <c r="E395" s="1" t="s">
        <v>1183</v>
      </c>
      <c r="F395" s="1" t="s">
        <v>84</v>
      </c>
      <c r="G395" s="4" t="s">
        <v>1103</v>
      </c>
      <c r="H395" s="4">
        <v>0</v>
      </c>
      <c r="I395" s="4" t="s">
        <v>83</v>
      </c>
      <c r="J395" s="1"/>
      <c r="K395" s="4" t="s">
        <v>83</v>
      </c>
      <c r="L395" s="4" t="s">
        <v>83</v>
      </c>
    </row>
    <row r="396" spans="1:12" ht="45" x14ac:dyDescent="0.25">
      <c r="A396" s="1" t="s">
        <v>5697</v>
      </c>
      <c r="B396" s="1" t="s">
        <v>60</v>
      </c>
      <c r="C396" s="4">
        <v>2021</v>
      </c>
      <c r="D396" s="1" t="s">
        <v>207</v>
      </c>
      <c r="E396" s="1" t="s">
        <v>1183</v>
      </c>
      <c r="F396" s="1" t="s">
        <v>85</v>
      </c>
      <c r="G396" s="4" t="s">
        <v>1103</v>
      </c>
      <c r="H396" s="4">
        <v>0</v>
      </c>
      <c r="I396" s="4" t="s">
        <v>83</v>
      </c>
      <c r="J396" s="1"/>
      <c r="K396" s="4" t="s">
        <v>83</v>
      </c>
      <c r="L396" s="4" t="s">
        <v>83</v>
      </c>
    </row>
    <row r="397" spans="1:12" x14ac:dyDescent="0.25">
      <c r="A397" s="1" t="s">
        <v>5697</v>
      </c>
      <c r="B397" s="1" t="s">
        <v>60</v>
      </c>
      <c r="C397" s="4">
        <v>2021</v>
      </c>
      <c r="D397" s="1" t="s">
        <v>229</v>
      </c>
      <c r="E397" s="1" t="s">
        <v>1089</v>
      </c>
      <c r="F397" s="1" t="s">
        <v>62</v>
      </c>
      <c r="G397" s="4" t="s">
        <v>2046</v>
      </c>
      <c r="H397" s="4">
        <v>101253</v>
      </c>
      <c r="I397" s="4" t="s">
        <v>7869</v>
      </c>
      <c r="J397" s="1"/>
      <c r="K397" s="4" t="s">
        <v>1562</v>
      </c>
      <c r="L397" s="4" t="s">
        <v>7870</v>
      </c>
    </row>
    <row r="398" spans="1:12" ht="30" x14ac:dyDescent="0.25">
      <c r="A398" s="1" t="s">
        <v>5697</v>
      </c>
      <c r="B398" s="1" t="s">
        <v>60</v>
      </c>
      <c r="C398" s="4">
        <v>2021</v>
      </c>
      <c r="D398" s="1" t="s">
        <v>229</v>
      </c>
      <c r="E398" s="1" t="s">
        <v>1089</v>
      </c>
      <c r="F398" s="1" t="s">
        <v>66</v>
      </c>
      <c r="G398" s="4" t="s">
        <v>1101</v>
      </c>
      <c r="H398" s="4">
        <v>5511</v>
      </c>
      <c r="I398" s="4" t="s">
        <v>83</v>
      </c>
      <c r="J398" s="1"/>
      <c r="K398" s="4" t="s">
        <v>83</v>
      </c>
      <c r="L398" s="4" t="s">
        <v>83</v>
      </c>
    </row>
    <row r="399" spans="1:12" ht="30" x14ac:dyDescent="0.25">
      <c r="A399" s="1" t="s">
        <v>5697</v>
      </c>
      <c r="B399" s="1" t="s">
        <v>60</v>
      </c>
      <c r="C399" s="4">
        <v>2021</v>
      </c>
      <c r="D399" s="1" t="s">
        <v>229</v>
      </c>
      <c r="E399" s="1" t="s">
        <v>1089</v>
      </c>
      <c r="F399" s="1" t="s">
        <v>70</v>
      </c>
      <c r="G399" s="4" t="s">
        <v>1109</v>
      </c>
      <c r="H399" s="4">
        <v>43287</v>
      </c>
      <c r="I399" s="4" t="s">
        <v>7871</v>
      </c>
      <c r="J399" s="1" t="s">
        <v>234</v>
      </c>
      <c r="K399" s="4" t="s">
        <v>488</v>
      </c>
      <c r="L399" s="4" t="s">
        <v>7872</v>
      </c>
    </row>
    <row r="400" spans="1:12" ht="30" x14ac:dyDescent="0.25">
      <c r="A400" s="1" t="s">
        <v>5697</v>
      </c>
      <c r="B400" s="1" t="s">
        <v>60</v>
      </c>
      <c r="C400" s="4">
        <v>2021</v>
      </c>
      <c r="D400" s="1" t="s">
        <v>229</v>
      </c>
      <c r="E400" s="1" t="s">
        <v>1089</v>
      </c>
      <c r="F400" s="1" t="s">
        <v>74</v>
      </c>
      <c r="G400" s="4" t="s">
        <v>1097</v>
      </c>
      <c r="H400" s="4">
        <v>40993</v>
      </c>
      <c r="I400" s="4" t="s">
        <v>3765</v>
      </c>
      <c r="J400" s="1" t="s">
        <v>234</v>
      </c>
      <c r="K400" s="4" t="s">
        <v>538</v>
      </c>
      <c r="L400" s="4" t="s">
        <v>4258</v>
      </c>
    </row>
    <row r="401" spans="1:12" ht="30" x14ac:dyDescent="0.25">
      <c r="A401" s="1" t="s">
        <v>5697</v>
      </c>
      <c r="B401" s="1" t="s">
        <v>60</v>
      </c>
      <c r="C401" s="4">
        <v>2021</v>
      </c>
      <c r="D401" s="1" t="s">
        <v>229</v>
      </c>
      <c r="E401" s="1" t="s">
        <v>1089</v>
      </c>
      <c r="F401" s="1" t="s">
        <v>1102</v>
      </c>
      <c r="G401" s="4" t="s">
        <v>3115</v>
      </c>
      <c r="H401" s="4">
        <v>279171</v>
      </c>
      <c r="I401" s="4" t="s">
        <v>3301</v>
      </c>
      <c r="J401" s="1"/>
      <c r="K401" s="4" t="s">
        <v>3593</v>
      </c>
      <c r="L401" s="4" t="s">
        <v>4778</v>
      </c>
    </row>
    <row r="402" spans="1:12" ht="45" x14ac:dyDescent="0.25">
      <c r="A402" s="1" t="s">
        <v>5697</v>
      </c>
      <c r="B402" s="1" t="s">
        <v>60</v>
      </c>
      <c r="C402" s="4">
        <v>2021</v>
      </c>
      <c r="D402" s="1" t="s">
        <v>229</v>
      </c>
      <c r="E402" s="1" t="s">
        <v>1089</v>
      </c>
      <c r="F402" s="1" t="s">
        <v>84</v>
      </c>
      <c r="G402" s="4" t="s">
        <v>1101</v>
      </c>
      <c r="H402" s="4">
        <v>512</v>
      </c>
      <c r="I402" s="4" t="s">
        <v>83</v>
      </c>
      <c r="J402" s="1"/>
      <c r="K402" s="4" t="s">
        <v>83</v>
      </c>
      <c r="L402" s="4" t="s">
        <v>83</v>
      </c>
    </row>
    <row r="403" spans="1:12" ht="45" x14ac:dyDescent="0.25">
      <c r="A403" s="1" t="s">
        <v>5697</v>
      </c>
      <c r="B403" s="1" t="s">
        <v>60</v>
      </c>
      <c r="C403" s="4">
        <v>2021</v>
      </c>
      <c r="D403" s="1" t="s">
        <v>229</v>
      </c>
      <c r="E403" s="1" t="s">
        <v>1089</v>
      </c>
      <c r="F403" s="1" t="s">
        <v>85</v>
      </c>
      <c r="G403" s="4" t="s">
        <v>1103</v>
      </c>
      <c r="H403" s="4">
        <v>0</v>
      </c>
      <c r="I403" s="4" t="s">
        <v>83</v>
      </c>
      <c r="J403" s="1"/>
      <c r="K403" s="4" t="s">
        <v>83</v>
      </c>
      <c r="L403" s="4" t="s">
        <v>83</v>
      </c>
    </row>
    <row r="404" spans="1:12" x14ac:dyDescent="0.25">
      <c r="A404" s="1" t="s">
        <v>5697</v>
      </c>
      <c r="B404" s="1" t="s">
        <v>60</v>
      </c>
      <c r="C404" s="4">
        <v>2021</v>
      </c>
      <c r="D404" s="1" t="s">
        <v>229</v>
      </c>
      <c r="E404" s="1" t="s">
        <v>1104</v>
      </c>
      <c r="F404" s="1" t="s">
        <v>62</v>
      </c>
      <c r="G404" s="4" t="s">
        <v>3373</v>
      </c>
      <c r="H404" s="4">
        <v>27409</v>
      </c>
      <c r="I404" s="4" t="s">
        <v>7873</v>
      </c>
      <c r="J404" s="1"/>
      <c r="K404" s="4" t="s">
        <v>7874</v>
      </c>
      <c r="L404" s="4" t="s">
        <v>3228</v>
      </c>
    </row>
    <row r="405" spans="1:12" ht="30" x14ac:dyDescent="0.25">
      <c r="A405" s="1" t="s">
        <v>5697</v>
      </c>
      <c r="B405" s="1" t="s">
        <v>60</v>
      </c>
      <c r="C405" s="4">
        <v>2021</v>
      </c>
      <c r="D405" s="1" t="s">
        <v>229</v>
      </c>
      <c r="E405" s="1" t="s">
        <v>1104</v>
      </c>
      <c r="F405" s="1" t="s">
        <v>66</v>
      </c>
      <c r="G405" s="4" t="s">
        <v>1101</v>
      </c>
      <c r="H405" s="4">
        <v>705</v>
      </c>
      <c r="I405" s="4" t="s">
        <v>83</v>
      </c>
      <c r="J405" s="1"/>
      <c r="K405" s="4" t="s">
        <v>83</v>
      </c>
      <c r="L405" s="4" t="s">
        <v>83</v>
      </c>
    </row>
    <row r="406" spans="1:12" ht="30" x14ac:dyDescent="0.25">
      <c r="A406" s="1" t="s">
        <v>5697</v>
      </c>
      <c r="B406" s="1" t="s">
        <v>60</v>
      </c>
      <c r="C406" s="4">
        <v>2021</v>
      </c>
      <c r="D406" s="1" t="s">
        <v>229</v>
      </c>
      <c r="E406" s="1" t="s">
        <v>1104</v>
      </c>
      <c r="F406" s="1" t="s">
        <v>70</v>
      </c>
      <c r="G406" s="4" t="s">
        <v>2456</v>
      </c>
      <c r="H406" s="4">
        <v>7156</v>
      </c>
      <c r="I406" s="4" t="s">
        <v>5068</v>
      </c>
      <c r="J406" s="1"/>
      <c r="K406" s="4" t="s">
        <v>7875</v>
      </c>
      <c r="L406" s="4" t="s">
        <v>7876</v>
      </c>
    </row>
    <row r="407" spans="1:12" ht="30" x14ac:dyDescent="0.25">
      <c r="A407" s="1" t="s">
        <v>5697</v>
      </c>
      <c r="B407" s="1" t="s">
        <v>60</v>
      </c>
      <c r="C407" s="4">
        <v>2021</v>
      </c>
      <c r="D407" s="1" t="s">
        <v>229</v>
      </c>
      <c r="E407" s="1" t="s">
        <v>1104</v>
      </c>
      <c r="F407" s="1" t="s">
        <v>74</v>
      </c>
      <c r="G407" s="4" t="s">
        <v>1101</v>
      </c>
      <c r="H407" s="4">
        <v>2545</v>
      </c>
      <c r="I407" s="4" t="s">
        <v>83</v>
      </c>
      <c r="J407" s="1"/>
      <c r="K407" s="4" t="s">
        <v>83</v>
      </c>
      <c r="L407" s="4" t="s">
        <v>83</v>
      </c>
    </row>
    <row r="408" spans="1:12" ht="30" x14ac:dyDescent="0.25">
      <c r="A408" s="1" t="s">
        <v>5697</v>
      </c>
      <c r="B408" s="1" t="s">
        <v>60</v>
      </c>
      <c r="C408" s="4">
        <v>2021</v>
      </c>
      <c r="D408" s="1" t="s">
        <v>229</v>
      </c>
      <c r="E408" s="1" t="s">
        <v>1104</v>
      </c>
      <c r="F408" s="1" t="s">
        <v>1102</v>
      </c>
      <c r="G408" s="4" t="s">
        <v>1229</v>
      </c>
      <c r="H408" s="4">
        <v>199286</v>
      </c>
      <c r="I408" s="4" t="s">
        <v>7877</v>
      </c>
      <c r="J408" s="1"/>
      <c r="K408" s="4" t="s">
        <v>7878</v>
      </c>
      <c r="L408" s="4" t="s">
        <v>7879</v>
      </c>
    </row>
    <row r="409" spans="1:12" ht="45" x14ac:dyDescent="0.25">
      <c r="A409" s="1" t="s">
        <v>5697</v>
      </c>
      <c r="B409" s="1" t="s">
        <v>60</v>
      </c>
      <c r="C409" s="4">
        <v>2021</v>
      </c>
      <c r="D409" s="1" t="s">
        <v>229</v>
      </c>
      <c r="E409" s="1" t="s">
        <v>1104</v>
      </c>
      <c r="F409" s="1" t="s">
        <v>84</v>
      </c>
      <c r="G409" s="4" t="s">
        <v>1101</v>
      </c>
      <c r="H409" s="4">
        <v>581</v>
      </c>
      <c r="I409" s="4" t="s">
        <v>83</v>
      </c>
      <c r="J409" s="1"/>
      <c r="K409" s="4" t="s">
        <v>83</v>
      </c>
      <c r="L409" s="4" t="s">
        <v>83</v>
      </c>
    </row>
    <row r="410" spans="1:12" ht="45" x14ac:dyDescent="0.25">
      <c r="A410" s="1" t="s">
        <v>5697</v>
      </c>
      <c r="B410" s="1" t="s">
        <v>60</v>
      </c>
      <c r="C410" s="4">
        <v>2021</v>
      </c>
      <c r="D410" s="1" t="s">
        <v>229</v>
      </c>
      <c r="E410" s="1" t="s">
        <v>1104</v>
      </c>
      <c r="F410" s="1" t="s">
        <v>85</v>
      </c>
      <c r="G410" s="4" t="s">
        <v>1103</v>
      </c>
      <c r="H410" s="4">
        <v>0</v>
      </c>
      <c r="I410" s="4" t="s">
        <v>83</v>
      </c>
      <c r="J410" s="1"/>
      <c r="K410" s="4" t="s">
        <v>83</v>
      </c>
      <c r="L410" s="4" t="s">
        <v>83</v>
      </c>
    </row>
    <row r="411" spans="1:12" x14ac:dyDescent="0.25">
      <c r="A411" s="1" t="s">
        <v>5697</v>
      </c>
      <c r="B411" s="1" t="s">
        <v>60</v>
      </c>
      <c r="C411" s="4">
        <v>2021</v>
      </c>
      <c r="D411" s="1" t="s">
        <v>229</v>
      </c>
      <c r="E411" s="1" t="s">
        <v>1116</v>
      </c>
      <c r="F411" s="1" t="s">
        <v>62</v>
      </c>
      <c r="G411" s="4" t="s">
        <v>7880</v>
      </c>
      <c r="H411" s="4">
        <v>18380</v>
      </c>
      <c r="I411" s="4" t="s">
        <v>7881</v>
      </c>
      <c r="J411" s="1"/>
      <c r="K411" s="4" t="s">
        <v>5471</v>
      </c>
      <c r="L411" s="4" t="s">
        <v>7882</v>
      </c>
    </row>
    <row r="412" spans="1:12" ht="30" x14ac:dyDescent="0.25">
      <c r="A412" s="1" t="s">
        <v>5697</v>
      </c>
      <c r="B412" s="1" t="s">
        <v>60</v>
      </c>
      <c r="C412" s="4">
        <v>2021</v>
      </c>
      <c r="D412" s="1" t="s">
        <v>229</v>
      </c>
      <c r="E412" s="1" t="s">
        <v>1116</v>
      </c>
      <c r="F412" s="1" t="s">
        <v>66</v>
      </c>
      <c r="G412" s="4" t="s">
        <v>1101</v>
      </c>
      <c r="H412" s="4">
        <v>340</v>
      </c>
      <c r="I412" s="4" t="s">
        <v>83</v>
      </c>
      <c r="J412" s="1"/>
      <c r="K412" s="4" t="s">
        <v>83</v>
      </c>
      <c r="L412" s="4" t="s">
        <v>83</v>
      </c>
    </row>
    <row r="413" spans="1:12" ht="30" x14ac:dyDescent="0.25">
      <c r="A413" s="1" t="s">
        <v>5697</v>
      </c>
      <c r="B413" s="1" t="s">
        <v>60</v>
      </c>
      <c r="C413" s="4">
        <v>2021</v>
      </c>
      <c r="D413" s="1" t="s">
        <v>229</v>
      </c>
      <c r="E413" s="1" t="s">
        <v>1116</v>
      </c>
      <c r="F413" s="1" t="s">
        <v>70</v>
      </c>
      <c r="G413" s="4" t="s">
        <v>1121</v>
      </c>
      <c r="H413" s="4">
        <v>4130</v>
      </c>
      <c r="I413" s="4" t="s">
        <v>7883</v>
      </c>
      <c r="J413" s="1"/>
      <c r="K413" s="4" t="s">
        <v>7884</v>
      </c>
      <c r="L413" s="4" t="s">
        <v>133</v>
      </c>
    </row>
    <row r="414" spans="1:12" ht="30" x14ac:dyDescent="0.25">
      <c r="A414" s="1" t="s">
        <v>5697</v>
      </c>
      <c r="B414" s="1" t="s">
        <v>60</v>
      </c>
      <c r="C414" s="4">
        <v>2021</v>
      </c>
      <c r="D414" s="1" t="s">
        <v>229</v>
      </c>
      <c r="E414" s="1" t="s">
        <v>1116</v>
      </c>
      <c r="F414" s="1" t="s">
        <v>74</v>
      </c>
      <c r="G414" s="4" t="s">
        <v>1101</v>
      </c>
      <c r="H414" s="4">
        <v>866</v>
      </c>
      <c r="I414" s="4" t="s">
        <v>83</v>
      </c>
      <c r="J414" s="1"/>
      <c r="K414" s="4" t="s">
        <v>83</v>
      </c>
      <c r="L414" s="4" t="s">
        <v>83</v>
      </c>
    </row>
    <row r="415" spans="1:12" ht="30" x14ac:dyDescent="0.25">
      <c r="A415" s="1" t="s">
        <v>5697</v>
      </c>
      <c r="B415" s="1" t="s">
        <v>60</v>
      </c>
      <c r="C415" s="4">
        <v>2021</v>
      </c>
      <c r="D415" s="1" t="s">
        <v>229</v>
      </c>
      <c r="E415" s="1" t="s">
        <v>1116</v>
      </c>
      <c r="F415" s="1" t="s">
        <v>1102</v>
      </c>
      <c r="G415" s="4" t="s">
        <v>7885</v>
      </c>
      <c r="H415" s="4">
        <v>249098</v>
      </c>
      <c r="I415" s="4" t="s">
        <v>7886</v>
      </c>
      <c r="J415" s="1"/>
      <c r="K415" s="4" t="s">
        <v>7887</v>
      </c>
      <c r="L415" s="4" t="s">
        <v>7888</v>
      </c>
    </row>
    <row r="416" spans="1:12" ht="45" x14ac:dyDescent="0.25">
      <c r="A416" s="1" t="s">
        <v>5697</v>
      </c>
      <c r="B416" s="1" t="s">
        <v>60</v>
      </c>
      <c r="C416" s="4">
        <v>2021</v>
      </c>
      <c r="D416" s="1" t="s">
        <v>229</v>
      </c>
      <c r="E416" s="1" t="s">
        <v>1116</v>
      </c>
      <c r="F416" s="1" t="s">
        <v>84</v>
      </c>
      <c r="G416" s="4" t="s">
        <v>1101</v>
      </c>
      <c r="H416" s="4">
        <v>1203</v>
      </c>
      <c r="I416" s="4" t="s">
        <v>83</v>
      </c>
      <c r="J416" s="1"/>
      <c r="K416" s="4" t="s">
        <v>83</v>
      </c>
      <c r="L416" s="4" t="s">
        <v>83</v>
      </c>
    </row>
    <row r="417" spans="1:12" ht="45" x14ac:dyDescent="0.25">
      <c r="A417" s="1" t="s">
        <v>5697</v>
      </c>
      <c r="B417" s="1" t="s">
        <v>60</v>
      </c>
      <c r="C417" s="4">
        <v>2021</v>
      </c>
      <c r="D417" s="1" t="s">
        <v>229</v>
      </c>
      <c r="E417" s="1" t="s">
        <v>1116</v>
      </c>
      <c r="F417" s="1" t="s">
        <v>85</v>
      </c>
      <c r="G417" s="4" t="s">
        <v>1103</v>
      </c>
      <c r="H417" s="4">
        <v>0</v>
      </c>
      <c r="I417" s="4" t="s">
        <v>83</v>
      </c>
      <c r="J417" s="1"/>
      <c r="K417" s="4" t="s">
        <v>83</v>
      </c>
      <c r="L417" s="4" t="s">
        <v>83</v>
      </c>
    </row>
    <row r="418" spans="1:12" x14ac:dyDescent="0.25">
      <c r="A418" s="1" t="s">
        <v>5697</v>
      </c>
      <c r="B418" s="1" t="s">
        <v>60</v>
      </c>
      <c r="C418" s="4">
        <v>2021</v>
      </c>
      <c r="D418" s="1" t="s">
        <v>229</v>
      </c>
      <c r="E418" s="1" t="s">
        <v>1132</v>
      </c>
      <c r="F418" s="1" t="s">
        <v>62</v>
      </c>
      <c r="G418" s="4" t="s">
        <v>4437</v>
      </c>
      <c r="H418" s="4">
        <v>10628</v>
      </c>
      <c r="I418" s="4" t="s">
        <v>7889</v>
      </c>
      <c r="J418" s="1"/>
      <c r="K418" s="4" t="s">
        <v>7890</v>
      </c>
      <c r="L418" s="4" t="s">
        <v>7891</v>
      </c>
    </row>
    <row r="419" spans="1:12" ht="30" x14ac:dyDescent="0.25">
      <c r="A419" s="1" t="s">
        <v>5697</v>
      </c>
      <c r="B419" s="1" t="s">
        <v>60</v>
      </c>
      <c r="C419" s="4">
        <v>2021</v>
      </c>
      <c r="D419" s="1" t="s">
        <v>229</v>
      </c>
      <c r="E419" s="1" t="s">
        <v>1132</v>
      </c>
      <c r="F419" s="1" t="s">
        <v>66</v>
      </c>
      <c r="G419" s="4" t="s">
        <v>1101</v>
      </c>
      <c r="H419" s="4">
        <v>133</v>
      </c>
      <c r="I419" s="4" t="s">
        <v>83</v>
      </c>
      <c r="J419" s="1"/>
      <c r="K419" s="4" t="s">
        <v>83</v>
      </c>
      <c r="L419" s="4" t="s">
        <v>83</v>
      </c>
    </row>
    <row r="420" spans="1:12" ht="30" x14ac:dyDescent="0.25">
      <c r="A420" s="1" t="s">
        <v>5697</v>
      </c>
      <c r="B420" s="1" t="s">
        <v>60</v>
      </c>
      <c r="C420" s="4">
        <v>2021</v>
      </c>
      <c r="D420" s="1" t="s">
        <v>229</v>
      </c>
      <c r="E420" s="1" t="s">
        <v>1132</v>
      </c>
      <c r="F420" s="1" t="s">
        <v>70</v>
      </c>
      <c r="G420" s="4" t="s">
        <v>5046</v>
      </c>
      <c r="H420" s="4">
        <v>1988</v>
      </c>
      <c r="I420" s="4" t="s">
        <v>7892</v>
      </c>
      <c r="J420" s="1"/>
      <c r="K420" s="4" t="s">
        <v>7893</v>
      </c>
      <c r="L420" s="4" t="s">
        <v>7894</v>
      </c>
    </row>
    <row r="421" spans="1:12" ht="30" x14ac:dyDescent="0.25">
      <c r="A421" s="1" t="s">
        <v>5697</v>
      </c>
      <c r="B421" s="1" t="s">
        <v>60</v>
      </c>
      <c r="C421" s="4">
        <v>2021</v>
      </c>
      <c r="D421" s="1" t="s">
        <v>229</v>
      </c>
      <c r="E421" s="1" t="s">
        <v>1132</v>
      </c>
      <c r="F421" s="1" t="s">
        <v>74</v>
      </c>
      <c r="G421" s="4" t="s">
        <v>1097</v>
      </c>
      <c r="H421" s="4">
        <v>343</v>
      </c>
      <c r="I421" s="4" t="s">
        <v>7895</v>
      </c>
      <c r="J421" s="1" t="s">
        <v>234</v>
      </c>
      <c r="K421" s="4" t="s">
        <v>7896</v>
      </c>
      <c r="L421" s="4" t="s">
        <v>7897</v>
      </c>
    </row>
    <row r="422" spans="1:12" ht="30" x14ac:dyDescent="0.25">
      <c r="A422" s="1" t="s">
        <v>5697</v>
      </c>
      <c r="B422" s="1" t="s">
        <v>60</v>
      </c>
      <c r="C422" s="4">
        <v>2021</v>
      </c>
      <c r="D422" s="1" t="s">
        <v>229</v>
      </c>
      <c r="E422" s="1" t="s">
        <v>1132</v>
      </c>
      <c r="F422" s="1" t="s">
        <v>1102</v>
      </c>
      <c r="G422" s="4" t="s">
        <v>7898</v>
      </c>
      <c r="H422" s="4">
        <v>209405</v>
      </c>
      <c r="I422" s="4" t="s">
        <v>7585</v>
      </c>
      <c r="J422" s="1"/>
      <c r="K422" s="4" t="s">
        <v>1947</v>
      </c>
      <c r="L422" s="4" t="s">
        <v>7899</v>
      </c>
    </row>
    <row r="423" spans="1:12" ht="45" x14ac:dyDescent="0.25">
      <c r="A423" s="1" t="s">
        <v>5697</v>
      </c>
      <c r="B423" s="1" t="s">
        <v>60</v>
      </c>
      <c r="C423" s="4">
        <v>2021</v>
      </c>
      <c r="D423" s="1" t="s">
        <v>229</v>
      </c>
      <c r="E423" s="1" t="s">
        <v>1132</v>
      </c>
      <c r="F423" s="1" t="s">
        <v>84</v>
      </c>
      <c r="G423" s="4" t="s">
        <v>1097</v>
      </c>
      <c r="H423" s="4">
        <v>792</v>
      </c>
      <c r="I423" s="4" t="s">
        <v>7900</v>
      </c>
      <c r="J423" s="1" t="s">
        <v>234</v>
      </c>
      <c r="K423" s="4" t="s">
        <v>7723</v>
      </c>
      <c r="L423" s="4" t="s">
        <v>7901</v>
      </c>
    </row>
    <row r="424" spans="1:12" ht="45" x14ac:dyDescent="0.25">
      <c r="A424" s="1" t="s">
        <v>5697</v>
      </c>
      <c r="B424" s="1" t="s">
        <v>60</v>
      </c>
      <c r="C424" s="4">
        <v>2021</v>
      </c>
      <c r="D424" s="1" t="s">
        <v>229</v>
      </c>
      <c r="E424" s="1" t="s">
        <v>1132</v>
      </c>
      <c r="F424" s="1" t="s">
        <v>85</v>
      </c>
      <c r="G424" s="4" t="s">
        <v>1103</v>
      </c>
      <c r="H424" s="4">
        <v>0</v>
      </c>
      <c r="I424" s="4" t="s">
        <v>83</v>
      </c>
      <c r="J424" s="1"/>
      <c r="K424" s="4" t="s">
        <v>83</v>
      </c>
      <c r="L424" s="4" t="s">
        <v>83</v>
      </c>
    </row>
    <row r="425" spans="1:12" x14ac:dyDescent="0.25">
      <c r="A425" s="1" t="s">
        <v>5697</v>
      </c>
      <c r="B425" s="1" t="s">
        <v>60</v>
      </c>
      <c r="C425" s="4">
        <v>2021</v>
      </c>
      <c r="D425" s="1" t="s">
        <v>229</v>
      </c>
      <c r="E425" s="1" t="s">
        <v>1147</v>
      </c>
      <c r="F425" s="1" t="s">
        <v>62</v>
      </c>
      <c r="G425" s="4" t="s">
        <v>5310</v>
      </c>
      <c r="H425" s="4">
        <v>5295</v>
      </c>
      <c r="I425" s="4" t="s">
        <v>7902</v>
      </c>
      <c r="J425" s="1"/>
      <c r="K425" s="4" t="s">
        <v>7903</v>
      </c>
      <c r="L425" s="4" t="s">
        <v>7904</v>
      </c>
    </row>
    <row r="426" spans="1:12" ht="30" x14ac:dyDescent="0.25">
      <c r="A426" s="1" t="s">
        <v>5697</v>
      </c>
      <c r="B426" s="1" t="s">
        <v>60</v>
      </c>
      <c r="C426" s="4">
        <v>2021</v>
      </c>
      <c r="D426" s="1" t="s">
        <v>229</v>
      </c>
      <c r="E426" s="1" t="s">
        <v>1147</v>
      </c>
      <c r="F426" s="1" t="s">
        <v>66</v>
      </c>
      <c r="G426" s="4" t="s">
        <v>1101</v>
      </c>
      <c r="H426" s="4">
        <v>40</v>
      </c>
      <c r="I426" s="4" t="s">
        <v>83</v>
      </c>
      <c r="J426" s="1"/>
      <c r="K426" s="4" t="s">
        <v>83</v>
      </c>
      <c r="L426" s="4" t="s">
        <v>83</v>
      </c>
    </row>
    <row r="427" spans="1:12" ht="30" x14ac:dyDescent="0.25">
      <c r="A427" s="1" t="s">
        <v>5697</v>
      </c>
      <c r="B427" s="1" t="s">
        <v>60</v>
      </c>
      <c r="C427" s="4">
        <v>2021</v>
      </c>
      <c r="D427" s="1" t="s">
        <v>229</v>
      </c>
      <c r="E427" s="1" t="s">
        <v>1147</v>
      </c>
      <c r="F427" s="1" t="s">
        <v>70</v>
      </c>
      <c r="G427" s="4" t="s">
        <v>2467</v>
      </c>
      <c r="H427" s="4">
        <v>970</v>
      </c>
      <c r="I427" s="4" t="s">
        <v>7905</v>
      </c>
      <c r="J427" s="1"/>
      <c r="K427" s="4" t="s">
        <v>7906</v>
      </c>
      <c r="L427" s="4" t="s">
        <v>7907</v>
      </c>
    </row>
    <row r="428" spans="1:12" ht="30" x14ac:dyDescent="0.25">
      <c r="A428" s="1" t="s">
        <v>5697</v>
      </c>
      <c r="B428" s="1" t="s">
        <v>60</v>
      </c>
      <c r="C428" s="4">
        <v>2021</v>
      </c>
      <c r="D428" s="1" t="s">
        <v>229</v>
      </c>
      <c r="E428" s="1" t="s">
        <v>1147</v>
      </c>
      <c r="F428" s="1" t="s">
        <v>74</v>
      </c>
      <c r="G428" s="4" t="s">
        <v>1101</v>
      </c>
      <c r="H428" s="4">
        <v>120</v>
      </c>
      <c r="I428" s="4" t="s">
        <v>83</v>
      </c>
      <c r="J428" s="1"/>
      <c r="K428" s="4" t="s">
        <v>83</v>
      </c>
      <c r="L428" s="4" t="s">
        <v>83</v>
      </c>
    </row>
    <row r="429" spans="1:12" ht="30" x14ac:dyDescent="0.25">
      <c r="A429" s="1" t="s">
        <v>5697</v>
      </c>
      <c r="B429" s="1" t="s">
        <v>60</v>
      </c>
      <c r="C429" s="4">
        <v>2021</v>
      </c>
      <c r="D429" s="1" t="s">
        <v>229</v>
      </c>
      <c r="E429" s="1" t="s">
        <v>1147</v>
      </c>
      <c r="F429" s="1" t="s">
        <v>1102</v>
      </c>
      <c r="G429" s="4" t="s">
        <v>7908</v>
      </c>
      <c r="H429" s="4">
        <v>180038</v>
      </c>
      <c r="I429" s="4" t="s">
        <v>7909</v>
      </c>
      <c r="J429" s="1"/>
      <c r="K429" s="4" t="s">
        <v>7910</v>
      </c>
      <c r="L429" s="4" t="s">
        <v>7911</v>
      </c>
    </row>
    <row r="430" spans="1:12" ht="45" x14ac:dyDescent="0.25">
      <c r="A430" s="1" t="s">
        <v>5697</v>
      </c>
      <c r="B430" s="1" t="s">
        <v>60</v>
      </c>
      <c r="C430" s="4">
        <v>2021</v>
      </c>
      <c r="D430" s="1" t="s">
        <v>229</v>
      </c>
      <c r="E430" s="1" t="s">
        <v>1147</v>
      </c>
      <c r="F430" s="1" t="s">
        <v>84</v>
      </c>
      <c r="G430" s="4" t="s">
        <v>1112</v>
      </c>
      <c r="H430" s="4">
        <v>781</v>
      </c>
      <c r="I430" s="4" t="s">
        <v>7912</v>
      </c>
      <c r="J430" s="1" t="s">
        <v>234</v>
      </c>
      <c r="K430" s="4" t="s">
        <v>4261</v>
      </c>
      <c r="L430" s="4" t="s">
        <v>7913</v>
      </c>
    </row>
    <row r="431" spans="1:12" ht="45" x14ac:dyDescent="0.25">
      <c r="A431" s="1" t="s">
        <v>5697</v>
      </c>
      <c r="B431" s="1" t="s">
        <v>60</v>
      </c>
      <c r="C431" s="4">
        <v>2021</v>
      </c>
      <c r="D431" s="1" t="s">
        <v>229</v>
      </c>
      <c r="E431" s="1" t="s">
        <v>1147</v>
      </c>
      <c r="F431" s="1" t="s">
        <v>85</v>
      </c>
      <c r="G431" s="4" t="s">
        <v>1103</v>
      </c>
      <c r="H431" s="4">
        <v>0</v>
      </c>
      <c r="I431" s="4" t="s">
        <v>83</v>
      </c>
      <c r="J431" s="1"/>
      <c r="K431" s="4" t="s">
        <v>83</v>
      </c>
      <c r="L431" s="4" t="s">
        <v>83</v>
      </c>
    </row>
    <row r="432" spans="1:12" x14ac:dyDescent="0.25">
      <c r="A432" s="1" t="s">
        <v>5697</v>
      </c>
      <c r="B432" s="1" t="s">
        <v>60</v>
      </c>
      <c r="C432" s="4">
        <v>2021</v>
      </c>
      <c r="D432" s="1" t="s">
        <v>229</v>
      </c>
      <c r="E432" s="1" t="s">
        <v>1162</v>
      </c>
      <c r="F432" s="1" t="s">
        <v>62</v>
      </c>
      <c r="G432" s="4" t="s">
        <v>3853</v>
      </c>
      <c r="H432" s="4">
        <v>2553</v>
      </c>
      <c r="I432" s="4" t="s">
        <v>7914</v>
      </c>
      <c r="J432" s="1"/>
      <c r="K432" s="4" t="s">
        <v>7915</v>
      </c>
      <c r="L432" s="4" t="s">
        <v>7916</v>
      </c>
    </row>
    <row r="433" spans="1:12" ht="30" x14ac:dyDescent="0.25">
      <c r="A433" s="1" t="s">
        <v>5697</v>
      </c>
      <c r="B433" s="1" t="s">
        <v>60</v>
      </c>
      <c r="C433" s="4">
        <v>2021</v>
      </c>
      <c r="D433" s="1" t="s">
        <v>229</v>
      </c>
      <c r="E433" s="1" t="s">
        <v>1162</v>
      </c>
      <c r="F433" s="1" t="s">
        <v>66</v>
      </c>
      <c r="G433" s="4" t="s">
        <v>1101</v>
      </c>
      <c r="H433" s="4">
        <v>17</v>
      </c>
      <c r="I433" s="4" t="s">
        <v>83</v>
      </c>
      <c r="J433" s="1"/>
      <c r="K433" s="4" t="s">
        <v>83</v>
      </c>
      <c r="L433" s="4" t="s">
        <v>83</v>
      </c>
    </row>
    <row r="434" spans="1:12" ht="30" x14ac:dyDescent="0.25">
      <c r="A434" s="1" t="s">
        <v>5697</v>
      </c>
      <c r="B434" s="1" t="s">
        <v>60</v>
      </c>
      <c r="C434" s="4">
        <v>2021</v>
      </c>
      <c r="D434" s="1" t="s">
        <v>229</v>
      </c>
      <c r="E434" s="1" t="s">
        <v>1162</v>
      </c>
      <c r="F434" s="1" t="s">
        <v>70</v>
      </c>
      <c r="G434" s="4" t="s">
        <v>5016</v>
      </c>
      <c r="H434" s="4">
        <v>565</v>
      </c>
      <c r="I434" s="4" t="s">
        <v>7917</v>
      </c>
      <c r="J434" s="1"/>
      <c r="K434" s="4" t="s">
        <v>7918</v>
      </c>
      <c r="L434" s="4" t="s">
        <v>7919</v>
      </c>
    </row>
    <row r="435" spans="1:12" ht="30" x14ac:dyDescent="0.25">
      <c r="A435" s="1" t="s">
        <v>5697</v>
      </c>
      <c r="B435" s="1" t="s">
        <v>60</v>
      </c>
      <c r="C435" s="4">
        <v>2021</v>
      </c>
      <c r="D435" s="1" t="s">
        <v>229</v>
      </c>
      <c r="E435" s="1" t="s">
        <v>1162</v>
      </c>
      <c r="F435" s="1" t="s">
        <v>74</v>
      </c>
      <c r="G435" s="4" t="s">
        <v>1097</v>
      </c>
      <c r="H435" s="4">
        <v>55</v>
      </c>
      <c r="I435" s="4" t="s">
        <v>7920</v>
      </c>
      <c r="J435" s="1" t="s">
        <v>234</v>
      </c>
      <c r="K435" s="4" t="s">
        <v>7921</v>
      </c>
      <c r="L435" s="4" t="s">
        <v>7922</v>
      </c>
    </row>
    <row r="436" spans="1:12" ht="30" x14ac:dyDescent="0.25">
      <c r="A436" s="1" t="s">
        <v>5697</v>
      </c>
      <c r="B436" s="1" t="s">
        <v>60</v>
      </c>
      <c r="C436" s="4">
        <v>2021</v>
      </c>
      <c r="D436" s="1" t="s">
        <v>229</v>
      </c>
      <c r="E436" s="1" t="s">
        <v>1162</v>
      </c>
      <c r="F436" s="1" t="s">
        <v>1102</v>
      </c>
      <c r="G436" s="4" t="s">
        <v>7923</v>
      </c>
      <c r="H436" s="4">
        <v>91405</v>
      </c>
      <c r="I436" s="4" t="s">
        <v>7924</v>
      </c>
      <c r="J436" s="1"/>
      <c r="K436" s="4" t="s">
        <v>7925</v>
      </c>
      <c r="L436" s="4" t="s">
        <v>7926</v>
      </c>
    </row>
    <row r="437" spans="1:12" ht="45" x14ac:dyDescent="0.25">
      <c r="A437" s="1" t="s">
        <v>5697</v>
      </c>
      <c r="B437" s="1" t="s">
        <v>60</v>
      </c>
      <c r="C437" s="4">
        <v>2021</v>
      </c>
      <c r="D437" s="1" t="s">
        <v>229</v>
      </c>
      <c r="E437" s="1" t="s">
        <v>1162</v>
      </c>
      <c r="F437" s="1" t="s">
        <v>84</v>
      </c>
      <c r="G437" s="4" t="s">
        <v>1109</v>
      </c>
      <c r="H437" s="4">
        <v>1862</v>
      </c>
      <c r="I437" s="4" t="s">
        <v>7927</v>
      </c>
      <c r="J437" s="1" t="s">
        <v>234</v>
      </c>
      <c r="K437" s="4" t="s">
        <v>7928</v>
      </c>
      <c r="L437" s="4" t="s">
        <v>7929</v>
      </c>
    </row>
    <row r="438" spans="1:12" ht="45" x14ac:dyDescent="0.25">
      <c r="A438" s="1" t="s">
        <v>5697</v>
      </c>
      <c r="B438" s="1" t="s">
        <v>60</v>
      </c>
      <c r="C438" s="4">
        <v>2021</v>
      </c>
      <c r="D438" s="1" t="s">
        <v>229</v>
      </c>
      <c r="E438" s="1" t="s">
        <v>1162</v>
      </c>
      <c r="F438" s="1" t="s">
        <v>85</v>
      </c>
      <c r="G438" s="4" t="s">
        <v>1103</v>
      </c>
      <c r="H438" s="4">
        <v>0</v>
      </c>
      <c r="I438" s="4" t="s">
        <v>83</v>
      </c>
      <c r="J438" s="1"/>
      <c r="K438" s="4" t="s">
        <v>83</v>
      </c>
      <c r="L438" s="4" t="s">
        <v>83</v>
      </c>
    </row>
    <row r="439" spans="1:12" x14ac:dyDescent="0.25">
      <c r="A439" s="1" t="s">
        <v>5697</v>
      </c>
      <c r="B439" s="1" t="s">
        <v>60</v>
      </c>
      <c r="C439" s="4">
        <v>2021</v>
      </c>
      <c r="D439" s="1" t="s">
        <v>229</v>
      </c>
      <c r="E439" s="1" t="s">
        <v>1183</v>
      </c>
      <c r="F439" s="1" t="s">
        <v>62</v>
      </c>
      <c r="G439" s="4" t="s">
        <v>1702</v>
      </c>
      <c r="H439" s="4">
        <v>842</v>
      </c>
      <c r="I439" s="4" t="s">
        <v>7930</v>
      </c>
      <c r="J439" s="1"/>
      <c r="K439" s="4" t="s">
        <v>7931</v>
      </c>
      <c r="L439" s="4" t="s">
        <v>7932</v>
      </c>
    </row>
    <row r="440" spans="1:12" ht="30" x14ac:dyDescent="0.25">
      <c r="A440" s="1" t="s">
        <v>5697</v>
      </c>
      <c r="B440" s="1" t="s">
        <v>60</v>
      </c>
      <c r="C440" s="4">
        <v>2021</v>
      </c>
      <c r="D440" s="1" t="s">
        <v>229</v>
      </c>
      <c r="E440" s="1" t="s">
        <v>1183</v>
      </c>
      <c r="F440" s="1" t="s">
        <v>66</v>
      </c>
      <c r="G440" s="4" t="s">
        <v>1101</v>
      </c>
      <c r="H440" s="4">
        <v>5</v>
      </c>
      <c r="I440" s="4" t="s">
        <v>83</v>
      </c>
      <c r="J440" s="1"/>
      <c r="K440" s="4" t="s">
        <v>83</v>
      </c>
      <c r="L440" s="4" t="s">
        <v>83</v>
      </c>
    </row>
    <row r="441" spans="1:12" ht="30" x14ac:dyDescent="0.25">
      <c r="A441" s="1" t="s">
        <v>5697</v>
      </c>
      <c r="B441" s="1" t="s">
        <v>60</v>
      </c>
      <c r="C441" s="4">
        <v>2021</v>
      </c>
      <c r="D441" s="1" t="s">
        <v>229</v>
      </c>
      <c r="E441" s="1" t="s">
        <v>1183</v>
      </c>
      <c r="F441" s="1" t="s">
        <v>70</v>
      </c>
      <c r="G441" s="4" t="s">
        <v>2467</v>
      </c>
      <c r="H441" s="4">
        <v>228</v>
      </c>
      <c r="I441" s="4" t="s">
        <v>7933</v>
      </c>
      <c r="J441" s="1"/>
      <c r="K441" s="4" t="s">
        <v>7934</v>
      </c>
      <c r="L441" s="4" t="s">
        <v>7935</v>
      </c>
    </row>
    <row r="442" spans="1:12" ht="30" x14ac:dyDescent="0.25">
      <c r="A442" s="1" t="s">
        <v>5697</v>
      </c>
      <c r="B442" s="1" t="s">
        <v>60</v>
      </c>
      <c r="C442" s="4">
        <v>2021</v>
      </c>
      <c r="D442" s="1" t="s">
        <v>229</v>
      </c>
      <c r="E442" s="1" t="s">
        <v>1183</v>
      </c>
      <c r="F442" s="1" t="s">
        <v>74</v>
      </c>
      <c r="G442" s="4" t="s">
        <v>1101</v>
      </c>
      <c r="H442" s="4">
        <v>17</v>
      </c>
      <c r="I442" s="4" t="s">
        <v>83</v>
      </c>
      <c r="J442" s="1"/>
      <c r="K442" s="4" t="s">
        <v>83</v>
      </c>
      <c r="L442" s="4" t="s">
        <v>83</v>
      </c>
    </row>
    <row r="443" spans="1:12" ht="30" x14ac:dyDescent="0.25">
      <c r="A443" s="1" t="s">
        <v>5697</v>
      </c>
      <c r="B443" s="1" t="s">
        <v>60</v>
      </c>
      <c r="C443" s="4">
        <v>2021</v>
      </c>
      <c r="D443" s="1" t="s">
        <v>229</v>
      </c>
      <c r="E443" s="1" t="s">
        <v>1183</v>
      </c>
      <c r="F443" s="1" t="s">
        <v>1102</v>
      </c>
      <c r="G443" s="4" t="s">
        <v>7936</v>
      </c>
      <c r="H443" s="4">
        <v>23825</v>
      </c>
      <c r="I443" s="4" t="s">
        <v>7937</v>
      </c>
      <c r="J443" s="1"/>
      <c r="K443" s="4" t="s">
        <v>7938</v>
      </c>
      <c r="L443" s="4" t="s">
        <v>7939</v>
      </c>
    </row>
    <row r="444" spans="1:12" ht="45" x14ac:dyDescent="0.25">
      <c r="A444" s="1" t="s">
        <v>5697</v>
      </c>
      <c r="B444" s="1" t="s">
        <v>60</v>
      </c>
      <c r="C444" s="4">
        <v>2021</v>
      </c>
      <c r="D444" s="1" t="s">
        <v>229</v>
      </c>
      <c r="E444" s="1" t="s">
        <v>1183</v>
      </c>
      <c r="F444" s="1" t="s">
        <v>84</v>
      </c>
      <c r="G444" s="4" t="s">
        <v>1109</v>
      </c>
      <c r="H444" s="4">
        <v>346</v>
      </c>
      <c r="I444" s="4" t="s">
        <v>7940</v>
      </c>
      <c r="J444" s="1" t="s">
        <v>234</v>
      </c>
      <c r="K444" s="4" t="s">
        <v>7941</v>
      </c>
      <c r="L444" s="4" t="s">
        <v>4337</v>
      </c>
    </row>
    <row r="445" spans="1:12" ht="45" x14ac:dyDescent="0.25">
      <c r="A445" s="1" t="s">
        <v>5697</v>
      </c>
      <c r="B445" s="1" t="s">
        <v>60</v>
      </c>
      <c r="C445" s="4">
        <v>2021</v>
      </c>
      <c r="D445" s="1" t="s">
        <v>229</v>
      </c>
      <c r="E445" s="1" t="s">
        <v>1183</v>
      </c>
      <c r="F445" s="1" t="s">
        <v>85</v>
      </c>
      <c r="G445" s="4" t="s">
        <v>1103</v>
      </c>
      <c r="H445" s="4">
        <v>0</v>
      </c>
      <c r="I445" s="4" t="s">
        <v>83</v>
      </c>
      <c r="J445" s="1"/>
      <c r="K445" s="4" t="s">
        <v>83</v>
      </c>
      <c r="L445" s="4" t="s">
        <v>83</v>
      </c>
    </row>
    <row r="446" spans="1:12" x14ac:dyDescent="0.25">
      <c r="A446" s="1" t="s">
        <v>5697</v>
      </c>
      <c r="B446" s="1" t="s">
        <v>60</v>
      </c>
      <c r="C446" s="4">
        <v>2021</v>
      </c>
      <c r="D446" s="1" t="s">
        <v>255</v>
      </c>
      <c r="E446" s="1" t="s">
        <v>1089</v>
      </c>
      <c r="F446" s="1" t="s">
        <v>62</v>
      </c>
      <c r="G446" s="4" t="s">
        <v>3818</v>
      </c>
      <c r="H446" s="4">
        <v>99417</v>
      </c>
      <c r="I446" s="4" t="s">
        <v>735</v>
      </c>
      <c r="J446" s="1"/>
      <c r="K446" s="4" t="s">
        <v>3216</v>
      </c>
      <c r="L446" s="4" t="s">
        <v>3306</v>
      </c>
    </row>
    <row r="447" spans="1:12" ht="30" x14ac:dyDescent="0.25">
      <c r="A447" s="1" t="s">
        <v>5697</v>
      </c>
      <c r="B447" s="1" t="s">
        <v>60</v>
      </c>
      <c r="C447" s="4">
        <v>2021</v>
      </c>
      <c r="D447" s="1" t="s">
        <v>255</v>
      </c>
      <c r="E447" s="1" t="s">
        <v>1089</v>
      </c>
      <c r="F447" s="1" t="s">
        <v>66</v>
      </c>
      <c r="G447" s="4" t="s">
        <v>1101</v>
      </c>
      <c r="H447" s="4">
        <v>3477</v>
      </c>
      <c r="I447" s="4" t="s">
        <v>83</v>
      </c>
      <c r="J447" s="1"/>
      <c r="K447" s="4" t="s">
        <v>83</v>
      </c>
      <c r="L447" s="4" t="s">
        <v>83</v>
      </c>
    </row>
    <row r="448" spans="1:12" ht="30" x14ac:dyDescent="0.25">
      <c r="A448" s="1" t="s">
        <v>5697</v>
      </c>
      <c r="B448" s="1" t="s">
        <v>60</v>
      </c>
      <c r="C448" s="4">
        <v>2021</v>
      </c>
      <c r="D448" s="1" t="s">
        <v>255</v>
      </c>
      <c r="E448" s="1" t="s">
        <v>1089</v>
      </c>
      <c r="F448" s="1" t="s">
        <v>70</v>
      </c>
      <c r="G448" s="4" t="s">
        <v>1613</v>
      </c>
      <c r="H448" s="4">
        <v>31647</v>
      </c>
      <c r="I448" s="4" t="s">
        <v>1337</v>
      </c>
      <c r="J448" s="1" t="s">
        <v>234</v>
      </c>
      <c r="K448" s="4" t="s">
        <v>7942</v>
      </c>
      <c r="L448" s="4" t="s">
        <v>3231</v>
      </c>
    </row>
    <row r="449" spans="1:12" ht="30" x14ac:dyDescent="0.25">
      <c r="A449" s="1" t="s">
        <v>5697</v>
      </c>
      <c r="B449" s="1" t="s">
        <v>60</v>
      </c>
      <c r="C449" s="4">
        <v>2021</v>
      </c>
      <c r="D449" s="1" t="s">
        <v>255</v>
      </c>
      <c r="E449" s="1" t="s">
        <v>1089</v>
      </c>
      <c r="F449" s="1" t="s">
        <v>74</v>
      </c>
      <c r="G449" s="4" t="s">
        <v>1101</v>
      </c>
      <c r="H449" s="4">
        <v>11847</v>
      </c>
      <c r="I449" s="4" t="s">
        <v>83</v>
      </c>
      <c r="J449" s="1"/>
      <c r="K449" s="4" t="s">
        <v>83</v>
      </c>
      <c r="L449" s="4" t="s">
        <v>83</v>
      </c>
    </row>
    <row r="450" spans="1:12" ht="30" x14ac:dyDescent="0.25">
      <c r="A450" s="1" t="s">
        <v>5697</v>
      </c>
      <c r="B450" s="1" t="s">
        <v>60</v>
      </c>
      <c r="C450" s="4">
        <v>2021</v>
      </c>
      <c r="D450" s="1" t="s">
        <v>255</v>
      </c>
      <c r="E450" s="1" t="s">
        <v>1089</v>
      </c>
      <c r="F450" s="1" t="s">
        <v>1102</v>
      </c>
      <c r="G450" s="4" t="s">
        <v>1468</v>
      </c>
      <c r="H450" s="4">
        <v>325856</v>
      </c>
      <c r="I450" s="4" t="s">
        <v>6834</v>
      </c>
      <c r="J450" s="1"/>
      <c r="K450" s="4" t="s">
        <v>3589</v>
      </c>
      <c r="L450" s="4" t="s">
        <v>644</v>
      </c>
    </row>
    <row r="451" spans="1:12" ht="45" x14ac:dyDescent="0.25">
      <c r="A451" s="1" t="s">
        <v>5697</v>
      </c>
      <c r="B451" s="1" t="s">
        <v>60</v>
      </c>
      <c r="C451" s="4">
        <v>2021</v>
      </c>
      <c r="D451" s="1" t="s">
        <v>255</v>
      </c>
      <c r="E451" s="1" t="s">
        <v>1089</v>
      </c>
      <c r="F451" s="1" t="s">
        <v>84</v>
      </c>
      <c r="G451" s="4" t="s">
        <v>1112</v>
      </c>
      <c r="H451" s="4">
        <v>11164</v>
      </c>
      <c r="I451" s="4" t="s">
        <v>3788</v>
      </c>
      <c r="J451" s="1" t="s">
        <v>234</v>
      </c>
      <c r="K451" s="4" t="s">
        <v>523</v>
      </c>
      <c r="L451" s="4" t="s">
        <v>7943</v>
      </c>
    </row>
    <row r="452" spans="1:12" ht="45" x14ac:dyDescent="0.25">
      <c r="A452" s="1" t="s">
        <v>5697</v>
      </c>
      <c r="B452" s="1" t="s">
        <v>60</v>
      </c>
      <c r="C452" s="4">
        <v>2021</v>
      </c>
      <c r="D452" s="1" t="s">
        <v>255</v>
      </c>
      <c r="E452" s="1" t="s">
        <v>1089</v>
      </c>
      <c r="F452" s="1" t="s">
        <v>85</v>
      </c>
      <c r="G452" s="4" t="s">
        <v>1101</v>
      </c>
      <c r="H452" s="4">
        <v>2637</v>
      </c>
      <c r="I452" s="4" t="s">
        <v>83</v>
      </c>
      <c r="J452" s="1"/>
      <c r="K452" s="4" t="s">
        <v>83</v>
      </c>
      <c r="L452" s="4" t="s">
        <v>83</v>
      </c>
    </row>
    <row r="453" spans="1:12" x14ac:dyDescent="0.25">
      <c r="A453" s="1" t="s">
        <v>5697</v>
      </c>
      <c r="B453" s="1" t="s">
        <v>60</v>
      </c>
      <c r="C453" s="4">
        <v>2021</v>
      </c>
      <c r="D453" s="1" t="s">
        <v>255</v>
      </c>
      <c r="E453" s="1" t="s">
        <v>1104</v>
      </c>
      <c r="F453" s="1" t="s">
        <v>62</v>
      </c>
      <c r="G453" s="4" t="s">
        <v>2778</v>
      </c>
      <c r="H453" s="4">
        <v>27652</v>
      </c>
      <c r="I453" s="4" t="s">
        <v>7944</v>
      </c>
      <c r="J453" s="1"/>
      <c r="K453" s="4" t="s">
        <v>3554</v>
      </c>
      <c r="L453" s="4" t="s">
        <v>3142</v>
      </c>
    </row>
    <row r="454" spans="1:12" ht="30" x14ac:dyDescent="0.25">
      <c r="A454" s="1" t="s">
        <v>5697</v>
      </c>
      <c r="B454" s="1" t="s">
        <v>60</v>
      </c>
      <c r="C454" s="4">
        <v>2021</v>
      </c>
      <c r="D454" s="1" t="s">
        <v>255</v>
      </c>
      <c r="E454" s="1" t="s">
        <v>1104</v>
      </c>
      <c r="F454" s="1" t="s">
        <v>66</v>
      </c>
      <c r="G454" s="4" t="s">
        <v>1101</v>
      </c>
      <c r="H454" s="4">
        <v>516</v>
      </c>
      <c r="I454" s="4" t="s">
        <v>83</v>
      </c>
      <c r="J454" s="1"/>
      <c r="K454" s="4" t="s">
        <v>83</v>
      </c>
      <c r="L454" s="4" t="s">
        <v>83</v>
      </c>
    </row>
    <row r="455" spans="1:12" ht="30" x14ac:dyDescent="0.25">
      <c r="A455" s="1" t="s">
        <v>5697</v>
      </c>
      <c r="B455" s="1" t="s">
        <v>60</v>
      </c>
      <c r="C455" s="4">
        <v>2021</v>
      </c>
      <c r="D455" s="1" t="s">
        <v>255</v>
      </c>
      <c r="E455" s="1" t="s">
        <v>1104</v>
      </c>
      <c r="F455" s="1" t="s">
        <v>70</v>
      </c>
      <c r="G455" s="4" t="s">
        <v>2456</v>
      </c>
      <c r="H455" s="4">
        <v>6366</v>
      </c>
      <c r="I455" s="4" t="s">
        <v>7945</v>
      </c>
      <c r="J455" s="1"/>
      <c r="K455" s="4" t="s">
        <v>4699</v>
      </c>
      <c r="L455" s="4" t="s">
        <v>7946</v>
      </c>
    </row>
    <row r="456" spans="1:12" ht="30" x14ac:dyDescent="0.25">
      <c r="A456" s="1" t="s">
        <v>5697</v>
      </c>
      <c r="B456" s="1" t="s">
        <v>60</v>
      </c>
      <c r="C456" s="4">
        <v>2021</v>
      </c>
      <c r="D456" s="1" t="s">
        <v>255</v>
      </c>
      <c r="E456" s="1" t="s">
        <v>1104</v>
      </c>
      <c r="F456" s="1" t="s">
        <v>74</v>
      </c>
      <c r="G456" s="4" t="s">
        <v>1101</v>
      </c>
      <c r="H456" s="4">
        <v>1287</v>
      </c>
      <c r="I456" s="4" t="s">
        <v>83</v>
      </c>
      <c r="J456" s="1"/>
      <c r="K456" s="4" t="s">
        <v>83</v>
      </c>
      <c r="L456" s="4" t="s">
        <v>83</v>
      </c>
    </row>
    <row r="457" spans="1:12" ht="30" x14ac:dyDescent="0.25">
      <c r="A457" s="1" t="s">
        <v>5697</v>
      </c>
      <c r="B457" s="1" t="s">
        <v>60</v>
      </c>
      <c r="C457" s="4">
        <v>2021</v>
      </c>
      <c r="D457" s="1" t="s">
        <v>255</v>
      </c>
      <c r="E457" s="1" t="s">
        <v>1104</v>
      </c>
      <c r="F457" s="1" t="s">
        <v>1102</v>
      </c>
      <c r="G457" s="4" t="s">
        <v>7458</v>
      </c>
      <c r="H457" s="4">
        <v>195880</v>
      </c>
      <c r="I457" s="4" t="s">
        <v>4345</v>
      </c>
      <c r="J457" s="1"/>
      <c r="K457" s="4" t="s">
        <v>2604</v>
      </c>
      <c r="L457" s="4" t="s">
        <v>2201</v>
      </c>
    </row>
    <row r="458" spans="1:12" ht="45" x14ac:dyDescent="0.25">
      <c r="A458" s="1" t="s">
        <v>5697</v>
      </c>
      <c r="B458" s="1" t="s">
        <v>60</v>
      </c>
      <c r="C458" s="4">
        <v>2021</v>
      </c>
      <c r="D458" s="1" t="s">
        <v>255</v>
      </c>
      <c r="E458" s="1" t="s">
        <v>1104</v>
      </c>
      <c r="F458" s="1" t="s">
        <v>84</v>
      </c>
      <c r="G458" s="4" t="s">
        <v>1671</v>
      </c>
      <c r="H458" s="4">
        <v>10866</v>
      </c>
      <c r="I458" s="4" t="s">
        <v>3758</v>
      </c>
      <c r="J458" s="1" t="s">
        <v>234</v>
      </c>
      <c r="K458" s="4" t="s">
        <v>6859</v>
      </c>
      <c r="L458" s="4" t="s">
        <v>5259</v>
      </c>
    </row>
    <row r="459" spans="1:12" ht="45" x14ac:dyDescent="0.25">
      <c r="A459" s="1" t="s">
        <v>5697</v>
      </c>
      <c r="B459" s="1" t="s">
        <v>60</v>
      </c>
      <c r="C459" s="4">
        <v>2021</v>
      </c>
      <c r="D459" s="1" t="s">
        <v>255</v>
      </c>
      <c r="E459" s="1" t="s">
        <v>1104</v>
      </c>
      <c r="F459" s="1" t="s">
        <v>85</v>
      </c>
      <c r="G459" s="4" t="s">
        <v>1101</v>
      </c>
      <c r="H459" s="4">
        <v>2834</v>
      </c>
      <c r="I459" s="4" t="s">
        <v>83</v>
      </c>
      <c r="J459" s="1"/>
      <c r="K459" s="4" t="s">
        <v>83</v>
      </c>
      <c r="L459" s="4" t="s">
        <v>83</v>
      </c>
    </row>
    <row r="460" spans="1:12" x14ac:dyDescent="0.25">
      <c r="A460" s="1" t="s">
        <v>5697</v>
      </c>
      <c r="B460" s="1" t="s">
        <v>60</v>
      </c>
      <c r="C460" s="4">
        <v>2021</v>
      </c>
      <c r="D460" s="1" t="s">
        <v>255</v>
      </c>
      <c r="E460" s="1" t="s">
        <v>1116</v>
      </c>
      <c r="F460" s="1" t="s">
        <v>62</v>
      </c>
      <c r="G460" s="4" t="s">
        <v>3805</v>
      </c>
      <c r="H460" s="4">
        <v>18646</v>
      </c>
      <c r="I460" s="4" t="s">
        <v>7947</v>
      </c>
      <c r="J460" s="1"/>
      <c r="K460" s="4" t="s">
        <v>7948</v>
      </c>
      <c r="L460" s="4" t="s">
        <v>7949</v>
      </c>
    </row>
    <row r="461" spans="1:12" ht="30" x14ac:dyDescent="0.25">
      <c r="A461" s="1" t="s">
        <v>5697</v>
      </c>
      <c r="B461" s="1" t="s">
        <v>60</v>
      </c>
      <c r="C461" s="4">
        <v>2021</v>
      </c>
      <c r="D461" s="1" t="s">
        <v>255</v>
      </c>
      <c r="E461" s="1" t="s">
        <v>1116</v>
      </c>
      <c r="F461" s="1" t="s">
        <v>66</v>
      </c>
      <c r="G461" s="4" t="s">
        <v>1101</v>
      </c>
      <c r="H461" s="4">
        <v>248</v>
      </c>
      <c r="I461" s="4" t="s">
        <v>83</v>
      </c>
      <c r="J461" s="1"/>
      <c r="K461" s="4" t="s">
        <v>83</v>
      </c>
      <c r="L461" s="4" t="s">
        <v>83</v>
      </c>
    </row>
    <row r="462" spans="1:12" ht="30" x14ac:dyDescent="0.25">
      <c r="A462" s="1" t="s">
        <v>5697</v>
      </c>
      <c r="B462" s="1" t="s">
        <v>60</v>
      </c>
      <c r="C462" s="4">
        <v>2021</v>
      </c>
      <c r="D462" s="1" t="s">
        <v>255</v>
      </c>
      <c r="E462" s="1" t="s">
        <v>1116</v>
      </c>
      <c r="F462" s="1" t="s">
        <v>70</v>
      </c>
      <c r="G462" s="4" t="s">
        <v>1545</v>
      </c>
      <c r="H462" s="4">
        <v>3892</v>
      </c>
      <c r="I462" s="4" t="s">
        <v>7950</v>
      </c>
      <c r="J462" s="1"/>
      <c r="K462" s="4" t="s">
        <v>7951</v>
      </c>
      <c r="L462" s="4" t="s">
        <v>7952</v>
      </c>
    </row>
    <row r="463" spans="1:12" ht="30" x14ac:dyDescent="0.25">
      <c r="A463" s="1" t="s">
        <v>5697</v>
      </c>
      <c r="B463" s="1" t="s">
        <v>60</v>
      </c>
      <c r="C463" s="4">
        <v>2021</v>
      </c>
      <c r="D463" s="1" t="s">
        <v>255</v>
      </c>
      <c r="E463" s="1" t="s">
        <v>1116</v>
      </c>
      <c r="F463" s="1" t="s">
        <v>74</v>
      </c>
      <c r="G463" s="4" t="s">
        <v>1101</v>
      </c>
      <c r="H463" s="4">
        <v>575</v>
      </c>
      <c r="I463" s="4" t="s">
        <v>83</v>
      </c>
      <c r="J463" s="1"/>
      <c r="K463" s="4" t="s">
        <v>83</v>
      </c>
      <c r="L463" s="4" t="s">
        <v>83</v>
      </c>
    </row>
    <row r="464" spans="1:12" ht="30" x14ac:dyDescent="0.25">
      <c r="A464" s="1" t="s">
        <v>5697</v>
      </c>
      <c r="B464" s="1" t="s">
        <v>60</v>
      </c>
      <c r="C464" s="4">
        <v>2021</v>
      </c>
      <c r="D464" s="1" t="s">
        <v>255</v>
      </c>
      <c r="E464" s="1" t="s">
        <v>1116</v>
      </c>
      <c r="F464" s="1" t="s">
        <v>1102</v>
      </c>
      <c r="G464" s="4" t="s">
        <v>7953</v>
      </c>
      <c r="H464" s="4">
        <v>233679</v>
      </c>
      <c r="I464" s="4" t="s">
        <v>3319</v>
      </c>
      <c r="J464" s="1"/>
      <c r="K464" s="4" t="s">
        <v>7954</v>
      </c>
      <c r="L464" s="4" t="s">
        <v>7955</v>
      </c>
    </row>
    <row r="465" spans="1:12" ht="45" x14ac:dyDescent="0.25">
      <c r="A465" s="1" t="s">
        <v>5697</v>
      </c>
      <c r="B465" s="1" t="s">
        <v>60</v>
      </c>
      <c r="C465" s="4">
        <v>2021</v>
      </c>
      <c r="D465" s="1" t="s">
        <v>255</v>
      </c>
      <c r="E465" s="1" t="s">
        <v>1116</v>
      </c>
      <c r="F465" s="1" t="s">
        <v>84</v>
      </c>
      <c r="G465" s="4" t="s">
        <v>1270</v>
      </c>
      <c r="H465" s="4">
        <v>20366</v>
      </c>
      <c r="I465" s="4" t="s">
        <v>7956</v>
      </c>
      <c r="J465" s="1" t="s">
        <v>234</v>
      </c>
      <c r="K465" s="4" t="s">
        <v>4188</v>
      </c>
      <c r="L465" s="4" t="s">
        <v>1569</v>
      </c>
    </row>
    <row r="466" spans="1:12" ht="45" x14ac:dyDescent="0.25">
      <c r="A466" s="1" t="s">
        <v>5697</v>
      </c>
      <c r="B466" s="1" t="s">
        <v>60</v>
      </c>
      <c r="C466" s="4">
        <v>2021</v>
      </c>
      <c r="D466" s="1" t="s">
        <v>255</v>
      </c>
      <c r="E466" s="1" t="s">
        <v>1116</v>
      </c>
      <c r="F466" s="1" t="s">
        <v>85</v>
      </c>
      <c r="G466" s="4" t="s">
        <v>1800</v>
      </c>
      <c r="H466" s="4">
        <v>5754</v>
      </c>
      <c r="I466" s="4" t="s">
        <v>2305</v>
      </c>
      <c r="J466" s="1" t="s">
        <v>234</v>
      </c>
      <c r="K466" s="4" t="s">
        <v>7957</v>
      </c>
      <c r="L466" s="4" t="s">
        <v>7958</v>
      </c>
    </row>
    <row r="467" spans="1:12" x14ac:dyDescent="0.25">
      <c r="A467" s="1" t="s">
        <v>5697</v>
      </c>
      <c r="B467" s="1" t="s">
        <v>60</v>
      </c>
      <c r="C467" s="4">
        <v>2021</v>
      </c>
      <c r="D467" s="1" t="s">
        <v>255</v>
      </c>
      <c r="E467" s="1" t="s">
        <v>1132</v>
      </c>
      <c r="F467" s="1" t="s">
        <v>62</v>
      </c>
      <c r="G467" s="4" t="s">
        <v>5260</v>
      </c>
      <c r="H467" s="4">
        <v>10885</v>
      </c>
      <c r="I467" s="4" t="s">
        <v>7959</v>
      </c>
      <c r="J467" s="1"/>
      <c r="K467" s="4" t="s">
        <v>7960</v>
      </c>
      <c r="L467" s="4" t="s">
        <v>6984</v>
      </c>
    </row>
    <row r="468" spans="1:12" ht="30" x14ac:dyDescent="0.25">
      <c r="A468" s="1" t="s">
        <v>5697</v>
      </c>
      <c r="B468" s="1" t="s">
        <v>60</v>
      </c>
      <c r="C468" s="4">
        <v>2021</v>
      </c>
      <c r="D468" s="1" t="s">
        <v>255</v>
      </c>
      <c r="E468" s="1" t="s">
        <v>1132</v>
      </c>
      <c r="F468" s="1" t="s">
        <v>66</v>
      </c>
      <c r="G468" s="4" t="s">
        <v>1101</v>
      </c>
      <c r="H468" s="4">
        <v>98</v>
      </c>
      <c r="I468" s="4" t="s">
        <v>83</v>
      </c>
      <c r="J468" s="1"/>
      <c r="K468" s="4" t="s">
        <v>83</v>
      </c>
      <c r="L468" s="4" t="s">
        <v>83</v>
      </c>
    </row>
    <row r="469" spans="1:12" ht="30" x14ac:dyDescent="0.25">
      <c r="A469" s="1" t="s">
        <v>5697</v>
      </c>
      <c r="B469" s="1" t="s">
        <v>60</v>
      </c>
      <c r="C469" s="4">
        <v>2021</v>
      </c>
      <c r="D469" s="1" t="s">
        <v>255</v>
      </c>
      <c r="E469" s="1" t="s">
        <v>1132</v>
      </c>
      <c r="F469" s="1" t="s">
        <v>70</v>
      </c>
      <c r="G469" s="4" t="s">
        <v>3123</v>
      </c>
      <c r="H469" s="4">
        <v>1883</v>
      </c>
      <c r="I469" s="4" t="s">
        <v>7961</v>
      </c>
      <c r="J469" s="1"/>
      <c r="K469" s="4" t="s">
        <v>7962</v>
      </c>
      <c r="L469" s="4" t="s">
        <v>7963</v>
      </c>
    </row>
    <row r="470" spans="1:12" ht="30" x14ac:dyDescent="0.25">
      <c r="A470" s="1" t="s">
        <v>5697</v>
      </c>
      <c r="B470" s="1" t="s">
        <v>60</v>
      </c>
      <c r="C470" s="4">
        <v>2021</v>
      </c>
      <c r="D470" s="1" t="s">
        <v>255</v>
      </c>
      <c r="E470" s="1" t="s">
        <v>1132</v>
      </c>
      <c r="F470" s="1" t="s">
        <v>74</v>
      </c>
      <c r="G470" s="4" t="s">
        <v>1101</v>
      </c>
      <c r="H470" s="4">
        <v>241</v>
      </c>
      <c r="I470" s="4" t="s">
        <v>83</v>
      </c>
      <c r="J470" s="1"/>
      <c r="K470" s="4" t="s">
        <v>83</v>
      </c>
      <c r="L470" s="4" t="s">
        <v>83</v>
      </c>
    </row>
    <row r="471" spans="1:12" ht="30" x14ac:dyDescent="0.25">
      <c r="A471" s="1" t="s">
        <v>5697</v>
      </c>
      <c r="B471" s="1" t="s">
        <v>60</v>
      </c>
      <c r="C471" s="4">
        <v>2021</v>
      </c>
      <c r="D471" s="1" t="s">
        <v>255</v>
      </c>
      <c r="E471" s="1" t="s">
        <v>1132</v>
      </c>
      <c r="F471" s="1" t="s">
        <v>1102</v>
      </c>
      <c r="G471" s="4" t="s">
        <v>7964</v>
      </c>
      <c r="H471" s="4">
        <v>196892</v>
      </c>
      <c r="I471" s="4" t="s">
        <v>2191</v>
      </c>
      <c r="J471" s="1"/>
      <c r="K471" s="4" t="s">
        <v>7965</v>
      </c>
      <c r="L471" s="4" t="s">
        <v>7966</v>
      </c>
    </row>
    <row r="472" spans="1:12" ht="45" x14ac:dyDescent="0.25">
      <c r="A472" s="1" t="s">
        <v>5697</v>
      </c>
      <c r="B472" s="1" t="s">
        <v>60</v>
      </c>
      <c r="C472" s="4">
        <v>2021</v>
      </c>
      <c r="D472" s="1" t="s">
        <v>255</v>
      </c>
      <c r="E472" s="1" t="s">
        <v>1132</v>
      </c>
      <c r="F472" s="1" t="s">
        <v>84</v>
      </c>
      <c r="G472" s="4" t="s">
        <v>1891</v>
      </c>
      <c r="H472" s="4">
        <v>17244</v>
      </c>
      <c r="I472" s="4" t="s">
        <v>7967</v>
      </c>
      <c r="J472" s="1"/>
      <c r="K472" s="4" t="s">
        <v>7968</v>
      </c>
      <c r="L472" s="4" t="s">
        <v>7969</v>
      </c>
    </row>
    <row r="473" spans="1:12" ht="45" x14ac:dyDescent="0.25">
      <c r="A473" s="1" t="s">
        <v>5697</v>
      </c>
      <c r="B473" s="1" t="s">
        <v>60</v>
      </c>
      <c r="C473" s="4">
        <v>2021</v>
      </c>
      <c r="D473" s="1" t="s">
        <v>255</v>
      </c>
      <c r="E473" s="1" t="s">
        <v>1132</v>
      </c>
      <c r="F473" s="1" t="s">
        <v>85</v>
      </c>
      <c r="G473" s="4" t="s">
        <v>1371</v>
      </c>
      <c r="H473" s="4">
        <v>3873</v>
      </c>
      <c r="I473" s="4" t="s">
        <v>3229</v>
      </c>
      <c r="J473" s="1" t="s">
        <v>234</v>
      </c>
      <c r="K473" s="4" t="s">
        <v>7970</v>
      </c>
      <c r="L473" s="4" t="s">
        <v>7971</v>
      </c>
    </row>
    <row r="474" spans="1:12" x14ac:dyDescent="0.25">
      <c r="A474" s="1" t="s">
        <v>5697</v>
      </c>
      <c r="B474" s="1" t="s">
        <v>60</v>
      </c>
      <c r="C474" s="4">
        <v>2021</v>
      </c>
      <c r="D474" s="1" t="s">
        <v>255</v>
      </c>
      <c r="E474" s="1" t="s">
        <v>1147</v>
      </c>
      <c r="F474" s="1" t="s">
        <v>62</v>
      </c>
      <c r="G474" s="4" t="s">
        <v>3023</v>
      </c>
      <c r="H474" s="4">
        <v>5430</v>
      </c>
      <c r="I474" s="4" t="s">
        <v>7972</v>
      </c>
      <c r="J474" s="1"/>
      <c r="K474" s="4" t="s">
        <v>7973</v>
      </c>
      <c r="L474" s="4" t="s">
        <v>7974</v>
      </c>
    </row>
    <row r="475" spans="1:12" ht="30" x14ac:dyDescent="0.25">
      <c r="A475" s="1" t="s">
        <v>5697</v>
      </c>
      <c r="B475" s="1" t="s">
        <v>60</v>
      </c>
      <c r="C475" s="4">
        <v>2021</v>
      </c>
      <c r="D475" s="1" t="s">
        <v>255</v>
      </c>
      <c r="E475" s="1" t="s">
        <v>1147</v>
      </c>
      <c r="F475" s="1" t="s">
        <v>66</v>
      </c>
      <c r="G475" s="4" t="s">
        <v>1101</v>
      </c>
      <c r="H475" s="4">
        <v>39</v>
      </c>
      <c r="I475" s="4" t="s">
        <v>83</v>
      </c>
      <c r="J475" s="1"/>
      <c r="K475" s="4" t="s">
        <v>83</v>
      </c>
      <c r="L475" s="4" t="s">
        <v>83</v>
      </c>
    </row>
    <row r="476" spans="1:12" ht="30" x14ac:dyDescent="0.25">
      <c r="A476" s="1" t="s">
        <v>5697</v>
      </c>
      <c r="B476" s="1" t="s">
        <v>60</v>
      </c>
      <c r="C476" s="4">
        <v>2021</v>
      </c>
      <c r="D476" s="1" t="s">
        <v>255</v>
      </c>
      <c r="E476" s="1" t="s">
        <v>1147</v>
      </c>
      <c r="F476" s="1" t="s">
        <v>70</v>
      </c>
      <c r="G476" s="4" t="s">
        <v>3790</v>
      </c>
      <c r="H476" s="4">
        <v>924</v>
      </c>
      <c r="I476" s="4" t="s">
        <v>7975</v>
      </c>
      <c r="J476" s="1"/>
      <c r="K476" s="4" t="s">
        <v>7976</v>
      </c>
      <c r="L476" s="4" t="s">
        <v>7977</v>
      </c>
    </row>
    <row r="477" spans="1:12" ht="30" x14ac:dyDescent="0.25">
      <c r="A477" s="1" t="s">
        <v>5697</v>
      </c>
      <c r="B477" s="1" t="s">
        <v>60</v>
      </c>
      <c r="C477" s="4">
        <v>2021</v>
      </c>
      <c r="D477" s="1" t="s">
        <v>255</v>
      </c>
      <c r="E477" s="1" t="s">
        <v>1147</v>
      </c>
      <c r="F477" s="1" t="s">
        <v>74</v>
      </c>
      <c r="G477" s="4" t="s">
        <v>1743</v>
      </c>
      <c r="H477" s="4">
        <v>89</v>
      </c>
      <c r="I477" s="4" t="s">
        <v>7978</v>
      </c>
      <c r="J477" s="1" t="s">
        <v>234</v>
      </c>
      <c r="K477" s="4" t="s">
        <v>7979</v>
      </c>
      <c r="L477" s="4" t="s">
        <v>7980</v>
      </c>
    </row>
    <row r="478" spans="1:12" ht="30" x14ac:dyDescent="0.25">
      <c r="A478" s="1" t="s">
        <v>5697</v>
      </c>
      <c r="B478" s="1" t="s">
        <v>60</v>
      </c>
      <c r="C478" s="4">
        <v>2021</v>
      </c>
      <c r="D478" s="1" t="s">
        <v>255</v>
      </c>
      <c r="E478" s="1" t="s">
        <v>1147</v>
      </c>
      <c r="F478" s="1" t="s">
        <v>1102</v>
      </c>
      <c r="G478" s="4" t="s">
        <v>7981</v>
      </c>
      <c r="H478" s="4">
        <v>144050</v>
      </c>
      <c r="I478" s="4" t="s">
        <v>7982</v>
      </c>
      <c r="J478" s="1"/>
      <c r="K478" s="4" t="s">
        <v>7983</v>
      </c>
      <c r="L478" s="4" t="s">
        <v>7984</v>
      </c>
    </row>
    <row r="479" spans="1:12" ht="45" x14ac:dyDescent="0.25">
      <c r="A479" s="1" t="s">
        <v>5697</v>
      </c>
      <c r="B479" s="1" t="s">
        <v>60</v>
      </c>
      <c r="C479" s="4">
        <v>2021</v>
      </c>
      <c r="D479" s="1" t="s">
        <v>255</v>
      </c>
      <c r="E479" s="1" t="s">
        <v>1147</v>
      </c>
      <c r="F479" s="1" t="s">
        <v>84</v>
      </c>
      <c r="G479" s="4" t="s">
        <v>5491</v>
      </c>
      <c r="H479" s="4">
        <v>37902</v>
      </c>
      <c r="I479" s="4" t="s">
        <v>6877</v>
      </c>
      <c r="J479" s="1"/>
      <c r="K479" s="4" t="s">
        <v>7985</v>
      </c>
      <c r="L479" s="4" t="s">
        <v>7986</v>
      </c>
    </row>
    <row r="480" spans="1:12" ht="45" x14ac:dyDescent="0.25">
      <c r="A480" s="1" t="s">
        <v>5697</v>
      </c>
      <c r="B480" s="1" t="s">
        <v>60</v>
      </c>
      <c r="C480" s="4">
        <v>2021</v>
      </c>
      <c r="D480" s="1" t="s">
        <v>255</v>
      </c>
      <c r="E480" s="1" t="s">
        <v>1147</v>
      </c>
      <c r="F480" s="1" t="s">
        <v>85</v>
      </c>
      <c r="G480" s="4" t="s">
        <v>3373</v>
      </c>
      <c r="H480" s="4">
        <v>5246</v>
      </c>
      <c r="I480" s="4" t="s">
        <v>7987</v>
      </c>
      <c r="J480" s="1"/>
      <c r="K480" s="4" t="s">
        <v>7988</v>
      </c>
      <c r="L480" s="4" t="s">
        <v>6955</v>
      </c>
    </row>
    <row r="481" spans="1:12" x14ac:dyDescent="0.25">
      <c r="A481" s="1" t="s">
        <v>5697</v>
      </c>
      <c r="B481" s="1" t="s">
        <v>60</v>
      </c>
      <c r="C481" s="4">
        <v>2021</v>
      </c>
      <c r="D481" s="1" t="s">
        <v>255</v>
      </c>
      <c r="E481" s="1" t="s">
        <v>1162</v>
      </c>
      <c r="F481" s="1" t="s">
        <v>62</v>
      </c>
      <c r="G481" s="4" t="s">
        <v>1432</v>
      </c>
      <c r="H481" s="4">
        <v>2598</v>
      </c>
      <c r="I481" s="4" t="s">
        <v>7989</v>
      </c>
      <c r="J481" s="1"/>
      <c r="K481" s="4" t="s">
        <v>7990</v>
      </c>
      <c r="L481" s="4" t="s">
        <v>7991</v>
      </c>
    </row>
    <row r="482" spans="1:12" ht="30" x14ac:dyDescent="0.25">
      <c r="A482" s="1" t="s">
        <v>5697</v>
      </c>
      <c r="B482" s="1" t="s">
        <v>60</v>
      </c>
      <c r="C482" s="4">
        <v>2021</v>
      </c>
      <c r="D482" s="1" t="s">
        <v>255</v>
      </c>
      <c r="E482" s="1" t="s">
        <v>1162</v>
      </c>
      <c r="F482" s="1" t="s">
        <v>66</v>
      </c>
      <c r="G482" s="4" t="s">
        <v>1101</v>
      </c>
      <c r="H482" s="4">
        <v>20</v>
      </c>
      <c r="I482" s="4" t="s">
        <v>83</v>
      </c>
      <c r="J482" s="1"/>
      <c r="K482" s="4" t="s">
        <v>83</v>
      </c>
      <c r="L482" s="4" t="s">
        <v>83</v>
      </c>
    </row>
    <row r="483" spans="1:12" ht="30" x14ac:dyDescent="0.25">
      <c r="A483" s="1" t="s">
        <v>5697</v>
      </c>
      <c r="B483" s="1" t="s">
        <v>60</v>
      </c>
      <c r="C483" s="4">
        <v>2021</v>
      </c>
      <c r="D483" s="1" t="s">
        <v>255</v>
      </c>
      <c r="E483" s="1" t="s">
        <v>1162</v>
      </c>
      <c r="F483" s="1" t="s">
        <v>70</v>
      </c>
      <c r="G483" s="4" t="s">
        <v>3585</v>
      </c>
      <c r="H483" s="4">
        <v>526</v>
      </c>
      <c r="I483" s="4" t="s">
        <v>7992</v>
      </c>
      <c r="J483" s="1"/>
      <c r="K483" s="4" t="s">
        <v>7993</v>
      </c>
      <c r="L483" s="4" t="s">
        <v>7994</v>
      </c>
    </row>
    <row r="484" spans="1:12" ht="30" x14ac:dyDescent="0.25">
      <c r="A484" s="1" t="s">
        <v>5697</v>
      </c>
      <c r="B484" s="1" t="s">
        <v>60</v>
      </c>
      <c r="C484" s="4">
        <v>2021</v>
      </c>
      <c r="D484" s="1" t="s">
        <v>255</v>
      </c>
      <c r="E484" s="1" t="s">
        <v>1162</v>
      </c>
      <c r="F484" s="1" t="s">
        <v>74</v>
      </c>
      <c r="G484" s="4" t="s">
        <v>1371</v>
      </c>
      <c r="H484" s="4">
        <v>50</v>
      </c>
      <c r="I484" s="4" t="s">
        <v>7995</v>
      </c>
      <c r="J484" s="1" t="s">
        <v>234</v>
      </c>
      <c r="K484" s="4" t="s">
        <v>7996</v>
      </c>
      <c r="L484" s="4" t="s">
        <v>7997</v>
      </c>
    </row>
    <row r="485" spans="1:12" ht="30" x14ac:dyDescent="0.25">
      <c r="A485" s="1" t="s">
        <v>5697</v>
      </c>
      <c r="B485" s="1" t="s">
        <v>60</v>
      </c>
      <c r="C485" s="4">
        <v>2021</v>
      </c>
      <c r="D485" s="1" t="s">
        <v>255</v>
      </c>
      <c r="E485" s="1" t="s">
        <v>1162</v>
      </c>
      <c r="F485" s="1" t="s">
        <v>1102</v>
      </c>
      <c r="G485" s="4" t="s">
        <v>7998</v>
      </c>
      <c r="H485" s="4">
        <v>52068</v>
      </c>
      <c r="I485" s="4" t="s">
        <v>7999</v>
      </c>
      <c r="J485" s="1"/>
      <c r="K485" s="4" t="s">
        <v>8000</v>
      </c>
      <c r="L485" s="4" t="s">
        <v>8001</v>
      </c>
    </row>
    <row r="486" spans="1:12" ht="45" x14ac:dyDescent="0.25">
      <c r="A486" s="1" t="s">
        <v>5697</v>
      </c>
      <c r="B486" s="1" t="s">
        <v>60</v>
      </c>
      <c r="C486" s="4">
        <v>2021</v>
      </c>
      <c r="D486" s="1" t="s">
        <v>255</v>
      </c>
      <c r="E486" s="1" t="s">
        <v>1162</v>
      </c>
      <c r="F486" s="1" t="s">
        <v>84</v>
      </c>
      <c r="G486" s="4" t="s">
        <v>8002</v>
      </c>
      <c r="H486" s="4">
        <v>34689</v>
      </c>
      <c r="I486" s="4" t="s">
        <v>8003</v>
      </c>
      <c r="J486" s="1"/>
      <c r="K486" s="4" t="s">
        <v>8004</v>
      </c>
      <c r="L486" s="4" t="s">
        <v>8005</v>
      </c>
    </row>
    <row r="487" spans="1:12" ht="45" x14ac:dyDescent="0.25">
      <c r="A487" s="1" t="s">
        <v>5697</v>
      </c>
      <c r="B487" s="1" t="s">
        <v>60</v>
      </c>
      <c r="C487" s="4">
        <v>2021</v>
      </c>
      <c r="D487" s="1" t="s">
        <v>255</v>
      </c>
      <c r="E487" s="1" t="s">
        <v>1162</v>
      </c>
      <c r="F487" s="1" t="s">
        <v>85</v>
      </c>
      <c r="G487" s="4" t="s">
        <v>1309</v>
      </c>
      <c r="H487" s="4">
        <v>9840</v>
      </c>
      <c r="I487" s="4" t="s">
        <v>8006</v>
      </c>
      <c r="J487" s="1"/>
      <c r="K487" s="4" t="s">
        <v>8007</v>
      </c>
      <c r="L487" s="4" t="s">
        <v>8008</v>
      </c>
    </row>
    <row r="488" spans="1:12" x14ac:dyDescent="0.25">
      <c r="A488" s="1" t="s">
        <v>5697</v>
      </c>
      <c r="B488" s="1" t="s">
        <v>60</v>
      </c>
      <c r="C488" s="4">
        <v>2021</v>
      </c>
      <c r="D488" s="1" t="s">
        <v>255</v>
      </c>
      <c r="E488" s="1" t="s">
        <v>1183</v>
      </c>
      <c r="F488" s="1" t="s">
        <v>62</v>
      </c>
      <c r="G488" s="4" t="s">
        <v>2031</v>
      </c>
      <c r="H488" s="4">
        <v>856</v>
      </c>
      <c r="I488" s="4" t="s">
        <v>8009</v>
      </c>
      <c r="J488" s="1"/>
      <c r="K488" s="4" t="s">
        <v>8010</v>
      </c>
      <c r="L488" s="4" t="s">
        <v>8011</v>
      </c>
    </row>
    <row r="489" spans="1:12" ht="30" x14ac:dyDescent="0.25">
      <c r="A489" s="1" t="s">
        <v>5697</v>
      </c>
      <c r="B489" s="1" t="s">
        <v>60</v>
      </c>
      <c r="C489" s="4">
        <v>2021</v>
      </c>
      <c r="D489" s="1" t="s">
        <v>255</v>
      </c>
      <c r="E489" s="1" t="s">
        <v>1183</v>
      </c>
      <c r="F489" s="1" t="s">
        <v>66</v>
      </c>
      <c r="G489" s="4" t="s">
        <v>1743</v>
      </c>
      <c r="H489" s="4">
        <v>8</v>
      </c>
      <c r="I489" s="4" t="s">
        <v>8012</v>
      </c>
      <c r="J489" s="1" t="s">
        <v>234</v>
      </c>
      <c r="K489" s="4" t="s">
        <v>8013</v>
      </c>
      <c r="L489" s="4" t="s">
        <v>8014</v>
      </c>
    </row>
    <row r="490" spans="1:12" ht="30" x14ac:dyDescent="0.25">
      <c r="A490" s="1" t="s">
        <v>5697</v>
      </c>
      <c r="B490" s="1" t="s">
        <v>60</v>
      </c>
      <c r="C490" s="4">
        <v>2021</v>
      </c>
      <c r="D490" s="1" t="s">
        <v>255</v>
      </c>
      <c r="E490" s="1" t="s">
        <v>1183</v>
      </c>
      <c r="F490" s="1" t="s">
        <v>70</v>
      </c>
      <c r="G490" s="4" t="s">
        <v>2222</v>
      </c>
      <c r="H490" s="4">
        <v>206</v>
      </c>
      <c r="I490" s="4" t="s">
        <v>8015</v>
      </c>
      <c r="J490" s="1"/>
      <c r="K490" s="4" t="s">
        <v>8016</v>
      </c>
      <c r="L490" s="4" t="s">
        <v>8017</v>
      </c>
    </row>
    <row r="491" spans="1:12" ht="30" x14ac:dyDescent="0.25">
      <c r="A491" s="1" t="s">
        <v>5697</v>
      </c>
      <c r="B491" s="1" t="s">
        <v>60</v>
      </c>
      <c r="C491" s="4">
        <v>2021</v>
      </c>
      <c r="D491" s="1" t="s">
        <v>255</v>
      </c>
      <c r="E491" s="1" t="s">
        <v>1183</v>
      </c>
      <c r="F491" s="1" t="s">
        <v>74</v>
      </c>
      <c r="G491" s="4" t="s">
        <v>2008</v>
      </c>
      <c r="H491" s="4">
        <v>23</v>
      </c>
      <c r="I491" s="4" t="s">
        <v>8018</v>
      </c>
      <c r="J491" s="1" t="s">
        <v>234</v>
      </c>
      <c r="K491" s="4" t="s">
        <v>8019</v>
      </c>
      <c r="L491" s="4" t="s">
        <v>8020</v>
      </c>
    </row>
    <row r="492" spans="1:12" ht="30" x14ac:dyDescent="0.25">
      <c r="A492" s="1" t="s">
        <v>5697</v>
      </c>
      <c r="B492" s="1" t="s">
        <v>60</v>
      </c>
      <c r="C492" s="4">
        <v>2021</v>
      </c>
      <c r="D492" s="1" t="s">
        <v>255</v>
      </c>
      <c r="E492" s="1" t="s">
        <v>1183</v>
      </c>
      <c r="F492" s="1" t="s">
        <v>1102</v>
      </c>
      <c r="G492" s="4" t="s">
        <v>8021</v>
      </c>
      <c r="H492" s="4">
        <v>15457</v>
      </c>
      <c r="I492" s="4" t="s">
        <v>8022</v>
      </c>
      <c r="J492" s="1"/>
      <c r="K492" s="4" t="s">
        <v>8023</v>
      </c>
      <c r="L492" s="4" t="s">
        <v>8024</v>
      </c>
    </row>
    <row r="493" spans="1:12" ht="45" x14ac:dyDescent="0.25">
      <c r="A493" s="1" t="s">
        <v>5697</v>
      </c>
      <c r="B493" s="1" t="s">
        <v>60</v>
      </c>
      <c r="C493" s="4">
        <v>2021</v>
      </c>
      <c r="D493" s="1" t="s">
        <v>255</v>
      </c>
      <c r="E493" s="1" t="s">
        <v>1183</v>
      </c>
      <c r="F493" s="1" t="s">
        <v>84</v>
      </c>
      <c r="G493" s="4" t="s">
        <v>8025</v>
      </c>
      <c r="H493" s="4">
        <v>7662</v>
      </c>
      <c r="I493" s="4" t="s">
        <v>8026</v>
      </c>
      <c r="J493" s="1"/>
      <c r="K493" s="4" t="s">
        <v>8027</v>
      </c>
      <c r="L493" s="4" t="s">
        <v>8028</v>
      </c>
    </row>
    <row r="494" spans="1:12" ht="45" x14ac:dyDescent="0.25">
      <c r="A494" s="1" t="s">
        <v>5697</v>
      </c>
      <c r="B494" s="1" t="s">
        <v>60</v>
      </c>
      <c r="C494" s="4">
        <v>2021</v>
      </c>
      <c r="D494" s="1" t="s">
        <v>255</v>
      </c>
      <c r="E494" s="1" t="s">
        <v>1183</v>
      </c>
      <c r="F494" s="1" t="s">
        <v>85</v>
      </c>
      <c r="G494" s="4" t="s">
        <v>4533</v>
      </c>
      <c r="H494" s="4">
        <v>1944</v>
      </c>
      <c r="I494" s="4" t="s">
        <v>8029</v>
      </c>
      <c r="J494" s="1"/>
      <c r="K494" s="4" t="s">
        <v>8030</v>
      </c>
      <c r="L494" s="4" t="s">
        <v>8031</v>
      </c>
    </row>
    <row r="495" spans="1:12" x14ac:dyDescent="0.25">
      <c r="A495" s="1" t="s">
        <v>5697</v>
      </c>
      <c r="B495" s="1" t="s">
        <v>60</v>
      </c>
      <c r="C495" s="4">
        <v>2021</v>
      </c>
      <c r="D495" s="1" t="s">
        <v>283</v>
      </c>
      <c r="E495" s="1" t="s">
        <v>1089</v>
      </c>
      <c r="F495" s="1" t="s">
        <v>62</v>
      </c>
      <c r="G495" s="4" t="s">
        <v>1200</v>
      </c>
      <c r="H495" s="4">
        <v>92273</v>
      </c>
      <c r="I495" s="4" t="s">
        <v>8032</v>
      </c>
      <c r="J495" s="1"/>
      <c r="K495" s="4" t="s">
        <v>564</v>
      </c>
      <c r="L495" s="4" t="s">
        <v>8033</v>
      </c>
    </row>
    <row r="496" spans="1:12" ht="30" x14ac:dyDescent="0.25">
      <c r="A496" s="1" t="s">
        <v>5697</v>
      </c>
      <c r="B496" s="1" t="s">
        <v>60</v>
      </c>
      <c r="C496" s="4">
        <v>2021</v>
      </c>
      <c r="D496" s="1" t="s">
        <v>283</v>
      </c>
      <c r="E496" s="1" t="s">
        <v>1089</v>
      </c>
      <c r="F496" s="1" t="s">
        <v>66</v>
      </c>
      <c r="G496" s="4" t="s">
        <v>1101</v>
      </c>
      <c r="H496" s="4">
        <v>2745</v>
      </c>
      <c r="I496" s="4" t="s">
        <v>83</v>
      </c>
      <c r="J496" s="1"/>
      <c r="K496" s="4" t="s">
        <v>83</v>
      </c>
      <c r="L496" s="4" t="s">
        <v>83</v>
      </c>
    </row>
    <row r="497" spans="1:12" ht="30" x14ac:dyDescent="0.25">
      <c r="A497" s="1" t="s">
        <v>5697</v>
      </c>
      <c r="B497" s="1" t="s">
        <v>60</v>
      </c>
      <c r="C497" s="4">
        <v>2021</v>
      </c>
      <c r="D497" s="1" t="s">
        <v>283</v>
      </c>
      <c r="E497" s="1" t="s">
        <v>1089</v>
      </c>
      <c r="F497" s="1" t="s">
        <v>70</v>
      </c>
      <c r="G497" s="4" t="s">
        <v>2258</v>
      </c>
      <c r="H497" s="4">
        <v>25704</v>
      </c>
      <c r="I497" s="4" t="s">
        <v>4162</v>
      </c>
      <c r="J497" s="1" t="s">
        <v>234</v>
      </c>
      <c r="K497" s="4" t="s">
        <v>1849</v>
      </c>
      <c r="L497" s="4" t="s">
        <v>80</v>
      </c>
    </row>
    <row r="498" spans="1:12" ht="30" x14ac:dyDescent="0.25">
      <c r="A498" s="1" t="s">
        <v>5697</v>
      </c>
      <c r="B498" s="1" t="s">
        <v>60</v>
      </c>
      <c r="C498" s="4">
        <v>2021</v>
      </c>
      <c r="D498" s="1" t="s">
        <v>283</v>
      </c>
      <c r="E498" s="1" t="s">
        <v>1089</v>
      </c>
      <c r="F498" s="1" t="s">
        <v>74</v>
      </c>
      <c r="G498" s="4" t="s">
        <v>1101</v>
      </c>
      <c r="H498" s="4">
        <v>6590</v>
      </c>
      <c r="I498" s="4" t="s">
        <v>83</v>
      </c>
      <c r="J498" s="1"/>
      <c r="K498" s="4" t="s">
        <v>83</v>
      </c>
      <c r="L498" s="4" t="s">
        <v>83</v>
      </c>
    </row>
    <row r="499" spans="1:12" ht="30" x14ac:dyDescent="0.25">
      <c r="A499" s="1" t="s">
        <v>5697</v>
      </c>
      <c r="B499" s="1" t="s">
        <v>60</v>
      </c>
      <c r="C499" s="4">
        <v>2021</v>
      </c>
      <c r="D499" s="1" t="s">
        <v>283</v>
      </c>
      <c r="E499" s="1" t="s">
        <v>1089</v>
      </c>
      <c r="F499" s="1" t="s">
        <v>1102</v>
      </c>
      <c r="G499" s="4" t="s">
        <v>1475</v>
      </c>
      <c r="H499" s="4">
        <v>308266</v>
      </c>
      <c r="I499" s="4" t="s">
        <v>2983</v>
      </c>
      <c r="J499" s="1"/>
      <c r="K499" s="4" t="s">
        <v>558</v>
      </c>
      <c r="L499" s="4" t="s">
        <v>644</v>
      </c>
    </row>
    <row r="500" spans="1:12" ht="45" x14ac:dyDescent="0.25">
      <c r="A500" s="1" t="s">
        <v>5697</v>
      </c>
      <c r="B500" s="1" t="s">
        <v>60</v>
      </c>
      <c r="C500" s="4">
        <v>2021</v>
      </c>
      <c r="D500" s="1" t="s">
        <v>283</v>
      </c>
      <c r="E500" s="1" t="s">
        <v>1089</v>
      </c>
      <c r="F500" s="1" t="s">
        <v>84</v>
      </c>
      <c r="G500" s="4" t="s">
        <v>1097</v>
      </c>
      <c r="H500" s="4">
        <v>15075</v>
      </c>
      <c r="I500" s="4" t="s">
        <v>8034</v>
      </c>
      <c r="J500" s="1" t="s">
        <v>234</v>
      </c>
      <c r="K500" s="4" t="s">
        <v>3370</v>
      </c>
      <c r="L500" s="4" t="s">
        <v>8035</v>
      </c>
    </row>
    <row r="501" spans="1:12" ht="45" x14ac:dyDescent="0.25">
      <c r="A501" s="1" t="s">
        <v>5697</v>
      </c>
      <c r="B501" s="1" t="s">
        <v>60</v>
      </c>
      <c r="C501" s="4">
        <v>2021</v>
      </c>
      <c r="D501" s="1" t="s">
        <v>283</v>
      </c>
      <c r="E501" s="1" t="s">
        <v>1089</v>
      </c>
      <c r="F501" s="1" t="s">
        <v>85</v>
      </c>
      <c r="G501" s="4" t="s">
        <v>1981</v>
      </c>
      <c r="H501" s="4">
        <v>19384</v>
      </c>
      <c r="I501" s="4" t="s">
        <v>3609</v>
      </c>
      <c r="J501" s="1" t="s">
        <v>234</v>
      </c>
      <c r="K501" s="4" t="s">
        <v>5624</v>
      </c>
      <c r="L501" s="4" t="s">
        <v>3222</v>
      </c>
    </row>
    <row r="502" spans="1:12" x14ac:dyDescent="0.25">
      <c r="A502" s="1" t="s">
        <v>5697</v>
      </c>
      <c r="B502" s="1" t="s">
        <v>60</v>
      </c>
      <c r="C502" s="4">
        <v>2021</v>
      </c>
      <c r="D502" s="1" t="s">
        <v>283</v>
      </c>
      <c r="E502" s="1" t="s">
        <v>1104</v>
      </c>
      <c r="F502" s="1" t="s">
        <v>62</v>
      </c>
      <c r="G502" s="4" t="s">
        <v>1573</v>
      </c>
      <c r="H502" s="4">
        <v>26261</v>
      </c>
      <c r="I502" s="4" t="s">
        <v>8036</v>
      </c>
      <c r="J502" s="1"/>
      <c r="K502" s="4" t="s">
        <v>7396</v>
      </c>
      <c r="L502" s="4" t="s">
        <v>8037</v>
      </c>
    </row>
    <row r="503" spans="1:12" ht="30" x14ac:dyDescent="0.25">
      <c r="A503" s="1" t="s">
        <v>5697</v>
      </c>
      <c r="B503" s="1" t="s">
        <v>60</v>
      </c>
      <c r="C503" s="4">
        <v>2021</v>
      </c>
      <c r="D503" s="1" t="s">
        <v>283</v>
      </c>
      <c r="E503" s="1" t="s">
        <v>1104</v>
      </c>
      <c r="F503" s="1" t="s">
        <v>66</v>
      </c>
      <c r="G503" s="4" t="s">
        <v>1101</v>
      </c>
      <c r="H503" s="4">
        <v>415</v>
      </c>
      <c r="I503" s="4" t="s">
        <v>83</v>
      </c>
      <c r="J503" s="1"/>
      <c r="K503" s="4" t="s">
        <v>83</v>
      </c>
      <c r="L503" s="4" t="s">
        <v>83</v>
      </c>
    </row>
    <row r="504" spans="1:12" ht="30" x14ac:dyDescent="0.25">
      <c r="A504" s="1" t="s">
        <v>5697</v>
      </c>
      <c r="B504" s="1" t="s">
        <v>60</v>
      </c>
      <c r="C504" s="4">
        <v>2021</v>
      </c>
      <c r="D504" s="1" t="s">
        <v>283</v>
      </c>
      <c r="E504" s="1" t="s">
        <v>1104</v>
      </c>
      <c r="F504" s="1" t="s">
        <v>70</v>
      </c>
      <c r="G504" s="4" t="s">
        <v>1125</v>
      </c>
      <c r="H504" s="4">
        <v>5456</v>
      </c>
      <c r="I504" s="4" t="s">
        <v>694</v>
      </c>
      <c r="J504" s="1" t="s">
        <v>234</v>
      </c>
      <c r="K504" s="4" t="s">
        <v>8038</v>
      </c>
      <c r="L504" s="4" t="s">
        <v>8039</v>
      </c>
    </row>
    <row r="505" spans="1:12" ht="30" x14ac:dyDescent="0.25">
      <c r="A505" s="1" t="s">
        <v>5697</v>
      </c>
      <c r="B505" s="1" t="s">
        <v>60</v>
      </c>
      <c r="C505" s="4">
        <v>2021</v>
      </c>
      <c r="D505" s="1" t="s">
        <v>283</v>
      </c>
      <c r="E505" s="1" t="s">
        <v>1104</v>
      </c>
      <c r="F505" s="1" t="s">
        <v>74</v>
      </c>
      <c r="G505" s="4" t="s">
        <v>1101</v>
      </c>
      <c r="H505" s="4">
        <v>968</v>
      </c>
      <c r="I505" s="4" t="s">
        <v>83</v>
      </c>
      <c r="J505" s="1"/>
      <c r="K505" s="4" t="s">
        <v>83</v>
      </c>
      <c r="L505" s="4" t="s">
        <v>83</v>
      </c>
    </row>
    <row r="506" spans="1:12" ht="30" x14ac:dyDescent="0.25">
      <c r="A506" s="1" t="s">
        <v>5697</v>
      </c>
      <c r="B506" s="1" t="s">
        <v>60</v>
      </c>
      <c r="C506" s="4">
        <v>2021</v>
      </c>
      <c r="D506" s="1" t="s">
        <v>283</v>
      </c>
      <c r="E506" s="1" t="s">
        <v>1104</v>
      </c>
      <c r="F506" s="1" t="s">
        <v>1102</v>
      </c>
      <c r="G506" s="4" t="s">
        <v>5211</v>
      </c>
      <c r="H506" s="4">
        <v>169571</v>
      </c>
      <c r="I506" s="4" t="s">
        <v>7554</v>
      </c>
      <c r="J506" s="1"/>
      <c r="K506" s="4" t="s">
        <v>1351</v>
      </c>
      <c r="L506" s="4" t="s">
        <v>5629</v>
      </c>
    </row>
    <row r="507" spans="1:12" ht="45" x14ac:dyDescent="0.25">
      <c r="A507" s="1" t="s">
        <v>5697</v>
      </c>
      <c r="B507" s="1" t="s">
        <v>60</v>
      </c>
      <c r="C507" s="4">
        <v>2021</v>
      </c>
      <c r="D507" s="1" t="s">
        <v>283</v>
      </c>
      <c r="E507" s="1" t="s">
        <v>1104</v>
      </c>
      <c r="F507" s="1" t="s">
        <v>84</v>
      </c>
      <c r="G507" s="4" t="s">
        <v>527</v>
      </c>
      <c r="H507" s="4">
        <v>15720</v>
      </c>
      <c r="I507" s="4" t="s">
        <v>7467</v>
      </c>
      <c r="J507" s="1" t="s">
        <v>234</v>
      </c>
      <c r="K507" s="4" t="s">
        <v>8040</v>
      </c>
      <c r="L507" s="4" t="s">
        <v>5548</v>
      </c>
    </row>
    <row r="508" spans="1:12" ht="45" x14ac:dyDescent="0.25">
      <c r="A508" s="1" t="s">
        <v>5697</v>
      </c>
      <c r="B508" s="1" t="s">
        <v>60</v>
      </c>
      <c r="C508" s="4">
        <v>2021</v>
      </c>
      <c r="D508" s="1" t="s">
        <v>283</v>
      </c>
      <c r="E508" s="1" t="s">
        <v>1104</v>
      </c>
      <c r="F508" s="1" t="s">
        <v>85</v>
      </c>
      <c r="G508" s="4" t="s">
        <v>2621</v>
      </c>
      <c r="H508" s="4">
        <v>18880</v>
      </c>
      <c r="I508" s="4" t="s">
        <v>8041</v>
      </c>
      <c r="J508" s="1"/>
      <c r="K508" s="4" t="s">
        <v>8042</v>
      </c>
      <c r="L508" s="4" t="s">
        <v>6468</v>
      </c>
    </row>
    <row r="509" spans="1:12" x14ac:dyDescent="0.25">
      <c r="A509" s="1" t="s">
        <v>5697</v>
      </c>
      <c r="B509" s="1" t="s">
        <v>60</v>
      </c>
      <c r="C509" s="4">
        <v>2021</v>
      </c>
      <c r="D509" s="1" t="s">
        <v>283</v>
      </c>
      <c r="E509" s="1" t="s">
        <v>1116</v>
      </c>
      <c r="F509" s="1" t="s">
        <v>62</v>
      </c>
      <c r="G509" s="4" t="s">
        <v>1321</v>
      </c>
      <c r="H509" s="4">
        <v>17777</v>
      </c>
      <c r="I509" s="4" t="s">
        <v>8043</v>
      </c>
      <c r="J509" s="1"/>
      <c r="K509" s="4" t="s">
        <v>8044</v>
      </c>
      <c r="L509" s="4" t="s">
        <v>8045</v>
      </c>
    </row>
    <row r="510" spans="1:12" ht="30" x14ac:dyDescent="0.25">
      <c r="A510" s="1" t="s">
        <v>5697</v>
      </c>
      <c r="B510" s="1" t="s">
        <v>60</v>
      </c>
      <c r="C510" s="4">
        <v>2021</v>
      </c>
      <c r="D510" s="1" t="s">
        <v>283</v>
      </c>
      <c r="E510" s="1" t="s">
        <v>1116</v>
      </c>
      <c r="F510" s="1" t="s">
        <v>66</v>
      </c>
      <c r="G510" s="4" t="s">
        <v>1101</v>
      </c>
      <c r="H510" s="4">
        <v>212</v>
      </c>
      <c r="I510" s="4" t="s">
        <v>83</v>
      </c>
      <c r="J510" s="1"/>
      <c r="K510" s="4" t="s">
        <v>83</v>
      </c>
      <c r="L510" s="4" t="s">
        <v>83</v>
      </c>
    </row>
    <row r="511" spans="1:12" ht="30" x14ac:dyDescent="0.25">
      <c r="A511" s="1" t="s">
        <v>5697</v>
      </c>
      <c r="B511" s="1" t="s">
        <v>60</v>
      </c>
      <c r="C511" s="4">
        <v>2021</v>
      </c>
      <c r="D511" s="1" t="s">
        <v>283</v>
      </c>
      <c r="E511" s="1" t="s">
        <v>1116</v>
      </c>
      <c r="F511" s="1" t="s">
        <v>70</v>
      </c>
      <c r="G511" s="4" t="s">
        <v>1712</v>
      </c>
      <c r="H511" s="4">
        <v>3400</v>
      </c>
      <c r="I511" s="4" t="s">
        <v>8046</v>
      </c>
      <c r="J511" s="1"/>
      <c r="K511" s="4" t="s">
        <v>8047</v>
      </c>
      <c r="L511" s="4" t="s">
        <v>8048</v>
      </c>
    </row>
    <row r="512" spans="1:12" ht="30" x14ac:dyDescent="0.25">
      <c r="A512" s="1" t="s">
        <v>5697</v>
      </c>
      <c r="B512" s="1" t="s">
        <v>60</v>
      </c>
      <c r="C512" s="4">
        <v>2021</v>
      </c>
      <c r="D512" s="1" t="s">
        <v>283</v>
      </c>
      <c r="E512" s="1" t="s">
        <v>1116</v>
      </c>
      <c r="F512" s="1" t="s">
        <v>74</v>
      </c>
      <c r="G512" s="4" t="s">
        <v>1101</v>
      </c>
      <c r="H512" s="4">
        <v>498</v>
      </c>
      <c r="I512" s="4" t="s">
        <v>83</v>
      </c>
      <c r="J512" s="1"/>
      <c r="K512" s="4" t="s">
        <v>83</v>
      </c>
      <c r="L512" s="4" t="s">
        <v>83</v>
      </c>
    </row>
    <row r="513" spans="1:12" ht="30" x14ac:dyDescent="0.25">
      <c r="A513" s="1" t="s">
        <v>5697</v>
      </c>
      <c r="B513" s="1" t="s">
        <v>60</v>
      </c>
      <c r="C513" s="4">
        <v>2021</v>
      </c>
      <c r="D513" s="1" t="s">
        <v>283</v>
      </c>
      <c r="E513" s="1" t="s">
        <v>1116</v>
      </c>
      <c r="F513" s="1" t="s">
        <v>1102</v>
      </c>
      <c r="G513" s="4" t="s">
        <v>8049</v>
      </c>
      <c r="H513" s="4">
        <v>179474</v>
      </c>
      <c r="I513" s="4" t="s">
        <v>8050</v>
      </c>
      <c r="J513" s="1"/>
      <c r="K513" s="4" t="s">
        <v>8051</v>
      </c>
      <c r="L513" s="4" t="s">
        <v>8052</v>
      </c>
    </row>
    <row r="514" spans="1:12" ht="45" x14ac:dyDescent="0.25">
      <c r="A514" s="1" t="s">
        <v>5697</v>
      </c>
      <c r="B514" s="1" t="s">
        <v>60</v>
      </c>
      <c r="C514" s="4">
        <v>2021</v>
      </c>
      <c r="D514" s="1" t="s">
        <v>283</v>
      </c>
      <c r="E514" s="1" t="s">
        <v>1116</v>
      </c>
      <c r="F514" s="1" t="s">
        <v>84</v>
      </c>
      <c r="G514" s="4" t="s">
        <v>3750</v>
      </c>
      <c r="H514" s="4">
        <v>36668</v>
      </c>
      <c r="I514" s="4" t="s">
        <v>8053</v>
      </c>
      <c r="J514" s="1"/>
      <c r="K514" s="4" t="s">
        <v>6921</v>
      </c>
      <c r="L514" s="4" t="s">
        <v>8054</v>
      </c>
    </row>
    <row r="515" spans="1:12" ht="45" x14ac:dyDescent="0.25">
      <c r="A515" s="1" t="s">
        <v>5697</v>
      </c>
      <c r="B515" s="1" t="s">
        <v>60</v>
      </c>
      <c r="C515" s="4">
        <v>2021</v>
      </c>
      <c r="D515" s="1" t="s">
        <v>283</v>
      </c>
      <c r="E515" s="1" t="s">
        <v>1116</v>
      </c>
      <c r="F515" s="1" t="s">
        <v>85</v>
      </c>
      <c r="G515" s="4" t="s">
        <v>1468</v>
      </c>
      <c r="H515" s="4">
        <v>35989</v>
      </c>
      <c r="I515" s="4" t="s">
        <v>8055</v>
      </c>
      <c r="J515" s="1"/>
      <c r="K515" s="4" t="s">
        <v>6155</v>
      </c>
      <c r="L515" s="4" t="s">
        <v>8056</v>
      </c>
    </row>
    <row r="516" spans="1:12" x14ac:dyDescent="0.25">
      <c r="A516" s="1" t="s">
        <v>5697</v>
      </c>
      <c r="B516" s="1" t="s">
        <v>60</v>
      </c>
      <c r="C516" s="4">
        <v>2021</v>
      </c>
      <c r="D516" s="1" t="s">
        <v>283</v>
      </c>
      <c r="E516" s="1" t="s">
        <v>1132</v>
      </c>
      <c r="F516" s="1" t="s">
        <v>62</v>
      </c>
      <c r="G516" s="4" t="s">
        <v>2709</v>
      </c>
      <c r="H516" s="4">
        <v>10449</v>
      </c>
      <c r="I516" s="4" t="s">
        <v>8057</v>
      </c>
      <c r="J516" s="1"/>
      <c r="K516" s="4" t="s">
        <v>6353</v>
      </c>
      <c r="L516" s="4" t="s">
        <v>8058</v>
      </c>
    </row>
    <row r="517" spans="1:12" ht="30" x14ac:dyDescent="0.25">
      <c r="A517" s="1" t="s">
        <v>5697</v>
      </c>
      <c r="B517" s="1" t="s">
        <v>60</v>
      </c>
      <c r="C517" s="4">
        <v>2021</v>
      </c>
      <c r="D517" s="1" t="s">
        <v>283</v>
      </c>
      <c r="E517" s="1" t="s">
        <v>1132</v>
      </c>
      <c r="F517" s="1" t="s">
        <v>66</v>
      </c>
      <c r="G517" s="4" t="s">
        <v>1112</v>
      </c>
      <c r="H517" s="4">
        <v>89</v>
      </c>
      <c r="I517" s="4" t="s">
        <v>8059</v>
      </c>
      <c r="J517" s="1" t="s">
        <v>234</v>
      </c>
      <c r="K517" s="4" t="s">
        <v>8060</v>
      </c>
      <c r="L517" s="4" t="s">
        <v>8061</v>
      </c>
    </row>
    <row r="518" spans="1:12" ht="30" x14ac:dyDescent="0.25">
      <c r="A518" s="1" t="s">
        <v>5697</v>
      </c>
      <c r="B518" s="1" t="s">
        <v>60</v>
      </c>
      <c r="C518" s="4">
        <v>2021</v>
      </c>
      <c r="D518" s="1" t="s">
        <v>283</v>
      </c>
      <c r="E518" s="1" t="s">
        <v>1132</v>
      </c>
      <c r="F518" s="1" t="s">
        <v>70</v>
      </c>
      <c r="G518" s="4" t="s">
        <v>612</v>
      </c>
      <c r="H518" s="4">
        <v>1673</v>
      </c>
      <c r="I518" s="4" t="s">
        <v>8062</v>
      </c>
      <c r="J518" s="1"/>
      <c r="K518" s="4" t="s">
        <v>8063</v>
      </c>
      <c r="L518" s="4" t="s">
        <v>8064</v>
      </c>
    </row>
    <row r="519" spans="1:12" ht="30" x14ac:dyDescent="0.25">
      <c r="A519" s="1" t="s">
        <v>5697</v>
      </c>
      <c r="B519" s="1" t="s">
        <v>60</v>
      </c>
      <c r="C519" s="4">
        <v>2021</v>
      </c>
      <c r="D519" s="1" t="s">
        <v>283</v>
      </c>
      <c r="E519" s="1" t="s">
        <v>1132</v>
      </c>
      <c r="F519" s="1" t="s">
        <v>74</v>
      </c>
      <c r="G519" s="4" t="s">
        <v>1101</v>
      </c>
      <c r="H519" s="4">
        <v>201</v>
      </c>
      <c r="I519" s="4" t="s">
        <v>83</v>
      </c>
      <c r="J519" s="1"/>
      <c r="K519" s="4" t="s">
        <v>83</v>
      </c>
      <c r="L519" s="4" t="s">
        <v>83</v>
      </c>
    </row>
    <row r="520" spans="1:12" ht="30" x14ac:dyDescent="0.25">
      <c r="A520" s="1" t="s">
        <v>5697</v>
      </c>
      <c r="B520" s="1" t="s">
        <v>60</v>
      </c>
      <c r="C520" s="4">
        <v>2021</v>
      </c>
      <c r="D520" s="1" t="s">
        <v>283</v>
      </c>
      <c r="E520" s="1" t="s">
        <v>1132</v>
      </c>
      <c r="F520" s="1" t="s">
        <v>1102</v>
      </c>
      <c r="G520" s="4" t="s">
        <v>8065</v>
      </c>
      <c r="H520" s="4">
        <v>117721</v>
      </c>
      <c r="I520" s="4" t="s">
        <v>6388</v>
      </c>
      <c r="J520" s="1"/>
      <c r="K520" s="4" t="s">
        <v>8066</v>
      </c>
      <c r="L520" s="4" t="s">
        <v>414</v>
      </c>
    </row>
    <row r="521" spans="1:12" ht="45" x14ac:dyDescent="0.25">
      <c r="A521" s="1" t="s">
        <v>5697</v>
      </c>
      <c r="B521" s="1" t="s">
        <v>60</v>
      </c>
      <c r="C521" s="4">
        <v>2021</v>
      </c>
      <c r="D521" s="1" t="s">
        <v>283</v>
      </c>
      <c r="E521" s="1" t="s">
        <v>1132</v>
      </c>
      <c r="F521" s="1" t="s">
        <v>84</v>
      </c>
      <c r="G521" s="4" t="s">
        <v>2351</v>
      </c>
      <c r="H521" s="4">
        <v>59485</v>
      </c>
      <c r="I521" s="4" t="s">
        <v>8067</v>
      </c>
      <c r="J521" s="1"/>
      <c r="K521" s="4" t="s">
        <v>8068</v>
      </c>
      <c r="L521" s="4" t="s">
        <v>8069</v>
      </c>
    </row>
    <row r="522" spans="1:12" ht="45" x14ac:dyDescent="0.25">
      <c r="A522" s="1" t="s">
        <v>5697</v>
      </c>
      <c r="B522" s="1" t="s">
        <v>60</v>
      </c>
      <c r="C522" s="4">
        <v>2021</v>
      </c>
      <c r="D522" s="1" t="s">
        <v>283</v>
      </c>
      <c r="E522" s="1" t="s">
        <v>1132</v>
      </c>
      <c r="F522" s="1" t="s">
        <v>85</v>
      </c>
      <c r="G522" s="4" t="s">
        <v>2560</v>
      </c>
      <c r="H522" s="4">
        <v>34491</v>
      </c>
      <c r="I522" s="4" t="s">
        <v>8070</v>
      </c>
      <c r="J522" s="1"/>
      <c r="K522" s="4" t="s">
        <v>8071</v>
      </c>
      <c r="L522" s="4" t="s">
        <v>6454</v>
      </c>
    </row>
    <row r="523" spans="1:12" x14ac:dyDescent="0.25">
      <c r="A523" s="1" t="s">
        <v>5697</v>
      </c>
      <c r="B523" s="1" t="s">
        <v>60</v>
      </c>
      <c r="C523" s="4">
        <v>2021</v>
      </c>
      <c r="D523" s="1" t="s">
        <v>283</v>
      </c>
      <c r="E523" s="1" t="s">
        <v>1147</v>
      </c>
      <c r="F523" s="1" t="s">
        <v>62</v>
      </c>
      <c r="G523" s="4" t="s">
        <v>2093</v>
      </c>
      <c r="H523" s="4">
        <v>5220</v>
      </c>
      <c r="I523" s="4" t="s">
        <v>8072</v>
      </c>
      <c r="J523" s="1"/>
      <c r="K523" s="4" t="s">
        <v>8073</v>
      </c>
      <c r="L523" s="4" t="s">
        <v>8074</v>
      </c>
    </row>
    <row r="524" spans="1:12" ht="30" x14ac:dyDescent="0.25">
      <c r="A524" s="1" t="s">
        <v>5697</v>
      </c>
      <c r="B524" s="1" t="s">
        <v>60</v>
      </c>
      <c r="C524" s="4">
        <v>2021</v>
      </c>
      <c r="D524" s="1" t="s">
        <v>283</v>
      </c>
      <c r="E524" s="1" t="s">
        <v>1147</v>
      </c>
      <c r="F524" s="1" t="s">
        <v>66</v>
      </c>
      <c r="G524" s="4" t="s">
        <v>1101</v>
      </c>
      <c r="H524" s="4">
        <v>33</v>
      </c>
      <c r="I524" s="4" t="s">
        <v>83</v>
      </c>
      <c r="J524" s="1"/>
      <c r="K524" s="4" t="s">
        <v>83</v>
      </c>
      <c r="L524" s="4" t="s">
        <v>83</v>
      </c>
    </row>
    <row r="525" spans="1:12" ht="30" x14ac:dyDescent="0.25">
      <c r="A525" s="1" t="s">
        <v>5697</v>
      </c>
      <c r="B525" s="1" t="s">
        <v>60</v>
      </c>
      <c r="C525" s="4">
        <v>2021</v>
      </c>
      <c r="D525" s="1" t="s">
        <v>283</v>
      </c>
      <c r="E525" s="1" t="s">
        <v>1147</v>
      </c>
      <c r="F525" s="1" t="s">
        <v>70</v>
      </c>
      <c r="G525" s="4" t="s">
        <v>3561</v>
      </c>
      <c r="H525" s="4">
        <v>829</v>
      </c>
      <c r="I525" s="4" t="s">
        <v>8075</v>
      </c>
      <c r="J525" s="1"/>
      <c r="K525" s="4" t="s">
        <v>8076</v>
      </c>
      <c r="L525" s="4" t="s">
        <v>8077</v>
      </c>
    </row>
    <row r="526" spans="1:12" ht="30" x14ac:dyDescent="0.25">
      <c r="A526" s="1" t="s">
        <v>5697</v>
      </c>
      <c r="B526" s="1" t="s">
        <v>60</v>
      </c>
      <c r="C526" s="4">
        <v>2021</v>
      </c>
      <c r="D526" s="1" t="s">
        <v>283</v>
      </c>
      <c r="E526" s="1" t="s">
        <v>1147</v>
      </c>
      <c r="F526" s="1" t="s">
        <v>74</v>
      </c>
      <c r="G526" s="4" t="s">
        <v>1101</v>
      </c>
      <c r="H526" s="4">
        <v>77</v>
      </c>
      <c r="I526" s="4" t="s">
        <v>83</v>
      </c>
      <c r="J526" s="1"/>
      <c r="K526" s="4" t="s">
        <v>83</v>
      </c>
      <c r="L526" s="4" t="s">
        <v>83</v>
      </c>
    </row>
    <row r="527" spans="1:12" ht="30" x14ac:dyDescent="0.25">
      <c r="A527" s="1" t="s">
        <v>5697</v>
      </c>
      <c r="B527" s="1" t="s">
        <v>60</v>
      </c>
      <c r="C527" s="4">
        <v>2021</v>
      </c>
      <c r="D527" s="1" t="s">
        <v>283</v>
      </c>
      <c r="E527" s="1" t="s">
        <v>1147</v>
      </c>
      <c r="F527" s="1" t="s">
        <v>1102</v>
      </c>
      <c r="G527" s="4" t="s">
        <v>8078</v>
      </c>
      <c r="H527" s="4">
        <v>44496</v>
      </c>
      <c r="I527" s="4" t="s">
        <v>8079</v>
      </c>
      <c r="J527" s="1"/>
      <c r="K527" s="4" t="s">
        <v>8080</v>
      </c>
      <c r="L527" s="4" t="s">
        <v>8081</v>
      </c>
    </row>
    <row r="528" spans="1:12" ht="45" x14ac:dyDescent="0.25">
      <c r="A528" s="1" t="s">
        <v>5697</v>
      </c>
      <c r="B528" s="1" t="s">
        <v>60</v>
      </c>
      <c r="C528" s="4">
        <v>2021</v>
      </c>
      <c r="D528" s="1" t="s">
        <v>283</v>
      </c>
      <c r="E528" s="1" t="s">
        <v>1147</v>
      </c>
      <c r="F528" s="1" t="s">
        <v>84</v>
      </c>
      <c r="G528" s="4" t="s">
        <v>1609</v>
      </c>
      <c r="H528" s="4">
        <v>65201</v>
      </c>
      <c r="I528" s="4" t="s">
        <v>4898</v>
      </c>
      <c r="J528" s="1"/>
      <c r="K528" s="4" t="s">
        <v>8082</v>
      </c>
      <c r="L528" s="4" t="s">
        <v>8083</v>
      </c>
    </row>
    <row r="529" spans="1:12" ht="45" x14ac:dyDescent="0.25">
      <c r="A529" s="1" t="s">
        <v>5697</v>
      </c>
      <c r="B529" s="1" t="s">
        <v>60</v>
      </c>
      <c r="C529" s="4">
        <v>2021</v>
      </c>
      <c r="D529" s="1" t="s">
        <v>283</v>
      </c>
      <c r="E529" s="1" t="s">
        <v>1147</v>
      </c>
      <c r="F529" s="1" t="s">
        <v>85</v>
      </c>
      <c r="G529" s="4" t="s">
        <v>4020</v>
      </c>
      <c r="H529" s="4">
        <v>71686</v>
      </c>
      <c r="I529" s="4" t="s">
        <v>8084</v>
      </c>
      <c r="J529" s="1"/>
      <c r="K529" s="4" t="s">
        <v>8085</v>
      </c>
      <c r="L529" s="4" t="s">
        <v>8086</v>
      </c>
    </row>
    <row r="530" spans="1:12" x14ac:dyDescent="0.25">
      <c r="A530" s="1" t="s">
        <v>5697</v>
      </c>
      <c r="B530" s="1" t="s">
        <v>60</v>
      </c>
      <c r="C530" s="4">
        <v>2021</v>
      </c>
      <c r="D530" s="1" t="s">
        <v>283</v>
      </c>
      <c r="E530" s="1" t="s">
        <v>1162</v>
      </c>
      <c r="F530" s="1" t="s">
        <v>62</v>
      </c>
      <c r="G530" s="4" t="s">
        <v>8087</v>
      </c>
      <c r="H530" s="4">
        <v>2476</v>
      </c>
      <c r="I530" s="4" t="s">
        <v>8088</v>
      </c>
      <c r="J530" s="1"/>
      <c r="K530" s="4" t="s">
        <v>8089</v>
      </c>
      <c r="L530" s="4" t="s">
        <v>8090</v>
      </c>
    </row>
    <row r="531" spans="1:12" ht="30" x14ac:dyDescent="0.25">
      <c r="A531" s="1" t="s">
        <v>5697</v>
      </c>
      <c r="B531" s="1" t="s">
        <v>60</v>
      </c>
      <c r="C531" s="4">
        <v>2021</v>
      </c>
      <c r="D531" s="1" t="s">
        <v>283</v>
      </c>
      <c r="E531" s="1" t="s">
        <v>1162</v>
      </c>
      <c r="F531" s="1" t="s">
        <v>66</v>
      </c>
      <c r="G531" s="4" t="s">
        <v>1800</v>
      </c>
      <c r="H531" s="4">
        <v>18</v>
      </c>
      <c r="I531" s="4" t="s">
        <v>8091</v>
      </c>
      <c r="J531" s="1" t="s">
        <v>234</v>
      </c>
      <c r="K531" s="4" t="s">
        <v>8092</v>
      </c>
      <c r="L531" s="4" t="s">
        <v>8093</v>
      </c>
    </row>
    <row r="532" spans="1:12" ht="30" x14ac:dyDescent="0.25">
      <c r="A532" s="1" t="s">
        <v>5697</v>
      </c>
      <c r="B532" s="1" t="s">
        <v>60</v>
      </c>
      <c r="C532" s="4">
        <v>2021</v>
      </c>
      <c r="D532" s="1" t="s">
        <v>283</v>
      </c>
      <c r="E532" s="1" t="s">
        <v>1162</v>
      </c>
      <c r="F532" s="1" t="s">
        <v>70</v>
      </c>
      <c r="G532" s="4" t="s">
        <v>3115</v>
      </c>
      <c r="H532" s="4">
        <v>460</v>
      </c>
      <c r="I532" s="4" t="s">
        <v>8094</v>
      </c>
      <c r="J532" s="1"/>
      <c r="K532" s="4" t="s">
        <v>8095</v>
      </c>
      <c r="L532" s="4" t="s">
        <v>8096</v>
      </c>
    </row>
    <row r="533" spans="1:12" ht="30" x14ac:dyDescent="0.25">
      <c r="A533" s="1" t="s">
        <v>5697</v>
      </c>
      <c r="B533" s="1" t="s">
        <v>60</v>
      </c>
      <c r="C533" s="4">
        <v>2021</v>
      </c>
      <c r="D533" s="1" t="s">
        <v>283</v>
      </c>
      <c r="E533" s="1" t="s">
        <v>1162</v>
      </c>
      <c r="F533" s="1" t="s">
        <v>74</v>
      </c>
      <c r="G533" s="4" t="s">
        <v>1097</v>
      </c>
      <c r="H533" s="4">
        <v>46</v>
      </c>
      <c r="I533" s="4" t="s">
        <v>8097</v>
      </c>
      <c r="J533" s="1" t="s">
        <v>234</v>
      </c>
      <c r="K533" s="4" t="s">
        <v>8098</v>
      </c>
      <c r="L533" s="4" t="s">
        <v>8099</v>
      </c>
    </row>
    <row r="534" spans="1:12" ht="30" x14ac:dyDescent="0.25">
      <c r="A534" s="1" t="s">
        <v>5697</v>
      </c>
      <c r="B534" s="1" t="s">
        <v>60</v>
      </c>
      <c r="C534" s="4">
        <v>2021</v>
      </c>
      <c r="D534" s="1" t="s">
        <v>283</v>
      </c>
      <c r="E534" s="1" t="s">
        <v>1162</v>
      </c>
      <c r="F534" s="1" t="s">
        <v>1102</v>
      </c>
      <c r="G534" s="4" t="s">
        <v>8100</v>
      </c>
      <c r="H534" s="4">
        <v>16832</v>
      </c>
      <c r="I534" s="4" t="s">
        <v>8101</v>
      </c>
      <c r="J534" s="1"/>
      <c r="K534" s="4" t="s">
        <v>8102</v>
      </c>
      <c r="L534" s="4" t="s">
        <v>8103</v>
      </c>
    </row>
    <row r="535" spans="1:12" ht="45" x14ac:dyDescent="0.25">
      <c r="A535" s="1" t="s">
        <v>5697</v>
      </c>
      <c r="B535" s="1" t="s">
        <v>60</v>
      </c>
      <c r="C535" s="4">
        <v>2021</v>
      </c>
      <c r="D535" s="1" t="s">
        <v>283</v>
      </c>
      <c r="E535" s="1" t="s">
        <v>1162</v>
      </c>
      <c r="F535" s="1" t="s">
        <v>84</v>
      </c>
      <c r="G535" s="4" t="s">
        <v>8104</v>
      </c>
      <c r="H535" s="4">
        <v>19043</v>
      </c>
      <c r="I535" s="4" t="s">
        <v>8105</v>
      </c>
      <c r="J535" s="1"/>
      <c r="K535" s="4" t="s">
        <v>8106</v>
      </c>
      <c r="L535" s="4" t="s">
        <v>8107</v>
      </c>
    </row>
    <row r="536" spans="1:12" ht="45" x14ac:dyDescent="0.25">
      <c r="A536" s="1" t="s">
        <v>5697</v>
      </c>
      <c r="B536" s="1" t="s">
        <v>60</v>
      </c>
      <c r="C536" s="4">
        <v>2021</v>
      </c>
      <c r="D536" s="1" t="s">
        <v>283</v>
      </c>
      <c r="E536" s="1" t="s">
        <v>1162</v>
      </c>
      <c r="F536" s="1" t="s">
        <v>85</v>
      </c>
      <c r="G536" s="4" t="s">
        <v>8108</v>
      </c>
      <c r="H536" s="4">
        <v>57725</v>
      </c>
      <c r="I536" s="4" t="s">
        <v>8109</v>
      </c>
      <c r="J536" s="1"/>
      <c r="K536" s="4" t="s">
        <v>8110</v>
      </c>
      <c r="L536" s="4" t="s">
        <v>8111</v>
      </c>
    </row>
    <row r="537" spans="1:12" x14ac:dyDescent="0.25">
      <c r="A537" s="1" t="s">
        <v>5697</v>
      </c>
      <c r="B537" s="1" t="s">
        <v>60</v>
      </c>
      <c r="C537" s="4">
        <v>2021</v>
      </c>
      <c r="D537" s="1" t="s">
        <v>283</v>
      </c>
      <c r="E537" s="1" t="s">
        <v>1183</v>
      </c>
      <c r="F537" s="1" t="s">
        <v>62</v>
      </c>
      <c r="G537" s="4" t="s">
        <v>3133</v>
      </c>
      <c r="H537" s="4">
        <v>811</v>
      </c>
      <c r="I537" s="4" t="s">
        <v>8112</v>
      </c>
      <c r="J537" s="1"/>
      <c r="K537" s="4" t="s">
        <v>8113</v>
      </c>
      <c r="L537" s="4" t="s">
        <v>8114</v>
      </c>
    </row>
    <row r="538" spans="1:12" ht="30" x14ac:dyDescent="0.25">
      <c r="A538" s="1" t="s">
        <v>5697</v>
      </c>
      <c r="B538" s="1" t="s">
        <v>60</v>
      </c>
      <c r="C538" s="4">
        <v>2021</v>
      </c>
      <c r="D538" s="1" t="s">
        <v>283</v>
      </c>
      <c r="E538" s="1" t="s">
        <v>1183</v>
      </c>
      <c r="F538" s="1" t="s">
        <v>66</v>
      </c>
      <c r="G538" s="4" t="s">
        <v>1671</v>
      </c>
      <c r="H538" s="4">
        <v>7</v>
      </c>
      <c r="I538" s="4" t="s">
        <v>8115</v>
      </c>
      <c r="J538" s="1" t="s">
        <v>234</v>
      </c>
      <c r="K538" s="4" t="s">
        <v>8116</v>
      </c>
      <c r="L538" s="4" t="s">
        <v>8117</v>
      </c>
    </row>
    <row r="539" spans="1:12" ht="30" x14ac:dyDescent="0.25">
      <c r="A539" s="1" t="s">
        <v>5697</v>
      </c>
      <c r="B539" s="1" t="s">
        <v>60</v>
      </c>
      <c r="C539" s="4">
        <v>2021</v>
      </c>
      <c r="D539" s="1" t="s">
        <v>283</v>
      </c>
      <c r="E539" s="1" t="s">
        <v>1183</v>
      </c>
      <c r="F539" s="1" t="s">
        <v>70</v>
      </c>
      <c r="G539" s="4" t="s">
        <v>3602</v>
      </c>
      <c r="H539" s="4">
        <v>176</v>
      </c>
      <c r="I539" s="4" t="s">
        <v>8118</v>
      </c>
      <c r="J539" s="1"/>
      <c r="K539" s="4" t="s">
        <v>8119</v>
      </c>
      <c r="L539" s="4" t="s">
        <v>8120</v>
      </c>
    </row>
    <row r="540" spans="1:12" ht="30" x14ac:dyDescent="0.25">
      <c r="A540" s="1" t="s">
        <v>5697</v>
      </c>
      <c r="B540" s="1" t="s">
        <v>60</v>
      </c>
      <c r="C540" s="4">
        <v>2021</v>
      </c>
      <c r="D540" s="1" t="s">
        <v>283</v>
      </c>
      <c r="E540" s="1" t="s">
        <v>1183</v>
      </c>
      <c r="F540" s="1" t="s">
        <v>74</v>
      </c>
      <c r="G540" s="4" t="s">
        <v>1800</v>
      </c>
      <c r="H540" s="4">
        <v>19</v>
      </c>
      <c r="I540" s="4" t="s">
        <v>8121</v>
      </c>
      <c r="J540" s="1" t="s">
        <v>234</v>
      </c>
      <c r="K540" s="4" t="s">
        <v>8122</v>
      </c>
      <c r="L540" s="4" t="s">
        <v>8123</v>
      </c>
    </row>
    <row r="541" spans="1:12" ht="30" x14ac:dyDescent="0.25">
      <c r="A541" s="1" t="s">
        <v>5697</v>
      </c>
      <c r="B541" s="1" t="s">
        <v>60</v>
      </c>
      <c r="C541" s="4">
        <v>2021</v>
      </c>
      <c r="D541" s="1" t="s">
        <v>283</v>
      </c>
      <c r="E541" s="1" t="s">
        <v>1183</v>
      </c>
      <c r="F541" s="1" t="s">
        <v>1102</v>
      </c>
      <c r="G541" s="4" t="s">
        <v>8124</v>
      </c>
      <c r="H541" s="4">
        <v>6197</v>
      </c>
      <c r="I541" s="4" t="s">
        <v>8125</v>
      </c>
      <c r="J541" s="1"/>
      <c r="K541" s="4" t="s">
        <v>8126</v>
      </c>
      <c r="L541" s="4" t="s">
        <v>8127</v>
      </c>
    </row>
    <row r="542" spans="1:12" ht="45" x14ac:dyDescent="0.25">
      <c r="A542" s="1" t="s">
        <v>5697</v>
      </c>
      <c r="B542" s="1" t="s">
        <v>60</v>
      </c>
      <c r="C542" s="4">
        <v>2021</v>
      </c>
      <c r="D542" s="1" t="s">
        <v>283</v>
      </c>
      <c r="E542" s="1" t="s">
        <v>1183</v>
      </c>
      <c r="F542" s="1" t="s">
        <v>84</v>
      </c>
      <c r="G542" s="4" t="s">
        <v>8128</v>
      </c>
      <c r="H542" s="4">
        <v>5159</v>
      </c>
      <c r="I542" s="4" t="s">
        <v>8129</v>
      </c>
      <c r="J542" s="1"/>
      <c r="K542" s="4" t="s">
        <v>8130</v>
      </c>
      <c r="L542" s="4" t="s">
        <v>8131</v>
      </c>
    </row>
    <row r="543" spans="1:12" ht="45" x14ac:dyDescent="0.25">
      <c r="A543" s="1" t="s">
        <v>5697</v>
      </c>
      <c r="B543" s="1" t="s">
        <v>60</v>
      </c>
      <c r="C543" s="4">
        <v>2021</v>
      </c>
      <c r="D543" s="1" t="s">
        <v>283</v>
      </c>
      <c r="E543" s="1" t="s">
        <v>1183</v>
      </c>
      <c r="F543" s="1" t="s">
        <v>85</v>
      </c>
      <c r="G543" s="4" t="s">
        <v>8132</v>
      </c>
      <c r="H543" s="4">
        <v>12947</v>
      </c>
      <c r="I543" s="4" t="s">
        <v>8133</v>
      </c>
      <c r="J543" s="1"/>
      <c r="K543" s="4" t="s">
        <v>8134</v>
      </c>
      <c r="L543" s="4" t="s">
        <v>8135</v>
      </c>
    </row>
    <row r="544" spans="1:12" x14ac:dyDescent="0.25">
      <c r="A544" s="1" t="s">
        <v>5697</v>
      </c>
      <c r="B544" s="1" t="s">
        <v>60</v>
      </c>
      <c r="C544" s="4">
        <v>2021</v>
      </c>
      <c r="D544" s="1" t="s">
        <v>311</v>
      </c>
      <c r="E544" s="1" t="s">
        <v>1089</v>
      </c>
      <c r="F544" s="1" t="s">
        <v>62</v>
      </c>
      <c r="G544" s="4" t="s">
        <v>1545</v>
      </c>
      <c r="H544" s="4">
        <v>90784</v>
      </c>
      <c r="I544" s="4" t="s">
        <v>3643</v>
      </c>
      <c r="J544" s="1"/>
      <c r="K544" s="4" t="s">
        <v>6071</v>
      </c>
      <c r="L544" s="4" t="s">
        <v>684</v>
      </c>
    </row>
    <row r="545" spans="1:12" ht="30" x14ac:dyDescent="0.25">
      <c r="A545" s="1" t="s">
        <v>5697</v>
      </c>
      <c r="B545" s="1" t="s">
        <v>60</v>
      </c>
      <c r="C545" s="4">
        <v>2021</v>
      </c>
      <c r="D545" s="1" t="s">
        <v>311</v>
      </c>
      <c r="E545" s="1" t="s">
        <v>1089</v>
      </c>
      <c r="F545" s="1" t="s">
        <v>66</v>
      </c>
      <c r="G545" s="4" t="s">
        <v>1101</v>
      </c>
      <c r="H545" s="4">
        <v>3381</v>
      </c>
      <c r="I545" s="4" t="s">
        <v>83</v>
      </c>
      <c r="J545" s="1"/>
      <c r="K545" s="4" t="s">
        <v>83</v>
      </c>
      <c r="L545" s="4" t="s">
        <v>83</v>
      </c>
    </row>
    <row r="546" spans="1:12" ht="30" x14ac:dyDescent="0.25">
      <c r="A546" s="1" t="s">
        <v>5697</v>
      </c>
      <c r="B546" s="1" t="s">
        <v>60</v>
      </c>
      <c r="C546" s="4">
        <v>2021</v>
      </c>
      <c r="D546" s="1" t="s">
        <v>311</v>
      </c>
      <c r="E546" s="1" t="s">
        <v>1089</v>
      </c>
      <c r="F546" s="1" t="s">
        <v>70</v>
      </c>
      <c r="G546" s="4" t="s">
        <v>1350</v>
      </c>
      <c r="H546" s="4">
        <v>22269</v>
      </c>
      <c r="I546" s="4" t="s">
        <v>518</v>
      </c>
      <c r="J546" s="1" t="s">
        <v>234</v>
      </c>
      <c r="K546" s="4" t="s">
        <v>6835</v>
      </c>
      <c r="L546" s="4" t="s">
        <v>8136</v>
      </c>
    </row>
    <row r="547" spans="1:12" ht="30" x14ac:dyDescent="0.25">
      <c r="A547" s="1" t="s">
        <v>5697</v>
      </c>
      <c r="B547" s="1" t="s">
        <v>60</v>
      </c>
      <c r="C547" s="4">
        <v>2021</v>
      </c>
      <c r="D547" s="1" t="s">
        <v>311</v>
      </c>
      <c r="E547" s="1" t="s">
        <v>1089</v>
      </c>
      <c r="F547" s="1" t="s">
        <v>74</v>
      </c>
      <c r="G547" s="4" t="s">
        <v>1101</v>
      </c>
      <c r="H547" s="4">
        <v>6193</v>
      </c>
      <c r="I547" s="4" t="s">
        <v>83</v>
      </c>
      <c r="J547" s="1"/>
      <c r="K547" s="4" t="s">
        <v>83</v>
      </c>
      <c r="L547" s="4" t="s">
        <v>83</v>
      </c>
    </row>
    <row r="548" spans="1:12" ht="30" x14ac:dyDescent="0.25">
      <c r="A548" s="1" t="s">
        <v>5697</v>
      </c>
      <c r="B548" s="1" t="s">
        <v>60</v>
      </c>
      <c r="C548" s="4">
        <v>2021</v>
      </c>
      <c r="D548" s="1" t="s">
        <v>311</v>
      </c>
      <c r="E548" s="1" t="s">
        <v>1089</v>
      </c>
      <c r="F548" s="1" t="s">
        <v>1102</v>
      </c>
      <c r="G548" s="4" t="s">
        <v>1573</v>
      </c>
      <c r="H548" s="4">
        <v>249249</v>
      </c>
      <c r="I548" s="4" t="s">
        <v>3216</v>
      </c>
      <c r="J548" s="1"/>
      <c r="K548" s="4" t="s">
        <v>608</v>
      </c>
      <c r="L548" s="4" t="s">
        <v>8034</v>
      </c>
    </row>
    <row r="549" spans="1:12" ht="45" x14ac:dyDescent="0.25">
      <c r="A549" s="1" t="s">
        <v>5697</v>
      </c>
      <c r="B549" s="1" t="s">
        <v>60</v>
      </c>
      <c r="C549" s="4">
        <v>2021</v>
      </c>
      <c r="D549" s="1" t="s">
        <v>311</v>
      </c>
      <c r="E549" s="1" t="s">
        <v>1089</v>
      </c>
      <c r="F549" s="1" t="s">
        <v>84</v>
      </c>
      <c r="G549" s="4" t="s">
        <v>1350</v>
      </c>
      <c r="H549" s="4">
        <v>69006</v>
      </c>
      <c r="I549" s="4" t="s">
        <v>3368</v>
      </c>
      <c r="J549" s="1" t="s">
        <v>234</v>
      </c>
      <c r="K549" s="4" t="s">
        <v>3893</v>
      </c>
      <c r="L549" s="4" t="s">
        <v>1939</v>
      </c>
    </row>
    <row r="550" spans="1:12" ht="45" x14ac:dyDescent="0.25">
      <c r="A550" s="1" t="s">
        <v>5697</v>
      </c>
      <c r="B550" s="1" t="s">
        <v>60</v>
      </c>
      <c r="C550" s="4">
        <v>2021</v>
      </c>
      <c r="D550" s="1" t="s">
        <v>311</v>
      </c>
      <c r="E550" s="1" t="s">
        <v>1089</v>
      </c>
      <c r="F550" s="1" t="s">
        <v>85</v>
      </c>
      <c r="G550" s="4" t="s">
        <v>2156</v>
      </c>
      <c r="H550" s="4">
        <v>44482</v>
      </c>
      <c r="I550" s="4" t="s">
        <v>8137</v>
      </c>
      <c r="J550" s="1"/>
      <c r="K550" s="4" t="s">
        <v>4694</v>
      </c>
      <c r="L550" s="4" t="s">
        <v>1707</v>
      </c>
    </row>
    <row r="551" spans="1:12" x14ac:dyDescent="0.25">
      <c r="A551" s="1" t="s">
        <v>5697</v>
      </c>
      <c r="B551" s="1" t="s">
        <v>60</v>
      </c>
      <c r="C551" s="4">
        <v>2021</v>
      </c>
      <c r="D551" s="1" t="s">
        <v>311</v>
      </c>
      <c r="E551" s="1" t="s">
        <v>1104</v>
      </c>
      <c r="F551" s="1" t="s">
        <v>62</v>
      </c>
      <c r="G551" s="4" t="s">
        <v>1208</v>
      </c>
      <c r="H551" s="4">
        <v>26543</v>
      </c>
      <c r="I551" s="4" t="s">
        <v>8138</v>
      </c>
      <c r="J551" s="1"/>
      <c r="K551" s="4" t="s">
        <v>3823</v>
      </c>
      <c r="L551" s="4" t="s">
        <v>8139</v>
      </c>
    </row>
    <row r="552" spans="1:12" ht="30" x14ac:dyDescent="0.25">
      <c r="A552" s="1" t="s">
        <v>5697</v>
      </c>
      <c r="B552" s="1" t="s">
        <v>60</v>
      </c>
      <c r="C552" s="4">
        <v>2021</v>
      </c>
      <c r="D552" s="1" t="s">
        <v>311</v>
      </c>
      <c r="E552" s="1" t="s">
        <v>1104</v>
      </c>
      <c r="F552" s="1" t="s">
        <v>66</v>
      </c>
      <c r="G552" s="4" t="s">
        <v>1101</v>
      </c>
      <c r="H552" s="4">
        <v>501</v>
      </c>
      <c r="I552" s="4" t="s">
        <v>83</v>
      </c>
      <c r="J552" s="1"/>
      <c r="K552" s="4" t="s">
        <v>83</v>
      </c>
      <c r="L552" s="4" t="s">
        <v>83</v>
      </c>
    </row>
    <row r="553" spans="1:12" ht="30" x14ac:dyDescent="0.25">
      <c r="A553" s="1" t="s">
        <v>5697</v>
      </c>
      <c r="B553" s="1" t="s">
        <v>60</v>
      </c>
      <c r="C553" s="4">
        <v>2021</v>
      </c>
      <c r="D553" s="1" t="s">
        <v>311</v>
      </c>
      <c r="E553" s="1" t="s">
        <v>1104</v>
      </c>
      <c r="F553" s="1" t="s">
        <v>70</v>
      </c>
      <c r="G553" s="4" t="s">
        <v>1613</v>
      </c>
      <c r="H553" s="4">
        <v>4934</v>
      </c>
      <c r="I553" s="4" t="s">
        <v>8140</v>
      </c>
      <c r="J553" s="1" t="s">
        <v>234</v>
      </c>
      <c r="K553" s="4" t="s">
        <v>8141</v>
      </c>
      <c r="L553" s="4" t="s">
        <v>8142</v>
      </c>
    </row>
    <row r="554" spans="1:12" ht="30" x14ac:dyDescent="0.25">
      <c r="A554" s="1" t="s">
        <v>5697</v>
      </c>
      <c r="B554" s="1" t="s">
        <v>60</v>
      </c>
      <c r="C554" s="4">
        <v>2021</v>
      </c>
      <c r="D554" s="1" t="s">
        <v>311</v>
      </c>
      <c r="E554" s="1" t="s">
        <v>1104</v>
      </c>
      <c r="F554" s="1" t="s">
        <v>74</v>
      </c>
      <c r="G554" s="4" t="s">
        <v>1101</v>
      </c>
      <c r="H554" s="4">
        <v>946</v>
      </c>
      <c r="I554" s="4" t="s">
        <v>83</v>
      </c>
      <c r="J554" s="1"/>
      <c r="K554" s="4" t="s">
        <v>83</v>
      </c>
      <c r="L554" s="4" t="s">
        <v>83</v>
      </c>
    </row>
    <row r="555" spans="1:12" ht="30" x14ac:dyDescent="0.25">
      <c r="A555" s="1" t="s">
        <v>5697</v>
      </c>
      <c r="B555" s="1" t="s">
        <v>60</v>
      </c>
      <c r="C555" s="4">
        <v>2021</v>
      </c>
      <c r="D555" s="1" t="s">
        <v>311</v>
      </c>
      <c r="E555" s="1" t="s">
        <v>1104</v>
      </c>
      <c r="F555" s="1" t="s">
        <v>1102</v>
      </c>
      <c r="G555" s="4" t="s">
        <v>8143</v>
      </c>
      <c r="H555" s="4">
        <v>102631</v>
      </c>
      <c r="I555" s="4" t="s">
        <v>8144</v>
      </c>
      <c r="J555" s="1"/>
      <c r="K555" s="4" t="s">
        <v>4945</v>
      </c>
      <c r="L555" s="4" t="s">
        <v>8145</v>
      </c>
    </row>
    <row r="556" spans="1:12" ht="45" x14ac:dyDescent="0.25">
      <c r="A556" s="1" t="s">
        <v>5697</v>
      </c>
      <c r="B556" s="1" t="s">
        <v>60</v>
      </c>
      <c r="C556" s="4">
        <v>2021</v>
      </c>
      <c r="D556" s="1" t="s">
        <v>311</v>
      </c>
      <c r="E556" s="1" t="s">
        <v>1104</v>
      </c>
      <c r="F556" s="1" t="s">
        <v>84</v>
      </c>
      <c r="G556" s="4" t="s">
        <v>1200</v>
      </c>
      <c r="H556" s="4">
        <v>61279</v>
      </c>
      <c r="I556" s="4" t="s">
        <v>1212</v>
      </c>
      <c r="J556" s="1"/>
      <c r="K556" s="4" t="s">
        <v>4694</v>
      </c>
      <c r="L556" s="4" t="s">
        <v>1936</v>
      </c>
    </row>
    <row r="557" spans="1:12" ht="45" x14ac:dyDescent="0.25">
      <c r="A557" s="1" t="s">
        <v>5697</v>
      </c>
      <c r="B557" s="1" t="s">
        <v>60</v>
      </c>
      <c r="C557" s="4">
        <v>2021</v>
      </c>
      <c r="D557" s="1" t="s">
        <v>311</v>
      </c>
      <c r="E557" s="1" t="s">
        <v>1104</v>
      </c>
      <c r="F557" s="1" t="s">
        <v>85</v>
      </c>
      <c r="G557" s="4" t="s">
        <v>1479</v>
      </c>
      <c r="H557" s="4">
        <v>48136</v>
      </c>
      <c r="I557" s="4" t="s">
        <v>8146</v>
      </c>
      <c r="J557" s="1"/>
      <c r="K557" s="4" t="s">
        <v>2625</v>
      </c>
      <c r="L557" s="4" t="s">
        <v>8147</v>
      </c>
    </row>
    <row r="558" spans="1:12" x14ac:dyDescent="0.25">
      <c r="A558" s="1" t="s">
        <v>5697</v>
      </c>
      <c r="B558" s="1" t="s">
        <v>60</v>
      </c>
      <c r="C558" s="4">
        <v>2021</v>
      </c>
      <c r="D558" s="1" t="s">
        <v>311</v>
      </c>
      <c r="E558" s="1" t="s">
        <v>1116</v>
      </c>
      <c r="F558" s="1" t="s">
        <v>62</v>
      </c>
      <c r="G558" s="4" t="s">
        <v>2077</v>
      </c>
      <c r="H558" s="4">
        <v>18046</v>
      </c>
      <c r="I558" s="4" t="s">
        <v>8148</v>
      </c>
      <c r="J558" s="1"/>
      <c r="K558" s="4" t="s">
        <v>8149</v>
      </c>
      <c r="L558" s="4" t="s">
        <v>1626</v>
      </c>
    </row>
    <row r="559" spans="1:12" ht="30" x14ac:dyDescent="0.25">
      <c r="A559" s="1" t="s">
        <v>5697</v>
      </c>
      <c r="B559" s="1" t="s">
        <v>60</v>
      </c>
      <c r="C559" s="4">
        <v>2021</v>
      </c>
      <c r="D559" s="1" t="s">
        <v>311</v>
      </c>
      <c r="E559" s="1" t="s">
        <v>1116</v>
      </c>
      <c r="F559" s="1" t="s">
        <v>66</v>
      </c>
      <c r="G559" s="4" t="s">
        <v>1101</v>
      </c>
      <c r="H559" s="4">
        <v>262</v>
      </c>
      <c r="I559" s="4" t="s">
        <v>83</v>
      </c>
      <c r="J559" s="1"/>
      <c r="K559" s="4" t="s">
        <v>83</v>
      </c>
      <c r="L559" s="4" t="s">
        <v>83</v>
      </c>
    </row>
    <row r="560" spans="1:12" ht="30" x14ac:dyDescent="0.25">
      <c r="A560" s="1" t="s">
        <v>5697</v>
      </c>
      <c r="B560" s="1" t="s">
        <v>60</v>
      </c>
      <c r="C560" s="4">
        <v>2021</v>
      </c>
      <c r="D560" s="1" t="s">
        <v>311</v>
      </c>
      <c r="E560" s="1" t="s">
        <v>1116</v>
      </c>
      <c r="F560" s="1" t="s">
        <v>70</v>
      </c>
      <c r="G560" s="4" t="s">
        <v>1855</v>
      </c>
      <c r="H560" s="4">
        <v>3168</v>
      </c>
      <c r="I560" s="4" t="s">
        <v>8150</v>
      </c>
      <c r="J560" s="1"/>
      <c r="K560" s="4" t="s">
        <v>8151</v>
      </c>
      <c r="L560" s="4" t="s">
        <v>8152</v>
      </c>
    </row>
    <row r="561" spans="1:12" ht="30" x14ac:dyDescent="0.25">
      <c r="A561" s="1" t="s">
        <v>5697</v>
      </c>
      <c r="B561" s="1" t="s">
        <v>60</v>
      </c>
      <c r="C561" s="4">
        <v>2021</v>
      </c>
      <c r="D561" s="1" t="s">
        <v>311</v>
      </c>
      <c r="E561" s="1" t="s">
        <v>1116</v>
      </c>
      <c r="F561" s="1" t="s">
        <v>74</v>
      </c>
      <c r="G561" s="4" t="s">
        <v>1101</v>
      </c>
      <c r="H561" s="4">
        <v>468</v>
      </c>
      <c r="I561" s="4" t="s">
        <v>83</v>
      </c>
      <c r="J561" s="1"/>
      <c r="K561" s="4" t="s">
        <v>83</v>
      </c>
      <c r="L561" s="4" t="s">
        <v>83</v>
      </c>
    </row>
    <row r="562" spans="1:12" ht="30" x14ac:dyDescent="0.25">
      <c r="A562" s="1" t="s">
        <v>5697</v>
      </c>
      <c r="B562" s="1" t="s">
        <v>60</v>
      </c>
      <c r="C562" s="4">
        <v>2021</v>
      </c>
      <c r="D562" s="1" t="s">
        <v>311</v>
      </c>
      <c r="E562" s="1" t="s">
        <v>1116</v>
      </c>
      <c r="F562" s="1" t="s">
        <v>1102</v>
      </c>
      <c r="G562" s="4" t="s">
        <v>8153</v>
      </c>
      <c r="H562" s="4">
        <v>73302</v>
      </c>
      <c r="I562" s="4" t="s">
        <v>8154</v>
      </c>
      <c r="J562" s="1"/>
      <c r="K562" s="4" t="s">
        <v>1160</v>
      </c>
      <c r="L562" s="4" t="s">
        <v>8155</v>
      </c>
    </row>
    <row r="563" spans="1:12" ht="45" x14ac:dyDescent="0.25">
      <c r="A563" s="1" t="s">
        <v>5697</v>
      </c>
      <c r="B563" s="1" t="s">
        <v>60</v>
      </c>
      <c r="C563" s="4">
        <v>2021</v>
      </c>
      <c r="D563" s="1" t="s">
        <v>311</v>
      </c>
      <c r="E563" s="1" t="s">
        <v>1116</v>
      </c>
      <c r="F563" s="1" t="s">
        <v>84</v>
      </c>
      <c r="G563" s="4" t="s">
        <v>8156</v>
      </c>
      <c r="H563" s="4">
        <v>82624</v>
      </c>
      <c r="I563" s="4" t="s">
        <v>8157</v>
      </c>
      <c r="J563" s="1"/>
      <c r="K563" s="4" t="s">
        <v>5258</v>
      </c>
      <c r="L563" s="4" t="s">
        <v>734</v>
      </c>
    </row>
    <row r="564" spans="1:12" ht="45" x14ac:dyDescent="0.25">
      <c r="A564" s="1" t="s">
        <v>5697</v>
      </c>
      <c r="B564" s="1" t="s">
        <v>60</v>
      </c>
      <c r="C564" s="4">
        <v>2021</v>
      </c>
      <c r="D564" s="1" t="s">
        <v>311</v>
      </c>
      <c r="E564" s="1" t="s">
        <v>1116</v>
      </c>
      <c r="F564" s="1" t="s">
        <v>85</v>
      </c>
      <c r="G564" s="4" t="s">
        <v>1561</v>
      </c>
      <c r="H564" s="4">
        <v>105295</v>
      </c>
      <c r="I564" s="4" t="s">
        <v>8158</v>
      </c>
      <c r="J564" s="1"/>
      <c r="K564" s="4" t="s">
        <v>8159</v>
      </c>
      <c r="L564" s="4" t="s">
        <v>5274</v>
      </c>
    </row>
    <row r="565" spans="1:12" x14ac:dyDescent="0.25">
      <c r="A565" s="1" t="s">
        <v>5697</v>
      </c>
      <c r="B565" s="1" t="s">
        <v>60</v>
      </c>
      <c r="C565" s="4">
        <v>2021</v>
      </c>
      <c r="D565" s="1" t="s">
        <v>311</v>
      </c>
      <c r="E565" s="1" t="s">
        <v>1132</v>
      </c>
      <c r="F565" s="1" t="s">
        <v>62</v>
      </c>
      <c r="G565" s="4" t="s">
        <v>4389</v>
      </c>
      <c r="H565" s="4">
        <v>10694</v>
      </c>
      <c r="I565" s="4" t="s">
        <v>4717</v>
      </c>
      <c r="J565" s="1"/>
      <c r="K565" s="4" t="s">
        <v>8160</v>
      </c>
      <c r="L565" s="4" t="s">
        <v>8161</v>
      </c>
    </row>
    <row r="566" spans="1:12" ht="30" x14ac:dyDescent="0.25">
      <c r="A566" s="1" t="s">
        <v>5697</v>
      </c>
      <c r="B566" s="1" t="s">
        <v>60</v>
      </c>
      <c r="C566" s="4">
        <v>2021</v>
      </c>
      <c r="D566" s="1" t="s">
        <v>311</v>
      </c>
      <c r="E566" s="1" t="s">
        <v>1132</v>
      </c>
      <c r="F566" s="1" t="s">
        <v>66</v>
      </c>
      <c r="G566" s="4" t="s">
        <v>1101</v>
      </c>
      <c r="H566" s="4">
        <v>102</v>
      </c>
      <c r="I566" s="4" t="s">
        <v>83</v>
      </c>
      <c r="J566" s="1"/>
      <c r="K566" s="4" t="s">
        <v>83</v>
      </c>
      <c r="L566" s="4" t="s">
        <v>83</v>
      </c>
    </row>
    <row r="567" spans="1:12" ht="30" x14ac:dyDescent="0.25">
      <c r="A567" s="1" t="s">
        <v>5697</v>
      </c>
      <c r="B567" s="1" t="s">
        <v>60</v>
      </c>
      <c r="C567" s="4">
        <v>2021</v>
      </c>
      <c r="D567" s="1" t="s">
        <v>311</v>
      </c>
      <c r="E567" s="1" t="s">
        <v>1132</v>
      </c>
      <c r="F567" s="1" t="s">
        <v>70</v>
      </c>
      <c r="G567" s="4" t="s">
        <v>2176</v>
      </c>
      <c r="H567" s="4">
        <v>1586</v>
      </c>
      <c r="I567" s="4" t="s">
        <v>8162</v>
      </c>
      <c r="J567" s="1"/>
      <c r="K567" s="4" t="s">
        <v>8163</v>
      </c>
      <c r="L567" s="4" t="s">
        <v>3178</v>
      </c>
    </row>
    <row r="568" spans="1:12" ht="30" x14ac:dyDescent="0.25">
      <c r="A568" s="1" t="s">
        <v>5697</v>
      </c>
      <c r="B568" s="1" t="s">
        <v>60</v>
      </c>
      <c r="C568" s="4">
        <v>2021</v>
      </c>
      <c r="D568" s="1" t="s">
        <v>311</v>
      </c>
      <c r="E568" s="1" t="s">
        <v>1132</v>
      </c>
      <c r="F568" s="1" t="s">
        <v>74</v>
      </c>
      <c r="G568" s="4" t="s">
        <v>1112</v>
      </c>
      <c r="H568" s="4">
        <v>200</v>
      </c>
      <c r="I568" s="4" t="s">
        <v>8164</v>
      </c>
      <c r="J568" s="1" t="s">
        <v>234</v>
      </c>
      <c r="K568" s="4" t="s">
        <v>8165</v>
      </c>
      <c r="L568" s="4" t="s">
        <v>8166</v>
      </c>
    </row>
    <row r="569" spans="1:12" ht="30" x14ac:dyDescent="0.25">
      <c r="A569" s="1" t="s">
        <v>5697</v>
      </c>
      <c r="B569" s="1" t="s">
        <v>60</v>
      </c>
      <c r="C569" s="4">
        <v>2021</v>
      </c>
      <c r="D569" s="1" t="s">
        <v>311</v>
      </c>
      <c r="E569" s="1" t="s">
        <v>1132</v>
      </c>
      <c r="F569" s="1" t="s">
        <v>1102</v>
      </c>
      <c r="G569" s="4" t="s">
        <v>8167</v>
      </c>
      <c r="H569" s="4">
        <v>32393</v>
      </c>
      <c r="I569" s="4" t="s">
        <v>8168</v>
      </c>
      <c r="J569" s="1"/>
      <c r="K569" s="4" t="s">
        <v>8169</v>
      </c>
      <c r="L569" s="4" t="s">
        <v>7162</v>
      </c>
    </row>
    <row r="570" spans="1:12" ht="45" x14ac:dyDescent="0.25">
      <c r="A570" s="1" t="s">
        <v>5697</v>
      </c>
      <c r="B570" s="1" t="s">
        <v>60</v>
      </c>
      <c r="C570" s="4">
        <v>2021</v>
      </c>
      <c r="D570" s="1" t="s">
        <v>311</v>
      </c>
      <c r="E570" s="1" t="s">
        <v>1132</v>
      </c>
      <c r="F570" s="1" t="s">
        <v>84</v>
      </c>
      <c r="G570" s="4" t="s">
        <v>7568</v>
      </c>
      <c r="H570" s="4">
        <v>55389</v>
      </c>
      <c r="I570" s="4" t="s">
        <v>8170</v>
      </c>
      <c r="J570" s="1"/>
      <c r="K570" s="4" t="s">
        <v>8171</v>
      </c>
      <c r="L570" s="4" t="s">
        <v>8172</v>
      </c>
    </row>
    <row r="571" spans="1:12" ht="45" x14ac:dyDescent="0.25">
      <c r="A571" s="1" t="s">
        <v>5697</v>
      </c>
      <c r="B571" s="1" t="s">
        <v>60</v>
      </c>
      <c r="C571" s="4">
        <v>2021</v>
      </c>
      <c r="D571" s="1" t="s">
        <v>311</v>
      </c>
      <c r="E571" s="1" t="s">
        <v>1132</v>
      </c>
      <c r="F571" s="1" t="s">
        <v>85</v>
      </c>
      <c r="G571" s="4" t="s">
        <v>8173</v>
      </c>
      <c r="H571" s="4">
        <v>131605</v>
      </c>
      <c r="I571" s="4" t="s">
        <v>8174</v>
      </c>
      <c r="J571" s="1"/>
      <c r="K571" s="4" t="s">
        <v>8175</v>
      </c>
      <c r="L571" s="4" t="s">
        <v>2098</v>
      </c>
    </row>
    <row r="572" spans="1:12" x14ac:dyDescent="0.25">
      <c r="A572" s="1" t="s">
        <v>5697</v>
      </c>
      <c r="B572" s="1" t="s">
        <v>60</v>
      </c>
      <c r="C572" s="4">
        <v>2021</v>
      </c>
      <c r="D572" s="1" t="s">
        <v>311</v>
      </c>
      <c r="E572" s="1" t="s">
        <v>1147</v>
      </c>
      <c r="F572" s="1" t="s">
        <v>62</v>
      </c>
      <c r="G572" s="4" t="s">
        <v>7747</v>
      </c>
      <c r="H572" s="4">
        <v>5351</v>
      </c>
      <c r="I572" s="4" t="s">
        <v>8176</v>
      </c>
      <c r="J572" s="1"/>
      <c r="K572" s="4" t="s">
        <v>8177</v>
      </c>
      <c r="L572" s="4" t="s">
        <v>8178</v>
      </c>
    </row>
    <row r="573" spans="1:12" ht="30" x14ac:dyDescent="0.25">
      <c r="A573" s="1" t="s">
        <v>5697</v>
      </c>
      <c r="B573" s="1" t="s">
        <v>60</v>
      </c>
      <c r="C573" s="4">
        <v>2021</v>
      </c>
      <c r="D573" s="1" t="s">
        <v>311</v>
      </c>
      <c r="E573" s="1" t="s">
        <v>1147</v>
      </c>
      <c r="F573" s="1" t="s">
        <v>66</v>
      </c>
      <c r="G573" s="4" t="s">
        <v>1112</v>
      </c>
      <c r="H573" s="4">
        <v>39</v>
      </c>
      <c r="I573" s="4" t="s">
        <v>8179</v>
      </c>
      <c r="J573" s="1" t="s">
        <v>234</v>
      </c>
      <c r="K573" s="4" t="s">
        <v>8180</v>
      </c>
      <c r="L573" s="4" t="s">
        <v>8181</v>
      </c>
    </row>
    <row r="574" spans="1:12" ht="30" x14ac:dyDescent="0.25">
      <c r="A574" s="1" t="s">
        <v>5697</v>
      </c>
      <c r="B574" s="1" t="s">
        <v>60</v>
      </c>
      <c r="C574" s="4">
        <v>2021</v>
      </c>
      <c r="D574" s="1" t="s">
        <v>311</v>
      </c>
      <c r="E574" s="1" t="s">
        <v>1147</v>
      </c>
      <c r="F574" s="1" t="s">
        <v>70</v>
      </c>
      <c r="G574" s="4" t="s">
        <v>3602</v>
      </c>
      <c r="H574" s="4">
        <v>785</v>
      </c>
      <c r="I574" s="4" t="s">
        <v>8182</v>
      </c>
      <c r="J574" s="1"/>
      <c r="K574" s="4" t="s">
        <v>8183</v>
      </c>
      <c r="L574" s="4" t="s">
        <v>8184</v>
      </c>
    </row>
    <row r="575" spans="1:12" ht="30" x14ac:dyDescent="0.25">
      <c r="A575" s="1" t="s">
        <v>5697</v>
      </c>
      <c r="B575" s="1" t="s">
        <v>60</v>
      </c>
      <c r="C575" s="4">
        <v>2021</v>
      </c>
      <c r="D575" s="1" t="s">
        <v>311</v>
      </c>
      <c r="E575" s="1" t="s">
        <v>1147</v>
      </c>
      <c r="F575" s="1" t="s">
        <v>74</v>
      </c>
      <c r="G575" s="4" t="s">
        <v>1112</v>
      </c>
      <c r="H575" s="4">
        <v>84</v>
      </c>
      <c r="I575" s="4" t="s">
        <v>8185</v>
      </c>
      <c r="J575" s="1" t="s">
        <v>234</v>
      </c>
      <c r="K575" s="4" t="s">
        <v>8186</v>
      </c>
      <c r="L575" s="4" t="s">
        <v>8187</v>
      </c>
    </row>
    <row r="576" spans="1:12" ht="30" x14ac:dyDescent="0.25">
      <c r="A576" s="1" t="s">
        <v>5697</v>
      </c>
      <c r="B576" s="1" t="s">
        <v>60</v>
      </c>
      <c r="C576" s="4">
        <v>2021</v>
      </c>
      <c r="D576" s="1" t="s">
        <v>311</v>
      </c>
      <c r="E576" s="1" t="s">
        <v>1147</v>
      </c>
      <c r="F576" s="1" t="s">
        <v>1102</v>
      </c>
      <c r="G576" s="4" t="s">
        <v>8188</v>
      </c>
      <c r="H576" s="4">
        <v>11749</v>
      </c>
      <c r="I576" s="4" t="s">
        <v>8189</v>
      </c>
      <c r="J576" s="1"/>
      <c r="K576" s="4" t="s">
        <v>8190</v>
      </c>
      <c r="L576" s="4" t="s">
        <v>8191</v>
      </c>
    </row>
    <row r="577" spans="1:12" ht="45" x14ac:dyDescent="0.25">
      <c r="A577" s="1" t="s">
        <v>5697</v>
      </c>
      <c r="B577" s="1" t="s">
        <v>60</v>
      </c>
      <c r="C577" s="4">
        <v>2021</v>
      </c>
      <c r="D577" s="1" t="s">
        <v>311</v>
      </c>
      <c r="E577" s="1" t="s">
        <v>1147</v>
      </c>
      <c r="F577" s="1" t="s">
        <v>84</v>
      </c>
      <c r="G577" s="4" t="s">
        <v>3387</v>
      </c>
      <c r="H577" s="4">
        <v>17058</v>
      </c>
      <c r="I577" s="4" t="s">
        <v>8192</v>
      </c>
      <c r="J577" s="1"/>
      <c r="K577" s="4" t="s">
        <v>8193</v>
      </c>
      <c r="L577" s="4" t="s">
        <v>8194</v>
      </c>
    </row>
    <row r="578" spans="1:12" ht="45" x14ac:dyDescent="0.25">
      <c r="A578" s="1" t="s">
        <v>5697</v>
      </c>
      <c r="B578" s="1" t="s">
        <v>60</v>
      </c>
      <c r="C578" s="4">
        <v>2021</v>
      </c>
      <c r="D578" s="1" t="s">
        <v>311</v>
      </c>
      <c r="E578" s="1" t="s">
        <v>1147</v>
      </c>
      <c r="F578" s="1" t="s">
        <v>85</v>
      </c>
      <c r="G578" s="4" t="s">
        <v>8195</v>
      </c>
      <c r="H578" s="4">
        <v>158851</v>
      </c>
      <c r="I578" s="4" t="s">
        <v>8196</v>
      </c>
      <c r="J578" s="1"/>
      <c r="K578" s="4" t="s">
        <v>8197</v>
      </c>
      <c r="L578" s="4" t="s">
        <v>8198</v>
      </c>
    </row>
    <row r="579" spans="1:12" x14ac:dyDescent="0.25">
      <c r="A579" s="1" t="s">
        <v>5697</v>
      </c>
      <c r="B579" s="1" t="s">
        <v>60</v>
      </c>
      <c r="C579" s="4">
        <v>2021</v>
      </c>
      <c r="D579" s="1" t="s">
        <v>311</v>
      </c>
      <c r="E579" s="1" t="s">
        <v>1162</v>
      </c>
      <c r="F579" s="1" t="s">
        <v>62</v>
      </c>
      <c r="G579" s="4" t="s">
        <v>8199</v>
      </c>
      <c r="H579" s="4">
        <v>2514</v>
      </c>
      <c r="I579" s="4" t="s">
        <v>8200</v>
      </c>
      <c r="J579" s="1"/>
      <c r="K579" s="4" t="s">
        <v>8201</v>
      </c>
      <c r="L579" s="4" t="s">
        <v>8202</v>
      </c>
    </row>
    <row r="580" spans="1:12" ht="30" x14ac:dyDescent="0.25">
      <c r="A580" s="1" t="s">
        <v>5697</v>
      </c>
      <c r="B580" s="1" t="s">
        <v>60</v>
      </c>
      <c r="C580" s="4">
        <v>2021</v>
      </c>
      <c r="D580" s="1" t="s">
        <v>311</v>
      </c>
      <c r="E580" s="1" t="s">
        <v>1162</v>
      </c>
      <c r="F580" s="1" t="s">
        <v>66</v>
      </c>
      <c r="G580" s="4" t="s">
        <v>1112</v>
      </c>
      <c r="H580" s="4">
        <v>22</v>
      </c>
      <c r="I580" s="4" t="s">
        <v>8203</v>
      </c>
      <c r="J580" s="1" t="s">
        <v>234</v>
      </c>
      <c r="K580" s="4" t="s">
        <v>8204</v>
      </c>
      <c r="L580" s="4" t="s">
        <v>8205</v>
      </c>
    </row>
    <row r="581" spans="1:12" ht="30" x14ac:dyDescent="0.25">
      <c r="A581" s="1" t="s">
        <v>5697</v>
      </c>
      <c r="B581" s="1" t="s">
        <v>60</v>
      </c>
      <c r="C581" s="4">
        <v>2021</v>
      </c>
      <c r="D581" s="1" t="s">
        <v>311</v>
      </c>
      <c r="E581" s="1" t="s">
        <v>1162</v>
      </c>
      <c r="F581" s="1" t="s">
        <v>70</v>
      </c>
      <c r="G581" s="4" t="s">
        <v>3664</v>
      </c>
      <c r="H581" s="4">
        <v>424</v>
      </c>
      <c r="I581" s="4" t="s">
        <v>8206</v>
      </c>
      <c r="J581" s="1"/>
      <c r="K581" s="4" t="s">
        <v>8207</v>
      </c>
      <c r="L581" s="4" t="s">
        <v>8208</v>
      </c>
    </row>
    <row r="582" spans="1:12" ht="30" x14ac:dyDescent="0.25">
      <c r="A582" s="1" t="s">
        <v>5697</v>
      </c>
      <c r="B582" s="1" t="s">
        <v>60</v>
      </c>
      <c r="C582" s="4">
        <v>2021</v>
      </c>
      <c r="D582" s="1" t="s">
        <v>311</v>
      </c>
      <c r="E582" s="1" t="s">
        <v>1162</v>
      </c>
      <c r="F582" s="1" t="s">
        <v>74</v>
      </c>
      <c r="G582" s="4" t="s">
        <v>1112</v>
      </c>
      <c r="H582" s="4">
        <v>51</v>
      </c>
      <c r="I582" s="4" t="s">
        <v>8209</v>
      </c>
      <c r="J582" s="1" t="s">
        <v>234</v>
      </c>
      <c r="K582" s="4" t="s">
        <v>8210</v>
      </c>
      <c r="L582" s="4" t="s">
        <v>8211</v>
      </c>
    </row>
    <row r="583" spans="1:12" ht="30" x14ac:dyDescent="0.25">
      <c r="A583" s="1" t="s">
        <v>5697</v>
      </c>
      <c r="B583" s="1" t="s">
        <v>60</v>
      </c>
      <c r="C583" s="4">
        <v>2021</v>
      </c>
      <c r="D583" s="1" t="s">
        <v>311</v>
      </c>
      <c r="E583" s="1" t="s">
        <v>1162</v>
      </c>
      <c r="F583" s="1" t="s">
        <v>1102</v>
      </c>
      <c r="G583" s="4" t="s">
        <v>8212</v>
      </c>
      <c r="H583" s="4">
        <v>6564</v>
      </c>
      <c r="I583" s="4" t="s">
        <v>8213</v>
      </c>
      <c r="J583" s="1"/>
      <c r="K583" s="4" t="s">
        <v>8214</v>
      </c>
      <c r="L583" s="4" t="s">
        <v>8215</v>
      </c>
    </row>
    <row r="584" spans="1:12" ht="45" x14ac:dyDescent="0.25">
      <c r="A584" s="1" t="s">
        <v>5697</v>
      </c>
      <c r="B584" s="1" t="s">
        <v>60</v>
      </c>
      <c r="C584" s="4">
        <v>2021</v>
      </c>
      <c r="D584" s="1" t="s">
        <v>311</v>
      </c>
      <c r="E584" s="1" t="s">
        <v>1162</v>
      </c>
      <c r="F584" s="1" t="s">
        <v>84</v>
      </c>
      <c r="G584" s="4" t="s">
        <v>8216</v>
      </c>
      <c r="H584" s="4">
        <v>6101</v>
      </c>
      <c r="I584" s="4" t="s">
        <v>8217</v>
      </c>
      <c r="J584" s="1"/>
      <c r="K584" s="4" t="s">
        <v>8218</v>
      </c>
      <c r="L584" s="4" t="s">
        <v>8219</v>
      </c>
    </row>
    <row r="585" spans="1:12" ht="45" x14ac:dyDescent="0.25">
      <c r="A585" s="1" t="s">
        <v>5697</v>
      </c>
      <c r="B585" s="1" t="s">
        <v>60</v>
      </c>
      <c r="C585" s="4">
        <v>2021</v>
      </c>
      <c r="D585" s="1" t="s">
        <v>311</v>
      </c>
      <c r="E585" s="1" t="s">
        <v>1162</v>
      </c>
      <c r="F585" s="1" t="s">
        <v>85</v>
      </c>
      <c r="G585" s="4" t="s">
        <v>8220</v>
      </c>
      <c r="H585" s="4">
        <v>84126</v>
      </c>
      <c r="I585" s="4" t="s">
        <v>8221</v>
      </c>
      <c r="J585" s="1"/>
      <c r="K585" s="4" t="s">
        <v>8222</v>
      </c>
      <c r="L585" s="4" t="s">
        <v>8223</v>
      </c>
    </row>
    <row r="586" spans="1:12" x14ac:dyDescent="0.25">
      <c r="A586" s="1" t="s">
        <v>5697</v>
      </c>
      <c r="B586" s="1" t="s">
        <v>60</v>
      </c>
      <c r="C586" s="4">
        <v>2021</v>
      </c>
      <c r="D586" s="1" t="s">
        <v>311</v>
      </c>
      <c r="E586" s="1" t="s">
        <v>1183</v>
      </c>
      <c r="F586" s="1" t="s">
        <v>62</v>
      </c>
      <c r="G586" s="4" t="s">
        <v>1495</v>
      </c>
      <c r="H586" s="4">
        <v>820</v>
      </c>
      <c r="I586" s="4" t="s">
        <v>8224</v>
      </c>
      <c r="J586" s="1"/>
      <c r="K586" s="4" t="s">
        <v>8225</v>
      </c>
      <c r="L586" s="4" t="s">
        <v>8226</v>
      </c>
    </row>
    <row r="587" spans="1:12" ht="30" x14ac:dyDescent="0.25">
      <c r="A587" s="1" t="s">
        <v>5697</v>
      </c>
      <c r="B587" s="1" t="s">
        <v>60</v>
      </c>
      <c r="C587" s="4">
        <v>2021</v>
      </c>
      <c r="D587" s="1" t="s">
        <v>311</v>
      </c>
      <c r="E587" s="1" t="s">
        <v>1183</v>
      </c>
      <c r="F587" s="1" t="s">
        <v>66</v>
      </c>
      <c r="G587" s="4" t="s">
        <v>1101</v>
      </c>
      <c r="H587" s="4">
        <v>8</v>
      </c>
      <c r="I587" s="4" t="s">
        <v>83</v>
      </c>
      <c r="J587" s="1"/>
      <c r="K587" s="4" t="s">
        <v>83</v>
      </c>
      <c r="L587" s="4" t="s">
        <v>83</v>
      </c>
    </row>
    <row r="588" spans="1:12" ht="30" x14ac:dyDescent="0.25">
      <c r="A588" s="1" t="s">
        <v>5697</v>
      </c>
      <c r="B588" s="1" t="s">
        <v>60</v>
      </c>
      <c r="C588" s="4">
        <v>2021</v>
      </c>
      <c r="D588" s="1" t="s">
        <v>311</v>
      </c>
      <c r="E588" s="1" t="s">
        <v>1183</v>
      </c>
      <c r="F588" s="1" t="s">
        <v>70</v>
      </c>
      <c r="G588" s="4" t="s">
        <v>1487</v>
      </c>
      <c r="H588" s="4">
        <v>159</v>
      </c>
      <c r="I588" s="4" t="s">
        <v>8227</v>
      </c>
      <c r="J588" s="1"/>
      <c r="K588" s="4" t="s">
        <v>8228</v>
      </c>
      <c r="L588" s="4" t="s">
        <v>8229</v>
      </c>
    </row>
    <row r="589" spans="1:12" ht="30" x14ac:dyDescent="0.25">
      <c r="A589" s="1" t="s">
        <v>5697</v>
      </c>
      <c r="B589" s="1" t="s">
        <v>60</v>
      </c>
      <c r="C589" s="4">
        <v>2021</v>
      </c>
      <c r="D589" s="1" t="s">
        <v>311</v>
      </c>
      <c r="E589" s="1" t="s">
        <v>1183</v>
      </c>
      <c r="F589" s="1" t="s">
        <v>74</v>
      </c>
      <c r="G589" s="4" t="s">
        <v>2008</v>
      </c>
      <c r="H589" s="4">
        <v>21</v>
      </c>
      <c r="I589" s="4" t="s">
        <v>8230</v>
      </c>
      <c r="J589" s="1" t="s">
        <v>234</v>
      </c>
      <c r="K589" s="4" t="s">
        <v>8231</v>
      </c>
      <c r="L589" s="4" t="s">
        <v>8232</v>
      </c>
    </row>
    <row r="590" spans="1:12" ht="30" x14ac:dyDescent="0.25">
      <c r="A590" s="1" t="s">
        <v>5697</v>
      </c>
      <c r="B590" s="1" t="s">
        <v>60</v>
      </c>
      <c r="C590" s="4">
        <v>2021</v>
      </c>
      <c r="D590" s="1" t="s">
        <v>311</v>
      </c>
      <c r="E590" s="1" t="s">
        <v>1183</v>
      </c>
      <c r="F590" s="1" t="s">
        <v>1102</v>
      </c>
      <c r="G590" s="4" t="s">
        <v>8233</v>
      </c>
      <c r="H590" s="4">
        <v>2531</v>
      </c>
      <c r="I590" s="4" t="s">
        <v>8234</v>
      </c>
      <c r="J590" s="1"/>
      <c r="K590" s="4" t="s">
        <v>8235</v>
      </c>
      <c r="L590" s="4" t="s">
        <v>8236</v>
      </c>
    </row>
    <row r="591" spans="1:12" ht="45" x14ac:dyDescent="0.25">
      <c r="A591" s="1" t="s">
        <v>5697</v>
      </c>
      <c r="B591" s="1" t="s">
        <v>60</v>
      </c>
      <c r="C591" s="4">
        <v>2021</v>
      </c>
      <c r="D591" s="1" t="s">
        <v>311</v>
      </c>
      <c r="E591" s="1" t="s">
        <v>1183</v>
      </c>
      <c r="F591" s="1" t="s">
        <v>84</v>
      </c>
      <c r="G591" s="4" t="s">
        <v>8237</v>
      </c>
      <c r="H591" s="4">
        <v>2320</v>
      </c>
      <c r="I591" s="4" t="s">
        <v>8238</v>
      </c>
      <c r="J591" s="1"/>
      <c r="K591" s="4" t="s">
        <v>8239</v>
      </c>
      <c r="L591" s="4" t="s">
        <v>8240</v>
      </c>
    </row>
    <row r="592" spans="1:12" ht="45" x14ac:dyDescent="0.25">
      <c r="A592" s="1" t="s">
        <v>5697</v>
      </c>
      <c r="B592" s="1" t="s">
        <v>60</v>
      </c>
      <c r="C592" s="4">
        <v>2021</v>
      </c>
      <c r="D592" s="1" t="s">
        <v>311</v>
      </c>
      <c r="E592" s="1" t="s">
        <v>1183</v>
      </c>
      <c r="F592" s="1" t="s">
        <v>85</v>
      </c>
      <c r="G592" s="4" t="s">
        <v>8241</v>
      </c>
      <c r="H592" s="4">
        <v>20230</v>
      </c>
      <c r="I592" s="4" t="s">
        <v>8242</v>
      </c>
      <c r="J592" s="1"/>
      <c r="K592" s="4" t="s">
        <v>8243</v>
      </c>
      <c r="L592" s="4" t="s">
        <v>8244</v>
      </c>
    </row>
    <row r="593" spans="1:12" x14ac:dyDescent="0.25">
      <c r="A593" s="1" t="s">
        <v>5697</v>
      </c>
      <c r="B593" s="1" t="s">
        <v>60</v>
      </c>
      <c r="C593" s="4">
        <v>2022</v>
      </c>
      <c r="D593" s="1" t="s">
        <v>61</v>
      </c>
      <c r="E593" s="1" t="s">
        <v>1089</v>
      </c>
      <c r="F593" s="1" t="s">
        <v>62</v>
      </c>
      <c r="G593" s="4" t="s">
        <v>2955</v>
      </c>
      <c r="H593" s="4">
        <v>85920</v>
      </c>
      <c r="I593" s="4" t="s">
        <v>3374</v>
      </c>
      <c r="J593" s="1"/>
      <c r="K593" s="4" t="s">
        <v>5368</v>
      </c>
      <c r="L593" s="4" t="s">
        <v>3424</v>
      </c>
    </row>
    <row r="594" spans="1:12" ht="30" x14ac:dyDescent="0.25">
      <c r="A594" s="1" t="s">
        <v>5697</v>
      </c>
      <c r="B594" s="1" t="s">
        <v>60</v>
      </c>
      <c r="C594" s="4">
        <v>2022</v>
      </c>
      <c r="D594" s="1" t="s">
        <v>61</v>
      </c>
      <c r="E594" s="1" t="s">
        <v>1089</v>
      </c>
      <c r="F594" s="1" t="s">
        <v>66</v>
      </c>
      <c r="G594" s="4" t="s">
        <v>1101</v>
      </c>
      <c r="H594" s="4">
        <v>3292</v>
      </c>
      <c r="I594" s="4" t="s">
        <v>83</v>
      </c>
      <c r="J594" s="1"/>
      <c r="K594" s="4" t="s">
        <v>83</v>
      </c>
      <c r="L594" s="4" t="s">
        <v>83</v>
      </c>
    </row>
    <row r="595" spans="1:12" ht="30" x14ac:dyDescent="0.25">
      <c r="A595" s="1" t="s">
        <v>5697</v>
      </c>
      <c r="B595" s="1" t="s">
        <v>60</v>
      </c>
      <c r="C595" s="4">
        <v>2022</v>
      </c>
      <c r="D595" s="1" t="s">
        <v>61</v>
      </c>
      <c r="E595" s="1" t="s">
        <v>1089</v>
      </c>
      <c r="F595" s="1" t="s">
        <v>70</v>
      </c>
      <c r="G595" s="4" t="s">
        <v>1671</v>
      </c>
      <c r="H595" s="4">
        <v>20324</v>
      </c>
      <c r="I595" s="4" t="s">
        <v>3493</v>
      </c>
      <c r="J595" s="1" t="s">
        <v>234</v>
      </c>
      <c r="K595" s="4" t="s">
        <v>3110</v>
      </c>
      <c r="L595" s="4" t="s">
        <v>7243</v>
      </c>
    </row>
    <row r="596" spans="1:12" ht="30" x14ac:dyDescent="0.25">
      <c r="A596" s="1" t="s">
        <v>5697</v>
      </c>
      <c r="B596" s="1" t="s">
        <v>60</v>
      </c>
      <c r="C596" s="4">
        <v>2022</v>
      </c>
      <c r="D596" s="1" t="s">
        <v>61</v>
      </c>
      <c r="E596" s="1" t="s">
        <v>1089</v>
      </c>
      <c r="F596" s="1" t="s">
        <v>74</v>
      </c>
      <c r="G596" s="4" t="s">
        <v>1101</v>
      </c>
      <c r="H596" s="4">
        <v>4531</v>
      </c>
      <c r="I596" s="4" t="s">
        <v>83</v>
      </c>
      <c r="J596" s="1"/>
      <c r="K596" s="4" t="s">
        <v>83</v>
      </c>
      <c r="L596" s="4" t="s">
        <v>83</v>
      </c>
    </row>
    <row r="597" spans="1:12" ht="30" x14ac:dyDescent="0.25">
      <c r="A597" s="1" t="s">
        <v>5697</v>
      </c>
      <c r="B597" s="1" t="s">
        <v>60</v>
      </c>
      <c r="C597" s="4">
        <v>2022</v>
      </c>
      <c r="D597" s="1" t="s">
        <v>61</v>
      </c>
      <c r="E597" s="1" t="s">
        <v>1089</v>
      </c>
      <c r="F597" s="1" t="s">
        <v>1102</v>
      </c>
      <c r="G597" s="4" t="s">
        <v>2986</v>
      </c>
      <c r="H597" s="4">
        <v>142406</v>
      </c>
      <c r="I597" s="4" t="s">
        <v>2187</v>
      </c>
      <c r="J597" s="1"/>
      <c r="K597" s="4" t="s">
        <v>630</v>
      </c>
      <c r="L597" s="4" t="s">
        <v>2454</v>
      </c>
    </row>
    <row r="598" spans="1:12" ht="45" x14ac:dyDescent="0.25">
      <c r="A598" s="1" t="s">
        <v>5697</v>
      </c>
      <c r="B598" s="1" t="s">
        <v>60</v>
      </c>
      <c r="C598" s="4">
        <v>2022</v>
      </c>
      <c r="D598" s="1" t="s">
        <v>61</v>
      </c>
      <c r="E598" s="1" t="s">
        <v>1089</v>
      </c>
      <c r="F598" s="1" t="s">
        <v>84</v>
      </c>
      <c r="G598" s="4" t="s">
        <v>1800</v>
      </c>
      <c r="H598" s="4">
        <v>65030</v>
      </c>
      <c r="I598" s="4" t="s">
        <v>4043</v>
      </c>
      <c r="J598" s="1" t="s">
        <v>234</v>
      </c>
      <c r="K598" s="4" t="s">
        <v>8245</v>
      </c>
      <c r="L598" s="4" t="s">
        <v>505</v>
      </c>
    </row>
    <row r="599" spans="1:12" ht="45" x14ac:dyDescent="0.25">
      <c r="A599" s="1" t="s">
        <v>5697</v>
      </c>
      <c r="B599" s="1" t="s">
        <v>60</v>
      </c>
      <c r="C599" s="4">
        <v>2022</v>
      </c>
      <c r="D599" s="1" t="s">
        <v>61</v>
      </c>
      <c r="E599" s="1" t="s">
        <v>1089</v>
      </c>
      <c r="F599" s="1" t="s">
        <v>85</v>
      </c>
      <c r="G599" s="4" t="s">
        <v>2751</v>
      </c>
      <c r="H599" s="4">
        <v>163473</v>
      </c>
      <c r="I599" s="4" t="s">
        <v>1826</v>
      </c>
      <c r="J599" s="1"/>
      <c r="K599" s="4" t="s">
        <v>1937</v>
      </c>
      <c r="L599" s="4" t="s">
        <v>4694</v>
      </c>
    </row>
    <row r="600" spans="1:12" x14ac:dyDescent="0.25">
      <c r="A600" s="1" t="s">
        <v>5697</v>
      </c>
      <c r="B600" s="1" t="s">
        <v>60</v>
      </c>
      <c r="C600" s="4">
        <v>2022</v>
      </c>
      <c r="D600" s="1" t="s">
        <v>61</v>
      </c>
      <c r="E600" s="1" t="s">
        <v>1104</v>
      </c>
      <c r="F600" s="1" t="s">
        <v>62</v>
      </c>
      <c r="G600" s="4" t="s">
        <v>3786</v>
      </c>
      <c r="H600" s="4">
        <v>25934</v>
      </c>
      <c r="I600" s="4" t="s">
        <v>8246</v>
      </c>
      <c r="J600" s="1"/>
      <c r="K600" s="4" t="s">
        <v>8247</v>
      </c>
      <c r="L600" s="4" t="s">
        <v>557</v>
      </c>
    </row>
    <row r="601" spans="1:12" ht="30" x14ac:dyDescent="0.25">
      <c r="A601" s="1" t="s">
        <v>5697</v>
      </c>
      <c r="B601" s="1" t="s">
        <v>60</v>
      </c>
      <c r="C601" s="4">
        <v>2022</v>
      </c>
      <c r="D601" s="1" t="s">
        <v>61</v>
      </c>
      <c r="E601" s="1" t="s">
        <v>1104</v>
      </c>
      <c r="F601" s="1" t="s">
        <v>66</v>
      </c>
      <c r="G601" s="4" t="s">
        <v>1101</v>
      </c>
      <c r="H601" s="4">
        <v>484</v>
      </c>
      <c r="I601" s="4" t="s">
        <v>83</v>
      </c>
      <c r="J601" s="1"/>
      <c r="K601" s="4" t="s">
        <v>83</v>
      </c>
      <c r="L601" s="4" t="s">
        <v>83</v>
      </c>
    </row>
    <row r="602" spans="1:12" ht="30" x14ac:dyDescent="0.25">
      <c r="A602" s="1" t="s">
        <v>5697</v>
      </c>
      <c r="B602" s="1" t="s">
        <v>60</v>
      </c>
      <c r="C602" s="4">
        <v>2022</v>
      </c>
      <c r="D602" s="1" t="s">
        <v>61</v>
      </c>
      <c r="E602" s="1" t="s">
        <v>1104</v>
      </c>
      <c r="F602" s="1" t="s">
        <v>70</v>
      </c>
      <c r="G602" s="4" t="s">
        <v>2258</v>
      </c>
      <c r="H602" s="4">
        <v>4526</v>
      </c>
      <c r="I602" s="4" t="s">
        <v>8248</v>
      </c>
      <c r="J602" s="1" t="s">
        <v>234</v>
      </c>
      <c r="K602" s="4" t="s">
        <v>4201</v>
      </c>
      <c r="L602" s="4" t="s">
        <v>8249</v>
      </c>
    </row>
    <row r="603" spans="1:12" ht="30" x14ac:dyDescent="0.25">
      <c r="A603" s="1" t="s">
        <v>5697</v>
      </c>
      <c r="B603" s="1" t="s">
        <v>60</v>
      </c>
      <c r="C603" s="4">
        <v>2022</v>
      </c>
      <c r="D603" s="1" t="s">
        <v>61</v>
      </c>
      <c r="E603" s="1" t="s">
        <v>1104</v>
      </c>
      <c r="F603" s="1" t="s">
        <v>74</v>
      </c>
      <c r="G603" s="4" t="s">
        <v>1101</v>
      </c>
      <c r="H603" s="4">
        <v>743</v>
      </c>
      <c r="I603" s="4" t="s">
        <v>83</v>
      </c>
      <c r="J603" s="1"/>
      <c r="K603" s="4" t="s">
        <v>83</v>
      </c>
      <c r="L603" s="4" t="s">
        <v>83</v>
      </c>
    </row>
    <row r="604" spans="1:12" ht="30" x14ac:dyDescent="0.25">
      <c r="A604" s="1" t="s">
        <v>5697</v>
      </c>
      <c r="B604" s="1" t="s">
        <v>60</v>
      </c>
      <c r="C604" s="4">
        <v>2022</v>
      </c>
      <c r="D604" s="1" t="s">
        <v>61</v>
      </c>
      <c r="E604" s="1" t="s">
        <v>1104</v>
      </c>
      <c r="F604" s="1" t="s">
        <v>1102</v>
      </c>
      <c r="G604" s="4" t="s">
        <v>2299</v>
      </c>
      <c r="H604" s="4">
        <v>44783</v>
      </c>
      <c r="I604" s="4" t="s">
        <v>1848</v>
      </c>
      <c r="J604" s="1"/>
      <c r="K604" s="4" t="s">
        <v>8250</v>
      </c>
      <c r="L604" s="4" t="s">
        <v>3518</v>
      </c>
    </row>
    <row r="605" spans="1:12" ht="45" x14ac:dyDescent="0.25">
      <c r="A605" s="1" t="s">
        <v>5697</v>
      </c>
      <c r="B605" s="1" t="s">
        <v>60</v>
      </c>
      <c r="C605" s="4">
        <v>2022</v>
      </c>
      <c r="D605" s="1" t="s">
        <v>61</v>
      </c>
      <c r="E605" s="1" t="s">
        <v>1104</v>
      </c>
      <c r="F605" s="1" t="s">
        <v>84</v>
      </c>
      <c r="G605" s="4" t="s">
        <v>1671</v>
      </c>
      <c r="H605" s="4">
        <v>28083</v>
      </c>
      <c r="I605" s="4" t="s">
        <v>5457</v>
      </c>
      <c r="J605" s="1" t="s">
        <v>234</v>
      </c>
      <c r="K605" s="4" t="s">
        <v>551</v>
      </c>
      <c r="L605" s="4" t="s">
        <v>1433</v>
      </c>
    </row>
    <row r="606" spans="1:12" ht="45" x14ac:dyDescent="0.25">
      <c r="A606" s="1" t="s">
        <v>5697</v>
      </c>
      <c r="B606" s="1" t="s">
        <v>60</v>
      </c>
      <c r="C606" s="4">
        <v>2022</v>
      </c>
      <c r="D606" s="1" t="s">
        <v>61</v>
      </c>
      <c r="E606" s="1" t="s">
        <v>1104</v>
      </c>
      <c r="F606" s="1" t="s">
        <v>85</v>
      </c>
      <c r="G606" s="4" t="s">
        <v>2452</v>
      </c>
      <c r="H606" s="4">
        <v>140183</v>
      </c>
      <c r="I606" s="4" t="s">
        <v>2604</v>
      </c>
      <c r="J606" s="1"/>
      <c r="K606" s="4" t="s">
        <v>7795</v>
      </c>
      <c r="L606" s="4" t="s">
        <v>8251</v>
      </c>
    </row>
    <row r="607" spans="1:12" x14ac:dyDescent="0.25">
      <c r="A607" s="1" t="s">
        <v>5697</v>
      </c>
      <c r="B607" s="1" t="s">
        <v>60</v>
      </c>
      <c r="C607" s="4">
        <v>2022</v>
      </c>
      <c r="D607" s="1" t="s">
        <v>61</v>
      </c>
      <c r="E607" s="1" t="s">
        <v>1116</v>
      </c>
      <c r="F607" s="1" t="s">
        <v>62</v>
      </c>
      <c r="G607" s="4" t="s">
        <v>7661</v>
      </c>
      <c r="H607" s="4">
        <v>17701</v>
      </c>
      <c r="I607" s="4" t="s">
        <v>6130</v>
      </c>
      <c r="J607" s="1"/>
      <c r="K607" s="4" t="s">
        <v>8252</v>
      </c>
      <c r="L607" s="4" t="s">
        <v>7508</v>
      </c>
    </row>
    <row r="608" spans="1:12" ht="30" x14ac:dyDescent="0.25">
      <c r="A608" s="1" t="s">
        <v>5697</v>
      </c>
      <c r="B608" s="1" t="s">
        <v>60</v>
      </c>
      <c r="C608" s="4">
        <v>2022</v>
      </c>
      <c r="D608" s="1" t="s">
        <v>61</v>
      </c>
      <c r="E608" s="1" t="s">
        <v>1116</v>
      </c>
      <c r="F608" s="1" t="s">
        <v>66</v>
      </c>
      <c r="G608" s="4" t="s">
        <v>1101</v>
      </c>
      <c r="H608" s="4">
        <v>263</v>
      </c>
      <c r="I608" s="4" t="s">
        <v>83</v>
      </c>
      <c r="J608" s="1"/>
      <c r="K608" s="4" t="s">
        <v>83</v>
      </c>
      <c r="L608" s="4" t="s">
        <v>83</v>
      </c>
    </row>
    <row r="609" spans="1:12" ht="30" x14ac:dyDescent="0.25">
      <c r="A609" s="1" t="s">
        <v>5697</v>
      </c>
      <c r="B609" s="1" t="s">
        <v>60</v>
      </c>
      <c r="C609" s="4">
        <v>2022</v>
      </c>
      <c r="D609" s="1" t="s">
        <v>61</v>
      </c>
      <c r="E609" s="1" t="s">
        <v>1116</v>
      </c>
      <c r="F609" s="1" t="s">
        <v>70</v>
      </c>
      <c r="G609" s="4" t="s">
        <v>2621</v>
      </c>
      <c r="H609" s="4">
        <v>2977</v>
      </c>
      <c r="I609" s="4" t="s">
        <v>819</v>
      </c>
      <c r="J609" s="1"/>
      <c r="K609" s="4" t="s">
        <v>8253</v>
      </c>
      <c r="L609" s="4" t="s">
        <v>8254</v>
      </c>
    </row>
    <row r="610" spans="1:12" ht="30" x14ac:dyDescent="0.25">
      <c r="A610" s="1" t="s">
        <v>5697</v>
      </c>
      <c r="B610" s="1" t="s">
        <v>60</v>
      </c>
      <c r="C610" s="4">
        <v>2022</v>
      </c>
      <c r="D610" s="1" t="s">
        <v>61</v>
      </c>
      <c r="E610" s="1" t="s">
        <v>1116</v>
      </c>
      <c r="F610" s="1" t="s">
        <v>74</v>
      </c>
      <c r="G610" s="4" t="s">
        <v>1101</v>
      </c>
      <c r="H610" s="4">
        <v>384</v>
      </c>
      <c r="I610" s="4" t="s">
        <v>83</v>
      </c>
      <c r="J610" s="1"/>
      <c r="K610" s="4" t="s">
        <v>83</v>
      </c>
      <c r="L610" s="4" t="s">
        <v>83</v>
      </c>
    </row>
    <row r="611" spans="1:12" ht="30" x14ac:dyDescent="0.25">
      <c r="A611" s="1" t="s">
        <v>5697</v>
      </c>
      <c r="B611" s="1" t="s">
        <v>60</v>
      </c>
      <c r="C611" s="4">
        <v>2022</v>
      </c>
      <c r="D611" s="1" t="s">
        <v>61</v>
      </c>
      <c r="E611" s="1" t="s">
        <v>1116</v>
      </c>
      <c r="F611" s="1" t="s">
        <v>1102</v>
      </c>
      <c r="G611" s="4" t="s">
        <v>3853</v>
      </c>
      <c r="H611" s="4">
        <v>30512</v>
      </c>
      <c r="I611" s="4" t="s">
        <v>6018</v>
      </c>
      <c r="J611" s="1"/>
      <c r="K611" s="4" t="s">
        <v>8255</v>
      </c>
      <c r="L611" s="4" t="s">
        <v>8256</v>
      </c>
    </row>
    <row r="612" spans="1:12" ht="45" x14ac:dyDescent="0.25">
      <c r="A612" s="1" t="s">
        <v>5697</v>
      </c>
      <c r="B612" s="1" t="s">
        <v>60</v>
      </c>
      <c r="C612" s="4">
        <v>2022</v>
      </c>
      <c r="D612" s="1" t="s">
        <v>61</v>
      </c>
      <c r="E612" s="1" t="s">
        <v>1116</v>
      </c>
      <c r="F612" s="1" t="s">
        <v>84</v>
      </c>
      <c r="G612" s="4" t="s">
        <v>1451</v>
      </c>
      <c r="H612" s="4">
        <v>17393</v>
      </c>
      <c r="I612" s="4" t="s">
        <v>3479</v>
      </c>
      <c r="J612" s="1"/>
      <c r="K612" s="4" t="s">
        <v>6828</v>
      </c>
      <c r="L612" s="4" t="s">
        <v>8257</v>
      </c>
    </row>
    <row r="613" spans="1:12" ht="45" x14ac:dyDescent="0.25">
      <c r="A613" s="1" t="s">
        <v>5697</v>
      </c>
      <c r="B613" s="1" t="s">
        <v>60</v>
      </c>
      <c r="C613" s="4">
        <v>2022</v>
      </c>
      <c r="D613" s="1" t="s">
        <v>61</v>
      </c>
      <c r="E613" s="1" t="s">
        <v>1116</v>
      </c>
      <c r="F613" s="1" t="s">
        <v>85</v>
      </c>
      <c r="G613" s="4" t="s">
        <v>8258</v>
      </c>
      <c r="H613" s="4">
        <v>213836</v>
      </c>
      <c r="I613" s="4" t="s">
        <v>8259</v>
      </c>
      <c r="J613" s="1"/>
      <c r="K613" s="4" t="s">
        <v>6075</v>
      </c>
      <c r="L613" s="4" t="s">
        <v>8260</v>
      </c>
    </row>
    <row r="614" spans="1:12" x14ac:dyDescent="0.25">
      <c r="A614" s="1" t="s">
        <v>5697</v>
      </c>
      <c r="B614" s="1" t="s">
        <v>60</v>
      </c>
      <c r="C614" s="4">
        <v>2022</v>
      </c>
      <c r="D614" s="1" t="s">
        <v>61</v>
      </c>
      <c r="E614" s="1" t="s">
        <v>1132</v>
      </c>
      <c r="F614" s="1" t="s">
        <v>62</v>
      </c>
      <c r="G614" s="4" t="s">
        <v>2467</v>
      </c>
      <c r="H614" s="4">
        <v>10597</v>
      </c>
      <c r="I614" s="4" t="s">
        <v>8261</v>
      </c>
      <c r="J614" s="1"/>
      <c r="K614" s="4" t="s">
        <v>8262</v>
      </c>
      <c r="L614" s="4" t="s">
        <v>8263</v>
      </c>
    </row>
    <row r="615" spans="1:12" ht="30" x14ac:dyDescent="0.25">
      <c r="A615" s="1" t="s">
        <v>5697</v>
      </c>
      <c r="B615" s="1" t="s">
        <v>60</v>
      </c>
      <c r="C615" s="4">
        <v>2022</v>
      </c>
      <c r="D615" s="1" t="s">
        <v>61</v>
      </c>
      <c r="E615" s="1" t="s">
        <v>1132</v>
      </c>
      <c r="F615" s="1" t="s">
        <v>66</v>
      </c>
      <c r="G615" s="4" t="s">
        <v>1101</v>
      </c>
      <c r="H615" s="4">
        <v>95</v>
      </c>
      <c r="I615" s="4" t="s">
        <v>83</v>
      </c>
      <c r="J615" s="1"/>
      <c r="K615" s="4" t="s">
        <v>83</v>
      </c>
      <c r="L615" s="4" t="s">
        <v>83</v>
      </c>
    </row>
    <row r="616" spans="1:12" ht="30" x14ac:dyDescent="0.25">
      <c r="A616" s="1" t="s">
        <v>5697</v>
      </c>
      <c r="B616" s="1" t="s">
        <v>60</v>
      </c>
      <c r="C616" s="4">
        <v>2022</v>
      </c>
      <c r="D616" s="1" t="s">
        <v>61</v>
      </c>
      <c r="E616" s="1" t="s">
        <v>1132</v>
      </c>
      <c r="F616" s="1" t="s">
        <v>70</v>
      </c>
      <c r="G616" s="4" t="s">
        <v>2778</v>
      </c>
      <c r="H616" s="4">
        <v>1495</v>
      </c>
      <c r="I616" s="4" t="s">
        <v>8264</v>
      </c>
      <c r="J616" s="1"/>
      <c r="K616" s="4" t="s">
        <v>8265</v>
      </c>
      <c r="L616" s="4" t="s">
        <v>8266</v>
      </c>
    </row>
    <row r="617" spans="1:12" ht="30" x14ac:dyDescent="0.25">
      <c r="A617" s="1" t="s">
        <v>5697</v>
      </c>
      <c r="B617" s="1" t="s">
        <v>60</v>
      </c>
      <c r="C617" s="4">
        <v>2022</v>
      </c>
      <c r="D617" s="1" t="s">
        <v>61</v>
      </c>
      <c r="E617" s="1" t="s">
        <v>1132</v>
      </c>
      <c r="F617" s="1" t="s">
        <v>74</v>
      </c>
      <c r="G617" s="4" t="s">
        <v>1097</v>
      </c>
      <c r="H617" s="4">
        <v>157</v>
      </c>
      <c r="I617" s="4" t="s">
        <v>8267</v>
      </c>
      <c r="J617" s="1" t="s">
        <v>234</v>
      </c>
      <c r="K617" s="4" t="s">
        <v>8268</v>
      </c>
      <c r="L617" s="4" t="s">
        <v>8269</v>
      </c>
    </row>
    <row r="618" spans="1:12" ht="30" x14ac:dyDescent="0.25">
      <c r="A618" s="1" t="s">
        <v>5697</v>
      </c>
      <c r="B618" s="1" t="s">
        <v>60</v>
      </c>
      <c r="C618" s="4">
        <v>2022</v>
      </c>
      <c r="D618" s="1" t="s">
        <v>61</v>
      </c>
      <c r="E618" s="1" t="s">
        <v>1132</v>
      </c>
      <c r="F618" s="1" t="s">
        <v>1102</v>
      </c>
      <c r="G618" s="4" t="s">
        <v>2106</v>
      </c>
      <c r="H618" s="4">
        <v>14194</v>
      </c>
      <c r="I618" s="4" t="s">
        <v>8270</v>
      </c>
      <c r="J618" s="1"/>
      <c r="K618" s="4" t="s">
        <v>8271</v>
      </c>
      <c r="L618" s="4" t="s">
        <v>8272</v>
      </c>
    </row>
    <row r="619" spans="1:12" ht="45" x14ac:dyDescent="0.25">
      <c r="A619" s="1" t="s">
        <v>5697</v>
      </c>
      <c r="B619" s="1" t="s">
        <v>60</v>
      </c>
      <c r="C619" s="4">
        <v>2022</v>
      </c>
      <c r="D619" s="1" t="s">
        <v>61</v>
      </c>
      <c r="E619" s="1" t="s">
        <v>1132</v>
      </c>
      <c r="F619" s="1" t="s">
        <v>84</v>
      </c>
      <c r="G619" s="4" t="s">
        <v>2778</v>
      </c>
      <c r="H619" s="4">
        <v>7108</v>
      </c>
      <c r="I619" s="4" t="s">
        <v>8273</v>
      </c>
      <c r="J619" s="1"/>
      <c r="K619" s="4" t="s">
        <v>8274</v>
      </c>
      <c r="L619" s="4" t="s">
        <v>8275</v>
      </c>
    </row>
    <row r="620" spans="1:12" ht="45" x14ac:dyDescent="0.25">
      <c r="A620" s="1" t="s">
        <v>5697</v>
      </c>
      <c r="B620" s="1" t="s">
        <v>60</v>
      </c>
      <c r="C620" s="4">
        <v>2022</v>
      </c>
      <c r="D620" s="1" t="s">
        <v>61</v>
      </c>
      <c r="E620" s="1" t="s">
        <v>1132</v>
      </c>
      <c r="F620" s="1" t="s">
        <v>85</v>
      </c>
      <c r="G620" s="4" t="s">
        <v>8276</v>
      </c>
      <c r="H620" s="4">
        <v>198753</v>
      </c>
      <c r="I620" s="4" t="s">
        <v>8277</v>
      </c>
      <c r="J620" s="1"/>
      <c r="K620" s="4" t="s">
        <v>3271</v>
      </c>
      <c r="L620" s="4" t="s">
        <v>8278</v>
      </c>
    </row>
    <row r="621" spans="1:12" x14ac:dyDescent="0.25">
      <c r="A621" s="1" t="s">
        <v>5697</v>
      </c>
      <c r="B621" s="1" t="s">
        <v>60</v>
      </c>
      <c r="C621" s="4">
        <v>2022</v>
      </c>
      <c r="D621" s="1" t="s">
        <v>61</v>
      </c>
      <c r="E621" s="1" t="s">
        <v>1147</v>
      </c>
      <c r="F621" s="1" t="s">
        <v>62</v>
      </c>
      <c r="G621" s="4" t="s">
        <v>1602</v>
      </c>
      <c r="H621" s="4">
        <v>5315</v>
      </c>
      <c r="I621" s="4" t="s">
        <v>8279</v>
      </c>
      <c r="J621" s="1"/>
      <c r="K621" s="4" t="s">
        <v>8280</v>
      </c>
      <c r="L621" s="4" t="s">
        <v>8281</v>
      </c>
    </row>
    <row r="622" spans="1:12" ht="30" x14ac:dyDescent="0.25">
      <c r="A622" s="1" t="s">
        <v>5697</v>
      </c>
      <c r="B622" s="1" t="s">
        <v>60</v>
      </c>
      <c r="C622" s="4">
        <v>2022</v>
      </c>
      <c r="D622" s="1" t="s">
        <v>61</v>
      </c>
      <c r="E622" s="1" t="s">
        <v>1147</v>
      </c>
      <c r="F622" s="1" t="s">
        <v>66</v>
      </c>
      <c r="G622" s="4" t="s">
        <v>1101</v>
      </c>
      <c r="H622" s="4">
        <v>31</v>
      </c>
      <c r="I622" s="4" t="s">
        <v>83</v>
      </c>
      <c r="J622" s="1"/>
      <c r="K622" s="4" t="s">
        <v>83</v>
      </c>
      <c r="L622" s="4" t="s">
        <v>83</v>
      </c>
    </row>
    <row r="623" spans="1:12" ht="30" x14ac:dyDescent="0.25">
      <c r="A623" s="1" t="s">
        <v>5697</v>
      </c>
      <c r="B623" s="1" t="s">
        <v>60</v>
      </c>
      <c r="C623" s="4">
        <v>2022</v>
      </c>
      <c r="D623" s="1" t="s">
        <v>61</v>
      </c>
      <c r="E623" s="1" t="s">
        <v>1147</v>
      </c>
      <c r="F623" s="1" t="s">
        <v>70</v>
      </c>
      <c r="G623" s="4" t="s">
        <v>8282</v>
      </c>
      <c r="H623" s="4">
        <v>738</v>
      </c>
      <c r="I623" s="4" t="s">
        <v>8283</v>
      </c>
      <c r="J623" s="1"/>
      <c r="K623" s="4" t="s">
        <v>8284</v>
      </c>
      <c r="L623" s="4" t="s">
        <v>8285</v>
      </c>
    </row>
    <row r="624" spans="1:12" ht="30" x14ac:dyDescent="0.25">
      <c r="A624" s="1" t="s">
        <v>5697</v>
      </c>
      <c r="B624" s="1" t="s">
        <v>60</v>
      </c>
      <c r="C624" s="4">
        <v>2022</v>
      </c>
      <c r="D624" s="1" t="s">
        <v>61</v>
      </c>
      <c r="E624" s="1" t="s">
        <v>1147</v>
      </c>
      <c r="F624" s="1" t="s">
        <v>74</v>
      </c>
      <c r="G624" s="4" t="s">
        <v>1097</v>
      </c>
      <c r="H624" s="4">
        <v>64</v>
      </c>
      <c r="I624" s="4" t="s">
        <v>8286</v>
      </c>
      <c r="J624" s="1" t="s">
        <v>234</v>
      </c>
      <c r="K624" s="4" t="s">
        <v>8287</v>
      </c>
      <c r="L624" s="4" t="s">
        <v>8288</v>
      </c>
    </row>
    <row r="625" spans="1:12" ht="30" x14ac:dyDescent="0.25">
      <c r="A625" s="1" t="s">
        <v>5697</v>
      </c>
      <c r="B625" s="1" t="s">
        <v>60</v>
      </c>
      <c r="C625" s="4">
        <v>2022</v>
      </c>
      <c r="D625" s="1" t="s">
        <v>61</v>
      </c>
      <c r="E625" s="1" t="s">
        <v>1147</v>
      </c>
      <c r="F625" s="1" t="s">
        <v>1102</v>
      </c>
      <c r="G625" s="4" t="s">
        <v>8289</v>
      </c>
      <c r="H625" s="4">
        <v>6383</v>
      </c>
      <c r="I625" s="4" t="s">
        <v>8290</v>
      </c>
      <c r="J625" s="1"/>
      <c r="K625" s="4" t="s">
        <v>8291</v>
      </c>
      <c r="L625" s="4" t="s">
        <v>8292</v>
      </c>
    </row>
    <row r="626" spans="1:12" ht="45" x14ac:dyDescent="0.25">
      <c r="A626" s="1" t="s">
        <v>5697</v>
      </c>
      <c r="B626" s="1" t="s">
        <v>60</v>
      </c>
      <c r="C626" s="4">
        <v>2022</v>
      </c>
      <c r="D626" s="1" t="s">
        <v>61</v>
      </c>
      <c r="E626" s="1" t="s">
        <v>1147</v>
      </c>
      <c r="F626" s="1" t="s">
        <v>84</v>
      </c>
      <c r="G626" s="4" t="s">
        <v>1321</v>
      </c>
      <c r="H626" s="4">
        <v>2322</v>
      </c>
      <c r="I626" s="4" t="s">
        <v>8293</v>
      </c>
      <c r="J626" s="1"/>
      <c r="K626" s="4" t="s">
        <v>8294</v>
      </c>
      <c r="L626" s="4" t="s">
        <v>8295</v>
      </c>
    </row>
    <row r="627" spans="1:12" ht="45" x14ac:dyDescent="0.25">
      <c r="A627" s="1" t="s">
        <v>5697</v>
      </c>
      <c r="B627" s="1" t="s">
        <v>60</v>
      </c>
      <c r="C627" s="4">
        <v>2022</v>
      </c>
      <c r="D627" s="1" t="s">
        <v>61</v>
      </c>
      <c r="E627" s="1" t="s">
        <v>1147</v>
      </c>
      <c r="F627" s="1" t="s">
        <v>85</v>
      </c>
      <c r="G627" s="4" t="s">
        <v>8296</v>
      </c>
      <c r="H627" s="4">
        <v>179216</v>
      </c>
      <c r="I627" s="4" t="s">
        <v>8297</v>
      </c>
      <c r="J627" s="1"/>
      <c r="K627" s="4" t="s">
        <v>8298</v>
      </c>
      <c r="L627" s="4" t="s">
        <v>8299</v>
      </c>
    </row>
    <row r="628" spans="1:12" x14ac:dyDescent="0.25">
      <c r="A628" s="1" t="s">
        <v>5697</v>
      </c>
      <c r="B628" s="1" t="s">
        <v>60</v>
      </c>
      <c r="C628" s="4">
        <v>2022</v>
      </c>
      <c r="D628" s="1" t="s">
        <v>61</v>
      </c>
      <c r="E628" s="1" t="s">
        <v>1162</v>
      </c>
      <c r="F628" s="1" t="s">
        <v>62</v>
      </c>
      <c r="G628" s="4" t="s">
        <v>1342</v>
      </c>
      <c r="H628" s="4">
        <v>2473</v>
      </c>
      <c r="I628" s="4" t="s">
        <v>8300</v>
      </c>
      <c r="J628" s="1"/>
      <c r="K628" s="4" t="s">
        <v>8301</v>
      </c>
      <c r="L628" s="4" t="s">
        <v>8302</v>
      </c>
    </row>
    <row r="629" spans="1:12" ht="30" x14ac:dyDescent="0.25">
      <c r="A629" s="1" t="s">
        <v>5697</v>
      </c>
      <c r="B629" s="1" t="s">
        <v>60</v>
      </c>
      <c r="C629" s="4">
        <v>2022</v>
      </c>
      <c r="D629" s="1" t="s">
        <v>61</v>
      </c>
      <c r="E629" s="1" t="s">
        <v>1162</v>
      </c>
      <c r="F629" s="1" t="s">
        <v>66</v>
      </c>
      <c r="G629" s="4" t="s">
        <v>1097</v>
      </c>
      <c r="H629" s="4">
        <v>18</v>
      </c>
      <c r="I629" s="4" t="s">
        <v>8303</v>
      </c>
      <c r="J629" s="1" t="s">
        <v>234</v>
      </c>
      <c r="K629" s="4" t="s">
        <v>8304</v>
      </c>
      <c r="L629" s="4" t="s">
        <v>8305</v>
      </c>
    </row>
    <row r="630" spans="1:12" ht="30" x14ac:dyDescent="0.25">
      <c r="A630" s="1" t="s">
        <v>5697</v>
      </c>
      <c r="B630" s="1" t="s">
        <v>60</v>
      </c>
      <c r="C630" s="4">
        <v>2022</v>
      </c>
      <c r="D630" s="1" t="s">
        <v>61</v>
      </c>
      <c r="E630" s="1" t="s">
        <v>1162</v>
      </c>
      <c r="F630" s="1" t="s">
        <v>70</v>
      </c>
      <c r="G630" s="4" t="s">
        <v>1526</v>
      </c>
      <c r="H630" s="4">
        <v>395</v>
      </c>
      <c r="I630" s="4" t="s">
        <v>8306</v>
      </c>
      <c r="J630" s="1"/>
      <c r="K630" s="4" t="s">
        <v>8307</v>
      </c>
      <c r="L630" s="4" t="s">
        <v>8308</v>
      </c>
    </row>
    <row r="631" spans="1:12" ht="30" x14ac:dyDescent="0.25">
      <c r="A631" s="1" t="s">
        <v>5697</v>
      </c>
      <c r="B631" s="1" t="s">
        <v>60</v>
      </c>
      <c r="C631" s="4">
        <v>2022</v>
      </c>
      <c r="D631" s="1" t="s">
        <v>61</v>
      </c>
      <c r="E631" s="1" t="s">
        <v>1162</v>
      </c>
      <c r="F631" s="1" t="s">
        <v>74</v>
      </c>
      <c r="G631" s="4" t="s">
        <v>1800</v>
      </c>
      <c r="H631" s="4">
        <v>33</v>
      </c>
      <c r="I631" s="4" t="s">
        <v>8309</v>
      </c>
      <c r="J631" s="1" t="s">
        <v>234</v>
      </c>
      <c r="K631" s="4" t="s">
        <v>8310</v>
      </c>
      <c r="L631" s="4" t="s">
        <v>8311</v>
      </c>
    </row>
    <row r="632" spans="1:12" ht="30" x14ac:dyDescent="0.25">
      <c r="A632" s="1" t="s">
        <v>5697</v>
      </c>
      <c r="B632" s="1" t="s">
        <v>60</v>
      </c>
      <c r="C632" s="4">
        <v>2022</v>
      </c>
      <c r="D632" s="1" t="s">
        <v>61</v>
      </c>
      <c r="E632" s="1" t="s">
        <v>1162</v>
      </c>
      <c r="F632" s="1" t="s">
        <v>1102</v>
      </c>
      <c r="G632" s="4" t="s">
        <v>5560</v>
      </c>
      <c r="H632" s="4">
        <v>3672</v>
      </c>
      <c r="I632" s="4" t="s">
        <v>8312</v>
      </c>
      <c r="J632" s="1"/>
      <c r="K632" s="4" t="s">
        <v>8313</v>
      </c>
      <c r="L632" s="4" t="s">
        <v>8314</v>
      </c>
    </row>
    <row r="633" spans="1:12" ht="45" x14ac:dyDescent="0.25">
      <c r="A633" s="1" t="s">
        <v>5697</v>
      </c>
      <c r="B633" s="1" t="s">
        <v>60</v>
      </c>
      <c r="C633" s="4">
        <v>2022</v>
      </c>
      <c r="D633" s="1" t="s">
        <v>61</v>
      </c>
      <c r="E633" s="1" t="s">
        <v>1162</v>
      </c>
      <c r="F633" s="1" t="s">
        <v>84</v>
      </c>
      <c r="G633" s="4" t="s">
        <v>3861</v>
      </c>
      <c r="H633" s="4">
        <v>1311</v>
      </c>
      <c r="I633" s="4" t="s">
        <v>8315</v>
      </c>
      <c r="J633" s="1"/>
      <c r="K633" s="4" t="s">
        <v>8316</v>
      </c>
      <c r="L633" s="4" t="s">
        <v>8317</v>
      </c>
    </row>
    <row r="634" spans="1:12" ht="45" x14ac:dyDescent="0.25">
      <c r="A634" s="1" t="s">
        <v>5697</v>
      </c>
      <c r="B634" s="1" t="s">
        <v>60</v>
      </c>
      <c r="C634" s="4">
        <v>2022</v>
      </c>
      <c r="D634" s="1" t="s">
        <v>61</v>
      </c>
      <c r="E634" s="1" t="s">
        <v>1162</v>
      </c>
      <c r="F634" s="1" t="s">
        <v>85</v>
      </c>
      <c r="G634" s="4" t="s">
        <v>8318</v>
      </c>
      <c r="H634" s="4">
        <v>91940</v>
      </c>
      <c r="I634" s="4" t="s">
        <v>8319</v>
      </c>
      <c r="J634" s="1"/>
      <c r="K634" s="4" t="s">
        <v>8320</v>
      </c>
      <c r="L634" s="4" t="s">
        <v>8321</v>
      </c>
    </row>
    <row r="635" spans="1:12" x14ac:dyDescent="0.25">
      <c r="A635" s="1" t="s">
        <v>5697</v>
      </c>
      <c r="B635" s="1" t="s">
        <v>60</v>
      </c>
      <c r="C635" s="4">
        <v>2022</v>
      </c>
      <c r="D635" s="1" t="s">
        <v>61</v>
      </c>
      <c r="E635" s="1" t="s">
        <v>1183</v>
      </c>
      <c r="F635" s="1" t="s">
        <v>62</v>
      </c>
      <c r="G635" s="4" t="s">
        <v>1432</v>
      </c>
      <c r="H635" s="4">
        <v>802</v>
      </c>
      <c r="I635" s="4" t="s">
        <v>8322</v>
      </c>
      <c r="J635" s="1"/>
      <c r="K635" s="4" t="s">
        <v>8323</v>
      </c>
      <c r="L635" s="4" t="s">
        <v>8324</v>
      </c>
    </row>
    <row r="636" spans="1:12" ht="30" x14ac:dyDescent="0.25">
      <c r="A636" s="1" t="s">
        <v>5697</v>
      </c>
      <c r="B636" s="1" t="s">
        <v>60</v>
      </c>
      <c r="C636" s="4">
        <v>2022</v>
      </c>
      <c r="D636" s="1" t="s">
        <v>61</v>
      </c>
      <c r="E636" s="1" t="s">
        <v>1183</v>
      </c>
      <c r="F636" s="1" t="s">
        <v>66</v>
      </c>
      <c r="G636" s="4" t="s">
        <v>1097</v>
      </c>
      <c r="H636" s="4">
        <v>7</v>
      </c>
      <c r="I636" s="4" t="s">
        <v>8325</v>
      </c>
      <c r="J636" s="1" t="s">
        <v>234</v>
      </c>
      <c r="K636" s="4" t="s">
        <v>8326</v>
      </c>
      <c r="L636" s="4" t="s">
        <v>8327</v>
      </c>
    </row>
    <row r="637" spans="1:12" ht="30" x14ac:dyDescent="0.25">
      <c r="A637" s="1" t="s">
        <v>5697</v>
      </c>
      <c r="B637" s="1" t="s">
        <v>60</v>
      </c>
      <c r="C637" s="4">
        <v>2022</v>
      </c>
      <c r="D637" s="1" t="s">
        <v>61</v>
      </c>
      <c r="E637" s="1" t="s">
        <v>1183</v>
      </c>
      <c r="F637" s="1" t="s">
        <v>70</v>
      </c>
      <c r="G637" s="4" t="s">
        <v>2601</v>
      </c>
      <c r="H637" s="4">
        <v>146</v>
      </c>
      <c r="I637" s="4" t="s">
        <v>8328</v>
      </c>
      <c r="J637" s="1"/>
      <c r="K637" s="4" t="s">
        <v>8329</v>
      </c>
      <c r="L637" s="4" t="s">
        <v>8330</v>
      </c>
    </row>
    <row r="638" spans="1:12" ht="30" x14ac:dyDescent="0.25">
      <c r="A638" s="1" t="s">
        <v>5697</v>
      </c>
      <c r="B638" s="1" t="s">
        <v>60</v>
      </c>
      <c r="C638" s="4">
        <v>2022</v>
      </c>
      <c r="D638" s="1" t="s">
        <v>61</v>
      </c>
      <c r="E638" s="1" t="s">
        <v>1183</v>
      </c>
      <c r="F638" s="1" t="s">
        <v>74</v>
      </c>
      <c r="G638" s="4" t="s">
        <v>1097</v>
      </c>
      <c r="H638" s="4">
        <v>13</v>
      </c>
      <c r="I638" s="4" t="s">
        <v>8331</v>
      </c>
      <c r="J638" s="1" t="s">
        <v>234</v>
      </c>
      <c r="K638" s="4" t="s">
        <v>8332</v>
      </c>
      <c r="L638" s="4" t="s">
        <v>8333</v>
      </c>
    </row>
    <row r="639" spans="1:12" ht="30" x14ac:dyDescent="0.25">
      <c r="A639" s="1" t="s">
        <v>5697</v>
      </c>
      <c r="B639" s="1" t="s">
        <v>60</v>
      </c>
      <c r="C639" s="4">
        <v>2022</v>
      </c>
      <c r="D639" s="1" t="s">
        <v>61</v>
      </c>
      <c r="E639" s="1" t="s">
        <v>1183</v>
      </c>
      <c r="F639" s="1" t="s">
        <v>1102</v>
      </c>
      <c r="G639" s="4" t="s">
        <v>8334</v>
      </c>
      <c r="H639" s="4">
        <v>1298</v>
      </c>
      <c r="I639" s="4" t="s">
        <v>8335</v>
      </c>
      <c r="J639" s="1"/>
      <c r="K639" s="4" t="s">
        <v>8336</v>
      </c>
      <c r="L639" s="4" t="s">
        <v>8337</v>
      </c>
    </row>
    <row r="640" spans="1:12" ht="45" x14ac:dyDescent="0.25">
      <c r="A640" s="1" t="s">
        <v>5697</v>
      </c>
      <c r="B640" s="1" t="s">
        <v>60</v>
      </c>
      <c r="C640" s="4">
        <v>2022</v>
      </c>
      <c r="D640" s="1" t="s">
        <v>61</v>
      </c>
      <c r="E640" s="1" t="s">
        <v>1183</v>
      </c>
      <c r="F640" s="1" t="s">
        <v>84</v>
      </c>
      <c r="G640" s="4" t="s">
        <v>5141</v>
      </c>
      <c r="H640" s="4">
        <v>554</v>
      </c>
      <c r="I640" s="4" t="s">
        <v>8338</v>
      </c>
      <c r="J640" s="1"/>
      <c r="K640" s="4" t="s">
        <v>8339</v>
      </c>
      <c r="L640" s="4" t="s">
        <v>8340</v>
      </c>
    </row>
    <row r="641" spans="1:12" ht="45" x14ac:dyDescent="0.25">
      <c r="A641" s="1" t="s">
        <v>5697</v>
      </c>
      <c r="B641" s="1" t="s">
        <v>60</v>
      </c>
      <c r="C641" s="4">
        <v>2022</v>
      </c>
      <c r="D641" s="1" t="s">
        <v>61</v>
      </c>
      <c r="E641" s="1" t="s">
        <v>1183</v>
      </c>
      <c r="F641" s="1" t="s">
        <v>85</v>
      </c>
      <c r="G641" s="4" t="s">
        <v>8341</v>
      </c>
      <c r="H641" s="4">
        <v>23229</v>
      </c>
      <c r="I641" s="4" t="s">
        <v>8342</v>
      </c>
      <c r="J641" s="1"/>
      <c r="K641" s="4" t="s">
        <v>8343</v>
      </c>
      <c r="L641" s="4" t="s">
        <v>8344</v>
      </c>
    </row>
    <row r="642" spans="1:12" x14ac:dyDescent="0.25">
      <c r="A642" s="1" t="s">
        <v>5697</v>
      </c>
      <c r="B642" s="1" t="s">
        <v>60</v>
      </c>
      <c r="C642" s="4">
        <v>2022</v>
      </c>
      <c r="D642" s="1" t="s">
        <v>90</v>
      </c>
      <c r="E642" s="1" t="s">
        <v>1089</v>
      </c>
      <c r="F642" s="1" t="s">
        <v>62</v>
      </c>
      <c r="G642" s="4" t="s">
        <v>2258</v>
      </c>
      <c r="H642" s="4">
        <v>74938</v>
      </c>
      <c r="I642" s="4" t="s">
        <v>470</v>
      </c>
      <c r="J642" s="1" t="s">
        <v>234</v>
      </c>
      <c r="K642" s="4" t="s">
        <v>3755</v>
      </c>
      <c r="L642" s="4" t="s">
        <v>3506</v>
      </c>
    </row>
    <row r="643" spans="1:12" ht="30" x14ac:dyDescent="0.25">
      <c r="A643" s="1" t="s">
        <v>5697</v>
      </c>
      <c r="B643" s="1" t="s">
        <v>60</v>
      </c>
      <c r="C643" s="4">
        <v>2022</v>
      </c>
      <c r="D643" s="1" t="s">
        <v>90</v>
      </c>
      <c r="E643" s="1" t="s">
        <v>1089</v>
      </c>
      <c r="F643" s="1" t="s">
        <v>66</v>
      </c>
      <c r="G643" s="4" t="s">
        <v>1101</v>
      </c>
      <c r="H643" s="4">
        <v>1618</v>
      </c>
      <c r="I643" s="4" t="s">
        <v>83</v>
      </c>
      <c r="J643" s="1"/>
      <c r="K643" s="4" t="s">
        <v>83</v>
      </c>
      <c r="L643" s="4" t="s">
        <v>83</v>
      </c>
    </row>
    <row r="644" spans="1:12" ht="30" x14ac:dyDescent="0.25">
      <c r="A644" s="1" t="s">
        <v>5697</v>
      </c>
      <c r="B644" s="1" t="s">
        <v>60</v>
      </c>
      <c r="C644" s="4">
        <v>2022</v>
      </c>
      <c r="D644" s="1" t="s">
        <v>90</v>
      </c>
      <c r="E644" s="1" t="s">
        <v>1089</v>
      </c>
      <c r="F644" s="1" t="s">
        <v>70</v>
      </c>
      <c r="G644" s="4" t="s">
        <v>2008</v>
      </c>
      <c r="H644" s="4">
        <v>18695</v>
      </c>
      <c r="I644" s="4" t="s">
        <v>6069</v>
      </c>
      <c r="J644" s="1" t="s">
        <v>234</v>
      </c>
      <c r="K644" s="4" t="s">
        <v>3976</v>
      </c>
      <c r="L644" s="4" t="s">
        <v>2604</v>
      </c>
    </row>
    <row r="645" spans="1:12" ht="30" x14ac:dyDescent="0.25">
      <c r="A645" s="1" t="s">
        <v>5697</v>
      </c>
      <c r="B645" s="1" t="s">
        <v>60</v>
      </c>
      <c r="C645" s="4">
        <v>2022</v>
      </c>
      <c r="D645" s="1" t="s">
        <v>90</v>
      </c>
      <c r="E645" s="1" t="s">
        <v>1089</v>
      </c>
      <c r="F645" s="1" t="s">
        <v>74</v>
      </c>
      <c r="G645" s="4" t="s">
        <v>1101</v>
      </c>
      <c r="H645" s="4">
        <v>2615</v>
      </c>
      <c r="I645" s="4" t="s">
        <v>83</v>
      </c>
      <c r="J645" s="1"/>
      <c r="K645" s="4" t="s">
        <v>83</v>
      </c>
      <c r="L645" s="4" t="s">
        <v>83</v>
      </c>
    </row>
    <row r="646" spans="1:12" ht="30" x14ac:dyDescent="0.25">
      <c r="A646" s="1" t="s">
        <v>5697</v>
      </c>
      <c r="B646" s="1" t="s">
        <v>60</v>
      </c>
      <c r="C646" s="4">
        <v>2022</v>
      </c>
      <c r="D646" s="1" t="s">
        <v>90</v>
      </c>
      <c r="E646" s="1" t="s">
        <v>1089</v>
      </c>
      <c r="F646" s="1" t="s">
        <v>1102</v>
      </c>
      <c r="G646" s="4" t="s">
        <v>2955</v>
      </c>
      <c r="H646" s="4">
        <v>115144</v>
      </c>
      <c r="I646" s="4" t="s">
        <v>5367</v>
      </c>
      <c r="J646" s="1"/>
      <c r="K646" s="4" t="s">
        <v>5541</v>
      </c>
      <c r="L646" s="4" t="s">
        <v>4111</v>
      </c>
    </row>
    <row r="647" spans="1:12" ht="45" x14ac:dyDescent="0.25">
      <c r="A647" s="1" t="s">
        <v>5697</v>
      </c>
      <c r="B647" s="1" t="s">
        <v>60</v>
      </c>
      <c r="C647" s="4">
        <v>2022</v>
      </c>
      <c r="D647" s="1" t="s">
        <v>90</v>
      </c>
      <c r="E647" s="1" t="s">
        <v>1089</v>
      </c>
      <c r="F647" s="1" t="s">
        <v>84</v>
      </c>
      <c r="G647" s="4" t="s">
        <v>1101</v>
      </c>
      <c r="H647" s="4">
        <v>10200</v>
      </c>
      <c r="I647" s="4" t="s">
        <v>83</v>
      </c>
      <c r="J647" s="1"/>
      <c r="K647" s="4" t="s">
        <v>83</v>
      </c>
      <c r="L647" s="4" t="s">
        <v>83</v>
      </c>
    </row>
    <row r="648" spans="1:12" ht="45" x14ac:dyDescent="0.25">
      <c r="A648" s="1" t="s">
        <v>5697</v>
      </c>
      <c r="B648" s="1" t="s">
        <v>60</v>
      </c>
      <c r="C648" s="4">
        <v>2022</v>
      </c>
      <c r="D648" s="1" t="s">
        <v>90</v>
      </c>
      <c r="E648" s="1" t="s">
        <v>1089</v>
      </c>
      <c r="F648" s="1" t="s">
        <v>85</v>
      </c>
      <c r="G648" s="4" t="s">
        <v>1891</v>
      </c>
      <c r="H648" s="4">
        <v>214530</v>
      </c>
      <c r="I648" s="4" t="s">
        <v>627</v>
      </c>
      <c r="J648" s="1"/>
      <c r="K648" s="4" t="s">
        <v>3654</v>
      </c>
      <c r="L648" s="4" t="s">
        <v>6163</v>
      </c>
    </row>
    <row r="649" spans="1:12" x14ac:dyDescent="0.25">
      <c r="A649" s="1" t="s">
        <v>5697</v>
      </c>
      <c r="B649" s="1" t="s">
        <v>60</v>
      </c>
      <c r="C649" s="4">
        <v>2022</v>
      </c>
      <c r="D649" s="1" t="s">
        <v>90</v>
      </c>
      <c r="E649" s="1" t="s">
        <v>1104</v>
      </c>
      <c r="F649" s="1" t="s">
        <v>62</v>
      </c>
      <c r="G649" s="4" t="s">
        <v>2016</v>
      </c>
      <c r="H649" s="4">
        <v>23123</v>
      </c>
      <c r="I649" s="4" t="s">
        <v>2205</v>
      </c>
      <c r="J649" s="1"/>
      <c r="K649" s="4" t="s">
        <v>1941</v>
      </c>
      <c r="L649" s="4" t="s">
        <v>2328</v>
      </c>
    </row>
    <row r="650" spans="1:12" ht="30" x14ac:dyDescent="0.25">
      <c r="A650" s="1" t="s">
        <v>5697</v>
      </c>
      <c r="B650" s="1" t="s">
        <v>60</v>
      </c>
      <c r="C650" s="4">
        <v>2022</v>
      </c>
      <c r="D650" s="1" t="s">
        <v>90</v>
      </c>
      <c r="E650" s="1" t="s">
        <v>1104</v>
      </c>
      <c r="F650" s="1" t="s">
        <v>66</v>
      </c>
      <c r="G650" s="4" t="s">
        <v>1101</v>
      </c>
      <c r="H650" s="4">
        <v>232</v>
      </c>
      <c r="I650" s="4" t="s">
        <v>83</v>
      </c>
      <c r="J650" s="1"/>
      <c r="K650" s="4" t="s">
        <v>83</v>
      </c>
      <c r="L650" s="4" t="s">
        <v>83</v>
      </c>
    </row>
    <row r="651" spans="1:12" ht="30" x14ac:dyDescent="0.25">
      <c r="A651" s="1" t="s">
        <v>5697</v>
      </c>
      <c r="B651" s="1" t="s">
        <v>60</v>
      </c>
      <c r="C651" s="4">
        <v>2022</v>
      </c>
      <c r="D651" s="1" t="s">
        <v>90</v>
      </c>
      <c r="E651" s="1" t="s">
        <v>1104</v>
      </c>
      <c r="F651" s="1" t="s">
        <v>70</v>
      </c>
      <c r="G651" s="4" t="s">
        <v>1093</v>
      </c>
      <c r="H651" s="4">
        <v>4096</v>
      </c>
      <c r="I651" s="4" t="s">
        <v>8345</v>
      </c>
      <c r="J651" s="1" t="s">
        <v>234</v>
      </c>
      <c r="K651" s="4" t="s">
        <v>1581</v>
      </c>
      <c r="L651" s="4" t="s">
        <v>8346</v>
      </c>
    </row>
    <row r="652" spans="1:12" ht="30" x14ac:dyDescent="0.25">
      <c r="A652" s="1" t="s">
        <v>5697</v>
      </c>
      <c r="B652" s="1" t="s">
        <v>60</v>
      </c>
      <c r="C652" s="4">
        <v>2022</v>
      </c>
      <c r="D652" s="1" t="s">
        <v>90</v>
      </c>
      <c r="E652" s="1" t="s">
        <v>1104</v>
      </c>
      <c r="F652" s="1" t="s">
        <v>74</v>
      </c>
      <c r="G652" s="4" t="s">
        <v>1101</v>
      </c>
      <c r="H652" s="4">
        <v>395</v>
      </c>
      <c r="I652" s="4" t="s">
        <v>83</v>
      </c>
      <c r="J652" s="1"/>
      <c r="K652" s="4" t="s">
        <v>83</v>
      </c>
      <c r="L652" s="4" t="s">
        <v>83</v>
      </c>
    </row>
    <row r="653" spans="1:12" ht="30" x14ac:dyDescent="0.25">
      <c r="A653" s="1" t="s">
        <v>5697</v>
      </c>
      <c r="B653" s="1" t="s">
        <v>60</v>
      </c>
      <c r="C653" s="4">
        <v>2022</v>
      </c>
      <c r="D653" s="1" t="s">
        <v>90</v>
      </c>
      <c r="E653" s="1" t="s">
        <v>1104</v>
      </c>
      <c r="F653" s="1" t="s">
        <v>1102</v>
      </c>
      <c r="G653" s="4" t="s">
        <v>1891</v>
      </c>
      <c r="H653" s="4">
        <v>35183</v>
      </c>
      <c r="I653" s="4" t="s">
        <v>8347</v>
      </c>
      <c r="J653" s="1"/>
      <c r="K653" s="4" t="s">
        <v>5259</v>
      </c>
      <c r="L653" s="4" t="s">
        <v>8348</v>
      </c>
    </row>
    <row r="654" spans="1:12" ht="45" x14ac:dyDescent="0.25">
      <c r="A654" s="1" t="s">
        <v>5697</v>
      </c>
      <c r="B654" s="1" t="s">
        <v>60</v>
      </c>
      <c r="C654" s="4">
        <v>2022</v>
      </c>
      <c r="D654" s="1" t="s">
        <v>90</v>
      </c>
      <c r="E654" s="1" t="s">
        <v>1104</v>
      </c>
      <c r="F654" s="1" t="s">
        <v>84</v>
      </c>
      <c r="G654" s="4" t="s">
        <v>1112</v>
      </c>
      <c r="H654" s="4">
        <v>2993</v>
      </c>
      <c r="I654" s="4" t="s">
        <v>3402</v>
      </c>
      <c r="J654" s="1" t="s">
        <v>234</v>
      </c>
      <c r="K654" s="4" t="s">
        <v>609</v>
      </c>
      <c r="L654" s="4" t="s">
        <v>8349</v>
      </c>
    </row>
    <row r="655" spans="1:12" ht="45" x14ac:dyDescent="0.25">
      <c r="A655" s="1" t="s">
        <v>5697</v>
      </c>
      <c r="B655" s="1" t="s">
        <v>60</v>
      </c>
      <c r="C655" s="4">
        <v>2022</v>
      </c>
      <c r="D655" s="1" t="s">
        <v>90</v>
      </c>
      <c r="E655" s="1" t="s">
        <v>1104</v>
      </c>
      <c r="F655" s="1" t="s">
        <v>85</v>
      </c>
      <c r="G655" s="4" t="s">
        <v>3805</v>
      </c>
      <c r="H655" s="4">
        <v>154826</v>
      </c>
      <c r="I655" s="4" t="s">
        <v>733</v>
      </c>
      <c r="J655" s="1"/>
      <c r="K655" s="4" t="s">
        <v>3775</v>
      </c>
      <c r="L655" s="4" t="s">
        <v>2991</v>
      </c>
    </row>
    <row r="656" spans="1:12" x14ac:dyDescent="0.25">
      <c r="A656" s="1" t="s">
        <v>5697</v>
      </c>
      <c r="B656" s="1" t="s">
        <v>60</v>
      </c>
      <c r="C656" s="4">
        <v>2022</v>
      </c>
      <c r="D656" s="1" t="s">
        <v>90</v>
      </c>
      <c r="E656" s="1" t="s">
        <v>1116</v>
      </c>
      <c r="F656" s="1" t="s">
        <v>62</v>
      </c>
      <c r="G656" s="4" t="s">
        <v>3290</v>
      </c>
      <c r="H656" s="4">
        <v>15799</v>
      </c>
      <c r="I656" s="4" t="s">
        <v>8350</v>
      </c>
      <c r="J656" s="1"/>
      <c r="K656" s="4" t="s">
        <v>8351</v>
      </c>
      <c r="L656" s="4" t="s">
        <v>8352</v>
      </c>
    </row>
    <row r="657" spans="1:12" ht="30" x14ac:dyDescent="0.25">
      <c r="A657" s="1" t="s">
        <v>5697</v>
      </c>
      <c r="B657" s="1" t="s">
        <v>60</v>
      </c>
      <c r="C657" s="4">
        <v>2022</v>
      </c>
      <c r="D657" s="1" t="s">
        <v>90</v>
      </c>
      <c r="E657" s="1" t="s">
        <v>1116</v>
      </c>
      <c r="F657" s="1" t="s">
        <v>66</v>
      </c>
      <c r="G657" s="4" t="s">
        <v>1101</v>
      </c>
      <c r="H657" s="4">
        <v>129</v>
      </c>
      <c r="I657" s="4" t="s">
        <v>83</v>
      </c>
      <c r="J657" s="1"/>
      <c r="K657" s="4" t="s">
        <v>83</v>
      </c>
      <c r="L657" s="4" t="s">
        <v>83</v>
      </c>
    </row>
    <row r="658" spans="1:12" ht="30" x14ac:dyDescent="0.25">
      <c r="A658" s="1" t="s">
        <v>5697</v>
      </c>
      <c r="B658" s="1" t="s">
        <v>60</v>
      </c>
      <c r="C658" s="4">
        <v>2022</v>
      </c>
      <c r="D658" s="1" t="s">
        <v>90</v>
      </c>
      <c r="E658" s="1" t="s">
        <v>1116</v>
      </c>
      <c r="F658" s="1" t="s">
        <v>70</v>
      </c>
      <c r="G658" s="4" t="s">
        <v>2258</v>
      </c>
      <c r="H658" s="4">
        <v>2693</v>
      </c>
      <c r="I658" s="4" t="s">
        <v>4878</v>
      </c>
      <c r="J658" s="1" t="s">
        <v>234</v>
      </c>
      <c r="K658" s="4" t="s">
        <v>8353</v>
      </c>
      <c r="L658" s="4" t="s">
        <v>8354</v>
      </c>
    </row>
    <row r="659" spans="1:12" ht="30" x14ac:dyDescent="0.25">
      <c r="A659" s="1" t="s">
        <v>5697</v>
      </c>
      <c r="B659" s="1" t="s">
        <v>60</v>
      </c>
      <c r="C659" s="4">
        <v>2022</v>
      </c>
      <c r="D659" s="1" t="s">
        <v>90</v>
      </c>
      <c r="E659" s="1" t="s">
        <v>1116</v>
      </c>
      <c r="F659" s="1" t="s">
        <v>74</v>
      </c>
      <c r="G659" s="4" t="s">
        <v>1101</v>
      </c>
      <c r="H659" s="4">
        <v>219</v>
      </c>
      <c r="I659" s="4" t="s">
        <v>83</v>
      </c>
      <c r="J659" s="1"/>
      <c r="K659" s="4" t="s">
        <v>83</v>
      </c>
      <c r="L659" s="4" t="s">
        <v>83</v>
      </c>
    </row>
    <row r="660" spans="1:12" ht="30" x14ac:dyDescent="0.25">
      <c r="A660" s="1" t="s">
        <v>5697</v>
      </c>
      <c r="B660" s="1" t="s">
        <v>60</v>
      </c>
      <c r="C660" s="4">
        <v>2022</v>
      </c>
      <c r="D660" s="1" t="s">
        <v>90</v>
      </c>
      <c r="E660" s="1" t="s">
        <v>1116</v>
      </c>
      <c r="F660" s="1" t="s">
        <v>1102</v>
      </c>
      <c r="G660" s="4" t="s">
        <v>2351</v>
      </c>
      <c r="H660" s="4">
        <v>24305</v>
      </c>
      <c r="I660" s="4" t="s">
        <v>8355</v>
      </c>
      <c r="J660" s="1"/>
      <c r="K660" s="4" t="s">
        <v>8356</v>
      </c>
      <c r="L660" s="4" t="s">
        <v>8357</v>
      </c>
    </row>
    <row r="661" spans="1:12" ht="45" x14ac:dyDescent="0.25">
      <c r="A661" s="1" t="s">
        <v>5697</v>
      </c>
      <c r="B661" s="1" t="s">
        <v>60</v>
      </c>
      <c r="C661" s="4">
        <v>2022</v>
      </c>
      <c r="D661" s="1" t="s">
        <v>90</v>
      </c>
      <c r="E661" s="1" t="s">
        <v>1116</v>
      </c>
      <c r="F661" s="1" t="s">
        <v>84</v>
      </c>
      <c r="G661" s="4" t="s">
        <v>1097</v>
      </c>
      <c r="H661" s="4">
        <v>1893</v>
      </c>
      <c r="I661" s="4" t="s">
        <v>3525</v>
      </c>
      <c r="J661" s="1" t="s">
        <v>234</v>
      </c>
      <c r="K661" s="4" t="s">
        <v>3643</v>
      </c>
      <c r="L661" s="4" t="s">
        <v>8358</v>
      </c>
    </row>
    <row r="662" spans="1:12" ht="45" x14ac:dyDescent="0.25">
      <c r="A662" s="1" t="s">
        <v>5697</v>
      </c>
      <c r="B662" s="1" t="s">
        <v>60</v>
      </c>
      <c r="C662" s="4">
        <v>2022</v>
      </c>
      <c r="D662" s="1" t="s">
        <v>90</v>
      </c>
      <c r="E662" s="1" t="s">
        <v>1116</v>
      </c>
      <c r="F662" s="1" t="s">
        <v>85</v>
      </c>
      <c r="G662" s="4" t="s">
        <v>4548</v>
      </c>
      <c r="H662" s="4">
        <v>210534</v>
      </c>
      <c r="I662" s="4" t="s">
        <v>6907</v>
      </c>
      <c r="J662" s="1"/>
      <c r="K662" s="4" t="s">
        <v>8359</v>
      </c>
      <c r="L662" s="4" t="s">
        <v>8360</v>
      </c>
    </row>
    <row r="663" spans="1:12" x14ac:dyDescent="0.25">
      <c r="A663" s="1" t="s">
        <v>5697</v>
      </c>
      <c r="B663" s="1" t="s">
        <v>60</v>
      </c>
      <c r="C663" s="4">
        <v>2022</v>
      </c>
      <c r="D663" s="1" t="s">
        <v>90</v>
      </c>
      <c r="E663" s="1" t="s">
        <v>1132</v>
      </c>
      <c r="F663" s="1" t="s">
        <v>62</v>
      </c>
      <c r="G663" s="4" t="s">
        <v>2947</v>
      </c>
      <c r="H663" s="4">
        <v>9534</v>
      </c>
      <c r="I663" s="4" t="s">
        <v>8361</v>
      </c>
      <c r="J663" s="1"/>
      <c r="K663" s="4" t="s">
        <v>8362</v>
      </c>
      <c r="L663" s="4" t="s">
        <v>1246</v>
      </c>
    </row>
    <row r="664" spans="1:12" ht="30" x14ac:dyDescent="0.25">
      <c r="A664" s="1" t="s">
        <v>5697</v>
      </c>
      <c r="B664" s="1" t="s">
        <v>60</v>
      </c>
      <c r="C664" s="4">
        <v>2022</v>
      </c>
      <c r="D664" s="1" t="s">
        <v>90</v>
      </c>
      <c r="E664" s="1" t="s">
        <v>1132</v>
      </c>
      <c r="F664" s="1" t="s">
        <v>66</v>
      </c>
      <c r="G664" s="4" t="s">
        <v>1101</v>
      </c>
      <c r="H664" s="4">
        <v>48</v>
      </c>
      <c r="I664" s="4" t="s">
        <v>83</v>
      </c>
      <c r="J664" s="1"/>
      <c r="K664" s="4" t="s">
        <v>83</v>
      </c>
      <c r="L664" s="4" t="s">
        <v>83</v>
      </c>
    </row>
    <row r="665" spans="1:12" ht="30" x14ac:dyDescent="0.25">
      <c r="A665" s="1" t="s">
        <v>5697</v>
      </c>
      <c r="B665" s="1" t="s">
        <v>60</v>
      </c>
      <c r="C665" s="4">
        <v>2022</v>
      </c>
      <c r="D665" s="1" t="s">
        <v>90</v>
      </c>
      <c r="E665" s="1" t="s">
        <v>1132</v>
      </c>
      <c r="F665" s="1" t="s">
        <v>70</v>
      </c>
      <c r="G665" s="4" t="s">
        <v>1451</v>
      </c>
      <c r="H665" s="4">
        <v>1343</v>
      </c>
      <c r="I665" s="4" t="s">
        <v>8363</v>
      </c>
      <c r="J665" s="1"/>
      <c r="K665" s="4" t="s">
        <v>7836</v>
      </c>
      <c r="L665" s="4" t="s">
        <v>8364</v>
      </c>
    </row>
    <row r="666" spans="1:12" ht="30" x14ac:dyDescent="0.25">
      <c r="A666" s="1" t="s">
        <v>5697</v>
      </c>
      <c r="B666" s="1" t="s">
        <v>60</v>
      </c>
      <c r="C666" s="4">
        <v>2022</v>
      </c>
      <c r="D666" s="1" t="s">
        <v>90</v>
      </c>
      <c r="E666" s="1" t="s">
        <v>1132</v>
      </c>
      <c r="F666" s="1" t="s">
        <v>74</v>
      </c>
      <c r="G666" s="4" t="s">
        <v>1101</v>
      </c>
      <c r="H666" s="4">
        <v>89</v>
      </c>
      <c r="I666" s="4" t="s">
        <v>83</v>
      </c>
      <c r="J666" s="1"/>
      <c r="K666" s="4" t="s">
        <v>83</v>
      </c>
      <c r="L666" s="4" t="s">
        <v>83</v>
      </c>
    </row>
    <row r="667" spans="1:12" ht="30" x14ac:dyDescent="0.25">
      <c r="A667" s="1" t="s">
        <v>5697</v>
      </c>
      <c r="B667" s="1" t="s">
        <v>60</v>
      </c>
      <c r="C667" s="4">
        <v>2022</v>
      </c>
      <c r="D667" s="1" t="s">
        <v>90</v>
      </c>
      <c r="E667" s="1" t="s">
        <v>1132</v>
      </c>
      <c r="F667" s="1" t="s">
        <v>1102</v>
      </c>
      <c r="G667" s="4" t="s">
        <v>2073</v>
      </c>
      <c r="H667" s="4">
        <v>11413</v>
      </c>
      <c r="I667" s="4" t="s">
        <v>8365</v>
      </c>
      <c r="J667" s="1"/>
      <c r="K667" s="4" t="s">
        <v>8366</v>
      </c>
      <c r="L667" s="4" t="s">
        <v>8367</v>
      </c>
    </row>
    <row r="668" spans="1:12" ht="45" x14ac:dyDescent="0.25">
      <c r="A668" s="1" t="s">
        <v>5697</v>
      </c>
      <c r="B668" s="1" t="s">
        <v>60</v>
      </c>
      <c r="C668" s="4">
        <v>2022</v>
      </c>
      <c r="D668" s="1" t="s">
        <v>90</v>
      </c>
      <c r="E668" s="1" t="s">
        <v>1132</v>
      </c>
      <c r="F668" s="1" t="s">
        <v>84</v>
      </c>
      <c r="G668" s="4" t="s">
        <v>1270</v>
      </c>
      <c r="H668" s="4">
        <v>833</v>
      </c>
      <c r="I668" s="4" t="s">
        <v>8368</v>
      </c>
      <c r="J668" s="1" t="s">
        <v>234</v>
      </c>
      <c r="K668" s="4" t="s">
        <v>8369</v>
      </c>
      <c r="L668" s="4" t="s">
        <v>8370</v>
      </c>
    </row>
    <row r="669" spans="1:12" ht="45" x14ac:dyDescent="0.25">
      <c r="A669" s="1" t="s">
        <v>5697</v>
      </c>
      <c r="B669" s="1" t="s">
        <v>60</v>
      </c>
      <c r="C669" s="4">
        <v>2022</v>
      </c>
      <c r="D669" s="1" t="s">
        <v>90</v>
      </c>
      <c r="E669" s="1" t="s">
        <v>1132</v>
      </c>
      <c r="F669" s="1" t="s">
        <v>85</v>
      </c>
      <c r="G669" s="4" t="s">
        <v>8371</v>
      </c>
      <c r="H669" s="4">
        <v>187029</v>
      </c>
      <c r="I669" s="4" t="s">
        <v>8372</v>
      </c>
      <c r="J669" s="1"/>
      <c r="K669" s="4" t="s">
        <v>8373</v>
      </c>
      <c r="L669" s="4" t="s">
        <v>8374</v>
      </c>
    </row>
    <row r="670" spans="1:12" x14ac:dyDescent="0.25">
      <c r="A670" s="1" t="s">
        <v>5697</v>
      </c>
      <c r="B670" s="1" t="s">
        <v>60</v>
      </c>
      <c r="C670" s="4">
        <v>2022</v>
      </c>
      <c r="D670" s="1" t="s">
        <v>90</v>
      </c>
      <c r="E670" s="1" t="s">
        <v>1147</v>
      </c>
      <c r="F670" s="1" t="s">
        <v>62</v>
      </c>
      <c r="G670" s="4" t="s">
        <v>2360</v>
      </c>
      <c r="H670" s="4">
        <v>4794</v>
      </c>
      <c r="I670" s="4" t="s">
        <v>8375</v>
      </c>
      <c r="J670" s="1"/>
      <c r="K670" s="4" t="s">
        <v>8376</v>
      </c>
      <c r="L670" s="4" t="s">
        <v>8377</v>
      </c>
    </row>
    <row r="671" spans="1:12" ht="30" x14ac:dyDescent="0.25">
      <c r="A671" s="1" t="s">
        <v>5697</v>
      </c>
      <c r="B671" s="1" t="s">
        <v>60</v>
      </c>
      <c r="C671" s="4">
        <v>2022</v>
      </c>
      <c r="D671" s="1" t="s">
        <v>90</v>
      </c>
      <c r="E671" s="1" t="s">
        <v>1147</v>
      </c>
      <c r="F671" s="1" t="s">
        <v>66</v>
      </c>
      <c r="G671" s="4" t="s">
        <v>1101</v>
      </c>
      <c r="H671" s="4">
        <v>14</v>
      </c>
      <c r="I671" s="4" t="s">
        <v>83</v>
      </c>
      <c r="J671" s="1"/>
      <c r="K671" s="4" t="s">
        <v>83</v>
      </c>
      <c r="L671" s="4" t="s">
        <v>83</v>
      </c>
    </row>
    <row r="672" spans="1:12" ht="30" x14ac:dyDescent="0.25">
      <c r="A672" s="1" t="s">
        <v>5697</v>
      </c>
      <c r="B672" s="1" t="s">
        <v>60</v>
      </c>
      <c r="C672" s="4">
        <v>2022</v>
      </c>
      <c r="D672" s="1" t="s">
        <v>90</v>
      </c>
      <c r="E672" s="1" t="s">
        <v>1147</v>
      </c>
      <c r="F672" s="1" t="s">
        <v>70</v>
      </c>
      <c r="G672" s="4" t="s">
        <v>3786</v>
      </c>
      <c r="H672" s="4">
        <v>648</v>
      </c>
      <c r="I672" s="4" t="s">
        <v>8378</v>
      </c>
      <c r="J672" s="1"/>
      <c r="K672" s="4" t="s">
        <v>8379</v>
      </c>
      <c r="L672" s="4" t="s">
        <v>8380</v>
      </c>
    </row>
    <row r="673" spans="1:12" ht="30" x14ac:dyDescent="0.25">
      <c r="A673" s="1" t="s">
        <v>5697</v>
      </c>
      <c r="B673" s="1" t="s">
        <v>60</v>
      </c>
      <c r="C673" s="4">
        <v>2022</v>
      </c>
      <c r="D673" s="1" t="s">
        <v>90</v>
      </c>
      <c r="E673" s="1" t="s">
        <v>1147</v>
      </c>
      <c r="F673" s="1" t="s">
        <v>74</v>
      </c>
      <c r="G673" s="4" t="s">
        <v>1101</v>
      </c>
      <c r="H673" s="4">
        <v>36</v>
      </c>
      <c r="I673" s="4" t="s">
        <v>83</v>
      </c>
      <c r="J673" s="1"/>
      <c r="K673" s="4" t="s">
        <v>83</v>
      </c>
      <c r="L673" s="4" t="s">
        <v>83</v>
      </c>
    </row>
    <row r="674" spans="1:12" ht="30" x14ac:dyDescent="0.25">
      <c r="A674" s="1" t="s">
        <v>5697</v>
      </c>
      <c r="B674" s="1" t="s">
        <v>60</v>
      </c>
      <c r="C674" s="4">
        <v>2022</v>
      </c>
      <c r="D674" s="1" t="s">
        <v>90</v>
      </c>
      <c r="E674" s="1" t="s">
        <v>1147</v>
      </c>
      <c r="F674" s="1" t="s">
        <v>1102</v>
      </c>
      <c r="G674" s="4" t="s">
        <v>8381</v>
      </c>
      <c r="H674" s="4">
        <v>5133</v>
      </c>
      <c r="I674" s="4" t="s">
        <v>8382</v>
      </c>
      <c r="J674" s="1"/>
      <c r="K674" s="4" t="s">
        <v>8383</v>
      </c>
      <c r="L674" s="4" t="s">
        <v>8384</v>
      </c>
    </row>
    <row r="675" spans="1:12" ht="45" x14ac:dyDescent="0.25">
      <c r="A675" s="1" t="s">
        <v>5697</v>
      </c>
      <c r="B675" s="1" t="s">
        <v>60</v>
      </c>
      <c r="C675" s="4">
        <v>2022</v>
      </c>
      <c r="D675" s="1" t="s">
        <v>90</v>
      </c>
      <c r="E675" s="1" t="s">
        <v>1147</v>
      </c>
      <c r="F675" s="1" t="s">
        <v>84</v>
      </c>
      <c r="G675" s="4" t="s">
        <v>527</v>
      </c>
      <c r="H675" s="4">
        <v>362</v>
      </c>
      <c r="I675" s="4" t="s">
        <v>8385</v>
      </c>
      <c r="J675" s="1" t="s">
        <v>234</v>
      </c>
      <c r="K675" s="4" t="s">
        <v>8386</v>
      </c>
      <c r="L675" s="4" t="s">
        <v>8387</v>
      </c>
    </row>
    <row r="676" spans="1:12" ht="45" x14ac:dyDescent="0.25">
      <c r="A676" s="1" t="s">
        <v>5697</v>
      </c>
      <c r="B676" s="1" t="s">
        <v>60</v>
      </c>
      <c r="C676" s="4">
        <v>2022</v>
      </c>
      <c r="D676" s="1" t="s">
        <v>90</v>
      </c>
      <c r="E676" s="1" t="s">
        <v>1147</v>
      </c>
      <c r="F676" s="1" t="s">
        <v>85</v>
      </c>
      <c r="G676" s="4" t="s">
        <v>8388</v>
      </c>
      <c r="H676" s="4">
        <v>164515</v>
      </c>
      <c r="I676" s="4" t="s">
        <v>8389</v>
      </c>
      <c r="J676" s="1"/>
      <c r="K676" s="4" t="s">
        <v>8390</v>
      </c>
      <c r="L676" s="4" t="s">
        <v>8391</v>
      </c>
    </row>
    <row r="677" spans="1:12" x14ac:dyDescent="0.25">
      <c r="A677" s="1" t="s">
        <v>5697</v>
      </c>
      <c r="B677" s="1" t="s">
        <v>60</v>
      </c>
      <c r="C677" s="4">
        <v>2022</v>
      </c>
      <c r="D677" s="1" t="s">
        <v>90</v>
      </c>
      <c r="E677" s="1" t="s">
        <v>1162</v>
      </c>
      <c r="F677" s="1" t="s">
        <v>62</v>
      </c>
      <c r="G677" s="4" t="s">
        <v>8392</v>
      </c>
      <c r="H677" s="4">
        <v>2215</v>
      </c>
      <c r="I677" s="4" t="s">
        <v>8393</v>
      </c>
      <c r="J677" s="1"/>
      <c r="K677" s="4" t="s">
        <v>8394</v>
      </c>
      <c r="L677" s="4" t="s">
        <v>8395</v>
      </c>
    </row>
    <row r="678" spans="1:12" ht="30" x14ac:dyDescent="0.25">
      <c r="A678" s="1" t="s">
        <v>5697</v>
      </c>
      <c r="B678" s="1" t="s">
        <v>60</v>
      </c>
      <c r="C678" s="4">
        <v>2022</v>
      </c>
      <c r="D678" s="1" t="s">
        <v>90</v>
      </c>
      <c r="E678" s="1" t="s">
        <v>1162</v>
      </c>
      <c r="F678" s="1" t="s">
        <v>66</v>
      </c>
      <c r="G678" s="4" t="s">
        <v>1101</v>
      </c>
      <c r="H678" s="4">
        <v>7</v>
      </c>
      <c r="I678" s="4" t="s">
        <v>83</v>
      </c>
      <c r="J678" s="1"/>
      <c r="K678" s="4" t="s">
        <v>83</v>
      </c>
      <c r="L678" s="4" t="s">
        <v>83</v>
      </c>
    </row>
    <row r="679" spans="1:12" ht="30" x14ac:dyDescent="0.25">
      <c r="A679" s="1" t="s">
        <v>5697</v>
      </c>
      <c r="B679" s="1" t="s">
        <v>60</v>
      </c>
      <c r="C679" s="4">
        <v>2022</v>
      </c>
      <c r="D679" s="1" t="s">
        <v>90</v>
      </c>
      <c r="E679" s="1" t="s">
        <v>1162</v>
      </c>
      <c r="F679" s="1" t="s">
        <v>70</v>
      </c>
      <c r="G679" s="4" t="s">
        <v>3731</v>
      </c>
      <c r="H679" s="4">
        <v>347</v>
      </c>
      <c r="I679" s="4" t="s">
        <v>8396</v>
      </c>
      <c r="J679" s="1"/>
      <c r="K679" s="4" t="s">
        <v>8397</v>
      </c>
      <c r="L679" s="4" t="s">
        <v>8398</v>
      </c>
    </row>
    <row r="680" spans="1:12" ht="30" x14ac:dyDescent="0.25">
      <c r="A680" s="1" t="s">
        <v>5697</v>
      </c>
      <c r="B680" s="1" t="s">
        <v>60</v>
      </c>
      <c r="C680" s="4">
        <v>2022</v>
      </c>
      <c r="D680" s="1" t="s">
        <v>90</v>
      </c>
      <c r="E680" s="1" t="s">
        <v>1162</v>
      </c>
      <c r="F680" s="1" t="s">
        <v>74</v>
      </c>
      <c r="G680" s="4" t="s">
        <v>1101</v>
      </c>
      <c r="H680" s="4">
        <v>18</v>
      </c>
      <c r="I680" s="4" t="s">
        <v>83</v>
      </c>
      <c r="J680" s="1"/>
      <c r="K680" s="4" t="s">
        <v>83</v>
      </c>
      <c r="L680" s="4" t="s">
        <v>83</v>
      </c>
    </row>
    <row r="681" spans="1:12" ht="30" x14ac:dyDescent="0.25">
      <c r="A681" s="1" t="s">
        <v>5697</v>
      </c>
      <c r="B681" s="1" t="s">
        <v>60</v>
      </c>
      <c r="C681" s="4">
        <v>2022</v>
      </c>
      <c r="D681" s="1" t="s">
        <v>90</v>
      </c>
      <c r="E681" s="1" t="s">
        <v>1162</v>
      </c>
      <c r="F681" s="1" t="s">
        <v>1102</v>
      </c>
      <c r="G681" s="4" t="s">
        <v>8399</v>
      </c>
      <c r="H681" s="4">
        <v>2866</v>
      </c>
      <c r="I681" s="4" t="s">
        <v>8400</v>
      </c>
      <c r="J681" s="1"/>
      <c r="K681" s="4" t="s">
        <v>8401</v>
      </c>
      <c r="L681" s="4" t="s">
        <v>8402</v>
      </c>
    </row>
    <row r="682" spans="1:12" ht="45" x14ac:dyDescent="0.25">
      <c r="A682" s="1" t="s">
        <v>5697</v>
      </c>
      <c r="B682" s="1" t="s">
        <v>60</v>
      </c>
      <c r="C682" s="4">
        <v>2022</v>
      </c>
      <c r="D682" s="1" t="s">
        <v>90</v>
      </c>
      <c r="E682" s="1" t="s">
        <v>1162</v>
      </c>
      <c r="F682" s="1" t="s">
        <v>84</v>
      </c>
      <c r="G682" s="4" t="s">
        <v>2321</v>
      </c>
      <c r="H682" s="4">
        <v>235</v>
      </c>
      <c r="I682" s="4" t="s">
        <v>8403</v>
      </c>
      <c r="J682" s="1"/>
      <c r="K682" s="4" t="s">
        <v>8404</v>
      </c>
      <c r="L682" s="4" t="s">
        <v>8405</v>
      </c>
    </row>
    <row r="683" spans="1:12" ht="45" x14ac:dyDescent="0.25">
      <c r="A683" s="1" t="s">
        <v>5697</v>
      </c>
      <c r="B683" s="1" t="s">
        <v>60</v>
      </c>
      <c r="C683" s="4">
        <v>2022</v>
      </c>
      <c r="D683" s="1" t="s">
        <v>90</v>
      </c>
      <c r="E683" s="1" t="s">
        <v>1162</v>
      </c>
      <c r="F683" s="1" t="s">
        <v>85</v>
      </c>
      <c r="G683" s="4" t="s">
        <v>8406</v>
      </c>
      <c r="H683" s="4">
        <v>84571</v>
      </c>
      <c r="I683" s="4" t="s">
        <v>8407</v>
      </c>
      <c r="J683" s="1"/>
      <c r="K683" s="4" t="s">
        <v>8408</v>
      </c>
      <c r="L683" s="4" t="s">
        <v>8409</v>
      </c>
    </row>
    <row r="684" spans="1:12" x14ac:dyDescent="0.25">
      <c r="A684" s="1" t="s">
        <v>5697</v>
      </c>
      <c r="B684" s="1" t="s">
        <v>60</v>
      </c>
      <c r="C684" s="4">
        <v>2022</v>
      </c>
      <c r="D684" s="1" t="s">
        <v>90</v>
      </c>
      <c r="E684" s="1" t="s">
        <v>1183</v>
      </c>
      <c r="F684" s="1" t="s">
        <v>62</v>
      </c>
      <c r="G684" s="4" t="s">
        <v>7568</v>
      </c>
      <c r="H684" s="4">
        <v>712</v>
      </c>
      <c r="I684" s="4" t="s">
        <v>8410</v>
      </c>
      <c r="J684" s="1"/>
      <c r="K684" s="4" t="s">
        <v>8411</v>
      </c>
      <c r="L684" s="4" t="s">
        <v>8412</v>
      </c>
    </row>
    <row r="685" spans="1:12" ht="30" x14ac:dyDescent="0.25">
      <c r="A685" s="1" t="s">
        <v>5697</v>
      </c>
      <c r="B685" s="1" t="s">
        <v>60</v>
      </c>
      <c r="C685" s="4">
        <v>2022</v>
      </c>
      <c r="D685" s="1" t="s">
        <v>90</v>
      </c>
      <c r="E685" s="1" t="s">
        <v>1183</v>
      </c>
      <c r="F685" s="1" t="s">
        <v>66</v>
      </c>
      <c r="G685" s="4" t="s">
        <v>1097</v>
      </c>
      <c r="H685" s="4">
        <v>3</v>
      </c>
      <c r="I685" s="4" t="s">
        <v>8413</v>
      </c>
      <c r="J685" s="1" t="s">
        <v>234</v>
      </c>
      <c r="K685" s="4" t="s">
        <v>8414</v>
      </c>
      <c r="L685" s="4" t="s">
        <v>8415</v>
      </c>
    </row>
    <row r="686" spans="1:12" ht="30" x14ac:dyDescent="0.25">
      <c r="A686" s="1" t="s">
        <v>5697</v>
      </c>
      <c r="B686" s="1" t="s">
        <v>60</v>
      </c>
      <c r="C686" s="4">
        <v>2022</v>
      </c>
      <c r="D686" s="1" t="s">
        <v>90</v>
      </c>
      <c r="E686" s="1" t="s">
        <v>1183</v>
      </c>
      <c r="F686" s="1" t="s">
        <v>70</v>
      </c>
      <c r="G686" s="4" t="s">
        <v>2046</v>
      </c>
      <c r="H686" s="4">
        <v>127</v>
      </c>
      <c r="I686" s="4" t="s">
        <v>8416</v>
      </c>
      <c r="J686" s="1"/>
      <c r="K686" s="4" t="s">
        <v>8417</v>
      </c>
      <c r="L686" s="4" t="s">
        <v>8418</v>
      </c>
    </row>
    <row r="687" spans="1:12" ht="30" x14ac:dyDescent="0.25">
      <c r="A687" s="1" t="s">
        <v>5697</v>
      </c>
      <c r="B687" s="1" t="s">
        <v>60</v>
      </c>
      <c r="C687" s="4">
        <v>2022</v>
      </c>
      <c r="D687" s="1" t="s">
        <v>90</v>
      </c>
      <c r="E687" s="1" t="s">
        <v>1183</v>
      </c>
      <c r="F687" s="1" t="s">
        <v>74</v>
      </c>
      <c r="G687" s="4" t="s">
        <v>1097</v>
      </c>
      <c r="H687" s="4">
        <v>7</v>
      </c>
      <c r="I687" s="4" t="s">
        <v>8419</v>
      </c>
      <c r="J687" s="1" t="s">
        <v>234</v>
      </c>
      <c r="K687" s="4" t="s">
        <v>8420</v>
      </c>
      <c r="L687" s="4" t="s">
        <v>8421</v>
      </c>
    </row>
    <row r="688" spans="1:12" ht="30" x14ac:dyDescent="0.25">
      <c r="A688" s="1" t="s">
        <v>5697</v>
      </c>
      <c r="B688" s="1" t="s">
        <v>60</v>
      </c>
      <c r="C688" s="4">
        <v>2022</v>
      </c>
      <c r="D688" s="1" t="s">
        <v>90</v>
      </c>
      <c r="E688" s="1" t="s">
        <v>1183</v>
      </c>
      <c r="F688" s="1" t="s">
        <v>1102</v>
      </c>
      <c r="G688" s="4" t="s">
        <v>8422</v>
      </c>
      <c r="H688" s="4">
        <v>968</v>
      </c>
      <c r="I688" s="4" t="s">
        <v>8423</v>
      </c>
      <c r="J688" s="1"/>
      <c r="K688" s="4" t="s">
        <v>8424</v>
      </c>
      <c r="L688" s="4" t="s">
        <v>8425</v>
      </c>
    </row>
    <row r="689" spans="1:12" ht="45" x14ac:dyDescent="0.25">
      <c r="A689" s="1" t="s">
        <v>5697</v>
      </c>
      <c r="B689" s="1" t="s">
        <v>60</v>
      </c>
      <c r="C689" s="4">
        <v>2022</v>
      </c>
      <c r="D689" s="1" t="s">
        <v>90</v>
      </c>
      <c r="E689" s="1" t="s">
        <v>1183</v>
      </c>
      <c r="F689" s="1" t="s">
        <v>84</v>
      </c>
      <c r="G689" s="4" t="s">
        <v>1211</v>
      </c>
      <c r="H689" s="4">
        <v>103</v>
      </c>
      <c r="I689" s="4" t="s">
        <v>8426</v>
      </c>
      <c r="J689" s="1"/>
      <c r="K689" s="4" t="s">
        <v>8427</v>
      </c>
      <c r="L689" s="4" t="s">
        <v>8428</v>
      </c>
    </row>
    <row r="690" spans="1:12" ht="45" x14ac:dyDescent="0.25">
      <c r="A690" s="1" t="s">
        <v>5697</v>
      </c>
      <c r="B690" s="1" t="s">
        <v>60</v>
      </c>
      <c r="C690" s="4">
        <v>2022</v>
      </c>
      <c r="D690" s="1" t="s">
        <v>90</v>
      </c>
      <c r="E690" s="1" t="s">
        <v>1183</v>
      </c>
      <c r="F690" s="1" t="s">
        <v>85</v>
      </c>
      <c r="G690" s="4" t="s">
        <v>8429</v>
      </c>
      <c r="H690" s="4">
        <v>21618</v>
      </c>
      <c r="I690" s="4" t="s">
        <v>8430</v>
      </c>
      <c r="J690" s="1"/>
      <c r="K690" s="4" t="s">
        <v>8431</v>
      </c>
      <c r="L690" s="4" t="s">
        <v>8432</v>
      </c>
    </row>
    <row r="691" spans="1:12" x14ac:dyDescent="0.25">
      <c r="A691" s="1" t="s">
        <v>5697</v>
      </c>
      <c r="B691" s="1" t="s">
        <v>60</v>
      </c>
      <c r="C691" s="4">
        <v>2022</v>
      </c>
      <c r="D691" s="1" t="s">
        <v>109</v>
      </c>
      <c r="E691" s="1" t="s">
        <v>1089</v>
      </c>
      <c r="F691" s="1" t="s">
        <v>62</v>
      </c>
      <c r="G691" s="4" t="s">
        <v>1691</v>
      </c>
      <c r="H691" s="4">
        <v>81850</v>
      </c>
      <c r="I691" s="4" t="s">
        <v>3593</v>
      </c>
      <c r="J691" s="1"/>
      <c r="K691" s="4" t="s">
        <v>2753</v>
      </c>
      <c r="L691" s="4" t="s">
        <v>573</v>
      </c>
    </row>
    <row r="692" spans="1:12" ht="30" x14ac:dyDescent="0.25">
      <c r="A692" s="1" t="s">
        <v>5697</v>
      </c>
      <c r="B692" s="1" t="s">
        <v>60</v>
      </c>
      <c r="C692" s="4">
        <v>2022</v>
      </c>
      <c r="D692" s="1" t="s">
        <v>109</v>
      </c>
      <c r="E692" s="1" t="s">
        <v>1089</v>
      </c>
      <c r="F692" s="1" t="s">
        <v>66</v>
      </c>
      <c r="G692" s="4" t="s">
        <v>1101</v>
      </c>
      <c r="H692" s="4">
        <v>728</v>
      </c>
      <c r="I692" s="4" t="s">
        <v>83</v>
      </c>
      <c r="J692" s="1"/>
      <c r="K692" s="4" t="s">
        <v>83</v>
      </c>
      <c r="L692" s="4" t="s">
        <v>83</v>
      </c>
    </row>
    <row r="693" spans="1:12" ht="30" x14ac:dyDescent="0.25">
      <c r="A693" s="1" t="s">
        <v>5697</v>
      </c>
      <c r="B693" s="1" t="s">
        <v>60</v>
      </c>
      <c r="C693" s="4">
        <v>2022</v>
      </c>
      <c r="D693" s="1" t="s">
        <v>109</v>
      </c>
      <c r="E693" s="1" t="s">
        <v>1089</v>
      </c>
      <c r="F693" s="1" t="s">
        <v>70</v>
      </c>
      <c r="G693" s="4" t="s">
        <v>1093</v>
      </c>
      <c r="H693" s="4">
        <v>20172</v>
      </c>
      <c r="I693" s="4" t="s">
        <v>8433</v>
      </c>
      <c r="J693" s="1" t="s">
        <v>234</v>
      </c>
      <c r="K693" s="4" t="s">
        <v>2311</v>
      </c>
      <c r="L693" s="4" t="s">
        <v>3417</v>
      </c>
    </row>
    <row r="694" spans="1:12" ht="30" x14ac:dyDescent="0.25">
      <c r="A694" s="1" t="s">
        <v>5697</v>
      </c>
      <c r="B694" s="1" t="s">
        <v>60</v>
      </c>
      <c r="C694" s="4">
        <v>2022</v>
      </c>
      <c r="D694" s="1" t="s">
        <v>109</v>
      </c>
      <c r="E694" s="1" t="s">
        <v>1089</v>
      </c>
      <c r="F694" s="1" t="s">
        <v>74</v>
      </c>
      <c r="G694" s="4" t="s">
        <v>1101</v>
      </c>
      <c r="H694" s="4">
        <v>2086</v>
      </c>
      <c r="I694" s="4" t="s">
        <v>83</v>
      </c>
      <c r="J694" s="1"/>
      <c r="K694" s="4" t="s">
        <v>83</v>
      </c>
      <c r="L694" s="4" t="s">
        <v>83</v>
      </c>
    </row>
    <row r="695" spans="1:12" ht="30" x14ac:dyDescent="0.25">
      <c r="A695" s="1" t="s">
        <v>5697</v>
      </c>
      <c r="B695" s="1" t="s">
        <v>60</v>
      </c>
      <c r="C695" s="4">
        <v>2022</v>
      </c>
      <c r="D695" s="1" t="s">
        <v>109</v>
      </c>
      <c r="E695" s="1" t="s">
        <v>1089</v>
      </c>
      <c r="F695" s="1" t="s">
        <v>1102</v>
      </c>
      <c r="G695" s="4" t="s">
        <v>2456</v>
      </c>
      <c r="H695" s="4">
        <v>123430</v>
      </c>
      <c r="I695" s="4" t="s">
        <v>5622</v>
      </c>
      <c r="J695" s="1"/>
      <c r="K695" s="4" t="s">
        <v>4099</v>
      </c>
      <c r="L695" s="4" t="s">
        <v>2602</v>
      </c>
    </row>
    <row r="696" spans="1:12" ht="45" x14ac:dyDescent="0.25">
      <c r="A696" s="1" t="s">
        <v>5697</v>
      </c>
      <c r="B696" s="1" t="s">
        <v>60</v>
      </c>
      <c r="C696" s="4">
        <v>2022</v>
      </c>
      <c r="D696" s="1" t="s">
        <v>109</v>
      </c>
      <c r="E696" s="1" t="s">
        <v>1089</v>
      </c>
      <c r="F696" s="1" t="s">
        <v>84</v>
      </c>
      <c r="G696" s="4" t="s">
        <v>1101</v>
      </c>
      <c r="H696" s="4">
        <v>5440</v>
      </c>
      <c r="I696" s="4" t="s">
        <v>83</v>
      </c>
      <c r="J696" s="1"/>
      <c r="K696" s="4" t="s">
        <v>83</v>
      </c>
      <c r="L696" s="4" t="s">
        <v>83</v>
      </c>
    </row>
    <row r="697" spans="1:12" ht="45" x14ac:dyDescent="0.25">
      <c r="A697" s="1" t="s">
        <v>5697</v>
      </c>
      <c r="B697" s="1" t="s">
        <v>60</v>
      </c>
      <c r="C697" s="4">
        <v>2022</v>
      </c>
      <c r="D697" s="1" t="s">
        <v>109</v>
      </c>
      <c r="E697" s="1" t="s">
        <v>1089</v>
      </c>
      <c r="F697" s="1" t="s">
        <v>85</v>
      </c>
      <c r="G697" s="4" t="s">
        <v>3731</v>
      </c>
      <c r="H697" s="4">
        <v>250595</v>
      </c>
      <c r="I697" s="4" t="s">
        <v>8434</v>
      </c>
      <c r="J697" s="1"/>
      <c r="K697" s="4" t="s">
        <v>562</v>
      </c>
      <c r="L697" s="4" t="s">
        <v>2876</v>
      </c>
    </row>
    <row r="698" spans="1:12" x14ac:dyDescent="0.25">
      <c r="A698" s="1" t="s">
        <v>5697</v>
      </c>
      <c r="B698" s="1" t="s">
        <v>60</v>
      </c>
      <c r="C698" s="4">
        <v>2022</v>
      </c>
      <c r="D698" s="1" t="s">
        <v>109</v>
      </c>
      <c r="E698" s="1" t="s">
        <v>1104</v>
      </c>
      <c r="F698" s="1" t="s">
        <v>62</v>
      </c>
      <c r="G698" s="4" t="s">
        <v>1211</v>
      </c>
      <c r="H698" s="4">
        <v>25562</v>
      </c>
      <c r="I698" s="4" t="s">
        <v>5042</v>
      </c>
      <c r="J698" s="1"/>
      <c r="K698" s="4" t="s">
        <v>715</v>
      </c>
      <c r="L698" s="4" t="s">
        <v>8435</v>
      </c>
    </row>
    <row r="699" spans="1:12" ht="30" x14ac:dyDescent="0.25">
      <c r="A699" s="1" t="s">
        <v>5697</v>
      </c>
      <c r="B699" s="1" t="s">
        <v>60</v>
      </c>
      <c r="C699" s="4">
        <v>2022</v>
      </c>
      <c r="D699" s="1" t="s">
        <v>109</v>
      </c>
      <c r="E699" s="1" t="s">
        <v>1104</v>
      </c>
      <c r="F699" s="1" t="s">
        <v>66</v>
      </c>
      <c r="G699" s="4" t="s">
        <v>1101</v>
      </c>
      <c r="H699" s="4">
        <v>83</v>
      </c>
      <c r="I699" s="4" t="s">
        <v>83</v>
      </c>
      <c r="J699" s="1"/>
      <c r="K699" s="4" t="s">
        <v>83</v>
      </c>
      <c r="L699" s="4" t="s">
        <v>83</v>
      </c>
    </row>
    <row r="700" spans="1:12" ht="30" x14ac:dyDescent="0.25">
      <c r="A700" s="1" t="s">
        <v>5697</v>
      </c>
      <c r="B700" s="1" t="s">
        <v>60</v>
      </c>
      <c r="C700" s="4">
        <v>2022</v>
      </c>
      <c r="D700" s="1" t="s">
        <v>109</v>
      </c>
      <c r="E700" s="1" t="s">
        <v>1104</v>
      </c>
      <c r="F700" s="1" t="s">
        <v>70</v>
      </c>
      <c r="G700" s="4" t="s">
        <v>1981</v>
      </c>
      <c r="H700" s="4">
        <v>4432</v>
      </c>
      <c r="I700" s="4" t="s">
        <v>6903</v>
      </c>
      <c r="J700" s="1" t="s">
        <v>234</v>
      </c>
      <c r="K700" s="4" t="s">
        <v>3826</v>
      </c>
      <c r="L700" s="4" t="s">
        <v>8436</v>
      </c>
    </row>
    <row r="701" spans="1:12" ht="30" x14ac:dyDescent="0.25">
      <c r="A701" s="1" t="s">
        <v>5697</v>
      </c>
      <c r="B701" s="1" t="s">
        <v>60</v>
      </c>
      <c r="C701" s="4">
        <v>2022</v>
      </c>
      <c r="D701" s="1" t="s">
        <v>109</v>
      </c>
      <c r="E701" s="1" t="s">
        <v>1104</v>
      </c>
      <c r="F701" s="1" t="s">
        <v>74</v>
      </c>
      <c r="G701" s="4" t="s">
        <v>1101</v>
      </c>
      <c r="H701" s="4">
        <v>302</v>
      </c>
      <c r="I701" s="4" t="s">
        <v>83</v>
      </c>
      <c r="J701" s="1"/>
      <c r="K701" s="4" t="s">
        <v>83</v>
      </c>
      <c r="L701" s="4" t="s">
        <v>83</v>
      </c>
    </row>
    <row r="702" spans="1:12" ht="30" x14ac:dyDescent="0.25">
      <c r="A702" s="1" t="s">
        <v>5697</v>
      </c>
      <c r="B702" s="1" t="s">
        <v>60</v>
      </c>
      <c r="C702" s="4">
        <v>2022</v>
      </c>
      <c r="D702" s="1" t="s">
        <v>109</v>
      </c>
      <c r="E702" s="1" t="s">
        <v>1104</v>
      </c>
      <c r="F702" s="1" t="s">
        <v>1102</v>
      </c>
      <c r="G702" s="4" t="s">
        <v>1545</v>
      </c>
      <c r="H702" s="4">
        <v>37499</v>
      </c>
      <c r="I702" s="4" t="s">
        <v>6122</v>
      </c>
      <c r="J702" s="1"/>
      <c r="K702" s="4" t="s">
        <v>1709</v>
      </c>
      <c r="L702" s="4" t="s">
        <v>8437</v>
      </c>
    </row>
    <row r="703" spans="1:12" ht="45" x14ac:dyDescent="0.25">
      <c r="A703" s="1" t="s">
        <v>5697</v>
      </c>
      <c r="B703" s="1" t="s">
        <v>60</v>
      </c>
      <c r="C703" s="4">
        <v>2022</v>
      </c>
      <c r="D703" s="1" t="s">
        <v>109</v>
      </c>
      <c r="E703" s="1" t="s">
        <v>1104</v>
      </c>
      <c r="F703" s="1" t="s">
        <v>84</v>
      </c>
      <c r="G703" s="4" t="s">
        <v>1101</v>
      </c>
      <c r="H703" s="4">
        <v>1381</v>
      </c>
      <c r="I703" s="4" t="s">
        <v>83</v>
      </c>
      <c r="J703" s="1"/>
      <c r="K703" s="4" t="s">
        <v>83</v>
      </c>
      <c r="L703" s="4" t="s">
        <v>83</v>
      </c>
    </row>
    <row r="704" spans="1:12" ht="45" x14ac:dyDescent="0.25">
      <c r="A704" s="1" t="s">
        <v>5697</v>
      </c>
      <c r="B704" s="1" t="s">
        <v>60</v>
      </c>
      <c r="C704" s="4">
        <v>2022</v>
      </c>
      <c r="D704" s="1" t="s">
        <v>109</v>
      </c>
      <c r="E704" s="1" t="s">
        <v>1104</v>
      </c>
      <c r="F704" s="1" t="s">
        <v>85</v>
      </c>
      <c r="G704" s="4" t="s">
        <v>1196</v>
      </c>
      <c r="H704" s="4">
        <v>174958</v>
      </c>
      <c r="I704" s="4" t="s">
        <v>1113</v>
      </c>
      <c r="J704" s="1"/>
      <c r="K704" s="4" t="s">
        <v>3117</v>
      </c>
      <c r="L704" s="4" t="s">
        <v>8438</v>
      </c>
    </row>
    <row r="705" spans="1:12" x14ac:dyDescent="0.25">
      <c r="A705" s="1" t="s">
        <v>5697</v>
      </c>
      <c r="B705" s="1" t="s">
        <v>60</v>
      </c>
      <c r="C705" s="4">
        <v>2022</v>
      </c>
      <c r="D705" s="1" t="s">
        <v>109</v>
      </c>
      <c r="E705" s="1" t="s">
        <v>1116</v>
      </c>
      <c r="F705" s="1" t="s">
        <v>62</v>
      </c>
      <c r="G705" s="4" t="s">
        <v>2986</v>
      </c>
      <c r="H705" s="4">
        <v>17465</v>
      </c>
      <c r="I705" s="4" t="s">
        <v>8439</v>
      </c>
      <c r="J705" s="1"/>
      <c r="K705" s="4" t="s">
        <v>8440</v>
      </c>
      <c r="L705" s="4" t="s">
        <v>8441</v>
      </c>
    </row>
    <row r="706" spans="1:12" ht="30" x14ac:dyDescent="0.25">
      <c r="A706" s="1" t="s">
        <v>5697</v>
      </c>
      <c r="B706" s="1" t="s">
        <v>60</v>
      </c>
      <c r="C706" s="4">
        <v>2022</v>
      </c>
      <c r="D706" s="1" t="s">
        <v>109</v>
      </c>
      <c r="E706" s="1" t="s">
        <v>1116</v>
      </c>
      <c r="F706" s="1" t="s">
        <v>66</v>
      </c>
      <c r="G706" s="4" t="s">
        <v>1101</v>
      </c>
      <c r="H706" s="4">
        <v>40</v>
      </c>
      <c r="I706" s="4" t="s">
        <v>83</v>
      </c>
      <c r="J706" s="1"/>
      <c r="K706" s="4" t="s">
        <v>83</v>
      </c>
      <c r="L706" s="4" t="s">
        <v>83</v>
      </c>
    </row>
    <row r="707" spans="1:12" ht="30" x14ac:dyDescent="0.25">
      <c r="A707" s="1" t="s">
        <v>5697</v>
      </c>
      <c r="B707" s="1" t="s">
        <v>60</v>
      </c>
      <c r="C707" s="4">
        <v>2022</v>
      </c>
      <c r="D707" s="1" t="s">
        <v>109</v>
      </c>
      <c r="E707" s="1" t="s">
        <v>1116</v>
      </c>
      <c r="F707" s="1" t="s">
        <v>70</v>
      </c>
      <c r="G707" s="4" t="s">
        <v>2621</v>
      </c>
      <c r="H707" s="4">
        <v>2921</v>
      </c>
      <c r="I707" s="4" t="s">
        <v>8442</v>
      </c>
      <c r="J707" s="1"/>
      <c r="K707" s="4" t="s">
        <v>8443</v>
      </c>
      <c r="L707" s="4" t="s">
        <v>864</v>
      </c>
    </row>
    <row r="708" spans="1:12" ht="30" x14ac:dyDescent="0.25">
      <c r="A708" s="1" t="s">
        <v>5697</v>
      </c>
      <c r="B708" s="1" t="s">
        <v>60</v>
      </c>
      <c r="C708" s="4">
        <v>2022</v>
      </c>
      <c r="D708" s="1" t="s">
        <v>109</v>
      </c>
      <c r="E708" s="1" t="s">
        <v>1116</v>
      </c>
      <c r="F708" s="1" t="s">
        <v>74</v>
      </c>
      <c r="G708" s="4" t="s">
        <v>1101</v>
      </c>
      <c r="H708" s="4">
        <v>168</v>
      </c>
      <c r="I708" s="4" t="s">
        <v>83</v>
      </c>
      <c r="J708" s="1"/>
      <c r="K708" s="4" t="s">
        <v>83</v>
      </c>
      <c r="L708" s="4" t="s">
        <v>83</v>
      </c>
    </row>
    <row r="709" spans="1:12" ht="30" x14ac:dyDescent="0.25">
      <c r="A709" s="1" t="s">
        <v>5697</v>
      </c>
      <c r="B709" s="1" t="s">
        <v>60</v>
      </c>
      <c r="C709" s="4">
        <v>2022</v>
      </c>
      <c r="D709" s="1" t="s">
        <v>109</v>
      </c>
      <c r="E709" s="1" t="s">
        <v>1116</v>
      </c>
      <c r="F709" s="1" t="s">
        <v>1102</v>
      </c>
      <c r="G709" s="4" t="s">
        <v>3805</v>
      </c>
      <c r="H709" s="4">
        <v>25964</v>
      </c>
      <c r="I709" s="4" t="s">
        <v>8444</v>
      </c>
      <c r="J709" s="1"/>
      <c r="K709" s="4" t="s">
        <v>276</v>
      </c>
      <c r="L709" s="4" t="s">
        <v>7489</v>
      </c>
    </row>
    <row r="710" spans="1:12" ht="45" x14ac:dyDescent="0.25">
      <c r="A710" s="1" t="s">
        <v>5697</v>
      </c>
      <c r="B710" s="1" t="s">
        <v>60</v>
      </c>
      <c r="C710" s="4">
        <v>2022</v>
      </c>
      <c r="D710" s="1" t="s">
        <v>109</v>
      </c>
      <c r="E710" s="1" t="s">
        <v>1116</v>
      </c>
      <c r="F710" s="1" t="s">
        <v>84</v>
      </c>
      <c r="G710" s="4" t="s">
        <v>1101</v>
      </c>
      <c r="H710" s="4">
        <v>890</v>
      </c>
      <c r="I710" s="4" t="s">
        <v>83</v>
      </c>
      <c r="J710" s="1"/>
      <c r="K710" s="4" t="s">
        <v>83</v>
      </c>
      <c r="L710" s="4" t="s">
        <v>83</v>
      </c>
    </row>
    <row r="711" spans="1:12" ht="45" x14ac:dyDescent="0.25">
      <c r="A711" s="1" t="s">
        <v>5697</v>
      </c>
      <c r="B711" s="1" t="s">
        <v>60</v>
      </c>
      <c r="C711" s="4">
        <v>2022</v>
      </c>
      <c r="D711" s="1" t="s">
        <v>109</v>
      </c>
      <c r="E711" s="1" t="s">
        <v>1116</v>
      </c>
      <c r="F711" s="1" t="s">
        <v>85</v>
      </c>
      <c r="G711" s="4" t="s">
        <v>8445</v>
      </c>
      <c r="H711" s="4">
        <v>235416</v>
      </c>
      <c r="I711" s="4" t="s">
        <v>8446</v>
      </c>
      <c r="J711" s="1"/>
      <c r="K711" s="4" t="s">
        <v>8447</v>
      </c>
      <c r="L711" s="4" t="s">
        <v>7252</v>
      </c>
    </row>
    <row r="712" spans="1:12" x14ac:dyDescent="0.25">
      <c r="A712" s="1" t="s">
        <v>5697</v>
      </c>
      <c r="B712" s="1" t="s">
        <v>60</v>
      </c>
      <c r="C712" s="4">
        <v>2022</v>
      </c>
      <c r="D712" s="1" t="s">
        <v>109</v>
      </c>
      <c r="E712" s="1" t="s">
        <v>1132</v>
      </c>
      <c r="F712" s="1" t="s">
        <v>62</v>
      </c>
      <c r="G712" s="4" t="s">
        <v>2811</v>
      </c>
      <c r="H712" s="4">
        <v>10568</v>
      </c>
      <c r="I712" s="4" t="s">
        <v>8448</v>
      </c>
      <c r="J712" s="1"/>
      <c r="K712" s="4" t="s">
        <v>8449</v>
      </c>
      <c r="L712" s="4" t="s">
        <v>8450</v>
      </c>
    </row>
    <row r="713" spans="1:12" ht="30" x14ac:dyDescent="0.25">
      <c r="A713" s="1" t="s">
        <v>5697</v>
      </c>
      <c r="B713" s="1" t="s">
        <v>60</v>
      </c>
      <c r="C713" s="4">
        <v>2022</v>
      </c>
      <c r="D713" s="1" t="s">
        <v>109</v>
      </c>
      <c r="E713" s="1" t="s">
        <v>1132</v>
      </c>
      <c r="F713" s="1" t="s">
        <v>66</v>
      </c>
      <c r="G713" s="4" t="s">
        <v>1101</v>
      </c>
      <c r="H713" s="4">
        <v>18</v>
      </c>
      <c r="I713" s="4" t="s">
        <v>83</v>
      </c>
      <c r="J713" s="1"/>
      <c r="K713" s="4" t="s">
        <v>83</v>
      </c>
      <c r="L713" s="4" t="s">
        <v>83</v>
      </c>
    </row>
    <row r="714" spans="1:12" ht="30" x14ac:dyDescent="0.25">
      <c r="A714" s="1" t="s">
        <v>5697</v>
      </c>
      <c r="B714" s="1" t="s">
        <v>60</v>
      </c>
      <c r="C714" s="4">
        <v>2022</v>
      </c>
      <c r="D714" s="1" t="s">
        <v>109</v>
      </c>
      <c r="E714" s="1" t="s">
        <v>1132</v>
      </c>
      <c r="F714" s="1" t="s">
        <v>70</v>
      </c>
      <c r="G714" s="4" t="s">
        <v>1286</v>
      </c>
      <c r="H714" s="4">
        <v>1462</v>
      </c>
      <c r="I714" s="4" t="s">
        <v>8451</v>
      </c>
      <c r="J714" s="1"/>
      <c r="K714" s="4" t="s">
        <v>8452</v>
      </c>
      <c r="L714" s="4" t="s">
        <v>4461</v>
      </c>
    </row>
    <row r="715" spans="1:12" ht="30" x14ac:dyDescent="0.25">
      <c r="A715" s="1" t="s">
        <v>5697</v>
      </c>
      <c r="B715" s="1" t="s">
        <v>60</v>
      </c>
      <c r="C715" s="4">
        <v>2022</v>
      </c>
      <c r="D715" s="1" t="s">
        <v>109</v>
      </c>
      <c r="E715" s="1" t="s">
        <v>1132</v>
      </c>
      <c r="F715" s="1" t="s">
        <v>74</v>
      </c>
      <c r="G715" s="4" t="s">
        <v>1101</v>
      </c>
      <c r="H715" s="4">
        <v>68</v>
      </c>
      <c r="I715" s="4" t="s">
        <v>83</v>
      </c>
      <c r="J715" s="1"/>
      <c r="K715" s="4" t="s">
        <v>83</v>
      </c>
      <c r="L715" s="4" t="s">
        <v>83</v>
      </c>
    </row>
    <row r="716" spans="1:12" ht="30" x14ac:dyDescent="0.25">
      <c r="A716" s="1" t="s">
        <v>5697</v>
      </c>
      <c r="B716" s="1" t="s">
        <v>60</v>
      </c>
      <c r="C716" s="4">
        <v>2022</v>
      </c>
      <c r="D716" s="1" t="s">
        <v>109</v>
      </c>
      <c r="E716" s="1" t="s">
        <v>1132</v>
      </c>
      <c r="F716" s="1" t="s">
        <v>1102</v>
      </c>
      <c r="G716" s="4" t="s">
        <v>7579</v>
      </c>
      <c r="H716" s="4">
        <v>12243</v>
      </c>
      <c r="I716" s="4" t="s">
        <v>8453</v>
      </c>
      <c r="J716" s="1"/>
      <c r="K716" s="4" t="s">
        <v>8454</v>
      </c>
      <c r="L716" s="4" t="s">
        <v>8455</v>
      </c>
    </row>
    <row r="717" spans="1:12" ht="45" x14ac:dyDescent="0.25">
      <c r="A717" s="1" t="s">
        <v>5697</v>
      </c>
      <c r="B717" s="1" t="s">
        <v>60</v>
      </c>
      <c r="C717" s="4">
        <v>2022</v>
      </c>
      <c r="D717" s="1" t="s">
        <v>109</v>
      </c>
      <c r="E717" s="1" t="s">
        <v>1132</v>
      </c>
      <c r="F717" s="1" t="s">
        <v>84</v>
      </c>
      <c r="G717" s="4" t="s">
        <v>1097</v>
      </c>
      <c r="H717" s="4">
        <v>387</v>
      </c>
      <c r="I717" s="4" t="s">
        <v>8456</v>
      </c>
      <c r="J717" s="1" t="s">
        <v>234</v>
      </c>
      <c r="K717" s="4" t="s">
        <v>624</v>
      </c>
      <c r="L717" s="4" t="s">
        <v>8457</v>
      </c>
    </row>
    <row r="718" spans="1:12" ht="45" x14ac:dyDescent="0.25">
      <c r="A718" s="1" t="s">
        <v>5697</v>
      </c>
      <c r="B718" s="1" t="s">
        <v>60</v>
      </c>
      <c r="C718" s="4">
        <v>2022</v>
      </c>
      <c r="D718" s="1" t="s">
        <v>109</v>
      </c>
      <c r="E718" s="1" t="s">
        <v>1132</v>
      </c>
      <c r="F718" s="1" t="s">
        <v>85</v>
      </c>
      <c r="G718" s="4" t="s">
        <v>8458</v>
      </c>
      <c r="H718" s="4">
        <v>208470</v>
      </c>
      <c r="I718" s="4" t="s">
        <v>8459</v>
      </c>
      <c r="J718" s="1"/>
      <c r="K718" s="4" t="s">
        <v>4948</v>
      </c>
      <c r="L718" s="4" t="s">
        <v>8460</v>
      </c>
    </row>
    <row r="719" spans="1:12" x14ac:dyDescent="0.25">
      <c r="A719" s="1" t="s">
        <v>5697</v>
      </c>
      <c r="B719" s="1" t="s">
        <v>60</v>
      </c>
      <c r="C719" s="4">
        <v>2022</v>
      </c>
      <c r="D719" s="1" t="s">
        <v>109</v>
      </c>
      <c r="E719" s="1" t="s">
        <v>1147</v>
      </c>
      <c r="F719" s="1" t="s">
        <v>62</v>
      </c>
      <c r="G719" s="4" t="s">
        <v>1439</v>
      </c>
      <c r="H719" s="4">
        <v>5321</v>
      </c>
      <c r="I719" s="4" t="s">
        <v>8461</v>
      </c>
      <c r="J719" s="1"/>
      <c r="K719" s="4" t="s">
        <v>8462</v>
      </c>
      <c r="L719" s="4" t="s">
        <v>8463</v>
      </c>
    </row>
    <row r="720" spans="1:12" ht="30" x14ac:dyDescent="0.25">
      <c r="A720" s="1" t="s">
        <v>5697</v>
      </c>
      <c r="B720" s="1" t="s">
        <v>60</v>
      </c>
      <c r="C720" s="4">
        <v>2022</v>
      </c>
      <c r="D720" s="1" t="s">
        <v>109</v>
      </c>
      <c r="E720" s="1" t="s">
        <v>1147</v>
      </c>
      <c r="F720" s="1" t="s">
        <v>66</v>
      </c>
      <c r="G720" s="4" t="s">
        <v>1101</v>
      </c>
      <c r="H720" s="4">
        <v>6</v>
      </c>
      <c r="I720" s="4" t="s">
        <v>83</v>
      </c>
      <c r="J720" s="1"/>
      <c r="K720" s="4" t="s">
        <v>83</v>
      </c>
      <c r="L720" s="4" t="s">
        <v>83</v>
      </c>
    </row>
    <row r="721" spans="1:12" ht="30" x14ac:dyDescent="0.25">
      <c r="A721" s="1" t="s">
        <v>5697</v>
      </c>
      <c r="B721" s="1" t="s">
        <v>60</v>
      </c>
      <c r="C721" s="4">
        <v>2022</v>
      </c>
      <c r="D721" s="1" t="s">
        <v>109</v>
      </c>
      <c r="E721" s="1" t="s">
        <v>1147</v>
      </c>
      <c r="F721" s="1" t="s">
        <v>70</v>
      </c>
      <c r="G721" s="4" t="s">
        <v>2016</v>
      </c>
      <c r="H721" s="4">
        <v>700</v>
      </c>
      <c r="I721" s="4" t="s">
        <v>8464</v>
      </c>
      <c r="J721" s="1"/>
      <c r="K721" s="4" t="s">
        <v>8465</v>
      </c>
      <c r="L721" s="4" t="s">
        <v>8466</v>
      </c>
    </row>
    <row r="722" spans="1:12" ht="30" x14ac:dyDescent="0.25">
      <c r="A722" s="1" t="s">
        <v>5697</v>
      </c>
      <c r="B722" s="1" t="s">
        <v>60</v>
      </c>
      <c r="C722" s="4">
        <v>2022</v>
      </c>
      <c r="D722" s="1" t="s">
        <v>109</v>
      </c>
      <c r="E722" s="1" t="s">
        <v>1147</v>
      </c>
      <c r="F722" s="1" t="s">
        <v>74</v>
      </c>
      <c r="G722" s="4" t="s">
        <v>1101</v>
      </c>
      <c r="H722" s="4">
        <v>26</v>
      </c>
      <c r="I722" s="4" t="s">
        <v>83</v>
      </c>
      <c r="J722" s="1"/>
      <c r="K722" s="4" t="s">
        <v>83</v>
      </c>
      <c r="L722" s="4" t="s">
        <v>83</v>
      </c>
    </row>
    <row r="723" spans="1:12" ht="30" x14ac:dyDescent="0.25">
      <c r="A723" s="1" t="s">
        <v>5697</v>
      </c>
      <c r="B723" s="1" t="s">
        <v>60</v>
      </c>
      <c r="C723" s="4">
        <v>2022</v>
      </c>
      <c r="D723" s="1" t="s">
        <v>109</v>
      </c>
      <c r="E723" s="1" t="s">
        <v>1147</v>
      </c>
      <c r="F723" s="1" t="s">
        <v>1102</v>
      </c>
      <c r="G723" s="4" t="s">
        <v>1379</v>
      </c>
      <c r="H723" s="4">
        <v>5433</v>
      </c>
      <c r="I723" s="4" t="s">
        <v>8467</v>
      </c>
      <c r="J723" s="1"/>
      <c r="K723" s="4" t="s">
        <v>8468</v>
      </c>
      <c r="L723" s="4" t="s">
        <v>8469</v>
      </c>
    </row>
    <row r="724" spans="1:12" ht="45" x14ac:dyDescent="0.25">
      <c r="A724" s="1" t="s">
        <v>5697</v>
      </c>
      <c r="B724" s="1" t="s">
        <v>60</v>
      </c>
      <c r="C724" s="4">
        <v>2022</v>
      </c>
      <c r="D724" s="1" t="s">
        <v>109</v>
      </c>
      <c r="E724" s="1" t="s">
        <v>1147</v>
      </c>
      <c r="F724" s="1" t="s">
        <v>84</v>
      </c>
      <c r="G724" s="4" t="s">
        <v>1270</v>
      </c>
      <c r="H724" s="4">
        <v>204</v>
      </c>
      <c r="I724" s="4" t="s">
        <v>8470</v>
      </c>
      <c r="J724" s="1" t="s">
        <v>234</v>
      </c>
      <c r="K724" s="4" t="s">
        <v>8471</v>
      </c>
      <c r="L724" s="4" t="s">
        <v>8472</v>
      </c>
    </row>
    <row r="725" spans="1:12" ht="45" x14ac:dyDescent="0.25">
      <c r="A725" s="1" t="s">
        <v>5697</v>
      </c>
      <c r="B725" s="1" t="s">
        <v>60</v>
      </c>
      <c r="C725" s="4">
        <v>2022</v>
      </c>
      <c r="D725" s="1" t="s">
        <v>109</v>
      </c>
      <c r="E725" s="1" t="s">
        <v>1147</v>
      </c>
      <c r="F725" s="1" t="s">
        <v>85</v>
      </c>
      <c r="G725" s="4" t="s">
        <v>8473</v>
      </c>
      <c r="H725" s="4">
        <v>182921</v>
      </c>
      <c r="I725" s="4" t="s">
        <v>8474</v>
      </c>
      <c r="J725" s="1"/>
      <c r="K725" s="4" t="s">
        <v>8475</v>
      </c>
      <c r="L725" s="4" t="s">
        <v>8476</v>
      </c>
    </row>
    <row r="726" spans="1:12" x14ac:dyDescent="0.25">
      <c r="A726" s="1" t="s">
        <v>5697</v>
      </c>
      <c r="B726" s="1" t="s">
        <v>60</v>
      </c>
      <c r="C726" s="4">
        <v>2022</v>
      </c>
      <c r="D726" s="1" t="s">
        <v>109</v>
      </c>
      <c r="E726" s="1" t="s">
        <v>1162</v>
      </c>
      <c r="F726" s="1" t="s">
        <v>62</v>
      </c>
      <c r="G726" s="4" t="s">
        <v>3023</v>
      </c>
      <c r="H726" s="4">
        <v>2440</v>
      </c>
      <c r="I726" s="4" t="s">
        <v>8477</v>
      </c>
      <c r="J726" s="1"/>
      <c r="K726" s="4" t="s">
        <v>8478</v>
      </c>
      <c r="L726" s="4" t="s">
        <v>8479</v>
      </c>
    </row>
    <row r="727" spans="1:12" ht="30" x14ac:dyDescent="0.25">
      <c r="A727" s="1" t="s">
        <v>5697</v>
      </c>
      <c r="B727" s="1" t="s">
        <v>60</v>
      </c>
      <c r="C727" s="4">
        <v>2022</v>
      </c>
      <c r="D727" s="1" t="s">
        <v>109</v>
      </c>
      <c r="E727" s="1" t="s">
        <v>1162</v>
      </c>
      <c r="F727" s="1" t="s">
        <v>66</v>
      </c>
      <c r="G727" s="4" t="s">
        <v>1101</v>
      </c>
      <c r="H727" s="4">
        <v>5</v>
      </c>
      <c r="I727" s="4" t="s">
        <v>83</v>
      </c>
      <c r="J727" s="1"/>
      <c r="K727" s="4" t="s">
        <v>83</v>
      </c>
      <c r="L727" s="4" t="s">
        <v>83</v>
      </c>
    </row>
    <row r="728" spans="1:12" ht="30" x14ac:dyDescent="0.25">
      <c r="A728" s="1" t="s">
        <v>5697</v>
      </c>
      <c r="B728" s="1" t="s">
        <v>60</v>
      </c>
      <c r="C728" s="4">
        <v>2022</v>
      </c>
      <c r="D728" s="1" t="s">
        <v>109</v>
      </c>
      <c r="E728" s="1" t="s">
        <v>1162</v>
      </c>
      <c r="F728" s="1" t="s">
        <v>70</v>
      </c>
      <c r="G728" s="4" t="s">
        <v>1479</v>
      </c>
      <c r="H728" s="4">
        <v>370</v>
      </c>
      <c r="I728" s="4" t="s">
        <v>8480</v>
      </c>
      <c r="J728" s="1"/>
      <c r="K728" s="4" t="s">
        <v>8481</v>
      </c>
      <c r="L728" s="4" t="s">
        <v>8482</v>
      </c>
    </row>
    <row r="729" spans="1:12" ht="30" x14ac:dyDescent="0.25">
      <c r="A729" s="1" t="s">
        <v>5697</v>
      </c>
      <c r="B729" s="1" t="s">
        <v>60</v>
      </c>
      <c r="C729" s="4">
        <v>2022</v>
      </c>
      <c r="D729" s="1" t="s">
        <v>109</v>
      </c>
      <c r="E729" s="1" t="s">
        <v>1162</v>
      </c>
      <c r="F729" s="1" t="s">
        <v>74</v>
      </c>
      <c r="G729" s="4" t="s">
        <v>1101</v>
      </c>
      <c r="H729" s="4">
        <v>15</v>
      </c>
      <c r="I729" s="4" t="s">
        <v>83</v>
      </c>
      <c r="J729" s="1"/>
      <c r="K729" s="4" t="s">
        <v>83</v>
      </c>
      <c r="L729" s="4" t="s">
        <v>83</v>
      </c>
    </row>
    <row r="730" spans="1:12" ht="30" x14ac:dyDescent="0.25">
      <c r="A730" s="1" t="s">
        <v>5697</v>
      </c>
      <c r="B730" s="1" t="s">
        <v>60</v>
      </c>
      <c r="C730" s="4">
        <v>2022</v>
      </c>
      <c r="D730" s="1" t="s">
        <v>109</v>
      </c>
      <c r="E730" s="1" t="s">
        <v>1162</v>
      </c>
      <c r="F730" s="1" t="s">
        <v>1102</v>
      </c>
      <c r="G730" s="4" t="s">
        <v>8483</v>
      </c>
      <c r="H730" s="4">
        <v>2984</v>
      </c>
      <c r="I730" s="4" t="s">
        <v>8484</v>
      </c>
      <c r="J730" s="1"/>
      <c r="K730" s="4" t="s">
        <v>8485</v>
      </c>
      <c r="L730" s="4" t="s">
        <v>8486</v>
      </c>
    </row>
    <row r="731" spans="1:12" ht="45" x14ac:dyDescent="0.25">
      <c r="A731" s="1" t="s">
        <v>5697</v>
      </c>
      <c r="B731" s="1" t="s">
        <v>60</v>
      </c>
      <c r="C731" s="4">
        <v>2022</v>
      </c>
      <c r="D731" s="1" t="s">
        <v>109</v>
      </c>
      <c r="E731" s="1" t="s">
        <v>1162</v>
      </c>
      <c r="F731" s="1" t="s">
        <v>84</v>
      </c>
      <c r="G731" s="4" t="s">
        <v>1981</v>
      </c>
      <c r="H731" s="4">
        <v>126</v>
      </c>
      <c r="I731" s="4" t="s">
        <v>8487</v>
      </c>
      <c r="J731" s="1" t="s">
        <v>234</v>
      </c>
      <c r="K731" s="4" t="s">
        <v>8488</v>
      </c>
      <c r="L731" s="4" t="s">
        <v>8489</v>
      </c>
    </row>
    <row r="732" spans="1:12" ht="45" x14ac:dyDescent="0.25">
      <c r="A732" s="1" t="s">
        <v>5697</v>
      </c>
      <c r="B732" s="1" t="s">
        <v>60</v>
      </c>
      <c r="C732" s="4">
        <v>2022</v>
      </c>
      <c r="D732" s="1" t="s">
        <v>109</v>
      </c>
      <c r="E732" s="1" t="s">
        <v>1162</v>
      </c>
      <c r="F732" s="1" t="s">
        <v>85</v>
      </c>
      <c r="G732" s="4" t="s">
        <v>8490</v>
      </c>
      <c r="H732" s="4">
        <v>94042</v>
      </c>
      <c r="I732" s="4" t="s">
        <v>8491</v>
      </c>
      <c r="J732" s="1"/>
      <c r="K732" s="4" t="s">
        <v>8492</v>
      </c>
      <c r="L732" s="4" t="s">
        <v>8493</v>
      </c>
    </row>
    <row r="733" spans="1:12" x14ac:dyDescent="0.25">
      <c r="A733" s="1" t="s">
        <v>5697</v>
      </c>
      <c r="B733" s="1" t="s">
        <v>60</v>
      </c>
      <c r="C733" s="4">
        <v>2022</v>
      </c>
      <c r="D733" s="1" t="s">
        <v>109</v>
      </c>
      <c r="E733" s="1" t="s">
        <v>1183</v>
      </c>
      <c r="F733" s="1" t="s">
        <v>62</v>
      </c>
      <c r="G733" s="4" t="s">
        <v>2280</v>
      </c>
      <c r="H733" s="4">
        <v>785</v>
      </c>
      <c r="I733" s="4" t="s">
        <v>8494</v>
      </c>
      <c r="J733" s="1"/>
      <c r="K733" s="4" t="s">
        <v>8495</v>
      </c>
      <c r="L733" s="4" t="s">
        <v>8496</v>
      </c>
    </row>
    <row r="734" spans="1:12" ht="30" x14ac:dyDescent="0.25">
      <c r="A734" s="1" t="s">
        <v>5697</v>
      </c>
      <c r="B734" s="1" t="s">
        <v>60</v>
      </c>
      <c r="C734" s="4">
        <v>2022</v>
      </c>
      <c r="D734" s="1" t="s">
        <v>109</v>
      </c>
      <c r="E734" s="1" t="s">
        <v>1183</v>
      </c>
      <c r="F734" s="1" t="s">
        <v>66</v>
      </c>
      <c r="G734" s="4" t="s">
        <v>1101</v>
      </c>
      <c r="H734" s="4">
        <v>1</v>
      </c>
      <c r="I734" s="4" t="s">
        <v>83</v>
      </c>
      <c r="J734" s="1"/>
      <c r="K734" s="4" t="s">
        <v>83</v>
      </c>
      <c r="L734" s="4" t="s">
        <v>83</v>
      </c>
    </row>
    <row r="735" spans="1:12" ht="30" x14ac:dyDescent="0.25">
      <c r="A735" s="1" t="s">
        <v>5697</v>
      </c>
      <c r="B735" s="1" t="s">
        <v>60</v>
      </c>
      <c r="C735" s="4">
        <v>2022</v>
      </c>
      <c r="D735" s="1" t="s">
        <v>109</v>
      </c>
      <c r="E735" s="1" t="s">
        <v>1183</v>
      </c>
      <c r="F735" s="1" t="s">
        <v>70</v>
      </c>
      <c r="G735" s="4" t="s">
        <v>1179</v>
      </c>
      <c r="H735" s="4">
        <v>135</v>
      </c>
      <c r="I735" s="4" t="s">
        <v>8497</v>
      </c>
      <c r="J735" s="1"/>
      <c r="K735" s="4" t="s">
        <v>8498</v>
      </c>
      <c r="L735" s="4" t="s">
        <v>8499</v>
      </c>
    </row>
    <row r="736" spans="1:12" ht="30" x14ac:dyDescent="0.25">
      <c r="A736" s="1" t="s">
        <v>5697</v>
      </c>
      <c r="B736" s="1" t="s">
        <v>60</v>
      </c>
      <c r="C736" s="4">
        <v>2022</v>
      </c>
      <c r="D736" s="1" t="s">
        <v>109</v>
      </c>
      <c r="E736" s="1" t="s">
        <v>1183</v>
      </c>
      <c r="F736" s="1" t="s">
        <v>74</v>
      </c>
      <c r="G736" s="4" t="s">
        <v>1101</v>
      </c>
      <c r="H736" s="4">
        <v>5</v>
      </c>
      <c r="I736" s="4" t="s">
        <v>83</v>
      </c>
      <c r="J736" s="1"/>
      <c r="K736" s="4" t="s">
        <v>83</v>
      </c>
      <c r="L736" s="4" t="s">
        <v>83</v>
      </c>
    </row>
    <row r="737" spans="1:12" ht="30" x14ac:dyDescent="0.25">
      <c r="A737" s="1" t="s">
        <v>5697</v>
      </c>
      <c r="B737" s="1" t="s">
        <v>60</v>
      </c>
      <c r="C737" s="4">
        <v>2022</v>
      </c>
      <c r="D737" s="1" t="s">
        <v>109</v>
      </c>
      <c r="E737" s="1" t="s">
        <v>1183</v>
      </c>
      <c r="F737" s="1" t="s">
        <v>1102</v>
      </c>
      <c r="G737" s="4" t="s">
        <v>8500</v>
      </c>
      <c r="H737" s="4">
        <v>991</v>
      </c>
      <c r="I737" s="4" t="s">
        <v>8501</v>
      </c>
      <c r="J737" s="1"/>
      <c r="K737" s="4" t="s">
        <v>8502</v>
      </c>
      <c r="L737" s="4" t="s">
        <v>8503</v>
      </c>
    </row>
    <row r="738" spans="1:12" ht="45" x14ac:dyDescent="0.25">
      <c r="A738" s="1" t="s">
        <v>5697</v>
      </c>
      <c r="B738" s="1" t="s">
        <v>60</v>
      </c>
      <c r="C738" s="4">
        <v>2022</v>
      </c>
      <c r="D738" s="1" t="s">
        <v>109</v>
      </c>
      <c r="E738" s="1" t="s">
        <v>1183</v>
      </c>
      <c r="F738" s="1" t="s">
        <v>84</v>
      </c>
      <c r="G738" s="4" t="s">
        <v>1093</v>
      </c>
      <c r="H738" s="4">
        <v>49</v>
      </c>
      <c r="I738" s="4" t="s">
        <v>8504</v>
      </c>
      <c r="J738" s="1" t="s">
        <v>234</v>
      </c>
      <c r="K738" s="4" t="s">
        <v>1558</v>
      </c>
      <c r="L738" s="4" t="s">
        <v>8505</v>
      </c>
    </row>
    <row r="739" spans="1:12" ht="45" x14ac:dyDescent="0.25">
      <c r="A739" s="1" t="s">
        <v>5697</v>
      </c>
      <c r="B739" s="1" t="s">
        <v>60</v>
      </c>
      <c r="C739" s="4">
        <v>2022</v>
      </c>
      <c r="D739" s="1" t="s">
        <v>109</v>
      </c>
      <c r="E739" s="1" t="s">
        <v>1183</v>
      </c>
      <c r="F739" s="1" t="s">
        <v>85</v>
      </c>
      <c r="G739" s="4" t="s">
        <v>8506</v>
      </c>
      <c r="H739" s="4">
        <v>24129</v>
      </c>
      <c r="I739" s="4" t="s">
        <v>8507</v>
      </c>
      <c r="J739" s="1"/>
      <c r="K739" s="4" t="s">
        <v>8508</v>
      </c>
      <c r="L739" s="4" t="s">
        <v>8509</v>
      </c>
    </row>
    <row r="740" spans="1:12" x14ac:dyDescent="0.25">
      <c r="A740" s="1" t="s">
        <v>5697</v>
      </c>
      <c r="B740" s="1" t="s">
        <v>60</v>
      </c>
      <c r="C740" s="4">
        <v>2022</v>
      </c>
      <c r="D740" s="1" t="s">
        <v>128</v>
      </c>
      <c r="E740" s="1" t="s">
        <v>1089</v>
      </c>
      <c r="F740" s="1" t="s">
        <v>62</v>
      </c>
      <c r="G740" s="4" t="s">
        <v>1270</v>
      </c>
      <c r="H740" s="4">
        <v>78563</v>
      </c>
      <c r="I740" s="4" t="s">
        <v>626</v>
      </c>
      <c r="J740" s="1" t="s">
        <v>234</v>
      </c>
      <c r="K740" s="4" t="s">
        <v>4151</v>
      </c>
      <c r="L740" s="4" t="s">
        <v>8434</v>
      </c>
    </row>
    <row r="741" spans="1:12" ht="30" x14ac:dyDescent="0.25">
      <c r="A741" s="1" t="s">
        <v>5697</v>
      </c>
      <c r="B741" s="1" t="s">
        <v>60</v>
      </c>
      <c r="C741" s="4">
        <v>2022</v>
      </c>
      <c r="D741" s="1" t="s">
        <v>128</v>
      </c>
      <c r="E741" s="1" t="s">
        <v>1089</v>
      </c>
      <c r="F741" s="1" t="s">
        <v>66</v>
      </c>
      <c r="G741" s="4" t="s">
        <v>1101</v>
      </c>
      <c r="H741" s="4">
        <v>444</v>
      </c>
      <c r="I741" s="4" t="s">
        <v>83</v>
      </c>
      <c r="J741" s="1"/>
      <c r="K741" s="4" t="s">
        <v>83</v>
      </c>
      <c r="L741" s="4" t="s">
        <v>83</v>
      </c>
    </row>
    <row r="742" spans="1:12" ht="30" x14ac:dyDescent="0.25">
      <c r="A742" s="1" t="s">
        <v>5697</v>
      </c>
      <c r="B742" s="1" t="s">
        <v>60</v>
      </c>
      <c r="C742" s="4">
        <v>2022</v>
      </c>
      <c r="D742" s="1" t="s">
        <v>128</v>
      </c>
      <c r="E742" s="1" t="s">
        <v>1089</v>
      </c>
      <c r="F742" s="1" t="s">
        <v>70</v>
      </c>
      <c r="G742" s="4" t="s">
        <v>1800</v>
      </c>
      <c r="H742" s="4">
        <v>18446</v>
      </c>
      <c r="I742" s="4" t="s">
        <v>2309</v>
      </c>
      <c r="J742" s="1" t="s">
        <v>234</v>
      </c>
      <c r="K742" s="4" t="s">
        <v>3907</v>
      </c>
      <c r="L742" s="4" t="s">
        <v>5463</v>
      </c>
    </row>
    <row r="743" spans="1:12" ht="30" x14ac:dyDescent="0.25">
      <c r="A743" s="1" t="s">
        <v>5697</v>
      </c>
      <c r="B743" s="1" t="s">
        <v>60</v>
      </c>
      <c r="C743" s="4">
        <v>2022</v>
      </c>
      <c r="D743" s="1" t="s">
        <v>128</v>
      </c>
      <c r="E743" s="1" t="s">
        <v>1089</v>
      </c>
      <c r="F743" s="1" t="s">
        <v>74</v>
      </c>
      <c r="G743" s="4" t="s">
        <v>1101</v>
      </c>
      <c r="H743" s="4">
        <v>1437</v>
      </c>
      <c r="I743" s="4" t="s">
        <v>83</v>
      </c>
      <c r="J743" s="1"/>
      <c r="K743" s="4" t="s">
        <v>83</v>
      </c>
      <c r="L743" s="4" t="s">
        <v>83</v>
      </c>
    </row>
    <row r="744" spans="1:12" ht="30" x14ac:dyDescent="0.25">
      <c r="A744" s="1" t="s">
        <v>5697</v>
      </c>
      <c r="B744" s="1" t="s">
        <v>60</v>
      </c>
      <c r="C744" s="4">
        <v>2022</v>
      </c>
      <c r="D744" s="1" t="s">
        <v>128</v>
      </c>
      <c r="E744" s="1" t="s">
        <v>1089</v>
      </c>
      <c r="F744" s="1" t="s">
        <v>1102</v>
      </c>
      <c r="G744" s="4" t="s">
        <v>1200</v>
      </c>
      <c r="H744" s="4">
        <v>116848</v>
      </c>
      <c r="I744" s="4" t="s">
        <v>5367</v>
      </c>
      <c r="J744" s="1"/>
      <c r="K744" s="4" t="s">
        <v>3757</v>
      </c>
      <c r="L744" s="4" t="s">
        <v>2873</v>
      </c>
    </row>
    <row r="745" spans="1:12" ht="45" x14ac:dyDescent="0.25">
      <c r="A745" s="1" t="s">
        <v>5697</v>
      </c>
      <c r="B745" s="1" t="s">
        <v>60</v>
      </c>
      <c r="C745" s="4">
        <v>2022</v>
      </c>
      <c r="D745" s="1" t="s">
        <v>128</v>
      </c>
      <c r="E745" s="1" t="s">
        <v>1089</v>
      </c>
      <c r="F745" s="1" t="s">
        <v>84</v>
      </c>
      <c r="G745" s="4" t="s">
        <v>1101</v>
      </c>
      <c r="H745" s="4">
        <v>3884</v>
      </c>
      <c r="I745" s="4" t="s">
        <v>83</v>
      </c>
      <c r="J745" s="1"/>
      <c r="K745" s="4" t="s">
        <v>83</v>
      </c>
      <c r="L745" s="4" t="s">
        <v>83</v>
      </c>
    </row>
    <row r="746" spans="1:12" ht="45" x14ac:dyDescent="0.25">
      <c r="A746" s="1" t="s">
        <v>5697</v>
      </c>
      <c r="B746" s="1" t="s">
        <v>60</v>
      </c>
      <c r="C746" s="4">
        <v>2022</v>
      </c>
      <c r="D746" s="1" t="s">
        <v>128</v>
      </c>
      <c r="E746" s="1" t="s">
        <v>1089</v>
      </c>
      <c r="F746" s="1" t="s">
        <v>85</v>
      </c>
      <c r="G746" s="4" t="s">
        <v>1507</v>
      </c>
      <c r="H746" s="4">
        <v>248621</v>
      </c>
      <c r="I746" s="4" t="s">
        <v>2988</v>
      </c>
      <c r="J746" s="1"/>
      <c r="K746" s="4" t="s">
        <v>3476</v>
      </c>
      <c r="L746" s="4" t="s">
        <v>3694</v>
      </c>
    </row>
    <row r="747" spans="1:12" x14ac:dyDescent="0.25">
      <c r="A747" s="1" t="s">
        <v>5697</v>
      </c>
      <c r="B747" s="1" t="s">
        <v>60</v>
      </c>
      <c r="C747" s="4">
        <v>2022</v>
      </c>
      <c r="D747" s="1" t="s">
        <v>128</v>
      </c>
      <c r="E747" s="1" t="s">
        <v>1104</v>
      </c>
      <c r="F747" s="1" t="s">
        <v>62</v>
      </c>
      <c r="G747" s="4" t="s">
        <v>1613</v>
      </c>
      <c r="H747" s="4">
        <v>24778</v>
      </c>
      <c r="I747" s="4" t="s">
        <v>2455</v>
      </c>
      <c r="J747" s="1" t="s">
        <v>234</v>
      </c>
      <c r="K747" s="4" t="s">
        <v>1714</v>
      </c>
      <c r="L747" s="4" t="s">
        <v>8510</v>
      </c>
    </row>
    <row r="748" spans="1:12" ht="30" x14ac:dyDescent="0.25">
      <c r="A748" s="1" t="s">
        <v>5697</v>
      </c>
      <c r="B748" s="1" t="s">
        <v>60</v>
      </c>
      <c r="C748" s="4">
        <v>2022</v>
      </c>
      <c r="D748" s="1" t="s">
        <v>128</v>
      </c>
      <c r="E748" s="1" t="s">
        <v>1104</v>
      </c>
      <c r="F748" s="1" t="s">
        <v>66</v>
      </c>
      <c r="G748" s="4" t="s">
        <v>1101</v>
      </c>
      <c r="H748" s="4">
        <v>50</v>
      </c>
      <c r="I748" s="4" t="s">
        <v>83</v>
      </c>
      <c r="J748" s="1"/>
      <c r="K748" s="4" t="s">
        <v>83</v>
      </c>
      <c r="L748" s="4" t="s">
        <v>83</v>
      </c>
    </row>
    <row r="749" spans="1:12" ht="30" x14ac:dyDescent="0.25">
      <c r="A749" s="1" t="s">
        <v>5697</v>
      </c>
      <c r="B749" s="1" t="s">
        <v>60</v>
      </c>
      <c r="C749" s="4">
        <v>2022</v>
      </c>
      <c r="D749" s="1" t="s">
        <v>128</v>
      </c>
      <c r="E749" s="1" t="s">
        <v>1104</v>
      </c>
      <c r="F749" s="1" t="s">
        <v>70</v>
      </c>
      <c r="G749" s="4" t="s">
        <v>1671</v>
      </c>
      <c r="H749" s="4">
        <v>4115</v>
      </c>
      <c r="I749" s="4" t="s">
        <v>3519</v>
      </c>
      <c r="J749" s="1" t="s">
        <v>234</v>
      </c>
      <c r="K749" s="4" t="s">
        <v>3787</v>
      </c>
      <c r="L749" s="4" t="s">
        <v>8511</v>
      </c>
    </row>
    <row r="750" spans="1:12" ht="30" x14ac:dyDescent="0.25">
      <c r="A750" s="1" t="s">
        <v>5697</v>
      </c>
      <c r="B750" s="1" t="s">
        <v>60</v>
      </c>
      <c r="C750" s="4">
        <v>2022</v>
      </c>
      <c r="D750" s="1" t="s">
        <v>128</v>
      </c>
      <c r="E750" s="1" t="s">
        <v>1104</v>
      </c>
      <c r="F750" s="1" t="s">
        <v>74</v>
      </c>
      <c r="G750" s="4" t="s">
        <v>1101</v>
      </c>
      <c r="H750" s="4">
        <v>184</v>
      </c>
      <c r="I750" s="4" t="s">
        <v>83</v>
      </c>
      <c r="J750" s="1"/>
      <c r="K750" s="4" t="s">
        <v>83</v>
      </c>
      <c r="L750" s="4" t="s">
        <v>83</v>
      </c>
    </row>
    <row r="751" spans="1:12" ht="30" x14ac:dyDescent="0.25">
      <c r="A751" s="1" t="s">
        <v>5697</v>
      </c>
      <c r="B751" s="1" t="s">
        <v>60</v>
      </c>
      <c r="C751" s="4">
        <v>2022</v>
      </c>
      <c r="D751" s="1" t="s">
        <v>128</v>
      </c>
      <c r="E751" s="1" t="s">
        <v>1104</v>
      </c>
      <c r="F751" s="1" t="s">
        <v>1102</v>
      </c>
      <c r="G751" s="4" t="s">
        <v>3750</v>
      </c>
      <c r="H751" s="4">
        <v>35425</v>
      </c>
      <c r="I751" s="4" t="s">
        <v>1596</v>
      </c>
      <c r="J751" s="1"/>
      <c r="K751" s="4" t="s">
        <v>3425</v>
      </c>
      <c r="L751" s="4" t="s">
        <v>8512</v>
      </c>
    </row>
    <row r="752" spans="1:12" ht="45" x14ac:dyDescent="0.25">
      <c r="A752" s="1" t="s">
        <v>5697</v>
      </c>
      <c r="B752" s="1" t="s">
        <v>60</v>
      </c>
      <c r="C752" s="4">
        <v>2022</v>
      </c>
      <c r="D752" s="1" t="s">
        <v>128</v>
      </c>
      <c r="E752" s="1" t="s">
        <v>1104</v>
      </c>
      <c r="F752" s="1" t="s">
        <v>84</v>
      </c>
      <c r="G752" s="4" t="s">
        <v>1101</v>
      </c>
      <c r="H752" s="4">
        <v>900</v>
      </c>
      <c r="I752" s="4" t="s">
        <v>83</v>
      </c>
      <c r="J752" s="1"/>
      <c r="K752" s="4" t="s">
        <v>83</v>
      </c>
      <c r="L752" s="4" t="s">
        <v>83</v>
      </c>
    </row>
    <row r="753" spans="1:12" ht="45" x14ac:dyDescent="0.25">
      <c r="A753" s="1" t="s">
        <v>5697</v>
      </c>
      <c r="B753" s="1" t="s">
        <v>60</v>
      </c>
      <c r="C753" s="4">
        <v>2022</v>
      </c>
      <c r="D753" s="1" t="s">
        <v>128</v>
      </c>
      <c r="E753" s="1" t="s">
        <v>1104</v>
      </c>
      <c r="F753" s="1" t="s">
        <v>85</v>
      </c>
      <c r="G753" s="4" t="s">
        <v>2668</v>
      </c>
      <c r="H753" s="4">
        <v>170599</v>
      </c>
      <c r="I753" s="4" t="s">
        <v>8513</v>
      </c>
      <c r="J753" s="1"/>
      <c r="K753" s="4" t="s">
        <v>7870</v>
      </c>
      <c r="L753" s="4" t="s">
        <v>3425</v>
      </c>
    </row>
    <row r="754" spans="1:12" x14ac:dyDescent="0.25">
      <c r="A754" s="1" t="s">
        <v>5697</v>
      </c>
      <c r="B754" s="1" t="s">
        <v>60</v>
      </c>
      <c r="C754" s="4">
        <v>2022</v>
      </c>
      <c r="D754" s="1" t="s">
        <v>128</v>
      </c>
      <c r="E754" s="1" t="s">
        <v>1116</v>
      </c>
      <c r="F754" s="1" t="s">
        <v>62</v>
      </c>
      <c r="G754" s="4" t="s">
        <v>1873</v>
      </c>
      <c r="H754" s="4">
        <v>16902</v>
      </c>
      <c r="I754" s="4" t="s">
        <v>8514</v>
      </c>
      <c r="J754" s="1"/>
      <c r="K754" s="4" t="s">
        <v>6267</v>
      </c>
      <c r="L754" s="4" t="s">
        <v>3238</v>
      </c>
    </row>
    <row r="755" spans="1:12" ht="30" x14ac:dyDescent="0.25">
      <c r="A755" s="1" t="s">
        <v>5697</v>
      </c>
      <c r="B755" s="1" t="s">
        <v>60</v>
      </c>
      <c r="C755" s="4">
        <v>2022</v>
      </c>
      <c r="D755" s="1" t="s">
        <v>128</v>
      </c>
      <c r="E755" s="1" t="s">
        <v>1116</v>
      </c>
      <c r="F755" s="1" t="s">
        <v>66</v>
      </c>
      <c r="G755" s="4" t="s">
        <v>1101</v>
      </c>
      <c r="H755" s="4">
        <v>26</v>
      </c>
      <c r="I755" s="4" t="s">
        <v>83</v>
      </c>
      <c r="J755" s="1"/>
      <c r="K755" s="4" t="s">
        <v>83</v>
      </c>
      <c r="L755" s="4" t="s">
        <v>83</v>
      </c>
    </row>
    <row r="756" spans="1:12" ht="30" x14ac:dyDescent="0.25">
      <c r="A756" s="1" t="s">
        <v>5697</v>
      </c>
      <c r="B756" s="1" t="s">
        <v>60</v>
      </c>
      <c r="C756" s="4">
        <v>2022</v>
      </c>
      <c r="D756" s="1" t="s">
        <v>128</v>
      </c>
      <c r="E756" s="1" t="s">
        <v>1116</v>
      </c>
      <c r="F756" s="1" t="s">
        <v>70</v>
      </c>
      <c r="G756" s="4" t="s">
        <v>1141</v>
      </c>
      <c r="H756" s="4">
        <v>2718</v>
      </c>
      <c r="I756" s="4" t="s">
        <v>8515</v>
      </c>
      <c r="J756" s="1"/>
      <c r="K756" s="4" t="s">
        <v>8516</v>
      </c>
      <c r="L756" s="4" t="s">
        <v>8517</v>
      </c>
    </row>
    <row r="757" spans="1:12" ht="30" x14ac:dyDescent="0.25">
      <c r="A757" s="1" t="s">
        <v>5697</v>
      </c>
      <c r="B757" s="1" t="s">
        <v>60</v>
      </c>
      <c r="C757" s="4">
        <v>2022</v>
      </c>
      <c r="D757" s="1" t="s">
        <v>128</v>
      </c>
      <c r="E757" s="1" t="s">
        <v>1116</v>
      </c>
      <c r="F757" s="1" t="s">
        <v>74</v>
      </c>
      <c r="G757" s="4" t="s">
        <v>1101</v>
      </c>
      <c r="H757" s="4">
        <v>106</v>
      </c>
      <c r="I757" s="4" t="s">
        <v>83</v>
      </c>
      <c r="J757" s="1"/>
      <c r="K757" s="4" t="s">
        <v>83</v>
      </c>
      <c r="L757" s="4" t="s">
        <v>83</v>
      </c>
    </row>
    <row r="758" spans="1:12" ht="30" x14ac:dyDescent="0.25">
      <c r="A758" s="1" t="s">
        <v>5697</v>
      </c>
      <c r="B758" s="1" t="s">
        <v>60</v>
      </c>
      <c r="C758" s="4">
        <v>2022</v>
      </c>
      <c r="D758" s="1" t="s">
        <v>128</v>
      </c>
      <c r="E758" s="1" t="s">
        <v>1116</v>
      </c>
      <c r="F758" s="1" t="s">
        <v>1102</v>
      </c>
      <c r="G758" s="4" t="s">
        <v>2433</v>
      </c>
      <c r="H758" s="4">
        <v>24534</v>
      </c>
      <c r="I758" s="4" t="s">
        <v>8518</v>
      </c>
      <c r="J758" s="1"/>
      <c r="K758" s="4" t="s">
        <v>8519</v>
      </c>
      <c r="L758" s="4" t="s">
        <v>8520</v>
      </c>
    </row>
    <row r="759" spans="1:12" ht="45" x14ac:dyDescent="0.25">
      <c r="A759" s="1" t="s">
        <v>5697</v>
      </c>
      <c r="B759" s="1" t="s">
        <v>60</v>
      </c>
      <c r="C759" s="4">
        <v>2022</v>
      </c>
      <c r="D759" s="1" t="s">
        <v>128</v>
      </c>
      <c r="E759" s="1" t="s">
        <v>1116</v>
      </c>
      <c r="F759" s="1" t="s">
        <v>84</v>
      </c>
      <c r="G759" s="4" t="s">
        <v>1112</v>
      </c>
      <c r="H759" s="4">
        <v>601</v>
      </c>
      <c r="I759" s="4" t="s">
        <v>8521</v>
      </c>
      <c r="J759" s="1" t="s">
        <v>234</v>
      </c>
      <c r="K759" s="4" t="s">
        <v>8522</v>
      </c>
      <c r="L759" s="4" t="s">
        <v>4391</v>
      </c>
    </row>
    <row r="760" spans="1:12" ht="45" x14ac:dyDescent="0.25">
      <c r="A760" s="1" t="s">
        <v>5697</v>
      </c>
      <c r="B760" s="1" t="s">
        <v>60</v>
      </c>
      <c r="C760" s="4">
        <v>2022</v>
      </c>
      <c r="D760" s="1" t="s">
        <v>128</v>
      </c>
      <c r="E760" s="1" t="s">
        <v>1116</v>
      </c>
      <c r="F760" s="1" t="s">
        <v>85</v>
      </c>
      <c r="G760" s="4" t="s">
        <v>5009</v>
      </c>
      <c r="H760" s="4">
        <v>228666</v>
      </c>
      <c r="I760" s="4" t="s">
        <v>8523</v>
      </c>
      <c r="J760" s="1"/>
      <c r="K760" s="4" t="s">
        <v>8524</v>
      </c>
      <c r="L760" s="4" t="s">
        <v>8525</v>
      </c>
    </row>
    <row r="761" spans="1:12" x14ac:dyDescent="0.25">
      <c r="A761" s="1" t="s">
        <v>5697</v>
      </c>
      <c r="B761" s="1" t="s">
        <v>60</v>
      </c>
      <c r="C761" s="4">
        <v>2022</v>
      </c>
      <c r="D761" s="1" t="s">
        <v>128</v>
      </c>
      <c r="E761" s="1" t="s">
        <v>1132</v>
      </c>
      <c r="F761" s="1" t="s">
        <v>62</v>
      </c>
      <c r="G761" s="4" t="s">
        <v>3044</v>
      </c>
      <c r="H761" s="4">
        <v>10266</v>
      </c>
      <c r="I761" s="4" t="s">
        <v>8526</v>
      </c>
      <c r="J761" s="1"/>
      <c r="K761" s="4" t="s">
        <v>8527</v>
      </c>
      <c r="L761" s="4" t="s">
        <v>8528</v>
      </c>
    </row>
    <row r="762" spans="1:12" ht="30" x14ac:dyDescent="0.25">
      <c r="A762" s="1" t="s">
        <v>5697</v>
      </c>
      <c r="B762" s="1" t="s">
        <v>60</v>
      </c>
      <c r="C762" s="4">
        <v>2022</v>
      </c>
      <c r="D762" s="1" t="s">
        <v>128</v>
      </c>
      <c r="E762" s="1" t="s">
        <v>1132</v>
      </c>
      <c r="F762" s="1" t="s">
        <v>66</v>
      </c>
      <c r="G762" s="4" t="s">
        <v>1101</v>
      </c>
      <c r="H762" s="4">
        <v>10</v>
      </c>
      <c r="I762" s="4" t="s">
        <v>83</v>
      </c>
      <c r="J762" s="1"/>
      <c r="K762" s="4" t="s">
        <v>83</v>
      </c>
      <c r="L762" s="4" t="s">
        <v>83</v>
      </c>
    </row>
    <row r="763" spans="1:12" ht="30" x14ac:dyDescent="0.25">
      <c r="A763" s="1" t="s">
        <v>5697</v>
      </c>
      <c r="B763" s="1" t="s">
        <v>60</v>
      </c>
      <c r="C763" s="4">
        <v>2022</v>
      </c>
      <c r="D763" s="1" t="s">
        <v>128</v>
      </c>
      <c r="E763" s="1" t="s">
        <v>1132</v>
      </c>
      <c r="F763" s="1" t="s">
        <v>70</v>
      </c>
      <c r="G763" s="4" t="s">
        <v>2456</v>
      </c>
      <c r="H763" s="4">
        <v>1378</v>
      </c>
      <c r="I763" s="4" t="s">
        <v>8529</v>
      </c>
      <c r="J763" s="1"/>
      <c r="K763" s="4" t="s">
        <v>8530</v>
      </c>
      <c r="L763" s="4" t="s">
        <v>8531</v>
      </c>
    </row>
    <row r="764" spans="1:12" ht="30" x14ac:dyDescent="0.25">
      <c r="A764" s="1" t="s">
        <v>5697</v>
      </c>
      <c r="B764" s="1" t="s">
        <v>60</v>
      </c>
      <c r="C764" s="4">
        <v>2022</v>
      </c>
      <c r="D764" s="1" t="s">
        <v>128</v>
      </c>
      <c r="E764" s="1" t="s">
        <v>1132</v>
      </c>
      <c r="F764" s="1" t="s">
        <v>74</v>
      </c>
      <c r="G764" s="4" t="s">
        <v>1101</v>
      </c>
      <c r="H764" s="4">
        <v>42</v>
      </c>
      <c r="I764" s="4" t="s">
        <v>83</v>
      </c>
      <c r="J764" s="1"/>
      <c r="K764" s="4" t="s">
        <v>83</v>
      </c>
      <c r="L764" s="4" t="s">
        <v>83</v>
      </c>
    </row>
    <row r="765" spans="1:12" ht="30" x14ac:dyDescent="0.25">
      <c r="A765" s="1" t="s">
        <v>5697</v>
      </c>
      <c r="B765" s="1" t="s">
        <v>60</v>
      </c>
      <c r="C765" s="4">
        <v>2022</v>
      </c>
      <c r="D765" s="1" t="s">
        <v>128</v>
      </c>
      <c r="E765" s="1" t="s">
        <v>1132</v>
      </c>
      <c r="F765" s="1" t="s">
        <v>1102</v>
      </c>
      <c r="G765" s="4" t="s">
        <v>4420</v>
      </c>
      <c r="H765" s="4">
        <v>11646</v>
      </c>
      <c r="I765" s="4" t="s">
        <v>2342</v>
      </c>
      <c r="J765" s="1"/>
      <c r="K765" s="4" t="s">
        <v>8532</v>
      </c>
      <c r="L765" s="4" t="s">
        <v>8533</v>
      </c>
    </row>
    <row r="766" spans="1:12" ht="45" x14ac:dyDescent="0.25">
      <c r="A766" s="1" t="s">
        <v>5697</v>
      </c>
      <c r="B766" s="1" t="s">
        <v>60</v>
      </c>
      <c r="C766" s="4">
        <v>2022</v>
      </c>
      <c r="D766" s="1" t="s">
        <v>128</v>
      </c>
      <c r="E766" s="1" t="s">
        <v>1132</v>
      </c>
      <c r="F766" s="1" t="s">
        <v>84</v>
      </c>
      <c r="G766" s="4" t="s">
        <v>1097</v>
      </c>
      <c r="H766" s="4">
        <v>254</v>
      </c>
      <c r="I766" s="4" t="s">
        <v>8534</v>
      </c>
      <c r="J766" s="1" t="s">
        <v>234</v>
      </c>
      <c r="K766" s="4" t="s">
        <v>8535</v>
      </c>
      <c r="L766" s="4" t="s">
        <v>8536</v>
      </c>
    </row>
    <row r="767" spans="1:12" ht="45" x14ac:dyDescent="0.25">
      <c r="A767" s="1" t="s">
        <v>5697</v>
      </c>
      <c r="B767" s="1" t="s">
        <v>60</v>
      </c>
      <c r="C767" s="4">
        <v>2022</v>
      </c>
      <c r="D767" s="1" t="s">
        <v>128</v>
      </c>
      <c r="E767" s="1" t="s">
        <v>1132</v>
      </c>
      <c r="F767" s="1" t="s">
        <v>85</v>
      </c>
      <c r="G767" s="4" t="s">
        <v>8537</v>
      </c>
      <c r="H767" s="4">
        <v>202608</v>
      </c>
      <c r="I767" s="4" t="s">
        <v>8538</v>
      </c>
      <c r="J767" s="1"/>
      <c r="K767" s="4" t="s">
        <v>8539</v>
      </c>
      <c r="L767" s="4" t="s">
        <v>8540</v>
      </c>
    </row>
    <row r="768" spans="1:12" x14ac:dyDescent="0.25">
      <c r="A768" s="1" t="s">
        <v>5697</v>
      </c>
      <c r="B768" s="1" t="s">
        <v>60</v>
      </c>
      <c r="C768" s="4">
        <v>2022</v>
      </c>
      <c r="D768" s="1" t="s">
        <v>128</v>
      </c>
      <c r="E768" s="1" t="s">
        <v>1147</v>
      </c>
      <c r="F768" s="1" t="s">
        <v>62</v>
      </c>
      <c r="G768" s="4" t="s">
        <v>8143</v>
      </c>
      <c r="H768" s="4">
        <v>5165</v>
      </c>
      <c r="I768" s="4" t="s">
        <v>8541</v>
      </c>
      <c r="J768" s="1"/>
      <c r="K768" s="4" t="s">
        <v>8542</v>
      </c>
      <c r="L768" s="4" t="s">
        <v>8543</v>
      </c>
    </row>
    <row r="769" spans="1:12" ht="30" x14ac:dyDescent="0.25">
      <c r="A769" s="1" t="s">
        <v>5697</v>
      </c>
      <c r="B769" s="1" t="s">
        <v>60</v>
      </c>
      <c r="C769" s="4">
        <v>2022</v>
      </c>
      <c r="D769" s="1" t="s">
        <v>128</v>
      </c>
      <c r="E769" s="1" t="s">
        <v>1147</v>
      </c>
      <c r="F769" s="1" t="s">
        <v>66</v>
      </c>
      <c r="G769" s="4" t="s">
        <v>1101</v>
      </c>
      <c r="H769" s="4">
        <v>6</v>
      </c>
      <c r="I769" s="4" t="s">
        <v>83</v>
      </c>
      <c r="J769" s="1"/>
      <c r="K769" s="4" t="s">
        <v>83</v>
      </c>
      <c r="L769" s="4" t="s">
        <v>83</v>
      </c>
    </row>
    <row r="770" spans="1:12" ht="30" x14ac:dyDescent="0.25">
      <c r="A770" s="1" t="s">
        <v>5697</v>
      </c>
      <c r="B770" s="1" t="s">
        <v>60</v>
      </c>
      <c r="C770" s="4">
        <v>2022</v>
      </c>
      <c r="D770" s="1" t="s">
        <v>128</v>
      </c>
      <c r="E770" s="1" t="s">
        <v>1147</v>
      </c>
      <c r="F770" s="1" t="s">
        <v>70</v>
      </c>
      <c r="G770" s="4" t="s">
        <v>3754</v>
      </c>
      <c r="H770" s="4">
        <v>660</v>
      </c>
      <c r="I770" s="4" t="s">
        <v>8544</v>
      </c>
      <c r="J770" s="1"/>
      <c r="K770" s="4" t="s">
        <v>3683</v>
      </c>
      <c r="L770" s="4" t="s">
        <v>8545</v>
      </c>
    </row>
    <row r="771" spans="1:12" ht="30" x14ac:dyDescent="0.25">
      <c r="A771" s="1" t="s">
        <v>5697</v>
      </c>
      <c r="B771" s="1" t="s">
        <v>60</v>
      </c>
      <c r="C771" s="4">
        <v>2022</v>
      </c>
      <c r="D771" s="1" t="s">
        <v>128</v>
      </c>
      <c r="E771" s="1" t="s">
        <v>1147</v>
      </c>
      <c r="F771" s="1" t="s">
        <v>74</v>
      </c>
      <c r="G771" s="4" t="s">
        <v>1112</v>
      </c>
      <c r="H771" s="4">
        <v>17</v>
      </c>
      <c r="I771" s="4" t="s">
        <v>8546</v>
      </c>
      <c r="J771" s="1" t="s">
        <v>234</v>
      </c>
      <c r="K771" s="4" t="s">
        <v>8547</v>
      </c>
      <c r="L771" s="4" t="s">
        <v>8548</v>
      </c>
    </row>
    <row r="772" spans="1:12" ht="30" x14ac:dyDescent="0.25">
      <c r="A772" s="1" t="s">
        <v>5697</v>
      </c>
      <c r="B772" s="1" t="s">
        <v>60</v>
      </c>
      <c r="C772" s="4">
        <v>2022</v>
      </c>
      <c r="D772" s="1" t="s">
        <v>128</v>
      </c>
      <c r="E772" s="1" t="s">
        <v>1147</v>
      </c>
      <c r="F772" s="1" t="s">
        <v>1102</v>
      </c>
      <c r="G772" s="4" t="s">
        <v>7705</v>
      </c>
      <c r="H772" s="4">
        <v>5036</v>
      </c>
      <c r="I772" s="4" t="s">
        <v>8549</v>
      </c>
      <c r="J772" s="1"/>
      <c r="K772" s="4" t="s">
        <v>8550</v>
      </c>
      <c r="L772" s="4" t="s">
        <v>8551</v>
      </c>
    </row>
    <row r="773" spans="1:12" ht="45" x14ac:dyDescent="0.25">
      <c r="A773" s="1" t="s">
        <v>5697</v>
      </c>
      <c r="B773" s="1" t="s">
        <v>60</v>
      </c>
      <c r="C773" s="4">
        <v>2022</v>
      </c>
      <c r="D773" s="1" t="s">
        <v>128</v>
      </c>
      <c r="E773" s="1" t="s">
        <v>1147</v>
      </c>
      <c r="F773" s="1" t="s">
        <v>84</v>
      </c>
      <c r="G773" s="4" t="s">
        <v>1112</v>
      </c>
      <c r="H773" s="4">
        <v>176</v>
      </c>
      <c r="I773" s="4" t="s">
        <v>8552</v>
      </c>
      <c r="J773" s="1" t="s">
        <v>234</v>
      </c>
      <c r="K773" s="4" t="s">
        <v>8553</v>
      </c>
      <c r="L773" s="4" t="s">
        <v>8554</v>
      </c>
    </row>
    <row r="774" spans="1:12" ht="45" x14ac:dyDescent="0.25">
      <c r="A774" s="1" t="s">
        <v>5697</v>
      </c>
      <c r="B774" s="1" t="s">
        <v>60</v>
      </c>
      <c r="C774" s="4">
        <v>2022</v>
      </c>
      <c r="D774" s="1" t="s">
        <v>128</v>
      </c>
      <c r="E774" s="1" t="s">
        <v>1147</v>
      </c>
      <c r="F774" s="1" t="s">
        <v>85</v>
      </c>
      <c r="G774" s="4" t="s">
        <v>8555</v>
      </c>
      <c r="H774" s="4">
        <v>177535</v>
      </c>
      <c r="I774" s="4" t="s">
        <v>8556</v>
      </c>
      <c r="J774" s="1"/>
      <c r="K774" s="4" t="s">
        <v>137</v>
      </c>
      <c r="L774" s="4" t="s">
        <v>8557</v>
      </c>
    </row>
    <row r="775" spans="1:12" x14ac:dyDescent="0.25">
      <c r="A775" s="1" t="s">
        <v>5697</v>
      </c>
      <c r="B775" s="1" t="s">
        <v>60</v>
      </c>
      <c r="C775" s="4">
        <v>2022</v>
      </c>
      <c r="D775" s="1" t="s">
        <v>128</v>
      </c>
      <c r="E775" s="1" t="s">
        <v>1162</v>
      </c>
      <c r="F775" s="1" t="s">
        <v>62</v>
      </c>
      <c r="G775" s="4" t="s">
        <v>7458</v>
      </c>
      <c r="H775" s="4">
        <v>2351</v>
      </c>
      <c r="I775" s="4" t="s">
        <v>8558</v>
      </c>
      <c r="J775" s="1"/>
      <c r="K775" s="4" t="s">
        <v>8559</v>
      </c>
      <c r="L775" s="4" t="s">
        <v>8560</v>
      </c>
    </row>
    <row r="776" spans="1:12" ht="30" x14ac:dyDescent="0.25">
      <c r="A776" s="1" t="s">
        <v>5697</v>
      </c>
      <c r="B776" s="1" t="s">
        <v>60</v>
      </c>
      <c r="C776" s="4">
        <v>2022</v>
      </c>
      <c r="D776" s="1" t="s">
        <v>128</v>
      </c>
      <c r="E776" s="1" t="s">
        <v>1162</v>
      </c>
      <c r="F776" s="1" t="s">
        <v>66</v>
      </c>
      <c r="G776" s="4" t="s">
        <v>1101</v>
      </c>
      <c r="H776" s="4">
        <v>5</v>
      </c>
      <c r="I776" s="4" t="s">
        <v>83</v>
      </c>
      <c r="J776" s="1"/>
      <c r="K776" s="4" t="s">
        <v>83</v>
      </c>
      <c r="L776" s="4" t="s">
        <v>83</v>
      </c>
    </row>
    <row r="777" spans="1:12" ht="30" x14ac:dyDescent="0.25">
      <c r="A777" s="1" t="s">
        <v>5697</v>
      </c>
      <c r="B777" s="1" t="s">
        <v>60</v>
      </c>
      <c r="C777" s="4">
        <v>2022</v>
      </c>
      <c r="D777" s="1" t="s">
        <v>128</v>
      </c>
      <c r="E777" s="1" t="s">
        <v>1162</v>
      </c>
      <c r="F777" s="1" t="s">
        <v>70</v>
      </c>
      <c r="G777" s="4" t="s">
        <v>1208</v>
      </c>
      <c r="H777" s="4">
        <v>346</v>
      </c>
      <c r="I777" s="4" t="s">
        <v>8561</v>
      </c>
      <c r="J777" s="1"/>
      <c r="K777" s="4" t="s">
        <v>8562</v>
      </c>
      <c r="L777" s="4" t="s">
        <v>8563</v>
      </c>
    </row>
    <row r="778" spans="1:12" ht="30" x14ac:dyDescent="0.25">
      <c r="A778" s="1" t="s">
        <v>5697</v>
      </c>
      <c r="B778" s="1" t="s">
        <v>60</v>
      </c>
      <c r="C778" s="4">
        <v>2022</v>
      </c>
      <c r="D778" s="1" t="s">
        <v>128</v>
      </c>
      <c r="E778" s="1" t="s">
        <v>1162</v>
      </c>
      <c r="F778" s="1" t="s">
        <v>74</v>
      </c>
      <c r="G778" s="4" t="s">
        <v>1101</v>
      </c>
      <c r="H778" s="4">
        <v>10</v>
      </c>
      <c r="I778" s="4" t="s">
        <v>83</v>
      </c>
      <c r="J778" s="1"/>
      <c r="K778" s="4" t="s">
        <v>83</v>
      </c>
      <c r="L778" s="4" t="s">
        <v>83</v>
      </c>
    </row>
    <row r="779" spans="1:12" ht="30" x14ac:dyDescent="0.25">
      <c r="A779" s="1" t="s">
        <v>5697</v>
      </c>
      <c r="B779" s="1" t="s">
        <v>60</v>
      </c>
      <c r="C779" s="4">
        <v>2022</v>
      </c>
      <c r="D779" s="1" t="s">
        <v>128</v>
      </c>
      <c r="E779" s="1" t="s">
        <v>1162</v>
      </c>
      <c r="F779" s="1" t="s">
        <v>1102</v>
      </c>
      <c r="G779" s="4" t="s">
        <v>8564</v>
      </c>
      <c r="H779" s="4">
        <v>2665</v>
      </c>
      <c r="I779" s="4" t="s">
        <v>8565</v>
      </c>
      <c r="J779" s="1"/>
      <c r="K779" s="4" t="s">
        <v>8566</v>
      </c>
      <c r="L779" s="4" t="s">
        <v>8567</v>
      </c>
    </row>
    <row r="780" spans="1:12" ht="45" x14ac:dyDescent="0.25">
      <c r="A780" s="1" t="s">
        <v>5697</v>
      </c>
      <c r="B780" s="1" t="s">
        <v>60</v>
      </c>
      <c r="C780" s="4">
        <v>2022</v>
      </c>
      <c r="D780" s="1" t="s">
        <v>128</v>
      </c>
      <c r="E780" s="1" t="s">
        <v>1162</v>
      </c>
      <c r="F780" s="1" t="s">
        <v>84</v>
      </c>
      <c r="G780" s="4" t="s">
        <v>1286</v>
      </c>
      <c r="H780" s="4">
        <v>157</v>
      </c>
      <c r="I780" s="4" t="s">
        <v>8568</v>
      </c>
      <c r="J780" s="1"/>
      <c r="K780" s="4" t="s">
        <v>8569</v>
      </c>
      <c r="L780" s="4" t="s">
        <v>8570</v>
      </c>
    </row>
    <row r="781" spans="1:12" ht="45" x14ac:dyDescent="0.25">
      <c r="A781" s="1" t="s">
        <v>5697</v>
      </c>
      <c r="B781" s="1" t="s">
        <v>60</v>
      </c>
      <c r="C781" s="4">
        <v>2022</v>
      </c>
      <c r="D781" s="1" t="s">
        <v>128</v>
      </c>
      <c r="E781" s="1" t="s">
        <v>1162</v>
      </c>
      <c r="F781" s="1" t="s">
        <v>85</v>
      </c>
      <c r="G781" s="4" t="s">
        <v>8571</v>
      </c>
      <c r="H781" s="4">
        <v>91375</v>
      </c>
      <c r="I781" s="4" t="s">
        <v>8572</v>
      </c>
      <c r="J781" s="1"/>
      <c r="K781" s="4" t="s">
        <v>8573</v>
      </c>
      <c r="L781" s="4" t="s">
        <v>8574</v>
      </c>
    </row>
    <row r="782" spans="1:12" x14ac:dyDescent="0.25">
      <c r="A782" s="1" t="s">
        <v>5697</v>
      </c>
      <c r="B782" s="1" t="s">
        <v>60</v>
      </c>
      <c r="C782" s="4">
        <v>2022</v>
      </c>
      <c r="D782" s="1" t="s">
        <v>128</v>
      </c>
      <c r="E782" s="1" t="s">
        <v>1183</v>
      </c>
      <c r="F782" s="1" t="s">
        <v>62</v>
      </c>
      <c r="G782" s="4" t="s">
        <v>2351</v>
      </c>
      <c r="H782" s="4">
        <v>756</v>
      </c>
      <c r="I782" s="4" t="s">
        <v>8575</v>
      </c>
      <c r="J782" s="1"/>
      <c r="K782" s="4" t="s">
        <v>8576</v>
      </c>
      <c r="L782" s="4" t="s">
        <v>8577</v>
      </c>
    </row>
    <row r="783" spans="1:12" ht="30" x14ac:dyDescent="0.25">
      <c r="A783" s="1" t="s">
        <v>5697</v>
      </c>
      <c r="B783" s="1" t="s">
        <v>60</v>
      </c>
      <c r="C783" s="4">
        <v>2022</v>
      </c>
      <c r="D783" s="1" t="s">
        <v>128</v>
      </c>
      <c r="E783" s="1" t="s">
        <v>1183</v>
      </c>
      <c r="F783" s="1" t="s">
        <v>66</v>
      </c>
      <c r="G783" s="4" t="s">
        <v>1112</v>
      </c>
      <c r="H783" s="4">
        <v>1</v>
      </c>
      <c r="I783" s="4" t="s">
        <v>8578</v>
      </c>
      <c r="J783" s="1" t="s">
        <v>234</v>
      </c>
      <c r="K783" s="4" t="s">
        <v>8579</v>
      </c>
      <c r="L783" s="4" t="s">
        <v>8580</v>
      </c>
    </row>
    <row r="784" spans="1:12" ht="30" x14ac:dyDescent="0.25">
      <c r="A784" s="1" t="s">
        <v>5697</v>
      </c>
      <c r="B784" s="1" t="s">
        <v>60</v>
      </c>
      <c r="C784" s="4">
        <v>2022</v>
      </c>
      <c r="D784" s="1" t="s">
        <v>128</v>
      </c>
      <c r="E784" s="1" t="s">
        <v>1183</v>
      </c>
      <c r="F784" s="1" t="s">
        <v>70</v>
      </c>
      <c r="G784" s="4" t="s">
        <v>2778</v>
      </c>
      <c r="H784" s="4">
        <v>123</v>
      </c>
      <c r="I784" s="4" t="s">
        <v>8581</v>
      </c>
      <c r="J784" s="1"/>
      <c r="K784" s="4" t="s">
        <v>8582</v>
      </c>
      <c r="L784" s="4" t="s">
        <v>8583</v>
      </c>
    </row>
    <row r="785" spans="1:12" ht="30" x14ac:dyDescent="0.25">
      <c r="A785" s="1" t="s">
        <v>5697</v>
      </c>
      <c r="B785" s="1" t="s">
        <v>60</v>
      </c>
      <c r="C785" s="4">
        <v>2022</v>
      </c>
      <c r="D785" s="1" t="s">
        <v>128</v>
      </c>
      <c r="E785" s="1" t="s">
        <v>1183</v>
      </c>
      <c r="F785" s="1" t="s">
        <v>74</v>
      </c>
      <c r="G785" s="4" t="s">
        <v>1101</v>
      </c>
      <c r="H785" s="4">
        <v>5</v>
      </c>
      <c r="I785" s="4" t="s">
        <v>83</v>
      </c>
      <c r="J785" s="1"/>
      <c r="K785" s="4" t="s">
        <v>83</v>
      </c>
      <c r="L785" s="4" t="s">
        <v>83</v>
      </c>
    </row>
    <row r="786" spans="1:12" ht="30" x14ac:dyDescent="0.25">
      <c r="A786" s="1" t="s">
        <v>5697</v>
      </c>
      <c r="B786" s="1" t="s">
        <v>60</v>
      </c>
      <c r="C786" s="4">
        <v>2022</v>
      </c>
      <c r="D786" s="1" t="s">
        <v>128</v>
      </c>
      <c r="E786" s="1" t="s">
        <v>1183</v>
      </c>
      <c r="F786" s="1" t="s">
        <v>1102</v>
      </c>
      <c r="G786" s="4" t="s">
        <v>1957</v>
      </c>
      <c r="H786" s="4">
        <v>865</v>
      </c>
      <c r="I786" s="4" t="s">
        <v>8584</v>
      </c>
      <c r="J786" s="1"/>
      <c r="K786" s="4" t="s">
        <v>8585</v>
      </c>
      <c r="L786" s="4" t="s">
        <v>8586</v>
      </c>
    </row>
    <row r="787" spans="1:12" ht="45" x14ac:dyDescent="0.25">
      <c r="A787" s="1" t="s">
        <v>5697</v>
      </c>
      <c r="B787" s="1" t="s">
        <v>60</v>
      </c>
      <c r="C787" s="4">
        <v>2022</v>
      </c>
      <c r="D787" s="1" t="s">
        <v>128</v>
      </c>
      <c r="E787" s="1" t="s">
        <v>1183</v>
      </c>
      <c r="F787" s="1" t="s">
        <v>84</v>
      </c>
      <c r="G787" s="4" t="s">
        <v>2258</v>
      </c>
      <c r="H787" s="4">
        <v>67</v>
      </c>
      <c r="I787" s="4" t="s">
        <v>8587</v>
      </c>
      <c r="J787" s="1" t="s">
        <v>234</v>
      </c>
      <c r="K787" s="4" t="s">
        <v>8588</v>
      </c>
      <c r="L787" s="4" t="s">
        <v>8589</v>
      </c>
    </row>
    <row r="788" spans="1:12" ht="45" x14ac:dyDescent="0.25">
      <c r="A788" s="1" t="s">
        <v>5697</v>
      </c>
      <c r="B788" s="1" t="s">
        <v>60</v>
      </c>
      <c r="C788" s="4">
        <v>2022</v>
      </c>
      <c r="D788" s="1" t="s">
        <v>128</v>
      </c>
      <c r="E788" s="1" t="s">
        <v>1183</v>
      </c>
      <c r="F788" s="1" t="s">
        <v>85</v>
      </c>
      <c r="G788" s="4" t="s">
        <v>8590</v>
      </c>
      <c r="H788" s="4">
        <v>23487</v>
      </c>
      <c r="I788" s="4" t="s">
        <v>8591</v>
      </c>
      <c r="J788" s="1"/>
      <c r="K788" s="4" t="s">
        <v>8592</v>
      </c>
      <c r="L788" s="4" t="s">
        <v>8593</v>
      </c>
    </row>
    <row r="789" spans="1:12" x14ac:dyDescent="0.25">
      <c r="A789" s="1" t="s">
        <v>5697</v>
      </c>
      <c r="B789" s="1" t="s">
        <v>60</v>
      </c>
      <c r="C789" s="4">
        <v>2022</v>
      </c>
      <c r="D789" s="1" t="s">
        <v>147</v>
      </c>
      <c r="E789" s="1" t="s">
        <v>1089</v>
      </c>
      <c r="F789" s="1" t="s">
        <v>62</v>
      </c>
      <c r="G789" s="4" t="s">
        <v>1093</v>
      </c>
      <c r="H789" s="4">
        <v>80714</v>
      </c>
      <c r="I789" s="4" t="s">
        <v>2753</v>
      </c>
      <c r="J789" s="1" t="s">
        <v>234</v>
      </c>
      <c r="K789" s="4" t="s">
        <v>4043</v>
      </c>
      <c r="L789" s="4" t="s">
        <v>7462</v>
      </c>
    </row>
    <row r="790" spans="1:12" ht="30" x14ac:dyDescent="0.25">
      <c r="A790" s="1" t="s">
        <v>5697</v>
      </c>
      <c r="B790" s="1" t="s">
        <v>60</v>
      </c>
      <c r="C790" s="4">
        <v>2022</v>
      </c>
      <c r="D790" s="1" t="s">
        <v>147</v>
      </c>
      <c r="E790" s="1" t="s">
        <v>1089</v>
      </c>
      <c r="F790" s="1" t="s">
        <v>66</v>
      </c>
      <c r="G790" s="4" t="s">
        <v>1101</v>
      </c>
      <c r="H790" s="4">
        <v>363</v>
      </c>
      <c r="I790" s="4" t="s">
        <v>83</v>
      </c>
      <c r="J790" s="1"/>
      <c r="K790" s="4" t="s">
        <v>83</v>
      </c>
      <c r="L790" s="4" t="s">
        <v>83</v>
      </c>
    </row>
    <row r="791" spans="1:12" ht="30" x14ac:dyDescent="0.25">
      <c r="A791" s="1" t="s">
        <v>5697</v>
      </c>
      <c r="B791" s="1" t="s">
        <v>60</v>
      </c>
      <c r="C791" s="4">
        <v>2022</v>
      </c>
      <c r="D791" s="1" t="s">
        <v>147</v>
      </c>
      <c r="E791" s="1" t="s">
        <v>1089</v>
      </c>
      <c r="F791" s="1" t="s">
        <v>70</v>
      </c>
      <c r="G791" s="4" t="s">
        <v>1800</v>
      </c>
      <c r="H791" s="4">
        <v>18246</v>
      </c>
      <c r="I791" s="4" t="s">
        <v>3789</v>
      </c>
      <c r="J791" s="1" t="s">
        <v>234</v>
      </c>
      <c r="K791" s="4" t="s">
        <v>4042</v>
      </c>
      <c r="L791" s="4" t="s">
        <v>4630</v>
      </c>
    </row>
    <row r="792" spans="1:12" ht="30" x14ac:dyDescent="0.25">
      <c r="A792" s="1" t="s">
        <v>5697</v>
      </c>
      <c r="B792" s="1" t="s">
        <v>60</v>
      </c>
      <c r="C792" s="4">
        <v>2022</v>
      </c>
      <c r="D792" s="1" t="s">
        <v>147</v>
      </c>
      <c r="E792" s="1" t="s">
        <v>1089</v>
      </c>
      <c r="F792" s="1" t="s">
        <v>74</v>
      </c>
      <c r="G792" s="4" t="s">
        <v>1101</v>
      </c>
      <c r="H792" s="4">
        <v>1127</v>
      </c>
      <c r="I792" s="4" t="s">
        <v>83</v>
      </c>
      <c r="J792" s="1"/>
      <c r="K792" s="4" t="s">
        <v>83</v>
      </c>
      <c r="L792" s="4" t="s">
        <v>83</v>
      </c>
    </row>
    <row r="793" spans="1:12" ht="30" x14ac:dyDescent="0.25">
      <c r="A793" s="1" t="s">
        <v>5697</v>
      </c>
      <c r="B793" s="1" t="s">
        <v>60</v>
      </c>
      <c r="C793" s="4">
        <v>2022</v>
      </c>
      <c r="D793" s="1" t="s">
        <v>147</v>
      </c>
      <c r="E793" s="1" t="s">
        <v>1089</v>
      </c>
      <c r="F793" s="1" t="s">
        <v>1102</v>
      </c>
      <c r="G793" s="4" t="s">
        <v>1691</v>
      </c>
      <c r="H793" s="4">
        <v>117426</v>
      </c>
      <c r="I793" s="4" t="s">
        <v>4095</v>
      </c>
      <c r="J793" s="1"/>
      <c r="K793" s="4" t="s">
        <v>3604</v>
      </c>
      <c r="L793" s="4" t="s">
        <v>2611</v>
      </c>
    </row>
    <row r="794" spans="1:12" ht="45" x14ac:dyDescent="0.25">
      <c r="A794" s="1" t="s">
        <v>5697</v>
      </c>
      <c r="B794" s="1" t="s">
        <v>60</v>
      </c>
      <c r="C794" s="4">
        <v>2022</v>
      </c>
      <c r="D794" s="1" t="s">
        <v>147</v>
      </c>
      <c r="E794" s="1" t="s">
        <v>1089</v>
      </c>
      <c r="F794" s="1" t="s">
        <v>84</v>
      </c>
      <c r="G794" s="4" t="s">
        <v>1101</v>
      </c>
      <c r="H794" s="4">
        <v>3958</v>
      </c>
      <c r="I794" s="4" t="s">
        <v>83</v>
      </c>
      <c r="J794" s="1"/>
      <c r="K794" s="4" t="s">
        <v>83</v>
      </c>
      <c r="L794" s="4" t="s">
        <v>83</v>
      </c>
    </row>
    <row r="795" spans="1:12" ht="45" x14ac:dyDescent="0.25">
      <c r="A795" s="1" t="s">
        <v>5697</v>
      </c>
      <c r="B795" s="1" t="s">
        <v>60</v>
      </c>
      <c r="C795" s="4">
        <v>2022</v>
      </c>
      <c r="D795" s="1" t="s">
        <v>147</v>
      </c>
      <c r="E795" s="1" t="s">
        <v>1089</v>
      </c>
      <c r="F795" s="1" t="s">
        <v>85</v>
      </c>
      <c r="G795" s="4" t="s">
        <v>1573</v>
      </c>
      <c r="H795" s="4">
        <v>261701</v>
      </c>
      <c r="I795" s="4" t="s">
        <v>5542</v>
      </c>
      <c r="J795" s="1"/>
      <c r="K795" s="4" t="s">
        <v>8594</v>
      </c>
      <c r="L795" s="4" t="s">
        <v>6811</v>
      </c>
    </row>
    <row r="796" spans="1:12" x14ac:dyDescent="0.25">
      <c r="A796" s="1" t="s">
        <v>5697</v>
      </c>
      <c r="B796" s="1" t="s">
        <v>60</v>
      </c>
      <c r="C796" s="4">
        <v>2022</v>
      </c>
      <c r="D796" s="1" t="s">
        <v>147</v>
      </c>
      <c r="E796" s="1" t="s">
        <v>1104</v>
      </c>
      <c r="F796" s="1" t="s">
        <v>62</v>
      </c>
      <c r="G796" s="4" t="s">
        <v>1613</v>
      </c>
      <c r="H796" s="4">
        <v>25639</v>
      </c>
      <c r="I796" s="4" t="s">
        <v>6073</v>
      </c>
      <c r="J796" s="1" t="s">
        <v>234</v>
      </c>
      <c r="K796" s="4" t="s">
        <v>7716</v>
      </c>
      <c r="L796" s="4" t="s">
        <v>1956</v>
      </c>
    </row>
    <row r="797" spans="1:12" ht="30" x14ac:dyDescent="0.25">
      <c r="A797" s="1" t="s">
        <v>5697</v>
      </c>
      <c r="B797" s="1" t="s">
        <v>60</v>
      </c>
      <c r="C797" s="4">
        <v>2022</v>
      </c>
      <c r="D797" s="1" t="s">
        <v>147</v>
      </c>
      <c r="E797" s="1" t="s">
        <v>1104</v>
      </c>
      <c r="F797" s="1" t="s">
        <v>66</v>
      </c>
      <c r="G797" s="4" t="s">
        <v>1101</v>
      </c>
      <c r="H797" s="4">
        <v>43</v>
      </c>
      <c r="I797" s="4" t="s">
        <v>83</v>
      </c>
      <c r="J797" s="1"/>
      <c r="K797" s="4" t="s">
        <v>83</v>
      </c>
      <c r="L797" s="4" t="s">
        <v>83</v>
      </c>
    </row>
    <row r="798" spans="1:12" ht="30" x14ac:dyDescent="0.25">
      <c r="A798" s="1" t="s">
        <v>5697</v>
      </c>
      <c r="B798" s="1" t="s">
        <v>60</v>
      </c>
      <c r="C798" s="4">
        <v>2022</v>
      </c>
      <c r="D798" s="1" t="s">
        <v>147</v>
      </c>
      <c r="E798" s="1" t="s">
        <v>1104</v>
      </c>
      <c r="F798" s="1" t="s">
        <v>70</v>
      </c>
      <c r="G798" s="4" t="s">
        <v>1800</v>
      </c>
      <c r="H798" s="4">
        <v>4155</v>
      </c>
      <c r="I798" s="4" t="s">
        <v>8595</v>
      </c>
      <c r="J798" s="1" t="s">
        <v>234</v>
      </c>
      <c r="K798" s="4" t="s">
        <v>8596</v>
      </c>
      <c r="L798" s="4" t="s">
        <v>8597</v>
      </c>
    </row>
    <row r="799" spans="1:12" ht="30" x14ac:dyDescent="0.25">
      <c r="A799" s="1" t="s">
        <v>5697</v>
      </c>
      <c r="B799" s="1" t="s">
        <v>60</v>
      </c>
      <c r="C799" s="4">
        <v>2022</v>
      </c>
      <c r="D799" s="1" t="s">
        <v>147</v>
      </c>
      <c r="E799" s="1" t="s">
        <v>1104</v>
      </c>
      <c r="F799" s="1" t="s">
        <v>74</v>
      </c>
      <c r="G799" s="4" t="s">
        <v>1101</v>
      </c>
      <c r="H799" s="4">
        <v>124</v>
      </c>
      <c r="I799" s="4" t="s">
        <v>83</v>
      </c>
      <c r="J799" s="1"/>
      <c r="K799" s="4" t="s">
        <v>83</v>
      </c>
      <c r="L799" s="4" t="s">
        <v>83</v>
      </c>
    </row>
    <row r="800" spans="1:12" ht="30" x14ac:dyDescent="0.25">
      <c r="A800" s="1" t="s">
        <v>5697</v>
      </c>
      <c r="B800" s="1" t="s">
        <v>60</v>
      </c>
      <c r="C800" s="4">
        <v>2022</v>
      </c>
      <c r="D800" s="1" t="s">
        <v>147</v>
      </c>
      <c r="E800" s="1" t="s">
        <v>1104</v>
      </c>
      <c r="F800" s="1" t="s">
        <v>1102</v>
      </c>
      <c r="G800" s="4" t="s">
        <v>2471</v>
      </c>
      <c r="H800" s="4">
        <v>35779</v>
      </c>
      <c r="I800" s="4" t="s">
        <v>3989</v>
      </c>
      <c r="J800" s="1"/>
      <c r="K800" s="4" t="s">
        <v>8598</v>
      </c>
      <c r="L800" s="4" t="s">
        <v>7396</v>
      </c>
    </row>
    <row r="801" spans="1:12" ht="45" x14ac:dyDescent="0.25">
      <c r="A801" s="1" t="s">
        <v>5697</v>
      </c>
      <c r="B801" s="1" t="s">
        <v>60</v>
      </c>
      <c r="C801" s="4">
        <v>2022</v>
      </c>
      <c r="D801" s="1" t="s">
        <v>147</v>
      </c>
      <c r="E801" s="1" t="s">
        <v>1104</v>
      </c>
      <c r="F801" s="1" t="s">
        <v>84</v>
      </c>
      <c r="G801" s="4" t="s">
        <v>1101</v>
      </c>
      <c r="H801" s="4">
        <v>802</v>
      </c>
      <c r="I801" s="4" t="s">
        <v>83</v>
      </c>
      <c r="J801" s="1"/>
      <c r="K801" s="4" t="s">
        <v>83</v>
      </c>
      <c r="L801" s="4" t="s">
        <v>83</v>
      </c>
    </row>
    <row r="802" spans="1:12" ht="45" x14ac:dyDescent="0.25">
      <c r="A802" s="1" t="s">
        <v>5697</v>
      </c>
      <c r="B802" s="1" t="s">
        <v>60</v>
      </c>
      <c r="C802" s="4">
        <v>2022</v>
      </c>
      <c r="D802" s="1" t="s">
        <v>147</v>
      </c>
      <c r="E802" s="1" t="s">
        <v>1104</v>
      </c>
      <c r="F802" s="1" t="s">
        <v>85</v>
      </c>
      <c r="G802" s="4" t="s">
        <v>8599</v>
      </c>
      <c r="H802" s="4">
        <v>177141</v>
      </c>
      <c r="I802" s="4" t="s">
        <v>8600</v>
      </c>
      <c r="J802" s="1"/>
      <c r="K802" s="4" t="s">
        <v>730</v>
      </c>
      <c r="L802" s="4" t="s">
        <v>8601</v>
      </c>
    </row>
    <row r="803" spans="1:12" x14ac:dyDescent="0.25">
      <c r="A803" s="1" t="s">
        <v>5697</v>
      </c>
      <c r="B803" s="1" t="s">
        <v>60</v>
      </c>
      <c r="C803" s="4">
        <v>2022</v>
      </c>
      <c r="D803" s="1" t="s">
        <v>147</v>
      </c>
      <c r="E803" s="1" t="s">
        <v>1116</v>
      </c>
      <c r="F803" s="1" t="s">
        <v>62</v>
      </c>
      <c r="G803" s="4" t="s">
        <v>1545</v>
      </c>
      <c r="H803" s="4">
        <v>17482</v>
      </c>
      <c r="I803" s="4" t="s">
        <v>7476</v>
      </c>
      <c r="J803" s="1"/>
      <c r="K803" s="4" t="s">
        <v>1476</v>
      </c>
      <c r="L803" s="4" t="s">
        <v>8602</v>
      </c>
    </row>
    <row r="804" spans="1:12" ht="30" x14ac:dyDescent="0.25">
      <c r="A804" s="1" t="s">
        <v>5697</v>
      </c>
      <c r="B804" s="1" t="s">
        <v>60</v>
      </c>
      <c r="C804" s="4">
        <v>2022</v>
      </c>
      <c r="D804" s="1" t="s">
        <v>147</v>
      </c>
      <c r="E804" s="1" t="s">
        <v>1116</v>
      </c>
      <c r="F804" s="1" t="s">
        <v>66</v>
      </c>
      <c r="G804" s="4" t="s">
        <v>1101</v>
      </c>
      <c r="H804" s="4">
        <v>20</v>
      </c>
      <c r="I804" s="4" t="s">
        <v>83</v>
      </c>
      <c r="J804" s="1"/>
      <c r="K804" s="4" t="s">
        <v>83</v>
      </c>
      <c r="L804" s="4" t="s">
        <v>83</v>
      </c>
    </row>
    <row r="805" spans="1:12" ht="30" x14ac:dyDescent="0.25">
      <c r="A805" s="1" t="s">
        <v>5697</v>
      </c>
      <c r="B805" s="1" t="s">
        <v>60</v>
      </c>
      <c r="C805" s="4">
        <v>2022</v>
      </c>
      <c r="D805" s="1" t="s">
        <v>147</v>
      </c>
      <c r="E805" s="1" t="s">
        <v>1116</v>
      </c>
      <c r="F805" s="1" t="s">
        <v>70</v>
      </c>
      <c r="G805" s="4" t="s">
        <v>2456</v>
      </c>
      <c r="H805" s="4">
        <v>2757</v>
      </c>
      <c r="I805" s="4" t="s">
        <v>8603</v>
      </c>
      <c r="J805" s="1"/>
      <c r="K805" s="4" t="s">
        <v>8604</v>
      </c>
      <c r="L805" s="4" t="s">
        <v>8605</v>
      </c>
    </row>
    <row r="806" spans="1:12" ht="30" x14ac:dyDescent="0.25">
      <c r="A806" s="1" t="s">
        <v>5697</v>
      </c>
      <c r="B806" s="1" t="s">
        <v>60</v>
      </c>
      <c r="C806" s="4">
        <v>2022</v>
      </c>
      <c r="D806" s="1" t="s">
        <v>147</v>
      </c>
      <c r="E806" s="1" t="s">
        <v>1116</v>
      </c>
      <c r="F806" s="1" t="s">
        <v>74</v>
      </c>
      <c r="G806" s="4" t="s">
        <v>1101</v>
      </c>
      <c r="H806" s="4">
        <v>62</v>
      </c>
      <c r="I806" s="4" t="s">
        <v>83</v>
      </c>
      <c r="J806" s="1"/>
      <c r="K806" s="4" t="s">
        <v>83</v>
      </c>
      <c r="L806" s="4" t="s">
        <v>83</v>
      </c>
    </row>
    <row r="807" spans="1:12" ht="30" x14ac:dyDescent="0.25">
      <c r="A807" s="1" t="s">
        <v>5697</v>
      </c>
      <c r="B807" s="1" t="s">
        <v>60</v>
      </c>
      <c r="C807" s="4">
        <v>2022</v>
      </c>
      <c r="D807" s="1" t="s">
        <v>147</v>
      </c>
      <c r="E807" s="1" t="s">
        <v>1116</v>
      </c>
      <c r="F807" s="1" t="s">
        <v>1102</v>
      </c>
      <c r="G807" s="4" t="s">
        <v>3999</v>
      </c>
      <c r="H807" s="4">
        <v>24806</v>
      </c>
      <c r="I807" s="4" t="s">
        <v>8606</v>
      </c>
      <c r="J807" s="1"/>
      <c r="K807" s="4" t="s">
        <v>3484</v>
      </c>
      <c r="L807" s="4" t="s">
        <v>8607</v>
      </c>
    </row>
    <row r="808" spans="1:12" ht="45" x14ac:dyDescent="0.25">
      <c r="A808" s="1" t="s">
        <v>5697</v>
      </c>
      <c r="B808" s="1" t="s">
        <v>60</v>
      </c>
      <c r="C808" s="4">
        <v>2022</v>
      </c>
      <c r="D808" s="1" t="s">
        <v>147</v>
      </c>
      <c r="E808" s="1" t="s">
        <v>1116</v>
      </c>
      <c r="F808" s="1" t="s">
        <v>84</v>
      </c>
      <c r="G808" s="4" t="s">
        <v>1101</v>
      </c>
      <c r="H808" s="4">
        <v>518</v>
      </c>
      <c r="I808" s="4" t="s">
        <v>83</v>
      </c>
      <c r="J808" s="1"/>
      <c r="K808" s="4" t="s">
        <v>83</v>
      </c>
      <c r="L808" s="4" t="s">
        <v>83</v>
      </c>
    </row>
    <row r="809" spans="1:12" ht="45" x14ac:dyDescent="0.25">
      <c r="A809" s="1" t="s">
        <v>5697</v>
      </c>
      <c r="B809" s="1" t="s">
        <v>60</v>
      </c>
      <c r="C809" s="4">
        <v>2022</v>
      </c>
      <c r="D809" s="1" t="s">
        <v>147</v>
      </c>
      <c r="E809" s="1" t="s">
        <v>1116</v>
      </c>
      <c r="F809" s="1" t="s">
        <v>85</v>
      </c>
      <c r="G809" s="4" t="s">
        <v>3327</v>
      </c>
      <c r="H809" s="4">
        <v>236850</v>
      </c>
      <c r="I809" s="4" t="s">
        <v>8608</v>
      </c>
      <c r="J809" s="1"/>
      <c r="K809" s="4" t="s">
        <v>8609</v>
      </c>
      <c r="L809" s="4" t="s">
        <v>8610</v>
      </c>
    </row>
    <row r="810" spans="1:12" x14ac:dyDescent="0.25">
      <c r="A810" s="1" t="s">
        <v>5697</v>
      </c>
      <c r="B810" s="1" t="s">
        <v>60</v>
      </c>
      <c r="C810" s="4">
        <v>2022</v>
      </c>
      <c r="D810" s="1" t="s">
        <v>147</v>
      </c>
      <c r="E810" s="1" t="s">
        <v>1132</v>
      </c>
      <c r="F810" s="1" t="s">
        <v>62</v>
      </c>
      <c r="G810" s="4" t="s">
        <v>2643</v>
      </c>
      <c r="H810" s="4">
        <v>10648</v>
      </c>
      <c r="I810" s="4" t="s">
        <v>8611</v>
      </c>
      <c r="J810" s="1"/>
      <c r="K810" s="4" t="s">
        <v>8612</v>
      </c>
      <c r="L810" s="4" t="s">
        <v>8613</v>
      </c>
    </row>
    <row r="811" spans="1:12" ht="30" x14ac:dyDescent="0.25">
      <c r="A811" s="1" t="s">
        <v>5697</v>
      </c>
      <c r="B811" s="1" t="s">
        <v>60</v>
      </c>
      <c r="C811" s="4">
        <v>2022</v>
      </c>
      <c r="D811" s="1" t="s">
        <v>147</v>
      </c>
      <c r="E811" s="1" t="s">
        <v>1132</v>
      </c>
      <c r="F811" s="1" t="s">
        <v>66</v>
      </c>
      <c r="G811" s="4" t="s">
        <v>1101</v>
      </c>
      <c r="H811" s="4">
        <v>8</v>
      </c>
      <c r="I811" s="4" t="s">
        <v>83</v>
      </c>
      <c r="J811" s="1"/>
      <c r="K811" s="4" t="s">
        <v>83</v>
      </c>
      <c r="L811" s="4" t="s">
        <v>83</v>
      </c>
    </row>
    <row r="812" spans="1:12" ht="30" x14ac:dyDescent="0.25">
      <c r="A812" s="1" t="s">
        <v>5697</v>
      </c>
      <c r="B812" s="1" t="s">
        <v>60</v>
      </c>
      <c r="C812" s="4">
        <v>2022</v>
      </c>
      <c r="D812" s="1" t="s">
        <v>147</v>
      </c>
      <c r="E812" s="1" t="s">
        <v>1132</v>
      </c>
      <c r="F812" s="1" t="s">
        <v>70</v>
      </c>
      <c r="G812" s="4" t="s">
        <v>3818</v>
      </c>
      <c r="H812" s="4">
        <v>1406</v>
      </c>
      <c r="I812" s="4" t="s">
        <v>8614</v>
      </c>
      <c r="J812" s="1"/>
      <c r="K812" s="4" t="s">
        <v>8615</v>
      </c>
      <c r="L812" s="4" t="s">
        <v>8616</v>
      </c>
    </row>
    <row r="813" spans="1:12" ht="30" x14ac:dyDescent="0.25">
      <c r="A813" s="1" t="s">
        <v>5697</v>
      </c>
      <c r="B813" s="1" t="s">
        <v>60</v>
      </c>
      <c r="C813" s="4">
        <v>2022</v>
      </c>
      <c r="D813" s="1" t="s">
        <v>147</v>
      </c>
      <c r="E813" s="1" t="s">
        <v>1132</v>
      </c>
      <c r="F813" s="1" t="s">
        <v>74</v>
      </c>
      <c r="G813" s="4" t="s">
        <v>1101</v>
      </c>
      <c r="H813" s="4">
        <v>26</v>
      </c>
      <c r="I813" s="4" t="s">
        <v>83</v>
      </c>
      <c r="J813" s="1"/>
      <c r="K813" s="4" t="s">
        <v>83</v>
      </c>
      <c r="L813" s="4" t="s">
        <v>83</v>
      </c>
    </row>
    <row r="814" spans="1:12" ht="30" x14ac:dyDescent="0.25">
      <c r="A814" s="1" t="s">
        <v>5697</v>
      </c>
      <c r="B814" s="1" t="s">
        <v>60</v>
      </c>
      <c r="C814" s="4">
        <v>2022</v>
      </c>
      <c r="D814" s="1" t="s">
        <v>147</v>
      </c>
      <c r="E814" s="1" t="s">
        <v>1132</v>
      </c>
      <c r="F814" s="1" t="s">
        <v>1102</v>
      </c>
      <c r="G814" s="4" t="s">
        <v>8599</v>
      </c>
      <c r="H814" s="4">
        <v>11860</v>
      </c>
      <c r="I814" s="4" t="s">
        <v>8617</v>
      </c>
      <c r="J814" s="1"/>
      <c r="K814" s="4" t="s">
        <v>8618</v>
      </c>
      <c r="L814" s="4" t="s">
        <v>8619</v>
      </c>
    </row>
    <row r="815" spans="1:12" ht="45" x14ac:dyDescent="0.25">
      <c r="A815" s="1" t="s">
        <v>5697</v>
      </c>
      <c r="B815" s="1" t="s">
        <v>60</v>
      </c>
      <c r="C815" s="4">
        <v>2022</v>
      </c>
      <c r="D815" s="1" t="s">
        <v>147</v>
      </c>
      <c r="E815" s="1" t="s">
        <v>1132</v>
      </c>
      <c r="F815" s="1" t="s">
        <v>84</v>
      </c>
      <c r="G815" s="4" t="s">
        <v>1101</v>
      </c>
      <c r="H815" s="4">
        <v>210</v>
      </c>
      <c r="I815" s="4" t="s">
        <v>83</v>
      </c>
      <c r="J815" s="1"/>
      <c r="K815" s="4" t="s">
        <v>83</v>
      </c>
      <c r="L815" s="4" t="s">
        <v>83</v>
      </c>
    </row>
    <row r="816" spans="1:12" ht="45" x14ac:dyDescent="0.25">
      <c r="A816" s="1" t="s">
        <v>5697</v>
      </c>
      <c r="B816" s="1" t="s">
        <v>60</v>
      </c>
      <c r="C816" s="4">
        <v>2022</v>
      </c>
      <c r="D816" s="1" t="s">
        <v>147</v>
      </c>
      <c r="E816" s="1" t="s">
        <v>1132</v>
      </c>
      <c r="F816" s="1" t="s">
        <v>85</v>
      </c>
      <c r="G816" s="4" t="s">
        <v>8620</v>
      </c>
      <c r="H816" s="4">
        <v>210005</v>
      </c>
      <c r="I816" s="4" t="s">
        <v>8621</v>
      </c>
      <c r="J816" s="1"/>
      <c r="K816" s="4" t="s">
        <v>8622</v>
      </c>
      <c r="L816" s="4" t="s">
        <v>8623</v>
      </c>
    </row>
    <row r="817" spans="1:12" x14ac:dyDescent="0.25">
      <c r="A817" s="1" t="s">
        <v>5697</v>
      </c>
      <c r="B817" s="1" t="s">
        <v>60</v>
      </c>
      <c r="C817" s="4">
        <v>2022</v>
      </c>
      <c r="D817" s="1" t="s">
        <v>147</v>
      </c>
      <c r="E817" s="1" t="s">
        <v>1147</v>
      </c>
      <c r="F817" s="1" t="s">
        <v>62</v>
      </c>
      <c r="G817" s="4" t="s">
        <v>3836</v>
      </c>
      <c r="H817" s="4">
        <v>5353</v>
      </c>
      <c r="I817" s="4" t="s">
        <v>8624</v>
      </c>
      <c r="J817" s="1"/>
      <c r="K817" s="4" t="s">
        <v>8625</v>
      </c>
      <c r="L817" s="4" t="s">
        <v>8626</v>
      </c>
    </row>
    <row r="818" spans="1:12" ht="30" x14ac:dyDescent="0.25">
      <c r="A818" s="1" t="s">
        <v>5697</v>
      </c>
      <c r="B818" s="1" t="s">
        <v>60</v>
      </c>
      <c r="C818" s="4">
        <v>2022</v>
      </c>
      <c r="D818" s="1" t="s">
        <v>147</v>
      </c>
      <c r="E818" s="1" t="s">
        <v>1147</v>
      </c>
      <c r="F818" s="1" t="s">
        <v>66</v>
      </c>
      <c r="G818" s="4" t="s">
        <v>1101</v>
      </c>
      <c r="H818" s="4">
        <v>6</v>
      </c>
      <c r="I818" s="4" t="s">
        <v>83</v>
      </c>
      <c r="J818" s="1"/>
      <c r="K818" s="4" t="s">
        <v>83</v>
      </c>
      <c r="L818" s="4" t="s">
        <v>83</v>
      </c>
    </row>
    <row r="819" spans="1:12" ht="30" x14ac:dyDescent="0.25">
      <c r="A819" s="1" t="s">
        <v>5697</v>
      </c>
      <c r="B819" s="1" t="s">
        <v>60</v>
      </c>
      <c r="C819" s="4">
        <v>2022</v>
      </c>
      <c r="D819" s="1" t="s">
        <v>147</v>
      </c>
      <c r="E819" s="1" t="s">
        <v>1147</v>
      </c>
      <c r="F819" s="1" t="s">
        <v>70</v>
      </c>
      <c r="G819" s="4" t="s">
        <v>1691</v>
      </c>
      <c r="H819" s="4">
        <v>675</v>
      </c>
      <c r="I819" s="4" t="s">
        <v>8627</v>
      </c>
      <c r="J819" s="1"/>
      <c r="K819" s="4" t="s">
        <v>8628</v>
      </c>
      <c r="L819" s="4" t="s">
        <v>8629</v>
      </c>
    </row>
    <row r="820" spans="1:12" ht="30" x14ac:dyDescent="0.25">
      <c r="A820" s="1" t="s">
        <v>5697</v>
      </c>
      <c r="B820" s="1" t="s">
        <v>60</v>
      </c>
      <c r="C820" s="4">
        <v>2022</v>
      </c>
      <c r="D820" s="1" t="s">
        <v>147</v>
      </c>
      <c r="E820" s="1" t="s">
        <v>1147</v>
      </c>
      <c r="F820" s="1" t="s">
        <v>74</v>
      </c>
      <c r="G820" s="4" t="s">
        <v>1101</v>
      </c>
      <c r="H820" s="4">
        <v>12</v>
      </c>
      <c r="I820" s="4" t="s">
        <v>83</v>
      </c>
      <c r="J820" s="1"/>
      <c r="K820" s="4" t="s">
        <v>83</v>
      </c>
      <c r="L820" s="4" t="s">
        <v>83</v>
      </c>
    </row>
    <row r="821" spans="1:12" ht="30" x14ac:dyDescent="0.25">
      <c r="A821" s="1" t="s">
        <v>5697</v>
      </c>
      <c r="B821" s="1" t="s">
        <v>60</v>
      </c>
      <c r="C821" s="4">
        <v>2022</v>
      </c>
      <c r="D821" s="1" t="s">
        <v>147</v>
      </c>
      <c r="E821" s="1" t="s">
        <v>1147</v>
      </c>
      <c r="F821" s="1" t="s">
        <v>1102</v>
      </c>
      <c r="G821" s="4" t="s">
        <v>3023</v>
      </c>
      <c r="H821" s="4">
        <v>5012</v>
      </c>
      <c r="I821" s="4" t="s">
        <v>8630</v>
      </c>
      <c r="J821" s="1"/>
      <c r="K821" s="4" t="s">
        <v>8631</v>
      </c>
      <c r="L821" s="4" t="s">
        <v>8632</v>
      </c>
    </row>
    <row r="822" spans="1:12" ht="45" x14ac:dyDescent="0.25">
      <c r="A822" s="1" t="s">
        <v>5697</v>
      </c>
      <c r="B822" s="1" t="s">
        <v>60</v>
      </c>
      <c r="C822" s="4">
        <v>2022</v>
      </c>
      <c r="D822" s="1" t="s">
        <v>147</v>
      </c>
      <c r="E822" s="1" t="s">
        <v>1147</v>
      </c>
      <c r="F822" s="1" t="s">
        <v>84</v>
      </c>
      <c r="G822" s="4" t="s">
        <v>1093</v>
      </c>
      <c r="H822" s="4">
        <v>151</v>
      </c>
      <c r="I822" s="4" t="s">
        <v>8633</v>
      </c>
      <c r="J822" s="1" t="s">
        <v>234</v>
      </c>
      <c r="K822" s="4" t="s">
        <v>8634</v>
      </c>
      <c r="L822" s="4" t="s">
        <v>8635</v>
      </c>
    </row>
    <row r="823" spans="1:12" ht="45" x14ac:dyDescent="0.25">
      <c r="A823" s="1" t="s">
        <v>5697</v>
      </c>
      <c r="B823" s="1" t="s">
        <v>60</v>
      </c>
      <c r="C823" s="4">
        <v>2022</v>
      </c>
      <c r="D823" s="1" t="s">
        <v>147</v>
      </c>
      <c r="E823" s="1" t="s">
        <v>1147</v>
      </c>
      <c r="F823" s="1" t="s">
        <v>85</v>
      </c>
      <c r="G823" s="4" t="s">
        <v>8636</v>
      </c>
      <c r="H823" s="4">
        <v>183924</v>
      </c>
      <c r="I823" s="4" t="s">
        <v>8637</v>
      </c>
      <c r="J823" s="1"/>
      <c r="K823" s="4" t="s">
        <v>8638</v>
      </c>
      <c r="L823" s="4" t="s">
        <v>8639</v>
      </c>
    </row>
    <row r="824" spans="1:12" x14ac:dyDescent="0.25">
      <c r="A824" s="1" t="s">
        <v>5697</v>
      </c>
      <c r="B824" s="1" t="s">
        <v>60</v>
      </c>
      <c r="C824" s="4">
        <v>2022</v>
      </c>
      <c r="D824" s="1" t="s">
        <v>147</v>
      </c>
      <c r="E824" s="1" t="s">
        <v>1162</v>
      </c>
      <c r="F824" s="1" t="s">
        <v>62</v>
      </c>
      <c r="G824" s="4" t="s">
        <v>5016</v>
      </c>
      <c r="H824" s="4">
        <v>2421</v>
      </c>
      <c r="I824" s="4" t="s">
        <v>8640</v>
      </c>
      <c r="J824" s="1"/>
      <c r="K824" s="4" t="s">
        <v>344</v>
      </c>
      <c r="L824" s="4" t="s">
        <v>8641</v>
      </c>
    </row>
    <row r="825" spans="1:12" ht="30" x14ac:dyDescent="0.25">
      <c r="A825" s="1" t="s">
        <v>5697</v>
      </c>
      <c r="B825" s="1" t="s">
        <v>60</v>
      </c>
      <c r="C825" s="4">
        <v>2022</v>
      </c>
      <c r="D825" s="1" t="s">
        <v>147</v>
      </c>
      <c r="E825" s="1" t="s">
        <v>1162</v>
      </c>
      <c r="F825" s="1" t="s">
        <v>66</v>
      </c>
      <c r="G825" s="4" t="s">
        <v>1101</v>
      </c>
      <c r="H825" s="4">
        <v>5</v>
      </c>
      <c r="I825" s="4" t="s">
        <v>83</v>
      </c>
      <c r="J825" s="1"/>
      <c r="K825" s="4" t="s">
        <v>83</v>
      </c>
      <c r="L825" s="4" t="s">
        <v>83</v>
      </c>
    </row>
    <row r="826" spans="1:12" ht="30" x14ac:dyDescent="0.25">
      <c r="A826" s="1" t="s">
        <v>5697</v>
      </c>
      <c r="B826" s="1" t="s">
        <v>60</v>
      </c>
      <c r="C826" s="4">
        <v>2022</v>
      </c>
      <c r="D826" s="1" t="s">
        <v>147</v>
      </c>
      <c r="E826" s="1" t="s">
        <v>1162</v>
      </c>
      <c r="F826" s="1" t="s">
        <v>70</v>
      </c>
      <c r="G826" s="4" t="s">
        <v>1179</v>
      </c>
      <c r="H826" s="4">
        <v>347</v>
      </c>
      <c r="I826" s="4" t="s">
        <v>8642</v>
      </c>
      <c r="J826" s="1"/>
      <c r="K826" s="4" t="s">
        <v>8643</v>
      </c>
      <c r="L826" s="4" t="s">
        <v>8644</v>
      </c>
    </row>
    <row r="827" spans="1:12" ht="30" x14ac:dyDescent="0.25">
      <c r="A827" s="1" t="s">
        <v>5697</v>
      </c>
      <c r="B827" s="1" t="s">
        <v>60</v>
      </c>
      <c r="C827" s="4">
        <v>2022</v>
      </c>
      <c r="D827" s="1" t="s">
        <v>147</v>
      </c>
      <c r="E827" s="1" t="s">
        <v>1162</v>
      </c>
      <c r="F827" s="1" t="s">
        <v>74</v>
      </c>
      <c r="G827" s="4" t="s">
        <v>1101</v>
      </c>
      <c r="H827" s="4">
        <v>11</v>
      </c>
      <c r="I827" s="4" t="s">
        <v>83</v>
      </c>
      <c r="J827" s="1"/>
      <c r="K827" s="4" t="s">
        <v>83</v>
      </c>
      <c r="L827" s="4" t="s">
        <v>83</v>
      </c>
    </row>
    <row r="828" spans="1:12" ht="30" x14ac:dyDescent="0.25">
      <c r="A828" s="1" t="s">
        <v>5697</v>
      </c>
      <c r="B828" s="1" t="s">
        <v>60</v>
      </c>
      <c r="C828" s="4">
        <v>2022</v>
      </c>
      <c r="D828" s="1" t="s">
        <v>147</v>
      </c>
      <c r="E828" s="1" t="s">
        <v>1162</v>
      </c>
      <c r="F828" s="1" t="s">
        <v>1102</v>
      </c>
      <c r="G828" s="4" t="s">
        <v>8645</v>
      </c>
      <c r="H828" s="4">
        <v>2502</v>
      </c>
      <c r="I828" s="4" t="s">
        <v>8646</v>
      </c>
      <c r="J828" s="1"/>
      <c r="K828" s="4" t="s">
        <v>8647</v>
      </c>
      <c r="L828" s="4" t="s">
        <v>8648</v>
      </c>
    </row>
    <row r="829" spans="1:12" ht="45" x14ac:dyDescent="0.25">
      <c r="A829" s="1" t="s">
        <v>5697</v>
      </c>
      <c r="B829" s="1" t="s">
        <v>60</v>
      </c>
      <c r="C829" s="4">
        <v>2022</v>
      </c>
      <c r="D829" s="1" t="s">
        <v>147</v>
      </c>
      <c r="E829" s="1" t="s">
        <v>1162</v>
      </c>
      <c r="F829" s="1" t="s">
        <v>84</v>
      </c>
      <c r="G829" s="4" t="s">
        <v>2456</v>
      </c>
      <c r="H829" s="4">
        <v>173</v>
      </c>
      <c r="I829" s="4" t="s">
        <v>8649</v>
      </c>
      <c r="J829" s="1"/>
      <c r="K829" s="4" t="s">
        <v>8650</v>
      </c>
      <c r="L829" s="4" t="s">
        <v>8651</v>
      </c>
    </row>
    <row r="830" spans="1:12" ht="45" x14ac:dyDescent="0.25">
      <c r="A830" s="1" t="s">
        <v>5697</v>
      </c>
      <c r="B830" s="1" t="s">
        <v>60</v>
      </c>
      <c r="C830" s="4">
        <v>2022</v>
      </c>
      <c r="D830" s="1" t="s">
        <v>147</v>
      </c>
      <c r="E830" s="1" t="s">
        <v>1162</v>
      </c>
      <c r="F830" s="1" t="s">
        <v>85</v>
      </c>
      <c r="G830" s="4" t="s">
        <v>8652</v>
      </c>
      <c r="H830" s="4">
        <v>94878</v>
      </c>
      <c r="I830" s="4" t="s">
        <v>8653</v>
      </c>
      <c r="J830" s="1"/>
      <c r="K830" s="4" t="s">
        <v>8654</v>
      </c>
      <c r="L830" s="4" t="s">
        <v>8655</v>
      </c>
    </row>
    <row r="831" spans="1:12" x14ac:dyDescent="0.25">
      <c r="A831" s="1" t="s">
        <v>5697</v>
      </c>
      <c r="B831" s="1" t="s">
        <v>60</v>
      </c>
      <c r="C831" s="4">
        <v>2022</v>
      </c>
      <c r="D831" s="1" t="s">
        <v>147</v>
      </c>
      <c r="E831" s="1" t="s">
        <v>1183</v>
      </c>
      <c r="F831" s="1" t="s">
        <v>62</v>
      </c>
      <c r="G831" s="4" t="s">
        <v>2222</v>
      </c>
      <c r="H831" s="4">
        <v>778</v>
      </c>
      <c r="I831" s="4" t="s">
        <v>8656</v>
      </c>
      <c r="J831" s="1"/>
      <c r="K831" s="4" t="s">
        <v>8657</v>
      </c>
      <c r="L831" s="4" t="s">
        <v>8658</v>
      </c>
    </row>
    <row r="832" spans="1:12" ht="30" x14ac:dyDescent="0.25">
      <c r="A832" s="1" t="s">
        <v>5697</v>
      </c>
      <c r="B832" s="1" t="s">
        <v>60</v>
      </c>
      <c r="C832" s="4">
        <v>2022</v>
      </c>
      <c r="D832" s="1" t="s">
        <v>147</v>
      </c>
      <c r="E832" s="1" t="s">
        <v>1183</v>
      </c>
      <c r="F832" s="1" t="s">
        <v>66</v>
      </c>
      <c r="G832" s="4" t="s">
        <v>1101</v>
      </c>
      <c r="H832" s="4">
        <v>3</v>
      </c>
      <c r="I832" s="4" t="s">
        <v>83</v>
      </c>
      <c r="J832" s="1"/>
      <c r="K832" s="4" t="s">
        <v>83</v>
      </c>
      <c r="L832" s="4" t="s">
        <v>83</v>
      </c>
    </row>
    <row r="833" spans="1:12" ht="30" x14ac:dyDescent="0.25">
      <c r="A833" s="1" t="s">
        <v>5697</v>
      </c>
      <c r="B833" s="1" t="s">
        <v>60</v>
      </c>
      <c r="C833" s="4">
        <v>2022</v>
      </c>
      <c r="D833" s="1" t="s">
        <v>147</v>
      </c>
      <c r="E833" s="1" t="s">
        <v>1183</v>
      </c>
      <c r="F833" s="1" t="s">
        <v>70</v>
      </c>
      <c r="G833" s="4" t="s">
        <v>2156</v>
      </c>
      <c r="H833" s="4">
        <v>120</v>
      </c>
      <c r="I833" s="4" t="s">
        <v>8659</v>
      </c>
      <c r="J833" s="1"/>
      <c r="K833" s="4" t="s">
        <v>8660</v>
      </c>
      <c r="L833" s="4" t="s">
        <v>8661</v>
      </c>
    </row>
    <row r="834" spans="1:12" ht="30" x14ac:dyDescent="0.25">
      <c r="A834" s="1" t="s">
        <v>5697</v>
      </c>
      <c r="B834" s="1" t="s">
        <v>60</v>
      </c>
      <c r="C834" s="4">
        <v>2022</v>
      </c>
      <c r="D834" s="1" t="s">
        <v>147</v>
      </c>
      <c r="E834" s="1" t="s">
        <v>1183</v>
      </c>
      <c r="F834" s="1" t="s">
        <v>74</v>
      </c>
      <c r="G834" s="4" t="s">
        <v>1101</v>
      </c>
      <c r="H834" s="4">
        <v>6</v>
      </c>
      <c r="I834" s="4" t="s">
        <v>83</v>
      </c>
      <c r="J834" s="1"/>
      <c r="K834" s="4" t="s">
        <v>83</v>
      </c>
      <c r="L834" s="4" t="s">
        <v>83</v>
      </c>
    </row>
    <row r="835" spans="1:12" ht="30" x14ac:dyDescent="0.25">
      <c r="A835" s="1" t="s">
        <v>5697</v>
      </c>
      <c r="B835" s="1" t="s">
        <v>60</v>
      </c>
      <c r="C835" s="4">
        <v>2022</v>
      </c>
      <c r="D835" s="1" t="s">
        <v>147</v>
      </c>
      <c r="E835" s="1" t="s">
        <v>1183</v>
      </c>
      <c r="F835" s="1" t="s">
        <v>1102</v>
      </c>
      <c r="G835" s="4" t="s">
        <v>3133</v>
      </c>
      <c r="H835" s="4">
        <v>763</v>
      </c>
      <c r="I835" s="4" t="s">
        <v>8662</v>
      </c>
      <c r="J835" s="1"/>
      <c r="K835" s="4" t="s">
        <v>8663</v>
      </c>
      <c r="L835" s="4" t="s">
        <v>8664</v>
      </c>
    </row>
    <row r="836" spans="1:12" ht="45" x14ac:dyDescent="0.25">
      <c r="A836" s="1" t="s">
        <v>5697</v>
      </c>
      <c r="B836" s="1" t="s">
        <v>60</v>
      </c>
      <c r="C836" s="4">
        <v>2022</v>
      </c>
      <c r="D836" s="1" t="s">
        <v>147</v>
      </c>
      <c r="E836" s="1" t="s">
        <v>1183</v>
      </c>
      <c r="F836" s="1" t="s">
        <v>84</v>
      </c>
      <c r="G836" s="4" t="s">
        <v>527</v>
      </c>
      <c r="H836" s="4">
        <v>92</v>
      </c>
      <c r="I836" s="4" t="s">
        <v>8665</v>
      </c>
      <c r="J836" s="1" t="s">
        <v>234</v>
      </c>
      <c r="K836" s="4" t="s">
        <v>8666</v>
      </c>
      <c r="L836" s="4" t="s">
        <v>8667</v>
      </c>
    </row>
    <row r="837" spans="1:12" ht="45" x14ac:dyDescent="0.25">
      <c r="A837" s="1" t="s">
        <v>5697</v>
      </c>
      <c r="B837" s="1" t="s">
        <v>60</v>
      </c>
      <c r="C837" s="4">
        <v>2022</v>
      </c>
      <c r="D837" s="1" t="s">
        <v>147</v>
      </c>
      <c r="E837" s="1" t="s">
        <v>1183</v>
      </c>
      <c r="F837" s="1" t="s">
        <v>85</v>
      </c>
      <c r="G837" s="4" t="s">
        <v>8668</v>
      </c>
      <c r="H837" s="4">
        <v>24459</v>
      </c>
      <c r="I837" s="4" t="s">
        <v>8669</v>
      </c>
      <c r="J837" s="1"/>
      <c r="K837" s="4" t="s">
        <v>8670</v>
      </c>
      <c r="L837" s="4" t="s">
        <v>8671</v>
      </c>
    </row>
    <row r="838" spans="1:12" ht="30" x14ac:dyDescent="0.25">
      <c r="A838" s="1" t="s">
        <v>5697</v>
      </c>
      <c r="B838" s="1" t="s">
        <v>460</v>
      </c>
      <c r="C838" s="4">
        <v>2021</v>
      </c>
      <c r="D838" s="1" t="s">
        <v>61</v>
      </c>
      <c r="E838" s="1" t="s">
        <v>1089</v>
      </c>
      <c r="F838" s="1" t="s">
        <v>62</v>
      </c>
      <c r="G838" s="4" t="s">
        <v>2601</v>
      </c>
      <c r="H838" s="4">
        <v>465171</v>
      </c>
      <c r="I838" s="4" t="s">
        <v>4101</v>
      </c>
      <c r="J838" s="1"/>
      <c r="K838" s="4" t="s">
        <v>3604</v>
      </c>
      <c r="L838" s="4" t="s">
        <v>4095</v>
      </c>
    </row>
    <row r="839" spans="1:12" ht="30" x14ac:dyDescent="0.25">
      <c r="A839" s="1" t="s">
        <v>5697</v>
      </c>
      <c r="B839" s="1" t="s">
        <v>460</v>
      </c>
      <c r="C839" s="4">
        <v>2021</v>
      </c>
      <c r="D839" s="1" t="s">
        <v>61</v>
      </c>
      <c r="E839" s="1" t="s">
        <v>1089</v>
      </c>
      <c r="F839" s="1" t="s">
        <v>66</v>
      </c>
      <c r="G839" s="4" t="s">
        <v>1112</v>
      </c>
      <c r="H839" s="4">
        <v>20053</v>
      </c>
      <c r="I839" s="4" t="s">
        <v>2049</v>
      </c>
      <c r="J839" s="1" t="s">
        <v>234</v>
      </c>
      <c r="K839" s="4" t="s">
        <v>4094</v>
      </c>
      <c r="L839" s="4" t="s">
        <v>3787</v>
      </c>
    </row>
    <row r="840" spans="1:12" ht="30" x14ac:dyDescent="0.25">
      <c r="A840" s="1" t="s">
        <v>5697</v>
      </c>
      <c r="B840" s="1" t="s">
        <v>460</v>
      </c>
      <c r="C840" s="4">
        <v>2021</v>
      </c>
      <c r="D840" s="1" t="s">
        <v>61</v>
      </c>
      <c r="E840" s="1" t="s">
        <v>1089</v>
      </c>
      <c r="F840" s="1" t="s">
        <v>70</v>
      </c>
      <c r="G840" s="4" t="s">
        <v>1101</v>
      </c>
      <c r="H840" s="4">
        <v>3502</v>
      </c>
      <c r="I840" s="4" t="s">
        <v>83</v>
      </c>
      <c r="J840" s="1"/>
      <c r="K840" s="4" t="s">
        <v>83</v>
      </c>
      <c r="L840" s="4" t="s">
        <v>83</v>
      </c>
    </row>
    <row r="841" spans="1:12" ht="30" x14ac:dyDescent="0.25">
      <c r="A841" s="1" t="s">
        <v>5697</v>
      </c>
      <c r="B841" s="1" t="s">
        <v>460</v>
      </c>
      <c r="C841" s="4">
        <v>2021</v>
      </c>
      <c r="D841" s="1" t="s">
        <v>61</v>
      </c>
      <c r="E841" s="1" t="s">
        <v>1089</v>
      </c>
      <c r="F841" s="1" t="s">
        <v>74</v>
      </c>
      <c r="G841" s="4" t="s">
        <v>1101</v>
      </c>
      <c r="H841" s="4">
        <v>949</v>
      </c>
      <c r="I841" s="4" t="s">
        <v>83</v>
      </c>
      <c r="J841" s="1"/>
      <c r="K841" s="4" t="s">
        <v>83</v>
      </c>
      <c r="L841" s="4" t="s">
        <v>83</v>
      </c>
    </row>
    <row r="842" spans="1:12" ht="30" x14ac:dyDescent="0.25">
      <c r="A842" s="1" t="s">
        <v>5697</v>
      </c>
      <c r="B842" s="1" t="s">
        <v>460</v>
      </c>
      <c r="C842" s="4">
        <v>2021</v>
      </c>
      <c r="D842" s="1" t="s">
        <v>61</v>
      </c>
      <c r="E842" s="1" t="s">
        <v>1089</v>
      </c>
      <c r="F842" s="1" t="s">
        <v>1102</v>
      </c>
      <c r="G842" s="4" t="s">
        <v>1101</v>
      </c>
      <c r="H842" s="4">
        <v>179</v>
      </c>
      <c r="I842" s="4" t="s">
        <v>83</v>
      </c>
      <c r="J842" s="1"/>
      <c r="K842" s="4" t="s">
        <v>83</v>
      </c>
      <c r="L842" s="4" t="s">
        <v>83</v>
      </c>
    </row>
    <row r="843" spans="1:12" ht="45" x14ac:dyDescent="0.25">
      <c r="A843" s="1" t="s">
        <v>5697</v>
      </c>
      <c r="B843" s="1" t="s">
        <v>460</v>
      </c>
      <c r="C843" s="4">
        <v>2021</v>
      </c>
      <c r="D843" s="1" t="s">
        <v>61</v>
      </c>
      <c r="E843" s="1" t="s">
        <v>1089</v>
      </c>
      <c r="F843" s="1" t="s">
        <v>84</v>
      </c>
      <c r="G843" s="4" t="s">
        <v>1103</v>
      </c>
      <c r="H843" s="4">
        <v>0</v>
      </c>
      <c r="I843" s="4" t="s">
        <v>83</v>
      </c>
      <c r="J843" s="1"/>
      <c r="K843" s="4" t="s">
        <v>83</v>
      </c>
      <c r="L843" s="4" t="s">
        <v>83</v>
      </c>
    </row>
    <row r="844" spans="1:12" ht="45" x14ac:dyDescent="0.25">
      <c r="A844" s="1" t="s">
        <v>5697</v>
      </c>
      <c r="B844" s="1" t="s">
        <v>460</v>
      </c>
      <c r="C844" s="4">
        <v>2021</v>
      </c>
      <c r="D844" s="1" t="s">
        <v>61</v>
      </c>
      <c r="E844" s="1" t="s">
        <v>1089</v>
      </c>
      <c r="F844" s="1" t="s">
        <v>85</v>
      </c>
      <c r="G844" s="4" t="s">
        <v>1103</v>
      </c>
      <c r="H844" s="4">
        <v>0</v>
      </c>
      <c r="I844" s="4" t="s">
        <v>83</v>
      </c>
      <c r="J844" s="1"/>
      <c r="K844" s="4" t="s">
        <v>83</v>
      </c>
      <c r="L844" s="4" t="s">
        <v>83</v>
      </c>
    </row>
    <row r="845" spans="1:12" ht="30" x14ac:dyDescent="0.25">
      <c r="A845" s="1" t="s">
        <v>5697</v>
      </c>
      <c r="B845" s="1" t="s">
        <v>460</v>
      </c>
      <c r="C845" s="4">
        <v>2021</v>
      </c>
      <c r="D845" s="1" t="s">
        <v>61</v>
      </c>
      <c r="E845" s="1" t="s">
        <v>1104</v>
      </c>
      <c r="F845" s="1" t="s">
        <v>62</v>
      </c>
      <c r="G845" s="4" t="s">
        <v>5377</v>
      </c>
      <c r="H845" s="4">
        <v>229636</v>
      </c>
      <c r="I845" s="4" t="s">
        <v>631</v>
      </c>
      <c r="J845" s="1"/>
      <c r="K845" s="4" t="s">
        <v>510</v>
      </c>
      <c r="L845" s="4" t="s">
        <v>8042</v>
      </c>
    </row>
    <row r="846" spans="1:12" ht="30" x14ac:dyDescent="0.25">
      <c r="A846" s="1" t="s">
        <v>5697</v>
      </c>
      <c r="B846" s="1" t="s">
        <v>460</v>
      </c>
      <c r="C846" s="4">
        <v>2021</v>
      </c>
      <c r="D846" s="1" t="s">
        <v>61</v>
      </c>
      <c r="E846" s="1" t="s">
        <v>1104</v>
      </c>
      <c r="F846" s="1" t="s">
        <v>66</v>
      </c>
      <c r="G846" s="4" t="s">
        <v>1101</v>
      </c>
      <c r="H846" s="4">
        <v>14577</v>
      </c>
      <c r="I846" s="4" t="s">
        <v>83</v>
      </c>
      <c r="J846" s="1"/>
      <c r="K846" s="4" t="s">
        <v>83</v>
      </c>
      <c r="L846" s="4" t="s">
        <v>83</v>
      </c>
    </row>
    <row r="847" spans="1:12" ht="30" x14ac:dyDescent="0.25">
      <c r="A847" s="1" t="s">
        <v>5697</v>
      </c>
      <c r="B847" s="1" t="s">
        <v>460</v>
      </c>
      <c r="C847" s="4">
        <v>2021</v>
      </c>
      <c r="D847" s="1" t="s">
        <v>61</v>
      </c>
      <c r="E847" s="1" t="s">
        <v>1104</v>
      </c>
      <c r="F847" s="1" t="s">
        <v>70</v>
      </c>
      <c r="G847" s="4" t="s">
        <v>1101</v>
      </c>
      <c r="H847" s="4">
        <v>2890</v>
      </c>
      <c r="I847" s="4" t="s">
        <v>83</v>
      </c>
      <c r="J847" s="1"/>
      <c r="K847" s="4" t="s">
        <v>83</v>
      </c>
      <c r="L847" s="4" t="s">
        <v>83</v>
      </c>
    </row>
    <row r="848" spans="1:12" ht="30" x14ac:dyDescent="0.25">
      <c r="A848" s="1" t="s">
        <v>5697</v>
      </c>
      <c r="B848" s="1" t="s">
        <v>460</v>
      </c>
      <c r="C848" s="4">
        <v>2021</v>
      </c>
      <c r="D848" s="1" t="s">
        <v>61</v>
      </c>
      <c r="E848" s="1" t="s">
        <v>1104</v>
      </c>
      <c r="F848" s="1" t="s">
        <v>74</v>
      </c>
      <c r="G848" s="4" t="s">
        <v>1101</v>
      </c>
      <c r="H848" s="4">
        <v>890</v>
      </c>
      <c r="I848" s="4" t="s">
        <v>83</v>
      </c>
      <c r="J848" s="1"/>
      <c r="K848" s="4" t="s">
        <v>83</v>
      </c>
      <c r="L848" s="4" t="s">
        <v>83</v>
      </c>
    </row>
    <row r="849" spans="1:12" ht="30" x14ac:dyDescent="0.25">
      <c r="A849" s="1" t="s">
        <v>5697</v>
      </c>
      <c r="B849" s="1" t="s">
        <v>460</v>
      </c>
      <c r="C849" s="4">
        <v>2021</v>
      </c>
      <c r="D849" s="1" t="s">
        <v>61</v>
      </c>
      <c r="E849" s="1" t="s">
        <v>1104</v>
      </c>
      <c r="F849" s="1" t="s">
        <v>1102</v>
      </c>
      <c r="G849" s="4" t="s">
        <v>1101</v>
      </c>
      <c r="H849" s="4">
        <v>165</v>
      </c>
      <c r="I849" s="4" t="s">
        <v>83</v>
      </c>
      <c r="J849" s="1"/>
      <c r="K849" s="4" t="s">
        <v>83</v>
      </c>
      <c r="L849" s="4" t="s">
        <v>83</v>
      </c>
    </row>
    <row r="850" spans="1:12" ht="45" x14ac:dyDescent="0.25">
      <c r="A850" s="1" t="s">
        <v>5697</v>
      </c>
      <c r="B850" s="1" t="s">
        <v>460</v>
      </c>
      <c r="C850" s="4">
        <v>2021</v>
      </c>
      <c r="D850" s="1" t="s">
        <v>61</v>
      </c>
      <c r="E850" s="1" t="s">
        <v>1104</v>
      </c>
      <c r="F850" s="1" t="s">
        <v>84</v>
      </c>
      <c r="G850" s="4" t="s">
        <v>1103</v>
      </c>
      <c r="H850" s="4">
        <v>0</v>
      </c>
      <c r="I850" s="4" t="s">
        <v>83</v>
      </c>
      <c r="J850" s="1"/>
      <c r="K850" s="4" t="s">
        <v>83</v>
      </c>
      <c r="L850" s="4" t="s">
        <v>83</v>
      </c>
    </row>
    <row r="851" spans="1:12" ht="45" x14ac:dyDescent="0.25">
      <c r="A851" s="1" t="s">
        <v>5697</v>
      </c>
      <c r="B851" s="1" t="s">
        <v>460</v>
      </c>
      <c r="C851" s="4">
        <v>2021</v>
      </c>
      <c r="D851" s="1" t="s">
        <v>61</v>
      </c>
      <c r="E851" s="1" t="s">
        <v>1104</v>
      </c>
      <c r="F851" s="1" t="s">
        <v>85</v>
      </c>
      <c r="G851" s="4" t="s">
        <v>1103</v>
      </c>
      <c r="H851" s="4">
        <v>0</v>
      </c>
      <c r="I851" s="4" t="s">
        <v>83</v>
      </c>
      <c r="J851" s="1"/>
      <c r="K851" s="4" t="s">
        <v>83</v>
      </c>
      <c r="L851" s="4" t="s">
        <v>83</v>
      </c>
    </row>
    <row r="852" spans="1:12" ht="30" x14ac:dyDescent="0.25">
      <c r="A852" s="1" t="s">
        <v>5697</v>
      </c>
      <c r="B852" s="1" t="s">
        <v>460</v>
      </c>
      <c r="C852" s="4">
        <v>2021</v>
      </c>
      <c r="D852" s="1" t="s">
        <v>61</v>
      </c>
      <c r="E852" s="1" t="s">
        <v>1116</v>
      </c>
      <c r="F852" s="1" t="s">
        <v>62</v>
      </c>
      <c r="G852" s="4" t="s">
        <v>8672</v>
      </c>
      <c r="H852" s="4">
        <v>258383</v>
      </c>
      <c r="I852" s="4" t="s">
        <v>8673</v>
      </c>
      <c r="J852" s="1"/>
      <c r="K852" s="4" t="s">
        <v>8674</v>
      </c>
      <c r="L852" s="4" t="s">
        <v>2994</v>
      </c>
    </row>
    <row r="853" spans="1:12" ht="30" x14ac:dyDescent="0.25">
      <c r="A853" s="1" t="s">
        <v>5697</v>
      </c>
      <c r="B853" s="1" t="s">
        <v>460</v>
      </c>
      <c r="C853" s="4">
        <v>2021</v>
      </c>
      <c r="D853" s="1" t="s">
        <v>61</v>
      </c>
      <c r="E853" s="1" t="s">
        <v>1116</v>
      </c>
      <c r="F853" s="1" t="s">
        <v>66</v>
      </c>
      <c r="G853" s="4" t="s">
        <v>1743</v>
      </c>
      <c r="H853" s="4">
        <v>19014</v>
      </c>
      <c r="I853" s="4" t="s">
        <v>6934</v>
      </c>
      <c r="J853" s="1" t="s">
        <v>234</v>
      </c>
      <c r="K853" s="4" t="s">
        <v>3757</v>
      </c>
      <c r="L853" s="4" t="s">
        <v>1828</v>
      </c>
    </row>
    <row r="854" spans="1:12" ht="30" x14ac:dyDescent="0.25">
      <c r="A854" s="1" t="s">
        <v>5697</v>
      </c>
      <c r="B854" s="1" t="s">
        <v>460</v>
      </c>
      <c r="C854" s="4">
        <v>2021</v>
      </c>
      <c r="D854" s="1" t="s">
        <v>61</v>
      </c>
      <c r="E854" s="1" t="s">
        <v>1116</v>
      </c>
      <c r="F854" s="1" t="s">
        <v>70</v>
      </c>
      <c r="G854" s="4" t="s">
        <v>1101</v>
      </c>
      <c r="H854" s="4">
        <v>3833</v>
      </c>
      <c r="I854" s="4" t="s">
        <v>83</v>
      </c>
      <c r="J854" s="1"/>
      <c r="K854" s="4" t="s">
        <v>83</v>
      </c>
      <c r="L854" s="4" t="s">
        <v>83</v>
      </c>
    </row>
    <row r="855" spans="1:12" ht="30" x14ac:dyDescent="0.25">
      <c r="A855" s="1" t="s">
        <v>5697</v>
      </c>
      <c r="B855" s="1" t="s">
        <v>460</v>
      </c>
      <c r="C855" s="4">
        <v>2021</v>
      </c>
      <c r="D855" s="1" t="s">
        <v>61</v>
      </c>
      <c r="E855" s="1" t="s">
        <v>1116</v>
      </c>
      <c r="F855" s="1" t="s">
        <v>74</v>
      </c>
      <c r="G855" s="4" t="s">
        <v>1101</v>
      </c>
      <c r="H855" s="4">
        <v>1235</v>
      </c>
      <c r="I855" s="4" t="s">
        <v>83</v>
      </c>
      <c r="J855" s="1"/>
      <c r="K855" s="4" t="s">
        <v>83</v>
      </c>
      <c r="L855" s="4" t="s">
        <v>83</v>
      </c>
    </row>
    <row r="856" spans="1:12" ht="30" x14ac:dyDescent="0.25">
      <c r="A856" s="1" t="s">
        <v>5697</v>
      </c>
      <c r="B856" s="1" t="s">
        <v>460</v>
      </c>
      <c r="C856" s="4">
        <v>2021</v>
      </c>
      <c r="D856" s="1" t="s">
        <v>61</v>
      </c>
      <c r="E856" s="1" t="s">
        <v>1116</v>
      </c>
      <c r="F856" s="1" t="s">
        <v>1102</v>
      </c>
      <c r="G856" s="4" t="s">
        <v>1101</v>
      </c>
      <c r="H856" s="4">
        <v>231</v>
      </c>
      <c r="I856" s="4" t="s">
        <v>83</v>
      </c>
      <c r="J856" s="1"/>
      <c r="K856" s="4" t="s">
        <v>83</v>
      </c>
      <c r="L856" s="4" t="s">
        <v>83</v>
      </c>
    </row>
    <row r="857" spans="1:12" ht="45" x14ac:dyDescent="0.25">
      <c r="A857" s="1" t="s">
        <v>5697</v>
      </c>
      <c r="B857" s="1" t="s">
        <v>460</v>
      </c>
      <c r="C857" s="4">
        <v>2021</v>
      </c>
      <c r="D857" s="1" t="s">
        <v>61</v>
      </c>
      <c r="E857" s="1" t="s">
        <v>1116</v>
      </c>
      <c r="F857" s="1" t="s">
        <v>84</v>
      </c>
      <c r="G857" s="4" t="s">
        <v>1103</v>
      </c>
      <c r="H857" s="4">
        <v>0</v>
      </c>
      <c r="I857" s="4" t="s">
        <v>83</v>
      </c>
      <c r="J857" s="1"/>
      <c r="K857" s="4" t="s">
        <v>83</v>
      </c>
      <c r="L857" s="4" t="s">
        <v>83</v>
      </c>
    </row>
    <row r="858" spans="1:12" ht="45" x14ac:dyDescent="0.25">
      <c r="A858" s="1" t="s">
        <v>5697</v>
      </c>
      <c r="B858" s="1" t="s">
        <v>460</v>
      </c>
      <c r="C858" s="4">
        <v>2021</v>
      </c>
      <c r="D858" s="1" t="s">
        <v>61</v>
      </c>
      <c r="E858" s="1" t="s">
        <v>1116</v>
      </c>
      <c r="F858" s="1" t="s">
        <v>85</v>
      </c>
      <c r="G858" s="4" t="s">
        <v>1103</v>
      </c>
      <c r="H858" s="4">
        <v>0</v>
      </c>
      <c r="I858" s="4" t="s">
        <v>83</v>
      </c>
      <c r="J858" s="1"/>
      <c r="K858" s="4" t="s">
        <v>83</v>
      </c>
      <c r="L858" s="4" t="s">
        <v>83</v>
      </c>
    </row>
    <row r="859" spans="1:12" ht="30" x14ac:dyDescent="0.25">
      <c r="A859" s="1" t="s">
        <v>5697</v>
      </c>
      <c r="B859" s="1" t="s">
        <v>460</v>
      </c>
      <c r="C859" s="4">
        <v>2021</v>
      </c>
      <c r="D859" s="1" t="s">
        <v>61</v>
      </c>
      <c r="E859" s="1" t="s">
        <v>1132</v>
      </c>
      <c r="F859" s="1" t="s">
        <v>62</v>
      </c>
      <c r="G859" s="4" t="s">
        <v>8675</v>
      </c>
      <c r="H859" s="4">
        <v>215064</v>
      </c>
      <c r="I859" s="4" t="s">
        <v>8676</v>
      </c>
      <c r="J859" s="1"/>
      <c r="K859" s="4" t="s">
        <v>5254</v>
      </c>
      <c r="L859" s="4" t="s">
        <v>4119</v>
      </c>
    </row>
    <row r="860" spans="1:12" ht="30" x14ac:dyDescent="0.25">
      <c r="A860" s="1" t="s">
        <v>5697</v>
      </c>
      <c r="B860" s="1" t="s">
        <v>460</v>
      </c>
      <c r="C860" s="4">
        <v>2021</v>
      </c>
      <c r="D860" s="1" t="s">
        <v>61</v>
      </c>
      <c r="E860" s="1" t="s">
        <v>1132</v>
      </c>
      <c r="F860" s="1" t="s">
        <v>66</v>
      </c>
      <c r="G860" s="4" t="s">
        <v>1211</v>
      </c>
      <c r="H860" s="4">
        <v>10298</v>
      </c>
      <c r="I860" s="4" t="s">
        <v>1831</v>
      </c>
      <c r="J860" s="1"/>
      <c r="K860" s="4" t="s">
        <v>8677</v>
      </c>
      <c r="L860" s="4" t="s">
        <v>8678</v>
      </c>
    </row>
    <row r="861" spans="1:12" ht="30" x14ac:dyDescent="0.25">
      <c r="A861" s="1" t="s">
        <v>5697</v>
      </c>
      <c r="B861" s="1" t="s">
        <v>460</v>
      </c>
      <c r="C861" s="4">
        <v>2021</v>
      </c>
      <c r="D861" s="1" t="s">
        <v>61</v>
      </c>
      <c r="E861" s="1" t="s">
        <v>1132</v>
      </c>
      <c r="F861" s="1" t="s">
        <v>70</v>
      </c>
      <c r="G861" s="4" t="s">
        <v>1097</v>
      </c>
      <c r="H861" s="4">
        <v>1835</v>
      </c>
      <c r="I861" s="4" t="s">
        <v>6202</v>
      </c>
      <c r="J861" s="1" t="s">
        <v>234</v>
      </c>
      <c r="K861" s="4" t="s">
        <v>3526</v>
      </c>
      <c r="L861" s="4" t="s">
        <v>8679</v>
      </c>
    </row>
    <row r="862" spans="1:12" ht="30" x14ac:dyDescent="0.25">
      <c r="A862" s="1" t="s">
        <v>5697</v>
      </c>
      <c r="B862" s="1" t="s">
        <v>460</v>
      </c>
      <c r="C862" s="4">
        <v>2021</v>
      </c>
      <c r="D862" s="1" t="s">
        <v>61</v>
      </c>
      <c r="E862" s="1" t="s">
        <v>1132</v>
      </c>
      <c r="F862" s="1" t="s">
        <v>74</v>
      </c>
      <c r="G862" s="4" t="s">
        <v>1101</v>
      </c>
      <c r="H862" s="4">
        <v>608</v>
      </c>
      <c r="I862" s="4" t="s">
        <v>83</v>
      </c>
      <c r="J862" s="1"/>
      <c r="K862" s="4" t="s">
        <v>83</v>
      </c>
      <c r="L862" s="4" t="s">
        <v>83</v>
      </c>
    </row>
    <row r="863" spans="1:12" ht="30" x14ac:dyDescent="0.25">
      <c r="A863" s="1" t="s">
        <v>5697</v>
      </c>
      <c r="B863" s="1" t="s">
        <v>460</v>
      </c>
      <c r="C863" s="4">
        <v>2021</v>
      </c>
      <c r="D863" s="1" t="s">
        <v>61</v>
      </c>
      <c r="E863" s="1" t="s">
        <v>1132</v>
      </c>
      <c r="F863" s="1" t="s">
        <v>1102</v>
      </c>
      <c r="G863" s="4" t="s">
        <v>1101</v>
      </c>
      <c r="H863" s="4">
        <v>109</v>
      </c>
      <c r="I863" s="4" t="s">
        <v>83</v>
      </c>
      <c r="J863" s="1"/>
      <c r="K863" s="4" t="s">
        <v>83</v>
      </c>
      <c r="L863" s="4" t="s">
        <v>83</v>
      </c>
    </row>
    <row r="864" spans="1:12" ht="45" x14ac:dyDescent="0.25">
      <c r="A864" s="1" t="s">
        <v>5697</v>
      </c>
      <c r="B864" s="1" t="s">
        <v>460</v>
      </c>
      <c r="C864" s="4">
        <v>2021</v>
      </c>
      <c r="D864" s="1" t="s">
        <v>61</v>
      </c>
      <c r="E864" s="1" t="s">
        <v>1132</v>
      </c>
      <c r="F864" s="1" t="s">
        <v>84</v>
      </c>
      <c r="G864" s="4" t="s">
        <v>1103</v>
      </c>
      <c r="H864" s="4">
        <v>0</v>
      </c>
      <c r="I864" s="4" t="s">
        <v>83</v>
      </c>
      <c r="J864" s="1"/>
      <c r="K864" s="4" t="s">
        <v>83</v>
      </c>
      <c r="L864" s="4" t="s">
        <v>83</v>
      </c>
    </row>
    <row r="865" spans="1:12" ht="45" x14ac:dyDescent="0.25">
      <c r="A865" s="1" t="s">
        <v>5697</v>
      </c>
      <c r="B865" s="1" t="s">
        <v>460</v>
      </c>
      <c r="C865" s="4">
        <v>2021</v>
      </c>
      <c r="D865" s="1" t="s">
        <v>61</v>
      </c>
      <c r="E865" s="1" t="s">
        <v>1132</v>
      </c>
      <c r="F865" s="1" t="s">
        <v>85</v>
      </c>
      <c r="G865" s="4" t="s">
        <v>1103</v>
      </c>
      <c r="H865" s="4">
        <v>0</v>
      </c>
      <c r="I865" s="4" t="s">
        <v>83</v>
      </c>
      <c r="J865" s="1"/>
      <c r="K865" s="4" t="s">
        <v>83</v>
      </c>
      <c r="L865" s="4" t="s">
        <v>83</v>
      </c>
    </row>
    <row r="866" spans="1:12" ht="30" x14ac:dyDescent="0.25">
      <c r="A866" s="1" t="s">
        <v>5697</v>
      </c>
      <c r="B866" s="1" t="s">
        <v>460</v>
      </c>
      <c r="C866" s="4">
        <v>2021</v>
      </c>
      <c r="D866" s="1" t="s">
        <v>61</v>
      </c>
      <c r="E866" s="1" t="s">
        <v>1147</v>
      </c>
      <c r="F866" s="1" t="s">
        <v>62</v>
      </c>
      <c r="G866" s="4" t="s">
        <v>8680</v>
      </c>
      <c r="H866" s="4">
        <v>159887</v>
      </c>
      <c r="I866" s="4" t="s">
        <v>8681</v>
      </c>
      <c r="J866" s="1"/>
      <c r="K866" s="4" t="s">
        <v>8682</v>
      </c>
      <c r="L866" s="4" t="s">
        <v>8683</v>
      </c>
    </row>
    <row r="867" spans="1:12" ht="30" x14ac:dyDescent="0.25">
      <c r="A867" s="1" t="s">
        <v>5697</v>
      </c>
      <c r="B867" s="1" t="s">
        <v>460</v>
      </c>
      <c r="C867" s="4">
        <v>2021</v>
      </c>
      <c r="D867" s="1" t="s">
        <v>61</v>
      </c>
      <c r="E867" s="1" t="s">
        <v>1147</v>
      </c>
      <c r="F867" s="1" t="s">
        <v>66</v>
      </c>
      <c r="G867" s="4" t="s">
        <v>8684</v>
      </c>
      <c r="H867" s="4">
        <v>29105</v>
      </c>
      <c r="I867" s="4" t="s">
        <v>8685</v>
      </c>
      <c r="J867" s="1"/>
      <c r="K867" s="4" t="s">
        <v>2086</v>
      </c>
      <c r="L867" s="4" t="s">
        <v>8686</v>
      </c>
    </row>
    <row r="868" spans="1:12" ht="30" x14ac:dyDescent="0.25">
      <c r="A868" s="1" t="s">
        <v>5697</v>
      </c>
      <c r="B868" s="1" t="s">
        <v>460</v>
      </c>
      <c r="C868" s="4">
        <v>2021</v>
      </c>
      <c r="D868" s="1" t="s">
        <v>61</v>
      </c>
      <c r="E868" s="1" t="s">
        <v>1147</v>
      </c>
      <c r="F868" s="1" t="s">
        <v>70</v>
      </c>
      <c r="G868" s="4" t="s">
        <v>3009</v>
      </c>
      <c r="H868" s="4">
        <v>1194</v>
      </c>
      <c r="I868" s="4" t="s">
        <v>8687</v>
      </c>
      <c r="J868" s="1"/>
      <c r="K868" s="4" t="s">
        <v>8688</v>
      </c>
      <c r="L868" s="4" t="s">
        <v>8689</v>
      </c>
    </row>
    <row r="869" spans="1:12" ht="30" x14ac:dyDescent="0.25">
      <c r="A869" s="1" t="s">
        <v>5697</v>
      </c>
      <c r="B869" s="1" t="s">
        <v>460</v>
      </c>
      <c r="C869" s="4">
        <v>2021</v>
      </c>
      <c r="D869" s="1" t="s">
        <v>61</v>
      </c>
      <c r="E869" s="1" t="s">
        <v>1147</v>
      </c>
      <c r="F869" s="1" t="s">
        <v>74</v>
      </c>
      <c r="G869" s="4" t="s">
        <v>1101</v>
      </c>
      <c r="H869" s="4">
        <v>370</v>
      </c>
      <c r="I869" s="4" t="s">
        <v>83</v>
      </c>
      <c r="J869" s="1"/>
      <c r="K869" s="4" t="s">
        <v>83</v>
      </c>
      <c r="L869" s="4" t="s">
        <v>83</v>
      </c>
    </row>
    <row r="870" spans="1:12" ht="30" x14ac:dyDescent="0.25">
      <c r="A870" s="1" t="s">
        <v>5697</v>
      </c>
      <c r="B870" s="1" t="s">
        <v>460</v>
      </c>
      <c r="C870" s="4">
        <v>2021</v>
      </c>
      <c r="D870" s="1" t="s">
        <v>61</v>
      </c>
      <c r="E870" s="1" t="s">
        <v>1147</v>
      </c>
      <c r="F870" s="1" t="s">
        <v>1102</v>
      </c>
      <c r="G870" s="4" t="s">
        <v>1101</v>
      </c>
      <c r="H870" s="4">
        <v>47</v>
      </c>
      <c r="I870" s="4" t="s">
        <v>83</v>
      </c>
      <c r="J870" s="1"/>
      <c r="K870" s="4" t="s">
        <v>83</v>
      </c>
      <c r="L870" s="4" t="s">
        <v>83</v>
      </c>
    </row>
    <row r="871" spans="1:12" ht="45" x14ac:dyDescent="0.25">
      <c r="A871" s="1" t="s">
        <v>5697</v>
      </c>
      <c r="B871" s="1" t="s">
        <v>460</v>
      </c>
      <c r="C871" s="4">
        <v>2021</v>
      </c>
      <c r="D871" s="1" t="s">
        <v>61</v>
      </c>
      <c r="E871" s="1" t="s">
        <v>1147</v>
      </c>
      <c r="F871" s="1" t="s">
        <v>84</v>
      </c>
      <c r="G871" s="4" t="s">
        <v>1103</v>
      </c>
      <c r="H871" s="4">
        <v>0</v>
      </c>
      <c r="I871" s="4" t="s">
        <v>83</v>
      </c>
      <c r="J871" s="1"/>
      <c r="K871" s="4" t="s">
        <v>83</v>
      </c>
      <c r="L871" s="4" t="s">
        <v>83</v>
      </c>
    </row>
    <row r="872" spans="1:12" ht="45" x14ac:dyDescent="0.25">
      <c r="A872" s="1" t="s">
        <v>5697</v>
      </c>
      <c r="B872" s="1" t="s">
        <v>460</v>
      </c>
      <c r="C872" s="4">
        <v>2021</v>
      </c>
      <c r="D872" s="1" t="s">
        <v>61</v>
      </c>
      <c r="E872" s="1" t="s">
        <v>1147</v>
      </c>
      <c r="F872" s="1" t="s">
        <v>85</v>
      </c>
      <c r="G872" s="4" t="s">
        <v>1103</v>
      </c>
      <c r="H872" s="4">
        <v>0</v>
      </c>
      <c r="I872" s="4" t="s">
        <v>83</v>
      </c>
      <c r="J872" s="1"/>
      <c r="K872" s="4" t="s">
        <v>83</v>
      </c>
      <c r="L872" s="4" t="s">
        <v>83</v>
      </c>
    </row>
    <row r="873" spans="1:12" ht="30" x14ac:dyDescent="0.25">
      <c r="A873" s="1" t="s">
        <v>5697</v>
      </c>
      <c r="B873" s="1" t="s">
        <v>460</v>
      </c>
      <c r="C873" s="4">
        <v>2021</v>
      </c>
      <c r="D873" s="1" t="s">
        <v>61</v>
      </c>
      <c r="E873" s="1" t="s">
        <v>1162</v>
      </c>
      <c r="F873" s="1" t="s">
        <v>62</v>
      </c>
      <c r="G873" s="4" t="s">
        <v>8690</v>
      </c>
      <c r="H873" s="4">
        <v>43517</v>
      </c>
      <c r="I873" s="4" t="s">
        <v>8691</v>
      </c>
      <c r="J873" s="1"/>
      <c r="K873" s="4" t="s">
        <v>8692</v>
      </c>
      <c r="L873" s="4" t="s">
        <v>8693</v>
      </c>
    </row>
    <row r="874" spans="1:12" ht="30" x14ac:dyDescent="0.25">
      <c r="A874" s="1" t="s">
        <v>5697</v>
      </c>
      <c r="B874" s="1" t="s">
        <v>460</v>
      </c>
      <c r="C874" s="4">
        <v>2021</v>
      </c>
      <c r="D874" s="1" t="s">
        <v>61</v>
      </c>
      <c r="E874" s="1" t="s">
        <v>1162</v>
      </c>
      <c r="F874" s="1" t="s">
        <v>66</v>
      </c>
      <c r="G874" s="4" t="s">
        <v>8694</v>
      </c>
      <c r="H874" s="4">
        <v>38417</v>
      </c>
      <c r="I874" s="4" t="s">
        <v>8695</v>
      </c>
      <c r="J874" s="1"/>
      <c r="K874" s="4" t="s">
        <v>8696</v>
      </c>
      <c r="L874" s="4" t="s">
        <v>8697</v>
      </c>
    </row>
    <row r="875" spans="1:12" ht="30" x14ac:dyDescent="0.25">
      <c r="A875" s="1" t="s">
        <v>5697</v>
      </c>
      <c r="B875" s="1" t="s">
        <v>460</v>
      </c>
      <c r="C875" s="4">
        <v>2021</v>
      </c>
      <c r="D875" s="1" t="s">
        <v>61</v>
      </c>
      <c r="E875" s="1" t="s">
        <v>1162</v>
      </c>
      <c r="F875" s="1" t="s">
        <v>70</v>
      </c>
      <c r="G875" s="4" t="s">
        <v>8698</v>
      </c>
      <c r="H875" s="4">
        <v>8186</v>
      </c>
      <c r="I875" s="4" t="s">
        <v>8699</v>
      </c>
      <c r="J875" s="1"/>
      <c r="K875" s="4" t="s">
        <v>8700</v>
      </c>
      <c r="L875" s="4" t="s">
        <v>8701</v>
      </c>
    </row>
    <row r="876" spans="1:12" ht="30" x14ac:dyDescent="0.25">
      <c r="A876" s="1" t="s">
        <v>5697</v>
      </c>
      <c r="B876" s="1" t="s">
        <v>460</v>
      </c>
      <c r="C876" s="4">
        <v>2021</v>
      </c>
      <c r="D876" s="1" t="s">
        <v>61</v>
      </c>
      <c r="E876" s="1" t="s">
        <v>1162</v>
      </c>
      <c r="F876" s="1" t="s">
        <v>74</v>
      </c>
      <c r="G876" s="4" t="s">
        <v>1141</v>
      </c>
      <c r="H876" s="4">
        <v>8027</v>
      </c>
      <c r="I876" s="4" t="s">
        <v>8702</v>
      </c>
      <c r="J876" s="1"/>
      <c r="K876" s="4" t="s">
        <v>2503</v>
      </c>
      <c r="L876" s="4" t="s">
        <v>8703</v>
      </c>
    </row>
    <row r="877" spans="1:12" ht="30" x14ac:dyDescent="0.25">
      <c r="A877" s="1" t="s">
        <v>5697</v>
      </c>
      <c r="B877" s="1" t="s">
        <v>460</v>
      </c>
      <c r="C877" s="4">
        <v>2021</v>
      </c>
      <c r="D877" s="1" t="s">
        <v>61</v>
      </c>
      <c r="E877" s="1" t="s">
        <v>1162</v>
      </c>
      <c r="F877" s="1" t="s">
        <v>1102</v>
      </c>
      <c r="G877" s="4" t="s">
        <v>1101</v>
      </c>
      <c r="H877" s="4">
        <v>1364</v>
      </c>
      <c r="I877" s="4" t="s">
        <v>83</v>
      </c>
      <c r="J877" s="1"/>
      <c r="K877" s="4" t="s">
        <v>83</v>
      </c>
      <c r="L877" s="4" t="s">
        <v>83</v>
      </c>
    </row>
    <row r="878" spans="1:12" ht="45" x14ac:dyDescent="0.25">
      <c r="A878" s="1" t="s">
        <v>5697</v>
      </c>
      <c r="B878" s="1" t="s">
        <v>460</v>
      </c>
      <c r="C878" s="4">
        <v>2021</v>
      </c>
      <c r="D878" s="1" t="s">
        <v>61</v>
      </c>
      <c r="E878" s="1" t="s">
        <v>1162</v>
      </c>
      <c r="F878" s="1" t="s">
        <v>84</v>
      </c>
      <c r="G878" s="4" t="s">
        <v>1103</v>
      </c>
      <c r="H878" s="4">
        <v>0</v>
      </c>
      <c r="I878" s="4" t="s">
        <v>83</v>
      </c>
      <c r="J878" s="1"/>
      <c r="K878" s="4" t="s">
        <v>83</v>
      </c>
      <c r="L878" s="4" t="s">
        <v>83</v>
      </c>
    </row>
    <row r="879" spans="1:12" ht="45" x14ac:dyDescent="0.25">
      <c r="A879" s="1" t="s">
        <v>5697</v>
      </c>
      <c r="B879" s="1" t="s">
        <v>460</v>
      </c>
      <c r="C879" s="4">
        <v>2021</v>
      </c>
      <c r="D879" s="1" t="s">
        <v>61</v>
      </c>
      <c r="E879" s="1" t="s">
        <v>1162</v>
      </c>
      <c r="F879" s="1" t="s">
        <v>85</v>
      </c>
      <c r="G879" s="4" t="s">
        <v>1103</v>
      </c>
      <c r="H879" s="4">
        <v>0</v>
      </c>
      <c r="I879" s="4" t="s">
        <v>83</v>
      </c>
      <c r="J879" s="1"/>
      <c r="K879" s="4" t="s">
        <v>83</v>
      </c>
      <c r="L879" s="4" t="s">
        <v>83</v>
      </c>
    </row>
    <row r="880" spans="1:12" ht="30" x14ac:dyDescent="0.25">
      <c r="A880" s="1" t="s">
        <v>5697</v>
      </c>
      <c r="B880" s="1" t="s">
        <v>460</v>
      </c>
      <c r="C880" s="4">
        <v>2021</v>
      </c>
      <c r="D880" s="1" t="s">
        <v>61</v>
      </c>
      <c r="E880" s="1" t="s">
        <v>1183</v>
      </c>
      <c r="F880" s="1" t="s">
        <v>62</v>
      </c>
      <c r="G880" s="4" t="s">
        <v>8704</v>
      </c>
      <c r="H880" s="4">
        <v>12866</v>
      </c>
      <c r="I880" s="4" t="s">
        <v>8705</v>
      </c>
      <c r="J880" s="1"/>
      <c r="K880" s="4" t="s">
        <v>8706</v>
      </c>
      <c r="L880" s="4" t="s">
        <v>8707</v>
      </c>
    </row>
    <row r="881" spans="1:12" ht="30" x14ac:dyDescent="0.25">
      <c r="A881" s="1" t="s">
        <v>5697</v>
      </c>
      <c r="B881" s="1" t="s">
        <v>460</v>
      </c>
      <c r="C881" s="4">
        <v>2021</v>
      </c>
      <c r="D881" s="1" t="s">
        <v>61</v>
      </c>
      <c r="E881" s="1" t="s">
        <v>1183</v>
      </c>
      <c r="F881" s="1" t="s">
        <v>66</v>
      </c>
      <c r="G881" s="4" t="s">
        <v>3929</v>
      </c>
      <c r="H881" s="4">
        <v>9247</v>
      </c>
      <c r="I881" s="4" t="s">
        <v>8708</v>
      </c>
      <c r="J881" s="1"/>
      <c r="K881" s="4" t="s">
        <v>8709</v>
      </c>
      <c r="L881" s="4" t="s">
        <v>8710</v>
      </c>
    </row>
    <row r="882" spans="1:12" ht="30" x14ac:dyDescent="0.25">
      <c r="A882" s="1" t="s">
        <v>5697</v>
      </c>
      <c r="B882" s="1" t="s">
        <v>460</v>
      </c>
      <c r="C882" s="4">
        <v>2021</v>
      </c>
      <c r="D882" s="1" t="s">
        <v>61</v>
      </c>
      <c r="E882" s="1" t="s">
        <v>1183</v>
      </c>
      <c r="F882" s="1" t="s">
        <v>70</v>
      </c>
      <c r="G882" s="4" t="s">
        <v>3133</v>
      </c>
      <c r="H882" s="4">
        <v>1825</v>
      </c>
      <c r="I882" s="4" t="s">
        <v>8711</v>
      </c>
      <c r="J882" s="1"/>
      <c r="K882" s="4" t="s">
        <v>8712</v>
      </c>
      <c r="L882" s="4" t="s">
        <v>8713</v>
      </c>
    </row>
    <row r="883" spans="1:12" ht="30" x14ac:dyDescent="0.25">
      <c r="A883" s="1" t="s">
        <v>5697</v>
      </c>
      <c r="B883" s="1" t="s">
        <v>460</v>
      </c>
      <c r="C883" s="4">
        <v>2021</v>
      </c>
      <c r="D883" s="1" t="s">
        <v>61</v>
      </c>
      <c r="E883" s="1" t="s">
        <v>1183</v>
      </c>
      <c r="F883" s="1" t="s">
        <v>74</v>
      </c>
      <c r="G883" s="4" t="s">
        <v>1800</v>
      </c>
      <c r="H883" s="4">
        <v>1463</v>
      </c>
      <c r="I883" s="4" t="s">
        <v>8714</v>
      </c>
      <c r="J883" s="1" t="s">
        <v>234</v>
      </c>
      <c r="K883" s="4" t="s">
        <v>6059</v>
      </c>
      <c r="L883" s="4" t="s">
        <v>8715</v>
      </c>
    </row>
    <row r="884" spans="1:12" ht="30" x14ac:dyDescent="0.25">
      <c r="A884" s="1" t="s">
        <v>5697</v>
      </c>
      <c r="B884" s="1" t="s">
        <v>460</v>
      </c>
      <c r="C884" s="4">
        <v>2021</v>
      </c>
      <c r="D884" s="1" t="s">
        <v>61</v>
      </c>
      <c r="E884" s="1" t="s">
        <v>1183</v>
      </c>
      <c r="F884" s="1" t="s">
        <v>1102</v>
      </c>
      <c r="G884" s="4" t="s">
        <v>1101</v>
      </c>
      <c r="H884" s="4">
        <v>254</v>
      </c>
      <c r="I884" s="4" t="s">
        <v>83</v>
      </c>
      <c r="J884" s="1"/>
      <c r="K884" s="4" t="s">
        <v>83</v>
      </c>
      <c r="L884" s="4" t="s">
        <v>83</v>
      </c>
    </row>
    <row r="885" spans="1:12" ht="45" x14ac:dyDescent="0.25">
      <c r="A885" s="1" t="s">
        <v>5697</v>
      </c>
      <c r="B885" s="1" t="s">
        <v>460</v>
      </c>
      <c r="C885" s="4">
        <v>2021</v>
      </c>
      <c r="D885" s="1" t="s">
        <v>61</v>
      </c>
      <c r="E885" s="1" t="s">
        <v>1183</v>
      </c>
      <c r="F885" s="1" t="s">
        <v>84</v>
      </c>
      <c r="G885" s="4" t="s">
        <v>1103</v>
      </c>
      <c r="H885" s="4">
        <v>0</v>
      </c>
      <c r="I885" s="4" t="s">
        <v>83</v>
      </c>
      <c r="J885" s="1"/>
      <c r="K885" s="4" t="s">
        <v>83</v>
      </c>
      <c r="L885" s="4" t="s">
        <v>83</v>
      </c>
    </row>
    <row r="886" spans="1:12" ht="45" x14ac:dyDescent="0.25">
      <c r="A886" s="1" t="s">
        <v>5697</v>
      </c>
      <c r="B886" s="1" t="s">
        <v>460</v>
      </c>
      <c r="C886" s="4">
        <v>2021</v>
      </c>
      <c r="D886" s="1" t="s">
        <v>61</v>
      </c>
      <c r="E886" s="1" t="s">
        <v>1183</v>
      </c>
      <c r="F886" s="1" t="s">
        <v>85</v>
      </c>
      <c r="G886" s="4" t="s">
        <v>1103</v>
      </c>
      <c r="H886" s="4">
        <v>0</v>
      </c>
      <c r="I886" s="4" t="s">
        <v>83</v>
      </c>
      <c r="J886" s="1"/>
      <c r="K886" s="4" t="s">
        <v>83</v>
      </c>
      <c r="L886" s="4" t="s">
        <v>83</v>
      </c>
    </row>
    <row r="887" spans="1:12" ht="30" x14ac:dyDescent="0.25">
      <c r="A887" s="1" t="s">
        <v>5697</v>
      </c>
      <c r="B887" s="1" t="s">
        <v>460</v>
      </c>
      <c r="C887" s="4">
        <v>2021</v>
      </c>
      <c r="D887" s="1" t="s">
        <v>90</v>
      </c>
      <c r="E887" s="1" t="s">
        <v>1089</v>
      </c>
      <c r="F887" s="1" t="s">
        <v>62</v>
      </c>
      <c r="G887" s="4" t="s">
        <v>1855</v>
      </c>
      <c r="H887" s="4">
        <v>381759</v>
      </c>
      <c r="I887" s="4" t="s">
        <v>4043</v>
      </c>
      <c r="J887" s="1"/>
      <c r="K887" s="4" t="s">
        <v>3595</v>
      </c>
      <c r="L887" s="4" t="s">
        <v>3765</v>
      </c>
    </row>
    <row r="888" spans="1:12" ht="30" x14ac:dyDescent="0.25">
      <c r="A888" s="1" t="s">
        <v>5697</v>
      </c>
      <c r="B888" s="1" t="s">
        <v>460</v>
      </c>
      <c r="C888" s="4">
        <v>2021</v>
      </c>
      <c r="D888" s="1" t="s">
        <v>90</v>
      </c>
      <c r="E888" s="1" t="s">
        <v>1089</v>
      </c>
      <c r="F888" s="1" t="s">
        <v>66</v>
      </c>
      <c r="G888" s="4" t="s">
        <v>1097</v>
      </c>
      <c r="H888" s="4">
        <v>26675</v>
      </c>
      <c r="I888" s="4" t="s">
        <v>3899</v>
      </c>
      <c r="J888" s="1" t="s">
        <v>234</v>
      </c>
      <c r="K888" s="4" t="s">
        <v>4092</v>
      </c>
      <c r="L888" s="4" t="s">
        <v>1571</v>
      </c>
    </row>
    <row r="889" spans="1:12" ht="30" x14ac:dyDescent="0.25">
      <c r="A889" s="1" t="s">
        <v>5697</v>
      </c>
      <c r="B889" s="1" t="s">
        <v>460</v>
      </c>
      <c r="C889" s="4">
        <v>2021</v>
      </c>
      <c r="D889" s="1" t="s">
        <v>90</v>
      </c>
      <c r="E889" s="1" t="s">
        <v>1089</v>
      </c>
      <c r="F889" s="1" t="s">
        <v>70</v>
      </c>
      <c r="G889" s="4" t="s">
        <v>1101</v>
      </c>
      <c r="H889" s="4">
        <v>31814</v>
      </c>
      <c r="I889" s="4" t="s">
        <v>83</v>
      </c>
      <c r="J889" s="1"/>
      <c r="K889" s="4" t="s">
        <v>83</v>
      </c>
      <c r="L889" s="4" t="s">
        <v>83</v>
      </c>
    </row>
    <row r="890" spans="1:12" ht="30" x14ac:dyDescent="0.25">
      <c r="A890" s="1" t="s">
        <v>5697</v>
      </c>
      <c r="B890" s="1" t="s">
        <v>460</v>
      </c>
      <c r="C890" s="4">
        <v>2021</v>
      </c>
      <c r="D890" s="1" t="s">
        <v>90</v>
      </c>
      <c r="E890" s="1" t="s">
        <v>1089</v>
      </c>
      <c r="F890" s="1" t="s">
        <v>74</v>
      </c>
      <c r="G890" s="4" t="s">
        <v>1101</v>
      </c>
      <c r="H890" s="4">
        <v>504</v>
      </c>
      <c r="I890" s="4" t="s">
        <v>83</v>
      </c>
      <c r="J890" s="1"/>
      <c r="K890" s="4" t="s">
        <v>83</v>
      </c>
      <c r="L890" s="4" t="s">
        <v>83</v>
      </c>
    </row>
    <row r="891" spans="1:12" ht="30" x14ac:dyDescent="0.25">
      <c r="A891" s="1" t="s">
        <v>5697</v>
      </c>
      <c r="B891" s="1" t="s">
        <v>460</v>
      </c>
      <c r="C891" s="4">
        <v>2021</v>
      </c>
      <c r="D891" s="1" t="s">
        <v>90</v>
      </c>
      <c r="E891" s="1" t="s">
        <v>1089</v>
      </c>
      <c r="F891" s="1" t="s">
        <v>1102</v>
      </c>
      <c r="G891" s="4" t="s">
        <v>1101</v>
      </c>
      <c r="H891" s="4">
        <v>1312</v>
      </c>
      <c r="I891" s="4" t="s">
        <v>83</v>
      </c>
      <c r="J891" s="1"/>
      <c r="K891" s="4" t="s">
        <v>83</v>
      </c>
      <c r="L891" s="4" t="s">
        <v>83</v>
      </c>
    </row>
    <row r="892" spans="1:12" ht="45" x14ac:dyDescent="0.25">
      <c r="A892" s="1" t="s">
        <v>5697</v>
      </c>
      <c r="B892" s="1" t="s">
        <v>460</v>
      </c>
      <c r="C892" s="4">
        <v>2021</v>
      </c>
      <c r="D892" s="1" t="s">
        <v>90</v>
      </c>
      <c r="E892" s="1" t="s">
        <v>1089</v>
      </c>
      <c r="F892" s="1" t="s">
        <v>84</v>
      </c>
      <c r="G892" s="4" t="s">
        <v>1103</v>
      </c>
      <c r="H892" s="4">
        <v>0</v>
      </c>
      <c r="I892" s="4" t="s">
        <v>83</v>
      </c>
      <c r="J892" s="1"/>
      <c r="K892" s="4" t="s">
        <v>83</v>
      </c>
      <c r="L892" s="4" t="s">
        <v>83</v>
      </c>
    </row>
    <row r="893" spans="1:12" ht="45" x14ac:dyDescent="0.25">
      <c r="A893" s="1" t="s">
        <v>5697</v>
      </c>
      <c r="B893" s="1" t="s">
        <v>460</v>
      </c>
      <c r="C893" s="4">
        <v>2021</v>
      </c>
      <c r="D893" s="1" t="s">
        <v>90</v>
      </c>
      <c r="E893" s="1" t="s">
        <v>1089</v>
      </c>
      <c r="F893" s="1" t="s">
        <v>85</v>
      </c>
      <c r="G893" s="4" t="s">
        <v>1103</v>
      </c>
      <c r="H893" s="4">
        <v>0</v>
      </c>
      <c r="I893" s="4" t="s">
        <v>83</v>
      </c>
      <c r="J893" s="1"/>
      <c r="K893" s="4" t="s">
        <v>83</v>
      </c>
      <c r="L893" s="4" t="s">
        <v>83</v>
      </c>
    </row>
    <row r="894" spans="1:12" ht="30" x14ac:dyDescent="0.25">
      <c r="A894" s="1" t="s">
        <v>5697</v>
      </c>
      <c r="B894" s="1" t="s">
        <v>460</v>
      </c>
      <c r="C894" s="4">
        <v>2021</v>
      </c>
      <c r="D894" s="1" t="s">
        <v>90</v>
      </c>
      <c r="E894" s="1" t="s">
        <v>1104</v>
      </c>
      <c r="F894" s="1" t="s">
        <v>62</v>
      </c>
      <c r="G894" s="4" t="s">
        <v>3290</v>
      </c>
      <c r="H894" s="4">
        <v>179226</v>
      </c>
      <c r="I894" s="4" t="s">
        <v>3758</v>
      </c>
      <c r="J894" s="1"/>
      <c r="K894" s="4" t="s">
        <v>3001</v>
      </c>
      <c r="L894" s="4" t="s">
        <v>7956</v>
      </c>
    </row>
    <row r="895" spans="1:12" ht="30" x14ac:dyDescent="0.25">
      <c r="A895" s="1" t="s">
        <v>5697</v>
      </c>
      <c r="B895" s="1" t="s">
        <v>460</v>
      </c>
      <c r="C895" s="4">
        <v>2021</v>
      </c>
      <c r="D895" s="1" t="s">
        <v>90</v>
      </c>
      <c r="E895" s="1" t="s">
        <v>1104</v>
      </c>
      <c r="F895" s="1" t="s">
        <v>66</v>
      </c>
      <c r="G895" s="4" t="s">
        <v>1097</v>
      </c>
      <c r="H895" s="4">
        <v>19920</v>
      </c>
      <c r="I895" s="4" t="s">
        <v>3113</v>
      </c>
      <c r="J895" s="1" t="s">
        <v>234</v>
      </c>
      <c r="K895" s="4" t="s">
        <v>3300</v>
      </c>
      <c r="L895" s="4" t="s">
        <v>1823</v>
      </c>
    </row>
    <row r="896" spans="1:12" ht="30" x14ac:dyDescent="0.25">
      <c r="A896" s="1" t="s">
        <v>5697</v>
      </c>
      <c r="B896" s="1" t="s">
        <v>460</v>
      </c>
      <c r="C896" s="4">
        <v>2021</v>
      </c>
      <c r="D896" s="1" t="s">
        <v>90</v>
      </c>
      <c r="E896" s="1" t="s">
        <v>1104</v>
      </c>
      <c r="F896" s="1" t="s">
        <v>70</v>
      </c>
      <c r="G896" s="4" t="s">
        <v>1097</v>
      </c>
      <c r="H896" s="4">
        <v>22969</v>
      </c>
      <c r="I896" s="4" t="s">
        <v>8716</v>
      </c>
      <c r="J896" s="1" t="s">
        <v>234</v>
      </c>
      <c r="K896" s="4" t="s">
        <v>521</v>
      </c>
      <c r="L896" s="4" t="s">
        <v>1565</v>
      </c>
    </row>
    <row r="897" spans="1:12" ht="30" x14ac:dyDescent="0.25">
      <c r="A897" s="1" t="s">
        <v>5697</v>
      </c>
      <c r="B897" s="1" t="s">
        <v>460</v>
      </c>
      <c r="C897" s="4">
        <v>2021</v>
      </c>
      <c r="D897" s="1" t="s">
        <v>90</v>
      </c>
      <c r="E897" s="1" t="s">
        <v>1104</v>
      </c>
      <c r="F897" s="1" t="s">
        <v>74</v>
      </c>
      <c r="G897" s="4" t="s">
        <v>1101</v>
      </c>
      <c r="H897" s="4">
        <v>449</v>
      </c>
      <c r="I897" s="4" t="s">
        <v>83</v>
      </c>
      <c r="J897" s="1"/>
      <c r="K897" s="4" t="s">
        <v>83</v>
      </c>
      <c r="L897" s="4" t="s">
        <v>83</v>
      </c>
    </row>
    <row r="898" spans="1:12" ht="30" x14ac:dyDescent="0.25">
      <c r="A898" s="1" t="s">
        <v>5697</v>
      </c>
      <c r="B898" s="1" t="s">
        <v>460</v>
      </c>
      <c r="C898" s="4">
        <v>2021</v>
      </c>
      <c r="D898" s="1" t="s">
        <v>90</v>
      </c>
      <c r="E898" s="1" t="s">
        <v>1104</v>
      </c>
      <c r="F898" s="1" t="s">
        <v>1102</v>
      </c>
      <c r="G898" s="4" t="s">
        <v>1101</v>
      </c>
      <c r="H898" s="4">
        <v>1235</v>
      </c>
      <c r="I898" s="4" t="s">
        <v>83</v>
      </c>
      <c r="J898" s="1"/>
      <c r="K898" s="4" t="s">
        <v>83</v>
      </c>
      <c r="L898" s="4" t="s">
        <v>83</v>
      </c>
    </row>
    <row r="899" spans="1:12" ht="45" x14ac:dyDescent="0.25">
      <c r="A899" s="1" t="s">
        <v>5697</v>
      </c>
      <c r="B899" s="1" t="s">
        <v>460</v>
      </c>
      <c r="C899" s="4">
        <v>2021</v>
      </c>
      <c r="D899" s="1" t="s">
        <v>90</v>
      </c>
      <c r="E899" s="1" t="s">
        <v>1104</v>
      </c>
      <c r="F899" s="1" t="s">
        <v>84</v>
      </c>
      <c r="G899" s="4" t="s">
        <v>1103</v>
      </c>
      <c r="H899" s="4">
        <v>0</v>
      </c>
      <c r="I899" s="4" t="s">
        <v>83</v>
      </c>
      <c r="J899" s="1"/>
      <c r="K899" s="4" t="s">
        <v>83</v>
      </c>
      <c r="L899" s="4" t="s">
        <v>83</v>
      </c>
    </row>
    <row r="900" spans="1:12" ht="45" x14ac:dyDescent="0.25">
      <c r="A900" s="1" t="s">
        <v>5697</v>
      </c>
      <c r="B900" s="1" t="s">
        <v>460</v>
      </c>
      <c r="C900" s="4">
        <v>2021</v>
      </c>
      <c r="D900" s="1" t="s">
        <v>90</v>
      </c>
      <c r="E900" s="1" t="s">
        <v>1104</v>
      </c>
      <c r="F900" s="1" t="s">
        <v>85</v>
      </c>
      <c r="G900" s="4" t="s">
        <v>1103</v>
      </c>
      <c r="H900" s="4">
        <v>0</v>
      </c>
      <c r="I900" s="4" t="s">
        <v>83</v>
      </c>
      <c r="J900" s="1"/>
      <c r="K900" s="4" t="s">
        <v>83</v>
      </c>
      <c r="L900" s="4" t="s">
        <v>83</v>
      </c>
    </row>
    <row r="901" spans="1:12" ht="30" x14ac:dyDescent="0.25">
      <c r="A901" s="1" t="s">
        <v>5697</v>
      </c>
      <c r="B901" s="1" t="s">
        <v>460</v>
      </c>
      <c r="C901" s="4">
        <v>2021</v>
      </c>
      <c r="D901" s="1" t="s">
        <v>90</v>
      </c>
      <c r="E901" s="1" t="s">
        <v>1116</v>
      </c>
      <c r="F901" s="1" t="s">
        <v>62</v>
      </c>
      <c r="G901" s="4" t="s">
        <v>8717</v>
      </c>
      <c r="H901" s="4">
        <v>191442</v>
      </c>
      <c r="I901" s="4" t="s">
        <v>664</v>
      </c>
      <c r="J901" s="1"/>
      <c r="K901" s="4" t="s">
        <v>8718</v>
      </c>
      <c r="L901" s="4" t="s">
        <v>8719</v>
      </c>
    </row>
    <row r="902" spans="1:12" ht="30" x14ac:dyDescent="0.25">
      <c r="A902" s="1" t="s">
        <v>5697</v>
      </c>
      <c r="B902" s="1" t="s">
        <v>460</v>
      </c>
      <c r="C902" s="4">
        <v>2021</v>
      </c>
      <c r="D902" s="1" t="s">
        <v>90</v>
      </c>
      <c r="E902" s="1" t="s">
        <v>1116</v>
      </c>
      <c r="F902" s="1" t="s">
        <v>66</v>
      </c>
      <c r="G902" s="4" t="s">
        <v>2258</v>
      </c>
      <c r="H902" s="4">
        <v>31268</v>
      </c>
      <c r="I902" s="4" t="s">
        <v>2607</v>
      </c>
      <c r="J902" s="1" t="s">
        <v>234</v>
      </c>
      <c r="K902" s="4" t="s">
        <v>6858</v>
      </c>
      <c r="L902" s="4" t="s">
        <v>5258</v>
      </c>
    </row>
    <row r="903" spans="1:12" ht="30" x14ac:dyDescent="0.25">
      <c r="A903" s="1" t="s">
        <v>5697</v>
      </c>
      <c r="B903" s="1" t="s">
        <v>460</v>
      </c>
      <c r="C903" s="4">
        <v>2021</v>
      </c>
      <c r="D903" s="1" t="s">
        <v>90</v>
      </c>
      <c r="E903" s="1" t="s">
        <v>1116</v>
      </c>
      <c r="F903" s="1" t="s">
        <v>70</v>
      </c>
      <c r="G903" s="4" t="s">
        <v>1613</v>
      </c>
      <c r="H903" s="4">
        <v>30359</v>
      </c>
      <c r="I903" s="4" t="s">
        <v>3752</v>
      </c>
      <c r="J903" s="1" t="s">
        <v>234</v>
      </c>
      <c r="K903" s="4" t="s">
        <v>739</v>
      </c>
      <c r="L903" s="4" t="s">
        <v>8601</v>
      </c>
    </row>
    <row r="904" spans="1:12" ht="30" x14ac:dyDescent="0.25">
      <c r="A904" s="1" t="s">
        <v>5697</v>
      </c>
      <c r="B904" s="1" t="s">
        <v>460</v>
      </c>
      <c r="C904" s="4">
        <v>2021</v>
      </c>
      <c r="D904" s="1" t="s">
        <v>90</v>
      </c>
      <c r="E904" s="1" t="s">
        <v>1116</v>
      </c>
      <c r="F904" s="1" t="s">
        <v>74</v>
      </c>
      <c r="G904" s="4" t="s">
        <v>1101</v>
      </c>
      <c r="H904" s="4">
        <v>619</v>
      </c>
      <c r="I904" s="4" t="s">
        <v>83</v>
      </c>
      <c r="J904" s="1"/>
      <c r="K904" s="4" t="s">
        <v>83</v>
      </c>
      <c r="L904" s="4" t="s">
        <v>83</v>
      </c>
    </row>
    <row r="905" spans="1:12" ht="30" x14ac:dyDescent="0.25">
      <c r="A905" s="1" t="s">
        <v>5697</v>
      </c>
      <c r="B905" s="1" t="s">
        <v>460</v>
      </c>
      <c r="C905" s="4">
        <v>2021</v>
      </c>
      <c r="D905" s="1" t="s">
        <v>90</v>
      </c>
      <c r="E905" s="1" t="s">
        <v>1116</v>
      </c>
      <c r="F905" s="1" t="s">
        <v>1102</v>
      </c>
      <c r="G905" s="4" t="s">
        <v>1101</v>
      </c>
      <c r="H905" s="4">
        <v>1715</v>
      </c>
      <c r="I905" s="4" t="s">
        <v>83</v>
      </c>
      <c r="J905" s="1"/>
      <c r="K905" s="4" t="s">
        <v>83</v>
      </c>
      <c r="L905" s="4" t="s">
        <v>83</v>
      </c>
    </row>
    <row r="906" spans="1:12" ht="45" x14ac:dyDescent="0.25">
      <c r="A906" s="1" t="s">
        <v>5697</v>
      </c>
      <c r="B906" s="1" t="s">
        <v>460</v>
      </c>
      <c r="C906" s="4">
        <v>2021</v>
      </c>
      <c r="D906" s="1" t="s">
        <v>90</v>
      </c>
      <c r="E906" s="1" t="s">
        <v>1116</v>
      </c>
      <c r="F906" s="1" t="s">
        <v>84</v>
      </c>
      <c r="G906" s="4" t="s">
        <v>1103</v>
      </c>
      <c r="H906" s="4">
        <v>0</v>
      </c>
      <c r="I906" s="4" t="s">
        <v>83</v>
      </c>
      <c r="J906" s="1"/>
      <c r="K906" s="4" t="s">
        <v>83</v>
      </c>
      <c r="L906" s="4" t="s">
        <v>83</v>
      </c>
    </row>
    <row r="907" spans="1:12" ht="45" x14ac:dyDescent="0.25">
      <c r="A907" s="1" t="s">
        <v>5697</v>
      </c>
      <c r="B907" s="1" t="s">
        <v>460</v>
      </c>
      <c r="C907" s="4">
        <v>2021</v>
      </c>
      <c r="D907" s="1" t="s">
        <v>90</v>
      </c>
      <c r="E907" s="1" t="s">
        <v>1116</v>
      </c>
      <c r="F907" s="1" t="s">
        <v>85</v>
      </c>
      <c r="G907" s="4" t="s">
        <v>1103</v>
      </c>
      <c r="H907" s="4">
        <v>0</v>
      </c>
      <c r="I907" s="4" t="s">
        <v>83</v>
      </c>
      <c r="J907" s="1"/>
      <c r="K907" s="4" t="s">
        <v>83</v>
      </c>
      <c r="L907" s="4" t="s">
        <v>83</v>
      </c>
    </row>
    <row r="908" spans="1:12" ht="30" x14ac:dyDescent="0.25">
      <c r="A908" s="1" t="s">
        <v>5697</v>
      </c>
      <c r="B908" s="1" t="s">
        <v>460</v>
      </c>
      <c r="C908" s="4">
        <v>2021</v>
      </c>
      <c r="D908" s="1" t="s">
        <v>90</v>
      </c>
      <c r="E908" s="1" t="s">
        <v>1132</v>
      </c>
      <c r="F908" s="1" t="s">
        <v>62</v>
      </c>
      <c r="G908" s="4" t="s">
        <v>1679</v>
      </c>
      <c r="H908" s="4">
        <v>123897</v>
      </c>
      <c r="I908" s="4" t="s">
        <v>8720</v>
      </c>
      <c r="J908" s="1"/>
      <c r="K908" s="4" t="s">
        <v>8721</v>
      </c>
      <c r="L908" s="4" t="s">
        <v>3398</v>
      </c>
    </row>
    <row r="909" spans="1:12" ht="30" x14ac:dyDescent="0.25">
      <c r="A909" s="1" t="s">
        <v>5697</v>
      </c>
      <c r="B909" s="1" t="s">
        <v>460</v>
      </c>
      <c r="C909" s="4">
        <v>2021</v>
      </c>
      <c r="D909" s="1" t="s">
        <v>90</v>
      </c>
      <c r="E909" s="1" t="s">
        <v>1132</v>
      </c>
      <c r="F909" s="1" t="s">
        <v>66</v>
      </c>
      <c r="G909" s="4" t="s">
        <v>1221</v>
      </c>
      <c r="H909" s="4">
        <v>62272</v>
      </c>
      <c r="I909" s="4" t="s">
        <v>3662</v>
      </c>
      <c r="J909" s="1"/>
      <c r="K909" s="4" t="s">
        <v>517</v>
      </c>
      <c r="L909" s="4" t="s">
        <v>8722</v>
      </c>
    </row>
    <row r="910" spans="1:12" ht="30" x14ac:dyDescent="0.25">
      <c r="A910" s="1" t="s">
        <v>5697</v>
      </c>
      <c r="B910" s="1" t="s">
        <v>460</v>
      </c>
      <c r="C910" s="4">
        <v>2021</v>
      </c>
      <c r="D910" s="1" t="s">
        <v>90</v>
      </c>
      <c r="E910" s="1" t="s">
        <v>1132</v>
      </c>
      <c r="F910" s="1" t="s">
        <v>70</v>
      </c>
      <c r="G910" s="4" t="s">
        <v>1451</v>
      </c>
      <c r="H910" s="4">
        <v>18799</v>
      </c>
      <c r="I910" s="4" t="s">
        <v>8348</v>
      </c>
      <c r="J910" s="1"/>
      <c r="K910" s="4" t="s">
        <v>8723</v>
      </c>
      <c r="L910" s="4" t="s">
        <v>8724</v>
      </c>
    </row>
    <row r="911" spans="1:12" ht="30" x14ac:dyDescent="0.25">
      <c r="A911" s="1" t="s">
        <v>5697</v>
      </c>
      <c r="B911" s="1" t="s">
        <v>460</v>
      </c>
      <c r="C911" s="4">
        <v>2021</v>
      </c>
      <c r="D911" s="1" t="s">
        <v>90</v>
      </c>
      <c r="E911" s="1" t="s">
        <v>1132</v>
      </c>
      <c r="F911" s="1" t="s">
        <v>74</v>
      </c>
      <c r="G911" s="4" t="s">
        <v>1101</v>
      </c>
      <c r="H911" s="4">
        <v>308</v>
      </c>
      <c r="I911" s="4" t="s">
        <v>83</v>
      </c>
      <c r="J911" s="1"/>
      <c r="K911" s="4" t="s">
        <v>83</v>
      </c>
      <c r="L911" s="4" t="s">
        <v>83</v>
      </c>
    </row>
    <row r="912" spans="1:12" ht="30" x14ac:dyDescent="0.25">
      <c r="A912" s="1" t="s">
        <v>5697</v>
      </c>
      <c r="B912" s="1" t="s">
        <v>460</v>
      </c>
      <c r="C912" s="4">
        <v>2021</v>
      </c>
      <c r="D912" s="1" t="s">
        <v>90</v>
      </c>
      <c r="E912" s="1" t="s">
        <v>1132</v>
      </c>
      <c r="F912" s="1" t="s">
        <v>1102</v>
      </c>
      <c r="G912" s="4" t="s">
        <v>1101</v>
      </c>
      <c r="H912" s="4">
        <v>854</v>
      </c>
      <c r="I912" s="4" t="s">
        <v>83</v>
      </c>
      <c r="J912" s="1"/>
      <c r="K912" s="4" t="s">
        <v>83</v>
      </c>
      <c r="L912" s="4" t="s">
        <v>83</v>
      </c>
    </row>
    <row r="913" spans="1:12" ht="45" x14ac:dyDescent="0.25">
      <c r="A913" s="1" t="s">
        <v>5697</v>
      </c>
      <c r="B913" s="1" t="s">
        <v>460</v>
      </c>
      <c r="C913" s="4">
        <v>2021</v>
      </c>
      <c r="D913" s="1" t="s">
        <v>90</v>
      </c>
      <c r="E913" s="1" t="s">
        <v>1132</v>
      </c>
      <c r="F913" s="1" t="s">
        <v>84</v>
      </c>
      <c r="G913" s="4" t="s">
        <v>1103</v>
      </c>
      <c r="H913" s="4">
        <v>0</v>
      </c>
      <c r="I913" s="4" t="s">
        <v>83</v>
      </c>
      <c r="J913" s="1"/>
      <c r="K913" s="4" t="s">
        <v>83</v>
      </c>
      <c r="L913" s="4" t="s">
        <v>83</v>
      </c>
    </row>
    <row r="914" spans="1:12" ht="45" x14ac:dyDescent="0.25">
      <c r="A914" s="1" t="s">
        <v>5697</v>
      </c>
      <c r="B914" s="1" t="s">
        <v>460</v>
      </c>
      <c r="C914" s="4">
        <v>2021</v>
      </c>
      <c r="D914" s="1" t="s">
        <v>90</v>
      </c>
      <c r="E914" s="1" t="s">
        <v>1132</v>
      </c>
      <c r="F914" s="1" t="s">
        <v>85</v>
      </c>
      <c r="G914" s="4" t="s">
        <v>1103</v>
      </c>
      <c r="H914" s="4">
        <v>0</v>
      </c>
      <c r="I914" s="4" t="s">
        <v>83</v>
      </c>
      <c r="J914" s="1"/>
      <c r="K914" s="4" t="s">
        <v>83</v>
      </c>
      <c r="L914" s="4" t="s">
        <v>83</v>
      </c>
    </row>
    <row r="915" spans="1:12" ht="30" x14ac:dyDescent="0.25">
      <c r="A915" s="1" t="s">
        <v>5697</v>
      </c>
      <c r="B915" s="1" t="s">
        <v>460</v>
      </c>
      <c r="C915" s="4">
        <v>2021</v>
      </c>
      <c r="D915" s="1" t="s">
        <v>90</v>
      </c>
      <c r="E915" s="1" t="s">
        <v>1147</v>
      </c>
      <c r="F915" s="1" t="s">
        <v>62</v>
      </c>
      <c r="G915" s="4" t="s">
        <v>8725</v>
      </c>
      <c r="H915" s="4">
        <v>21948</v>
      </c>
      <c r="I915" s="4" t="s">
        <v>8726</v>
      </c>
      <c r="J915" s="1"/>
      <c r="K915" s="4" t="s">
        <v>8727</v>
      </c>
      <c r="L915" s="4" t="s">
        <v>8728</v>
      </c>
    </row>
    <row r="916" spans="1:12" ht="30" x14ac:dyDescent="0.25">
      <c r="A916" s="1" t="s">
        <v>5697</v>
      </c>
      <c r="B916" s="1" t="s">
        <v>460</v>
      </c>
      <c r="C916" s="4">
        <v>2021</v>
      </c>
      <c r="D916" s="1" t="s">
        <v>90</v>
      </c>
      <c r="E916" s="1" t="s">
        <v>1147</v>
      </c>
      <c r="F916" s="1" t="s">
        <v>66</v>
      </c>
      <c r="G916" s="4" t="s">
        <v>8729</v>
      </c>
      <c r="H916" s="4">
        <v>90772</v>
      </c>
      <c r="I916" s="4" t="s">
        <v>1843</v>
      </c>
      <c r="J916" s="1"/>
      <c r="K916" s="4" t="s">
        <v>8730</v>
      </c>
      <c r="L916" s="4" t="s">
        <v>8731</v>
      </c>
    </row>
    <row r="917" spans="1:12" ht="30" x14ac:dyDescent="0.25">
      <c r="A917" s="1" t="s">
        <v>5697</v>
      </c>
      <c r="B917" s="1" t="s">
        <v>460</v>
      </c>
      <c r="C917" s="4">
        <v>2021</v>
      </c>
      <c r="D917" s="1" t="s">
        <v>90</v>
      </c>
      <c r="E917" s="1" t="s">
        <v>1147</v>
      </c>
      <c r="F917" s="1" t="s">
        <v>70</v>
      </c>
      <c r="G917" s="4" t="s">
        <v>2308</v>
      </c>
      <c r="H917" s="4">
        <v>58990</v>
      </c>
      <c r="I917" s="4" t="s">
        <v>8732</v>
      </c>
      <c r="J917" s="1"/>
      <c r="K917" s="4" t="s">
        <v>8139</v>
      </c>
      <c r="L917" s="4" t="s">
        <v>8353</v>
      </c>
    </row>
    <row r="918" spans="1:12" ht="30" x14ac:dyDescent="0.25">
      <c r="A918" s="1" t="s">
        <v>5697</v>
      </c>
      <c r="B918" s="1" t="s">
        <v>460</v>
      </c>
      <c r="C918" s="4">
        <v>2021</v>
      </c>
      <c r="D918" s="1" t="s">
        <v>90</v>
      </c>
      <c r="E918" s="1" t="s">
        <v>1147</v>
      </c>
      <c r="F918" s="1" t="s">
        <v>74</v>
      </c>
      <c r="G918" s="4" t="s">
        <v>1101</v>
      </c>
      <c r="H918" s="4">
        <v>117</v>
      </c>
      <c r="I918" s="4" t="s">
        <v>83</v>
      </c>
      <c r="J918" s="1"/>
      <c r="K918" s="4" t="s">
        <v>83</v>
      </c>
      <c r="L918" s="4" t="s">
        <v>83</v>
      </c>
    </row>
    <row r="919" spans="1:12" ht="30" x14ac:dyDescent="0.25">
      <c r="A919" s="1" t="s">
        <v>5697</v>
      </c>
      <c r="B919" s="1" t="s">
        <v>460</v>
      </c>
      <c r="C919" s="4">
        <v>2021</v>
      </c>
      <c r="D919" s="1" t="s">
        <v>90</v>
      </c>
      <c r="E919" s="1" t="s">
        <v>1147</v>
      </c>
      <c r="F919" s="1" t="s">
        <v>1102</v>
      </c>
      <c r="G919" s="4" t="s">
        <v>1101</v>
      </c>
      <c r="H919" s="4">
        <v>499</v>
      </c>
      <c r="I919" s="4" t="s">
        <v>83</v>
      </c>
      <c r="J919" s="1"/>
      <c r="K919" s="4" t="s">
        <v>83</v>
      </c>
      <c r="L919" s="4" t="s">
        <v>83</v>
      </c>
    </row>
    <row r="920" spans="1:12" ht="45" x14ac:dyDescent="0.25">
      <c r="A920" s="1" t="s">
        <v>5697</v>
      </c>
      <c r="B920" s="1" t="s">
        <v>460</v>
      </c>
      <c r="C920" s="4">
        <v>2021</v>
      </c>
      <c r="D920" s="1" t="s">
        <v>90</v>
      </c>
      <c r="E920" s="1" t="s">
        <v>1147</v>
      </c>
      <c r="F920" s="1" t="s">
        <v>84</v>
      </c>
      <c r="G920" s="4" t="s">
        <v>1103</v>
      </c>
      <c r="H920" s="4">
        <v>0</v>
      </c>
      <c r="I920" s="4" t="s">
        <v>83</v>
      </c>
      <c r="J920" s="1"/>
      <c r="K920" s="4" t="s">
        <v>83</v>
      </c>
      <c r="L920" s="4" t="s">
        <v>83</v>
      </c>
    </row>
    <row r="921" spans="1:12" ht="45" x14ac:dyDescent="0.25">
      <c r="A921" s="1" t="s">
        <v>5697</v>
      </c>
      <c r="B921" s="1" t="s">
        <v>460</v>
      </c>
      <c r="C921" s="4">
        <v>2021</v>
      </c>
      <c r="D921" s="1" t="s">
        <v>90</v>
      </c>
      <c r="E921" s="1" t="s">
        <v>1147</v>
      </c>
      <c r="F921" s="1" t="s">
        <v>85</v>
      </c>
      <c r="G921" s="4" t="s">
        <v>1103</v>
      </c>
      <c r="H921" s="4">
        <v>0</v>
      </c>
      <c r="I921" s="4" t="s">
        <v>83</v>
      </c>
      <c r="J921" s="1"/>
      <c r="K921" s="4" t="s">
        <v>83</v>
      </c>
      <c r="L921" s="4" t="s">
        <v>83</v>
      </c>
    </row>
    <row r="922" spans="1:12" ht="30" x14ac:dyDescent="0.25">
      <c r="A922" s="1" t="s">
        <v>5697</v>
      </c>
      <c r="B922" s="1" t="s">
        <v>460</v>
      </c>
      <c r="C922" s="4">
        <v>2021</v>
      </c>
      <c r="D922" s="1" t="s">
        <v>90</v>
      </c>
      <c r="E922" s="1" t="s">
        <v>1162</v>
      </c>
      <c r="F922" s="1" t="s">
        <v>62</v>
      </c>
      <c r="G922" s="4" t="s">
        <v>7608</v>
      </c>
      <c r="H922" s="4">
        <v>5954</v>
      </c>
      <c r="I922" s="4" t="s">
        <v>8733</v>
      </c>
      <c r="J922" s="1"/>
      <c r="K922" s="4" t="s">
        <v>8734</v>
      </c>
      <c r="L922" s="4" t="s">
        <v>8735</v>
      </c>
    </row>
    <row r="923" spans="1:12" ht="30" x14ac:dyDescent="0.25">
      <c r="A923" s="1" t="s">
        <v>5697</v>
      </c>
      <c r="B923" s="1" t="s">
        <v>460</v>
      </c>
      <c r="C923" s="4">
        <v>2021</v>
      </c>
      <c r="D923" s="1" t="s">
        <v>90</v>
      </c>
      <c r="E923" s="1" t="s">
        <v>1162</v>
      </c>
      <c r="F923" s="1" t="s">
        <v>66</v>
      </c>
      <c r="G923" s="4" t="s">
        <v>1455</v>
      </c>
      <c r="H923" s="4">
        <v>16398</v>
      </c>
      <c r="I923" s="4" t="s">
        <v>8736</v>
      </c>
      <c r="J923" s="1"/>
      <c r="K923" s="4" t="s">
        <v>8737</v>
      </c>
      <c r="L923" s="4" t="s">
        <v>8738</v>
      </c>
    </row>
    <row r="924" spans="1:12" ht="30" x14ac:dyDescent="0.25">
      <c r="A924" s="1" t="s">
        <v>5697</v>
      </c>
      <c r="B924" s="1" t="s">
        <v>460</v>
      </c>
      <c r="C924" s="4">
        <v>2021</v>
      </c>
      <c r="D924" s="1" t="s">
        <v>90</v>
      </c>
      <c r="E924" s="1" t="s">
        <v>1162</v>
      </c>
      <c r="F924" s="1" t="s">
        <v>70</v>
      </c>
      <c r="G924" s="4" t="s">
        <v>8739</v>
      </c>
      <c r="H924" s="4">
        <v>56416</v>
      </c>
      <c r="I924" s="4" t="s">
        <v>8740</v>
      </c>
      <c r="J924" s="1"/>
      <c r="K924" s="4" t="s">
        <v>8741</v>
      </c>
      <c r="L924" s="4" t="s">
        <v>8742</v>
      </c>
    </row>
    <row r="925" spans="1:12" ht="30" x14ac:dyDescent="0.25">
      <c r="A925" s="1" t="s">
        <v>5697</v>
      </c>
      <c r="B925" s="1" t="s">
        <v>460</v>
      </c>
      <c r="C925" s="4">
        <v>2021</v>
      </c>
      <c r="D925" s="1" t="s">
        <v>90</v>
      </c>
      <c r="E925" s="1" t="s">
        <v>1162</v>
      </c>
      <c r="F925" s="1" t="s">
        <v>74</v>
      </c>
      <c r="G925" s="4" t="s">
        <v>1112</v>
      </c>
      <c r="H925" s="4">
        <v>215</v>
      </c>
      <c r="I925" s="4" t="s">
        <v>8743</v>
      </c>
      <c r="J925" s="1" t="s">
        <v>234</v>
      </c>
      <c r="K925" s="4" t="s">
        <v>1943</v>
      </c>
      <c r="L925" s="4" t="s">
        <v>8744</v>
      </c>
    </row>
    <row r="926" spans="1:12" ht="30" x14ac:dyDescent="0.25">
      <c r="A926" s="1" t="s">
        <v>5697</v>
      </c>
      <c r="B926" s="1" t="s">
        <v>460</v>
      </c>
      <c r="C926" s="4">
        <v>2021</v>
      </c>
      <c r="D926" s="1" t="s">
        <v>90</v>
      </c>
      <c r="E926" s="1" t="s">
        <v>1162</v>
      </c>
      <c r="F926" s="1" t="s">
        <v>1102</v>
      </c>
      <c r="G926" s="4" t="s">
        <v>1125</v>
      </c>
      <c r="H926" s="4">
        <v>10682</v>
      </c>
      <c r="I926" s="4" t="s">
        <v>8745</v>
      </c>
      <c r="J926" s="1" t="s">
        <v>234</v>
      </c>
      <c r="K926" s="4" t="s">
        <v>8746</v>
      </c>
      <c r="L926" s="4" t="s">
        <v>8747</v>
      </c>
    </row>
    <row r="927" spans="1:12" ht="45" x14ac:dyDescent="0.25">
      <c r="A927" s="1" t="s">
        <v>5697</v>
      </c>
      <c r="B927" s="1" t="s">
        <v>460</v>
      </c>
      <c r="C927" s="4">
        <v>2021</v>
      </c>
      <c r="D927" s="1" t="s">
        <v>90</v>
      </c>
      <c r="E927" s="1" t="s">
        <v>1162</v>
      </c>
      <c r="F927" s="1" t="s">
        <v>84</v>
      </c>
      <c r="G927" s="4" t="s">
        <v>1103</v>
      </c>
      <c r="H927" s="4">
        <v>0</v>
      </c>
      <c r="I927" s="4" t="s">
        <v>83</v>
      </c>
      <c r="J927" s="1"/>
      <c r="K927" s="4" t="s">
        <v>83</v>
      </c>
      <c r="L927" s="4" t="s">
        <v>83</v>
      </c>
    </row>
    <row r="928" spans="1:12" ht="45" x14ac:dyDescent="0.25">
      <c r="A928" s="1" t="s">
        <v>5697</v>
      </c>
      <c r="B928" s="1" t="s">
        <v>460</v>
      </c>
      <c r="C928" s="4">
        <v>2021</v>
      </c>
      <c r="D928" s="1" t="s">
        <v>90</v>
      </c>
      <c r="E928" s="1" t="s">
        <v>1162</v>
      </c>
      <c r="F928" s="1" t="s">
        <v>85</v>
      </c>
      <c r="G928" s="4" t="s">
        <v>1103</v>
      </c>
      <c r="H928" s="4">
        <v>0</v>
      </c>
      <c r="I928" s="4" t="s">
        <v>83</v>
      </c>
      <c r="J928" s="1"/>
      <c r="K928" s="4" t="s">
        <v>83</v>
      </c>
      <c r="L928" s="4" t="s">
        <v>83</v>
      </c>
    </row>
    <row r="929" spans="1:12" ht="30" x14ac:dyDescent="0.25">
      <c r="A929" s="1" t="s">
        <v>5697</v>
      </c>
      <c r="B929" s="1" t="s">
        <v>460</v>
      </c>
      <c r="C929" s="4">
        <v>2021</v>
      </c>
      <c r="D929" s="1" t="s">
        <v>90</v>
      </c>
      <c r="E929" s="1" t="s">
        <v>1183</v>
      </c>
      <c r="F929" s="1" t="s">
        <v>62</v>
      </c>
      <c r="G929" s="4" t="s">
        <v>2545</v>
      </c>
      <c r="H929" s="4">
        <v>2258</v>
      </c>
      <c r="I929" s="4" t="s">
        <v>8748</v>
      </c>
      <c r="J929" s="1"/>
      <c r="K929" s="4" t="s">
        <v>8749</v>
      </c>
      <c r="L929" s="4" t="s">
        <v>8750</v>
      </c>
    </row>
    <row r="930" spans="1:12" ht="30" x14ac:dyDescent="0.25">
      <c r="A930" s="1" t="s">
        <v>5697</v>
      </c>
      <c r="B930" s="1" t="s">
        <v>460</v>
      </c>
      <c r="C930" s="4">
        <v>2021</v>
      </c>
      <c r="D930" s="1" t="s">
        <v>90</v>
      </c>
      <c r="E930" s="1" t="s">
        <v>1183</v>
      </c>
      <c r="F930" s="1" t="s">
        <v>66</v>
      </c>
      <c r="G930" s="4" t="s">
        <v>5257</v>
      </c>
      <c r="H930" s="4">
        <v>4901</v>
      </c>
      <c r="I930" s="4" t="s">
        <v>8751</v>
      </c>
      <c r="J930" s="1"/>
      <c r="K930" s="4" t="s">
        <v>8752</v>
      </c>
      <c r="L930" s="4" t="s">
        <v>8753</v>
      </c>
    </row>
    <row r="931" spans="1:12" ht="30" x14ac:dyDescent="0.25">
      <c r="A931" s="1" t="s">
        <v>5697</v>
      </c>
      <c r="B931" s="1" t="s">
        <v>460</v>
      </c>
      <c r="C931" s="4">
        <v>2021</v>
      </c>
      <c r="D931" s="1" t="s">
        <v>90</v>
      </c>
      <c r="E931" s="1" t="s">
        <v>1183</v>
      </c>
      <c r="F931" s="1" t="s">
        <v>70</v>
      </c>
      <c r="G931" s="4" t="s">
        <v>3970</v>
      </c>
      <c r="H931" s="4">
        <v>13780</v>
      </c>
      <c r="I931" s="4" t="s">
        <v>8754</v>
      </c>
      <c r="J931" s="1"/>
      <c r="K931" s="4" t="s">
        <v>8755</v>
      </c>
      <c r="L931" s="4" t="s">
        <v>8756</v>
      </c>
    </row>
    <row r="932" spans="1:12" ht="30" x14ac:dyDescent="0.25">
      <c r="A932" s="1" t="s">
        <v>5697</v>
      </c>
      <c r="B932" s="1" t="s">
        <v>460</v>
      </c>
      <c r="C932" s="4">
        <v>2021</v>
      </c>
      <c r="D932" s="1" t="s">
        <v>90</v>
      </c>
      <c r="E932" s="1" t="s">
        <v>1183</v>
      </c>
      <c r="F932" s="1" t="s">
        <v>74</v>
      </c>
      <c r="G932" s="4" t="s">
        <v>1101</v>
      </c>
      <c r="H932" s="4">
        <v>54</v>
      </c>
      <c r="I932" s="4" t="s">
        <v>83</v>
      </c>
      <c r="J932" s="1"/>
      <c r="K932" s="4" t="s">
        <v>83</v>
      </c>
      <c r="L932" s="4" t="s">
        <v>83</v>
      </c>
    </row>
    <row r="933" spans="1:12" ht="30" x14ac:dyDescent="0.25">
      <c r="A933" s="1" t="s">
        <v>5697</v>
      </c>
      <c r="B933" s="1" t="s">
        <v>460</v>
      </c>
      <c r="C933" s="4">
        <v>2021</v>
      </c>
      <c r="D933" s="1" t="s">
        <v>90</v>
      </c>
      <c r="E933" s="1" t="s">
        <v>1183</v>
      </c>
      <c r="F933" s="1" t="s">
        <v>1102</v>
      </c>
      <c r="G933" s="4" t="s">
        <v>2008</v>
      </c>
      <c r="H933" s="4">
        <v>1995</v>
      </c>
      <c r="I933" s="4" t="s">
        <v>8757</v>
      </c>
      <c r="J933" s="1" t="s">
        <v>234</v>
      </c>
      <c r="K933" s="4" t="s">
        <v>8758</v>
      </c>
      <c r="L933" s="4" t="s">
        <v>8759</v>
      </c>
    </row>
    <row r="934" spans="1:12" ht="45" x14ac:dyDescent="0.25">
      <c r="A934" s="1" t="s">
        <v>5697</v>
      </c>
      <c r="B934" s="1" t="s">
        <v>460</v>
      </c>
      <c r="C934" s="4">
        <v>2021</v>
      </c>
      <c r="D934" s="1" t="s">
        <v>90</v>
      </c>
      <c r="E934" s="1" t="s">
        <v>1183</v>
      </c>
      <c r="F934" s="1" t="s">
        <v>84</v>
      </c>
      <c r="G934" s="4" t="s">
        <v>1103</v>
      </c>
      <c r="H934" s="4">
        <v>0</v>
      </c>
      <c r="I934" s="4" t="s">
        <v>83</v>
      </c>
      <c r="J934" s="1"/>
      <c r="K934" s="4" t="s">
        <v>83</v>
      </c>
      <c r="L934" s="4" t="s">
        <v>83</v>
      </c>
    </row>
    <row r="935" spans="1:12" ht="45" x14ac:dyDescent="0.25">
      <c r="A935" s="1" t="s">
        <v>5697</v>
      </c>
      <c r="B935" s="1" t="s">
        <v>460</v>
      </c>
      <c r="C935" s="4">
        <v>2021</v>
      </c>
      <c r="D935" s="1" t="s">
        <v>90</v>
      </c>
      <c r="E935" s="1" t="s">
        <v>1183</v>
      </c>
      <c r="F935" s="1" t="s">
        <v>85</v>
      </c>
      <c r="G935" s="4" t="s">
        <v>1103</v>
      </c>
      <c r="H935" s="4">
        <v>0</v>
      </c>
      <c r="I935" s="4" t="s">
        <v>83</v>
      </c>
      <c r="J935" s="1"/>
      <c r="K935" s="4" t="s">
        <v>83</v>
      </c>
      <c r="L935" s="4" t="s">
        <v>83</v>
      </c>
    </row>
    <row r="936" spans="1:12" ht="30" x14ac:dyDescent="0.25">
      <c r="A936" s="1" t="s">
        <v>5697</v>
      </c>
      <c r="B936" s="1" t="s">
        <v>460</v>
      </c>
      <c r="C936" s="4">
        <v>2021</v>
      </c>
      <c r="D936" s="1" t="s">
        <v>109</v>
      </c>
      <c r="E936" s="1" t="s">
        <v>1089</v>
      </c>
      <c r="F936" s="1" t="s">
        <v>62</v>
      </c>
      <c r="G936" s="4" t="s">
        <v>1743</v>
      </c>
      <c r="H936" s="4">
        <v>370445</v>
      </c>
      <c r="I936" s="4" t="s">
        <v>520</v>
      </c>
      <c r="J936" s="1" t="s">
        <v>234</v>
      </c>
      <c r="K936" s="4" t="s">
        <v>3505</v>
      </c>
      <c r="L936" s="4" t="s">
        <v>3692</v>
      </c>
    </row>
    <row r="937" spans="1:12" ht="30" x14ac:dyDescent="0.25">
      <c r="A937" s="1" t="s">
        <v>5697</v>
      </c>
      <c r="B937" s="1" t="s">
        <v>460</v>
      </c>
      <c r="C937" s="4">
        <v>2021</v>
      </c>
      <c r="D937" s="1" t="s">
        <v>109</v>
      </c>
      <c r="E937" s="1" t="s">
        <v>1089</v>
      </c>
      <c r="F937" s="1" t="s">
        <v>66</v>
      </c>
      <c r="G937" s="4" t="s">
        <v>1101</v>
      </c>
      <c r="H937" s="4">
        <v>38127</v>
      </c>
      <c r="I937" s="4" t="s">
        <v>83</v>
      </c>
      <c r="J937" s="1"/>
      <c r="K937" s="4" t="s">
        <v>83</v>
      </c>
      <c r="L937" s="4" t="s">
        <v>83</v>
      </c>
    </row>
    <row r="938" spans="1:12" ht="30" x14ac:dyDescent="0.25">
      <c r="A938" s="1" t="s">
        <v>5697</v>
      </c>
      <c r="B938" s="1" t="s">
        <v>460</v>
      </c>
      <c r="C938" s="4">
        <v>2021</v>
      </c>
      <c r="D938" s="1" t="s">
        <v>109</v>
      </c>
      <c r="E938" s="1" t="s">
        <v>1089</v>
      </c>
      <c r="F938" s="1" t="s">
        <v>70</v>
      </c>
      <c r="G938" s="4" t="s">
        <v>1112</v>
      </c>
      <c r="H938" s="4">
        <v>69878</v>
      </c>
      <c r="I938" s="4" t="s">
        <v>3973</v>
      </c>
      <c r="J938" s="1" t="s">
        <v>234</v>
      </c>
      <c r="K938" s="4" t="s">
        <v>3426</v>
      </c>
      <c r="L938" s="4" t="s">
        <v>3291</v>
      </c>
    </row>
    <row r="939" spans="1:12" ht="30" x14ac:dyDescent="0.25">
      <c r="A939" s="1" t="s">
        <v>5697</v>
      </c>
      <c r="B939" s="1" t="s">
        <v>460</v>
      </c>
      <c r="C939" s="4">
        <v>2021</v>
      </c>
      <c r="D939" s="1" t="s">
        <v>109</v>
      </c>
      <c r="E939" s="1" t="s">
        <v>1089</v>
      </c>
      <c r="F939" s="1" t="s">
        <v>74</v>
      </c>
      <c r="G939" s="4" t="s">
        <v>1101</v>
      </c>
      <c r="H939" s="4">
        <v>7691</v>
      </c>
      <c r="I939" s="4" t="s">
        <v>83</v>
      </c>
      <c r="J939" s="1"/>
      <c r="K939" s="4" t="s">
        <v>83</v>
      </c>
      <c r="L939" s="4" t="s">
        <v>83</v>
      </c>
    </row>
    <row r="940" spans="1:12" ht="30" x14ac:dyDescent="0.25">
      <c r="A940" s="1" t="s">
        <v>5697</v>
      </c>
      <c r="B940" s="1" t="s">
        <v>460</v>
      </c>
      <c r="C940" s="4">
        <v>2021</v>
      </c>
      <c r="D940" s="1" t="s">
        <v>109</v>
      </c>
      <c r="E940" s="1" t="s">
        <v>1089</v>
      </c>
      <c r="F940" s="1" t="s">
        <v>1102</v>
      </c>
      <c r="G940" s="4" t="s">
        <v>1101</v>
      </c>
      <c r="H940" s="4">
        <v>2857</v>
      </c>
      <c r="I940" s="4" t="s">
        <v>83</v>
      </c>
      <c r="J940" s="1"/>
      <c r="K940" s="4" t="s">
        <v>83</v>
      </c>
      <c r="L940" s="4" t="s">
        <v>83</v>
      </c>
    </row>
    <row r="941" spans="1:12" ht="45" x14ac:dyDescent="0.25">
      <c r="A941" s="1" t="s">
        <v>5697</v>
      </c>
      <c r="B941" s="1" t="s">
        <v>460</v>
      </c>
      <c r="C941" s="4">
        <v>2021</v>
      </c>
      <c r="D941" s="1" t="s">
        <v>109</v>
      </c>
      <c r="E941" s="1" t="s">
        <v>1089</v>
      </c>
      <c r="F941" s="1" t="s">
        <v>84</v>
      </c>
      <c r="G941" s="4" t="s">
        <v>1103</v>
      </c>
      <c r="H941" s="4">
        <v>0</v>
      </c>
      <c r="I941" s="4" t="s">
        <v>83</v>
      </c>
      <c r="J941" s="1"/>
      <c r="K941" s="4" t="s">
        <v>83</v>
      </c>
      <c r="L941" s="4" t="s">
        <v>83</v>
      </c>
    </row>
    <row r="942" spans="1:12" ht="45" x14ac:dyDescent="0.25">
      <c r="A942" s="1" t="s">
        <v>5697</v>
      </c>
      <c r="B942" s="1" t="s">
        <v>460</v>
      </c>
      <c r="C942" s="4">
        <v>2021</v>
      </c>
      <c r="D942" s="1" t="s">
        <v>109</v>
      </c>
      <c r="E942" s="1" t="s">
        <v>1089</v>
      </c>
      <c r="F942" s="1" t="s">
        <v>85</v>
      </c>
      <c r="G942" s="4" t="s">
        <v>1103</v>
      </c>
      <c r="H942" s="4">
        <v>0</v>
      </c>
      <c r="I942" s="4" t="s">
        <v>83</v>
      </c>
      <c r="J942" s="1"/>
      <c r="K942" s="4" t="s">
        <v>83</v>
      </c>
      <c r="L942" s="4" t="s">
        <v>83</v>
      </c>
    </row>
    <row r="943" spans="1:12" ht="30" x14ac:dyDescent="0.25">
      <c r="A943" s="1" t="s">
        <v>5697</v>
      </c>
      <c r="B943" s="1" t="s">
        <v>460</v>
      </c>
      <c r="C943" s="4">
        <v>2021</v>
      </c>
      <c r="D943" s="1" t="s">
        <v>109</v>
      </c>
      <c r="E943" s="1" t="s">
        <v>1104</v>
      </c>
      <c r="F943" s="1" t="s">
        <v>62</v>
      </c>
      <c r="G943" s="4" t="s">
        <v>1691</v>
      </c>
      <c r="H943" s="4">
        <v>154011</v>
      </c>
      <c r="I943" s="4" t="s">
        <v>7466</v>
      </c>
      <c r="J943" s="1"/>
      <c r="K943" s="4" t="s">
        <v>5621</v>
      </c>
      <c r="L943" s="4" t="s">
        <v>470</v>
      </c>
    </row>
    <row r="944" spans="1:12" ht="30" x14ac:dyDescent="0.25">
      <c r="A944" s="1" t="s">
        <v>5697</v>
      </c>
      <c r="B944" s="1" t="s">
        <v>460</v>
      </c>
      <c r="C944" s="4">
        <v>2021</v>
      </c>
      <c r="D944" s="1" t="s">
        <v>109</v>
      </c>
      <c r="E944" s="1" t="s">
        <v>1104</v>
      </c>
      <c r="F944" s="1" t="s">
        <v>66</v>
      </c>
      <c r="G944" s="4" t="s">
        <v>1101</v>
      </c>
      <c r="H944" s="4">
        <v>32802</v>
      </c>
      <c r="I944" s="4" t="s">
        <v>83</v>
      </c>
      <c r="J944" s="1"/>
      <c r="K944" s="4" t="s">
        <v>83</v>
      </c>
      <c r="L944" s="4" t="s">
        <v>83</v>
      </c>
    </row>
    <row r="945" spans="1:12" ht="30" x14ac:dyDescent="0.25">
      <c r="A945" s="1" t="s">
        <v>5697</v>
      </c>
      <c r="B945" s="1" t="s">
        <v>460</v>
      </c>
      <c r="C945" s="4">
        <v>2021</v>
      </c>
      <c r="D945" s="1" t="s">
        <v>109</v>
      </c>
      <c r="E945" s="1" t="s">
        <v>1104</v>
      </c>
      <c r="F945" s="1" t="s">
        <v>70</v>
      </c>
      <c r="G945" s="4" t="s">
        <v>1112</v>
      </c>
      <c r="H945" s="4">
        <v>52021</v>
      </c>
      <c r="I945" s="4" t="s">
        <v>3548</v>
      </c>
      <c r="J945" s="1" t="s">
        <v>234</v>
      </c>
      <c r="K945" s="4" t="s">
        <v>4149</v>
      </c>
      <c r="L945" s="4" t="s">
        <v>3109</v>
      </c>
    </row>
    <row r="946" spans="1:12" ht="30" x14ac:dyDescent="0.25">
      <c r="A946" s="1" t="s">
        <v>5697</v>
      </c>
      <c r="B946" s="1" t="s">
        <v>460</v>
      </c>
      <c r="C946" s="4">
        <v>2021</v>
      </c>
      <c r="D946" s="1" t="s">
        <v>109</v>
      </c>
      <c r="E946" s="1" t="s">
        <v>1104</v>
      </c>
      <c r="F946" s="1" t="s">
        <v>74</v>
      </c>
      <c r="G946" s="4" t="s">
        <v>1101</v>
      </c>
      <c r="H946" s="4">
        <v>6004</v>
      </c>
      <c r="I946" s="4" t="s">
        <v>83</v>
      </c>
      <c r="J946" s="1"/>
      <c r="K946" s="4" t="s">
        <v>83</v>
      </c>
      <c r="L946" s="4" t="s">
        <v>83</v>
      </c>
    </row>
    <row r="947" spans="1:12" ht="30" x14ac:dyDescent="0.25">
      <c r="A947" s="1" t="s">
        <v>5697</v>
      </c>
      <c r="B947" s="1" t="s">
        <v>460</v>
      </c>
      <c r="C947" s="4">
        <v>2021</v>
      </c>
      <c r="D947" s="1" t="s">
        <v>109</v>
      </c>
      <c r="E947" s="1" t="s">
        <v>1104</v>
      </c>
      <c r="F947" s="1" t="s">
        <v>1102</v>
      </c>
      <c r="G947" s="4" t="s">
        <v>1101</v>
      </c>
      <c r="H947" s="4">
        <v>2565</v>
      </c>
      <c r="I947" s="4" t="s">
        <v>83</v>
      </c>
      <c r="J947" s="1"/>
      <c r="K947" s="4" t="s">
        <v>83</v>
      </c>
      <c r="L947" s="4" t="s">
        <v>83</v>
      </c>
    </row>
    <row r="948" spans="1:12" ht="45" x14ac:dyDescent="0.25">
      <c r="A948" s="1" t="s">
        <v>5697</v>
      </c>
      <c r="B948" s="1" t="s">
        <v>460</v>
      </c>
      <c r="C948" s="4">
        <v>2021</v>
      </c>
      <c r="D948" s="1" t="s">
        <v>109</v>
      </c>
      <c r="E948" s="1" t="s">
        <v>1104</v>
      </c>
      <c r="F948" s="1" t="s">
        <v>84</v>
      </c>
      <c r="G948" s="4" t="s">
        <v>1103</v>
      </c>
      <c r="H948" s="4">
        <v>0</v>
      </c>
      <c r="I948" s="4" t="s">
        <v>83</v>
      </c>
      <c r="J948" s="1"/>
      <c r="K948" s="4" t="s">
        <v>83</v>
      </c>
      <c r="L948" s="4" t="s">
        <v>83</v>
      </c>
    </row>
    <row r="949" spans="1:12" ht="45" x14ac:dyDescent="0.25">
      <c r="A949" s="1" t="s">
        <v>5697</v>
      </c>
      <c r="B949" s="1" t="s">
        <v>460</v>
      </c>
      <c r="C949" s="4">
        <v>2021</v>
      </c>
      <c r="D949" s="1" t="s">
        <v>109</v>
      </c>
      <c r="E949" s="1" t="s">
        <v>1104</v>
      </c>
      <c r="F949" s="1" t="s">
        <v>85</v>
      </c>
      <c r="G949" s="4" t="s">
        <v>1103</v>
      </c>
      <c r="H949" s="4">
        <v>0</v>
      </c>
      <c r="I949" s="4" t="s">
        <v>83</v>
      </c>
      <c r="J949" s="1"/>
      <c r="K949" s="4" t="s">
        <v>83</v>
      </c>
      <c r="L949" s="4" t="s">
        <v>83</v>
      </c>
    </row>
    <row r="950" spans="1:12" ht="30" x14ac:dyDescent="0.25">
      <c r="A950" s="1" t="s">
        <v>5697</v>
      </c>
      <c r="B950" s="1" t="s">
        <v>460</v>
      </c>
      <c r="C950" s="4">
        <v>2021</v>
      </c>
      <c r="D950" s="1" t="s">
        <v>109</v>
      </c>
      <c r="E950" s="1" t="s">
        <v>1116</v>
      </c>
      <c r="F950" s="1" t="s">
        <v>62</v>
      </c>
      <c r="G950" s="4" t="s">
        <v>2176</v>
      </c>
      <c r="H950" s="4">
        <v>108928</v>
      </c>
      <c r="I950" s="4" t="s">
        <v>594</v>
      </c>
      <c r="J950" s="1"/>
      <c r="K950" s="4" t="s">
        <v>3306</v>
      </c>
      <c r="L950" s="4" t="s">
        <v>1113</v>
      </c>
    </row>
    <row r="951" spans="1:12" ht="30" x14ac:dyDescent="0.25">
      <c r="A951" s="1" t="s">
        <v>5697</v>
      </c>
      <c r="B951" s="1" t="s">
        <v>460</v>
      </c>
      <c r="C951" s="4">
        <v>2021</v>
      </c>
      <c r="D951" s="1" t="s">
        <v>109</v>
      </c>
      <c r="E951" s="1" t="s">
        <v>1116</v>
      </c>
      <c r="F951" s="1" t="s">
        <v>66</v>
      </c>
      <c r="G951" s="4" t="s">
        <v>2008</v>
      </c>
      <c r="H951" s="4">
        <v>83793</v>
      </c>
      <c r="I951" s="4" t="s">
        <v>3422</v>
      </c>
      <c r="J951" s="1" t="s">
        <v>234</v>
      </c>
      <c r="K951" s="4" t="s">
        <v>519</v>
      </c>
      <c r="L951" s="4" t="s">
        <v>3379</v>
      </c>
    </row>
    <row r="952" spans="1:12" ht="30" x14ac:dyDescent="0.25">
      <c r="A952" s="1" t="s">
        <v>5697</v>
      </c>
      <c r="B952" s="1" t="s">
        <v>460</v>
      </c>
      <c r="C952" s="4">
        <v>2021</v>
      </c>
      <c r="D952" s="1" t="s">
        <v>109</v>
      </c>
      <c r="E952" s="1" t="s">
        <v>1116</v>
      </c>
      <c r="F952" s="1" t="s">
        <v>70</v>
      </c>
      <c r="G952" s="4" t="s">
        <v>2258</v>
      </c>
      <c r="H952" s="4">
        <v>78692</v>
      </c>
      <c r="I952" s="4" t="s">
        <v>3653</v>
      </c>
      <c r="J952" s="1" t="s">
        <v>234</v>
      </c>
      <c r="K952" s="4" t="s">
        <v>3907</v>
      </c>
      <c r="L952" s="4" t="s">
        <v>7549</v>
      </c>
    </row>
    <row r="953" spans="1:12" ht="30" x14ac:dyDescent="0.25">
      <c r="A953" s="1" t="s">
        <v>5697</v>
      </c>
      <c r="B953" s="1" t="s">
        <v>460</v>
      </c>
      <c r="C953" s="4">
        <v>2021</v>
      </c>
      <c r="D953" s="1" t="s">
        <v>109</v>
      </c>
      <c r="E953" s="1" t="s">
        <v>1116</v>
      </c>
      <c r="F953" s="1" t="s">
        <v>74</v>
      </c>
      <c r="G953" s="4" t="s">
        <v>1101</v>
      </c>
      <c r="H953" s="4">
        <v>7924</v>
      </c>
      <c r="I953" s="4" t="s">
        <v>83</v>
      </c>
      <c r="J953" s="1"/>
      <c r="K953" s="4" t="s">
        <v>83</v>
      </c>
      <c r="L953" s="4" t="s">
        <v>83</v>
      </c>
    </row>
    <row r="954" spans="1:12" ht="30" x14ac:dyDescent="0.25">
      <c r="A954" s="1" t="s">
        <v>5697</v>
      </c>
      <c r="B954" s="1" t="s">
        <v>460</v>
      </c>
      <c r="C954" s="4">
        <v>2021</v>
      </c>
      <c r="D954" s="1" t="s">
        <v>109</v>
      </c>
      <c r="E954" s="1" t="s">
        <v>1116</v>
      </c>
      <c r="F954" s="1" t="s">
        <v>1102</v>
      </c>
      <c r="G954" s="4" t="s">
        <v>1101</v>
      </c>
      <c r="H954" s="4">
        <v>3544</v>
      </c>
      <c r="I954" s="4" t="s">
        <v>83</v>
      </c>
      <c r="J954" s="1"/>
      <c r="K954" s="4" t="s">
        <v>83</v>
      </c>
      <c r="L954" s="4" t="s">
        <v>83</v>
      </c>
    </row>
    <row r="955" spans="1:12" ht="45" x14ac:dyDescent="0.25">
      <c r="A955" s="1" t="s">
        <v>5697</v>
      </c>
      <c r="B955" s="1" t="s">
        <v>460</v>
      </c>
      <c r="C955" s="4">
        <v>2021</v>
      </c>
      <c r="D955" s="1" t="s">
        <v>109</v>
      </c>
      <c r="E955" s="1" t="s">
        <v>1116</v>
      </c>
      <c r="F955" s="1" t="s">
        <v>84</v>
      </c>
      <c r="G955" s="4" t="s">
        <v>1103</v>
      </c>
      <c r="H955" s="4">
        <v>0</v>
      </c>
      <c r="I955" s="4" t="s">
        <v>83</v>
      </c>
      <c r="J955" s="1"/>
      <c r="K955" s="4" t="s">
        <v>83</v>
      </c>
      <c r="L955" s="4" t="s">
        <v>83</v>
      </c>
    </row>
    <row r="956" spans="1:12" ht="45" x14ac:dyDescent="0.25">
      <c r="A956" s="1" t="s">
        <v>5697</v>
      </c>
      <c r="B956" s="1" t="s">
        <v>460</v>
      </c>
      <c r="C956" s="4">
        <v>2021</v>
      </c>
      <c r="D956" s="1" t="s">
        <v>109</v>
      </c>
      <c r="E956" s="1" t="s">
        <v>1116</v>
      </c>
      <c r="F956" s="1" t="s">
        <v>85</v>
      </c>
      <c r="G956" s="4" t="s">
        <v>1103</v>
      </c>
      <c r="H956" s="4">
        <v>0</v>
      </c>
      <c r="I956" s="4" t="s">
        <v>83</v>
      </c>
      <c r="J956" s="1"/>
      <c r="K956" s="4" t="s">
        <v>83</v>
      </c>
      <c r="L956" s="4" t="s">
        <v>83</v>
      </c>
    </row>
    <row r="957" spans="1:12" ht="30" x14ac:dyDescent="0.25">
      <c r="A957" s="1" t="s">
        <v>5697</v>
      </c>
      <c r="B957" s="1" t="s">
        <v>460</v>
      </c>
      <c r="C957" s="4">
        <v>2021</v>
      </c>
      <c r="D957" s="1" t="s">
        <v>109</v>
      </c>
      <c r="E957" s="1" t="s">
        <v>1132</v>
      </c>
      <c r="F957" s="1" t="s">
        <v>62</v>
      </c>
      <c r="G957" s="4" t="s">
        <v>8760</v>
      </c>
      <c r="H957" s="4">
        <v>31946</v>
      </c>
      <c r="I957" s="4" t="s">
        <v>7330</v>
      </c>
      <c r="J957" s="1"/>
      <c r="K957" s="4" t="s">
        <v>8761</v>
      </c>
      <c r="L957" s="4" t="s">
        <v>8762</v>
      </c>
    </row>
    <row r="958" spans="1:12" ht="30" x14ac:dyDescent="0.25">
      <c r="A958" s="1" t="s">
        <v>5697</v>
      </c>
      <c r="B958" s="1" t="s">
        <v>460</v>
      </c>
      <c r="C958" s="4">
        <v>2021</v>
      </c>
      <c r="D958" s="1" t="s">
        <v>109</v>
      </c>
      <c r="E958" s="1" t="s">
        <v>1132</v>
      </c>
      <c r="F958" s="1" t="s">
        <v>66</v>
      </c>
      <c r="G958" s="4" t="s">
        <v>1350</v>
      </c>
      <c r="H958" s="4">
        <v>66965</v>
      </c>
      <c r="I958" s="4" t="s">
        <v>3113</v>
      </c>
      <c r="J958" s="1" t="s">
        <v>234</v>
      </c>
      <c r="K958" s="4" t="s">
        <v>3975</v>
      </c>
      <c r="L958" s="4" t="s">
        <v>2603</v>
      </c>
    </row>
    <row r="959" spans="1:12" ht="30" x14ac:dyDescent="0.25">
      <c r="A959" s="1" t="s">
        <v>5697</v>
      </c>
      <c r="B959" s="1" t="s">
        <v>460</v>
      </c>
      <c r="C959" s="4">
        <v>2021</v>
      </c>
      <c r="D959" s="1" t="s">
        <v>109</v>
      </c>
      <c r="E959" s="1" t="s">
        <v>1132</v>
      </c>
      <c r="F959" s="1" t="s">
        <v>70</v>
      </c>
      <c r="G959" s="4" t="s">
        <v>1891</v>
      </c>
      <c r="H959" s="4">
        <v>123443</v>
      </c>
      <c r="I959" s="4" t="s">
        <v>3297</v>
      </c>
      <c r="J959" s="1"/>
      <c r="K959" s="4" t="s">
        <v>8034</v>
      </c>
      <c r="L959" s="4" t="s">
        <v>1688</v>
      </c>
    </row>
    <row r="960" spans="1:12" ht="30" x14ac:dyDescent="0.25">
      <c r="A960" s="1" t="s">
        <v>5697</v>
      </c>
      <c r="B960" s="1" t="s">
        <v>460</v>
      </c>
      <c r="C960" s="4">
        <v>2021</v>
      </c>
      <c r="D960" s="1" t="s">
        <v>109</v>
      </c>
      <c r="E960" s="1" t="s">
        <v>1132</v>
      </c>
      <c r="F960" s="1" t="s">
        <v>74</v>
      </c>
      <c r="G960" s="4" t="s">
        <v>1101</v>
      </c>
      <c r="H960" s="4">
        <v>4335</v>
      </c>
      <c r="I960" s="4" t="s">
        <v>83</v>
      </c>
      <c r="J960" s="1"/>
      <c r="K960" s="4" t="s">
        <v>83</v>
      </c>
      <c r="L960" s="4" t="s">
        <v>83</v>
      </c>
    </row>
    <row r="961" spans="1:12" ht="30" x14ac:dyDescent="0.25">
      <c r="A961" s="1" t="s">
        <v>5697</v>
      </c>
      <c r="B961" s="1" t="s">
        <v>460</v>
      </c>
      <c r="C961" s="4">
        <v>2021</v>
      </c>
      <c r="D961" s="1" t="s">
        <v>109</v>
      </c>
      <c r="E961" s="1" t="s">
        <v>1132</v>
      </c>
      <c r="F961" s="1" t="s">
        <v>1102</v>
      </c>
      <c r="G961" s="4" t="s">
        <v>1101</v>
      </c>
      <c r="H961" s="4">
        <v>1806</v>
      </c>
      <c r="I961" s="4" t="s">
        <v>83</v>
      </c>
      <c r="J961" s="1"/>
      <c r="K961" s="4" t="s">
        <v>83</v>
      </c>
      <c r="L961" s="4" t="s">
        <v>83</v>
      </c>
    </row>
    <row r="962" spans="1:12" ht="45" x14ac:dyDescent="0.25">
      <c r="A962" s="1" t="s">
        <v>5697</v>
      </c>
      <c r="B962" s="1" t="s">
        <v>460</v>
      </c>
      <c r="C962" s="4">
        <v>2021</v>
      </c>
      <c r="D962" s="1" t="s">
        <v>109</v>
      </c>
      <c r="E962" s="1" t="s">
        <v>1132</v>
      </c>
      <c r="F962" s="1" t="s">
        <v>84</v>
      </c>
      <c r="G962" s="4" t="s">
        <v>1103</v>
      </c>
      <c r="H962" s="4">
        <v>0</v>
      </c>
      <c r="I962" s="4" t="s">
        <v>83</v>
      </c>
      <c r="J962" s="1"/>
      <c r="K962" s="4" t="s">
        <v>83</v>
      </c>
      <c r="L962" s="4" t="s">
        <v>83</v>
      </c>
    </row>
    <row r="963" spans="1:12" ht="45" x14ac:dyDescent="0.25">
      <c r="A963" s="1" t="s">
        <v>5697</v>
      </c>
      <c r="B963" s="1" t="s">
        <v>460</v>
      </c>
      <c r="C963" s="4">
        <v>2021</v>
      </c>
      <c r="D963" s="1" t="s">
        <v>109</v>
      </c>
      <c r="E963" s="1" t="s">
        <v>1132</v>
      </c>
      <c r="F963" s="1" t="s">
        <v>85</v>
      </c>
      <c r="G963" s="4" t="s">
        <v>1103</v>
      </c>
      <c r="H963" s="4">
        <v>0</v>
      </c>
      <c r="I963" s="4" t="s">
        <v>83</v>
      </c>
      <c r="J963" s="1"/>
      <c r="K963" s="4" t="s">
        <v>83</v>
      </c>
      <c r="L963" s="4" t="s">
        <v>83</v>
      </c>
    </row>
    <row r="964" spans="1:12" ht="30" x14ac:dyDescent="0.25">
      <c r="A964" s="1" t="s">
        <v>5697</v>
      </c>
      <c r="B964" s="1" t="s">
        <v>460</v>
      </c>
      <c r="C964" s="4">
        <v>2021</v>
      </c>
      <c r="D964" s="1" t="s">
        <v>109</v>
      </c>
      <c r="E964" s="1" t="s">
        <v>1147</v>
      </c>
      <c r="F964" s="1" t="s">
        <v>62</v>
      </c>
      <c r="G964" s="4" t="s">
        <v>1698</v>
      </c>
      <c r="H964" s="4">
        <v>7724</v>
      </c>
      <c r="I964" s="4" t="s">
        <v>8763</v>
      </c>
      <c r="J964" s="1"/>
      <c r="K964" s="4" t="s">
        <v>6638</v>
      </c>
      <c r="L964" s="4" t="s">
        <v>8764</v>
      </c>
    </row>
    <row r="965" spans="1:12" ht="30" x14ac:dyDescent="0.25">
      <c r="A965" s="1" t="s">
        <v>5697</v>
      </c>
      <c r="B965" s="1" t="s">
        <v>460</v>
      </c>
      <c r="C965" s="4">
        <v>2021</v>
      </c>
      <c r="D965" s="1" t="s">
        <v>109</v>
      </c>
      <c r="E965" s="1" t="s">
        <v>1147</v>
      </c>
      <c r="F965" s="1" t="s">
        <v>66</v>
      </c>
      <c r="G965" s="4" t="s">
        <v>1125</v>
      </c>
      <c r="H965" s="4">
        <v>4300</v>
      </c>
      <c r="I965" s="4" t="s">
        <v>6632</v>
      </c>
      <c r="J965" s="1" t="s">
        <v>234</v>
      </c>
      <c r="K965" s="4" t="s">
        <v>8440</v>
      </c>
      <c r="L965" s="4" t="s">
        <v>8765</v>
      </c>
    </row>
    <row r="966" spans="1:12" ht="30" x14ac:dyDescent="0.25">
      <c r="A966" s="1" t="s">
        <v>5697</v>
      </c>
      <c r="B966" s="1" t="s">
        <v>460</v>
      </c>
      <c r="C966" s="4">
        <v>2021</v>
      </c>
      <c r="D966" s="1" t="s">
        <v>109</v>
      </c>
      <c r="E966" s="1" t="s">
        <v>1147</v>
      </c>
      <c r="F966" s="1" t="s">
        <v>70</v>
      </c>
      <c r="G966" s="4" t="s">
        <v>2893</v>
      </c>
      <c r="H966" s="4">
        <v>173454</v>
      </c>
      <c r="I966" s="4" t="s">
        <v>8766</v>
      </c>
      <c r="J966" s="1"/>
      <c r="K966" s="4" t="s">
        <v>499</v>
      </c>
      <c r="L966" s="4" t="s">
        <v>1733</v>
      </c>
    </row>
    <row r="967" spans="1:12" ht="30" x14ac:dyDescent="0.25">
      <c r="A967" s="1" t="s">
        <v>5697</v>
      </c>
      <c r="B967" s="1" t="s">
        <v>460</v>
      </c>
      <c r="C967" s="4">
        <v>2021</v>
      </c>
      <c r="D967" s="1" t="s">
        <v>109</v>
      </c>
      <c r="E967" s="1" t="s">
        <v>1147</v>
      </c>
      <c r="F967" s="1" t="s">
        <v>74</v>
      </c>
      <c r="G967" s="4" t="s">
        <v>1101</v>
      </c>
      <c r="H967" s="4">
        <v>4709</v>
      </c>
      <c r="I967" s="4" t="s">
        <v>83</v>
      </c>
      <c r="J967" s="1"/>
      <c r="K967" s="4" t="s">
        <v>83</v>
      </c>
      <c r="L967" s="4" t="s">
        <v>83</v>
      </c>
    </row>
    <row r="968" spans="1:12" ht="30" x14ac:dyDescent="0.25">
      <c r="A968" s="1" t="s">
        <v>5697</v>
      </c>
      <c r="B968" s="1" t="s">
        <v>460</v>
      </c>
      <c r="C968" s="4">
        <v>2021</v>
      </c>
      <c r="D968" s="1" t="s">
        <v>109</v>
      </c>
      <c r="E968" s="1" t="s">
        <v>1147</v>
      </c>
      <c r="F968" s="1" t="s">
        <v>1102</v>
      </c>
      <c r="G968" s="4" t="s">
        <v>1101</v>
      </c>
      <c r="H968" s="4">
        <v>910</v>
      </c>
      <c r="I968" s="4" t="s">
        <v>83</v>
      </c>
      <c r="J968" s="1"/>
      <c r="K968" s="4" t="s">
        <v>83</v>
      </c>
      <c r="L968" s="4" t="s">
        <v>83</v>
      </c>
    </row>
    <row r="969" spans="1:12" ht="45" x14ac:dyDescent="0.25">
      <c r="A969" s="1" t="s">
        <v>5697</v>
      </c>
      <c r="B969" s="1" t="s">
        <v>460</v>
      </c>
      <c r="C969" s="4">
        <v>2021</v>
      </c>
      <c r="D969" s="1" t="s">
        <v>109</v>
      </c>
      <c r="E969" s="1" t="s">
        <v>1147</v>
      </c>
      <c r="F969" s="1" t="s">
        <v>84</v>
      </c>
      <c r="G969" s="4" t="s">
        <v>1103</v>
      </c>
      <c r="H969" s="4">
        <v>0</v>
      </c>
      <c r="I969" s="4" t="s">
        <v>83</v>
      </c>
      <c r="J969" s="1"/>
      <c r="K969" s="4" t="s">
        <v>83</v>
      </c>
      <c r="L969" s="4" t="s">
        <v>83</v>
      </c>
    </row>
    <row r="970" spans="1:12" ht="45" x14ac:dyDescent="0.25">
      <c r="A970" s="1" t="s">
        <v>5697</v>
      </c>
      <c r="B970" s="1" t="s">
        <v>460</v>
      </c>
      <c r="C970" s="4">
        <v>2021</v>
      </c>
      <c r="D970" s="1" t="s">
        <v>109</v>
      </c>
      <c r="E970" s="1" t="s">
        <v>1147</v>
      </c>
      <c r="F970" s="1" t="s">
        <v>85</v>
      </c>
      <c r="G970" s="4" t="s">
        <v>1103</v>
      </c>
      <c r="H970" s="4">
        <v>0</v>
      </c>
      <c r="I970" s="4" t="s">
        <v>83</v>
      </c>
      <c r="J970" s="1"/>
      <c r="K970" s="4" t="s">
        <v>83</v>
      </c>
      <c r="L970" s="4" t="s">
        <v>83</v>
      </c>
    </row>
    <row r="971" spans="1:12" ht="30" x14ac:dyDescent="0.25">
      <c r="A971" s="1" t="s">
        <v>5697</v>
      </c>
      <c r="B971" s="1" t="s">
        <v>460</v>
      </c>
      <c r="C971" s="4">
        <v>2021</v>
      </c>
      <c r="D971" s="1" t="s">
        <v>109</v>
      </c>
      <c r="E971" s="1" t="s">
        <v>1162</v>
      </c>
      <c r="F971" s="1" t="s">
        <v>62</v>
      </c>
      <c r="G971" s="4" t="s">
        <v>1788</v>
      </c>
      <c r="H971" s="4">
        <v>3996</v>
      </c>
      <c r="I971" s="4" t="s">
        <v>8767</v>
      </c>
      <c r="J971" s="1"/>
      <c r="K971" s="4" t="s">
        <v>8768</v>
      </c>
      <c r="L971" s="4" t="s">
        <v>8769</v>
      </c>
    </row>
    <row r="972" spans="1:12" ht="30" x14ac:dyDescent="0.25">
      <c r="A972" s="1" t="s">
        <v>5697</v>
      </c>
      <c r="B972" s="1" t="s">
        <v>460</v>
      </c>
      <c r="C972" s="4">
        <v>2021</v>
      </c>
      <c r="D972" s="1" t="s">
        <v>109</v>
      </c>
      <c r="E972" s="1" t="s">
        <v>1162</v>
      </c>
      <c r="F972" s="1" t="s">
        <v>66</v>
      </c>
      <c r="G972" s="4" t="s">
        <v>2456</v>
      </c>
      <c r="H972" s="4">
        <v>1192</v>
      </c>
      <c r="I972" s="4" t="s">
        <v>8770</v>
      </c>
      <c r="J972" s="1"/>
      <c r="K972" s="4" t="s">
        <v>8771</v>
      </c>
      <c r="L972" s="4" t="s">
        <v>8772</v>
      </c>
    </row>
    <row r="973" spans="1:12" ht="30" x14ac:dyDescent="0.25">
      <c r="A973" s="1" t="s">
        <v>5697</v>
      </c>
      <c r="B973" s="1" t="s">
        <v>460</v>
      </c>
      <c r="C973" s="4">
        <v>2021</v>
      </c>
      <c r="D973" s="1" t="s">
        <v>109</v>
      </c>
      <c r="E973" s="1" t="s">
        <v>1162</v>
      </c>
      <c r="F973" s="1" t="s">
        <v>70</v>
      </c>
      <c r="G973" s="4" t="s">
        <v>5491</v>
      </c>
      <c r="H973" s="4">
        <v>69277</v>
      </c>
      <c r="I973" s="4" t="s">
        <v>3415</v>
      </c>
      <c r="J973" s="1"/>
      <c r="K973" s="4" t="s">
        <v>8773</v>
      </c>
      <c r="L973" s="4" t="s">
        <v>8774</v>
      </c>
    </row>
    <row r="974" spans="1:12" ht="30" x14ac:dyDescent="0.25">
      <c r="A974" s="1" t="s">
        <v>5697</v>
      </c>
      <c r="B974" s="1" t="s">
        <v>460</v>
      </c>
      <c r="C974" s="4">
        <v>2021</v>
      </c>
      <c r="D974" s="1" t="s">
        <v>109</v>
      </c>
      <c r="E974" s="1" t="s">
        <v>1162</v>
      </c>
      <c r="F974" s="1" t="s">
        <v>74</v>
      </c>
      <c r="G974" s="4" t="s">
        <v>1743</v>
      </c>
      <c r="H974" s="4">
        <v>11767</v>
      </c>
      <c r="I974" s="4" t="s">
        <v>499</v>
      </c>
      <c r="J974" s="1" t="s">
        <v>234</v>
      </c>
      <c r="K974" s="4" t="s">
        <v>3593</v>
      </c>
      <c r="L974" s="4" t="s">
        <v>8723</v>
      </c>
    </row>
    <row r="975" spans="1:12" ht="30" x14ac:dyDescent="0.25">
      <c r="A975" s="1" t="s">
        <v>5697</v>
      </c>
      <c r="B975" s="1" t="s">
        <v>460</v>
      </c>
      <c r="C975" s="4">
        <v>2021</v>
      </c>
      <c r="D975" s="1" t="s">
        <v>109</v>
      </c>
      <c r="E975" s="1" t="s">
        <v>1162</v>
      </c>
      <c r="F975" s="1" t="s">
        <v>1102</v>
      </c>
      <c r="G975" s="4" t="s">
        <v>1743</v>
      </c>
      <c r="H975" s="4">
        <v>13017</v>
      </c>
      <c r="I975" s="4" t="s">
        <v>8775</v>
      </c>
      <c r="J975" s="1" t="s">
        <v>234</v>
      </c>
      <c r="K975" s="4" t="s">
        <v>8776</v>
      </c>
      <c r="L975" s="4" t="s">
        <v>1327</v>
      </c>
    </row>
    <row r="976" spans="1:12" ht="45" x14ac:dyDescent="0.25">
      <c r="A976" s="1" t="s">
        <v>5697</v>
      </c>
      <c r="B976" s="1" t="s">
        <v>460</v>
      </c>
      <c r="C976" s="4">
        <v>2021</v>
      </c>
      <c r="D976" s="1" t="s">
        <v>109</v>
      </c>
      <c r="E976" s="1" t="s">
        <v>1162</v>
      </c>
      <c r="F976" s="1" t="s">
        <v>84</v>
      </c>
      <c r="G976" s="4" t="s">
        <v>1103</v>
      </c>
      <c r="H976" s="4">
        <v>0</v>
      </c>
      <c r="I976" s="4" t="s">
        <v>83</v>
      </c>
      <c r="J976" s="1"/>
      <c r="K976" s="4" t="s">
        <v>83</v>
      </c>
      <c r="L976" s="4" t="s">
        <v>83</v>
      </c>
    </row>
    <row r="977" spans="1:12" ht="45" x14ac:dyDescent="0.25">
      <c r="A977" s="1" t="s">
        <v>5697</v>
      </c>
      <c r="B977" s="1" t="s">
        <v>460</v>
      </c>
      <c r="C977" s="4">
        <v>2021</v>
      </c>
      <c r="D977" s="1" t="s">
        <v>109</v>
      </c>
      <c r="E977" s="1" t="s">
        <v>1162</v>
      </c>
      <c r="F977" s="1" t="s">
        <v>85</v>
      </c>
      <c r="G977" s="4" t="s">
        <v>1103</v>
      </c>
      <c r="H977" s="4">
        <v>0</v>
      </c>
      <c r="I977" s="4" t="s">
        <v>83</v>
      </c>
      <c r="J977" s="1"/>
      <c r="K977" s="4" t="s">
        <v>83</v>
      </c>
      <c r="L977" s="4" t="s">
        <v>83</v>
      </c>
    </row>
    <row r="978" spans="1:12" ht="30" x14ac:dyDescent="0.25">
      <c r="A978" s="1" t="s">
        <v>5697</v>
      </c>
      <c r="B978" s="1" t="s">
        <v>460</v>
      </c>
      <c r="C978" s="4">
        <v>2021</v>
      </c>
      <c r="D978" s="1" t="s">
        <v>109</v>
      </c>
      <c r="E978" s="1" t="s">
        <v>1183</v>
      </c>
      <c r="F978" s="1" t="s">
        <v>62</v>
      </c>
      <c r="G978" s="4" t="s">
        <v>3044</v>
      </c>
      <c r="H978" s="4">
        <v>1351</v>
      </c>
      <c r="I978" s="4" t="s">
        <v>8777</v>
      </c>
      <c r="J978" s="1"/>
      <c r="K978" s="4" t="s">
        <v>8778</v>
      </c>
      <c r="L978" s="4" t="s">
        <v>8779</v>
      </c>
    </row>
    <row r="979" spans="1:12" ht="30" x14ac:dyDescent="0.25">
      <c r="A979" s="1" t="s">
        <v>5697</v>
      </c>
      <c r="B979" s="1" t="s">
        <v>460</v>
      </c>
      <c r="C979" s="4">
        <v>2021</v>
      </c>
      <c r="D979" s="1" t="s">
        <v>109</v>
      </c>
      <c r="E979" s="1" t="s">
        <v>1183</v>
      </c>
      <c r="F979" s="1" t="s">
        <v>66</v>
      </c>
      <c r="G979" s="4" t="s">
        <v>1613</v>
      </c>
      <c r="H979" s="4">
        <v>496</v>
      </c>
      <c r="I979" s="4" t="s">
        <v>8780</v>
      </c>
      <c r="J979" s="1" t="s">
        <v>234</v>
      </c>
      <c r="K979" s="4" t="s">
        <v>8781</v>
      </c>
      <c r="L979" s="4" t="s">
        <v>8782</v>
      </c>
    </row>
    <row r="980" spans="1:12" ht="30" x14ac:dyDescent="0.25">
      <c r="A980" s="1" t="s">
        <v>5697</v>
      </c>
      <c r="B980" s="1" t="s">
        <v>460</v>
      </c>
      <c r="C980" s="4">
        <v>2021</v>
      </c>
      <c r="D980" s="1" t="s">
        <v>109</v>
      </c>
      <c r="E980" s="1" t="s">
        <v>1183</v>
      </c>
      <c r="F980" s="1" t="s">
        <v>70</v>
      </c>
      <c r="G980" s="4" t="s">
        <v>1851</v>
      </c>
      <c r="H980" s="4">
        <v>17944</v>
      </c>
      <c r="I980" s="4" t="s">
        <v>8783</v>
      </c>
      <c r="J980" s="1"/>
      <c r="K980" s="4" t="s">
        <v>8784</v>
      </c>
      <c r="L980" s="4" t="s">
        <v>5911</v>
      </c>
    </row>
    <row r="981" spans="1:12" ht="30" x14ac:dyDescent="0.25">
      <c r="A981" s="1" t="s">
        <v>5697</v>
      </c>
      <c r="B981" s="1" t="s">
        <v>460</v>
      </c>
      <c r="C981" s="4">
        <v>2021</v>
      </c>
      <c r="D981" s="1" t="s">
        <v>109</v>
      </c>
      <c r="E981" s="1" t="s">
        <v>1183</v>
      </c>
      <c r="F981" s="1" t="s">
        <v>74</v>
      </c>
      <c r="G981" s="4" t="s">
        <v>1671</v>
      </c>
      <c r="H981" s="4">
        <v>3104</v>
      </c>
      <c r="I981" s="4" t="s">
        <v>8785</v>
      </c>
      <c r="J981" s="1" t="s">
        <v>234</v>
      </c>
      <c r="K981" s="4" t="s">
        <v>8786</v>
      </c>
      <c r="L981" s="4" t="s">
        <v>6870</v>
      </c>
    </row>
    <row r="982" spans="1:12" ht="30" x14ac:dyDescent="0.25">
      <c r="A982" s="1" t="s">
        <v>5697</v>
      </c>
      <c r="B982" s="1" t="s">
        <v>460</v>
      </c>
      <c r="C982" s="4">
        <v>2021</v>
      </c>
      <c r="D982" s="1" t="s">
        <v>109</v>
      </c>
      <c r="E982" s="1" t="s">
        <v>1183</v>
      </c>
      <c r="F982" s="1" t="s">
        <v>1102</v>
      </c>
      <c r="G982" s="4" t="s">
        <v>1101</v>
      </c>
      <c r="H982" s="4">
        <v>2552</v>
      </c>
      <c r="I982" s="4" t="s">
        <v>83</v>
      </c>
      <c r="J982" s="1"/>
      <c r="K982" s="4" t="s">
        <v>83</v>
      </c>
      <c r="L982" s="4" t="s">
        <v>83</v>
      </c>
    </row>
    <row r="983" spans="1:12" ht="45" x14ac:dyDescent="0.25">
      <c r="A983" s="1" t="s">
        <v>5697</v>
      </c>
      <c r="B983" s="1" t="s">
        <v>460</v>
      </c>
      <c r="C983" s="4">
        <v>2021</v>
      </c>
      <c r="D983" s="1" t="s">
        <v>109</v>
      </c>
      <c r="E983" s="1" t="s">
        <v>1183</v>
      </c>
      <c r="F983" s="1" t="s">
        <v>84</v>
      </c>
      <c r="G983" s="4" t="s">
        <v>1103</v>
      </c>
      <c r="H983" s="4">
        <v>0</v>
      </c>
      <c r="I983" s="4" t="s">
        <v>83</v>
      </c>
      <c r="J983" s="1"/>
      <c r="K983" s="4" t="s">
        <v>83</v>
      </c>
      <c r="L983" s="4" t="s">
        <v>83</v>
      </c>
    </row>
    <row r="984" spans="1:12" ht="45" x14ac:dyDescent="0.25">
      <c r="A984" s="1" t="s">
        <v>5697</v>
      </c>
      <c r="B984" s="1" t="s">
        <v>460</v>
      </c>
      <c r="C984" s="4">
        <v>2021</v>
      </c>
      <c r="D984" s="1" t="s">
        <v>109</v>
      </c>
      <c r="E984" s="1" t="s">
        <v>1183</v>
      </c>
      <c r="F984" s="1" t="s">
        <v>85</v>
      </c>
      <c r="G984" s="4" t="s">
        <v>1103</v>
      </c>
      <c r="H984" s="4">
        <v>0</v>
      </c>
      <c r="I984" s="4" t="s">
        <v>83</v>
      </c>
      <c r="J984" s="1"/>
      <c r="K984" s="4" t="s">
        <v>83</v>
      </c>
      <c r="L984" s="4" t="s">
        <v>83</v>
      </c>
    </row>
    <row r="985" spans="1:12" ht="30" x14ac:dyDescent="0.25">
      <c r="A985" s="1" t="s">
        <v>5697</v>
      </c>
      <c r="B985" s="1" t="s">
        <v>460</v>
      </c>
      <c r="C985" s="4">
        <v>2021</v>
      </c>
      <c r="D985" s="1" t="s">
        <v>128</v>
      </c>
      <c r="E985" s="1" t="s">
        <v>1089</v>
      </c>
      <c r="F985" s="1" t="s">
        <v>62</v>
      </c>
      <c r="G985" s="4" t="s">
        <v>1097</v>
      </c>
      <c r="H985" s="4">
        <v>325416</v>
      </c>
      <c r="I985" s="4" t="s">
        <v>3419</v>
      </c>
      <c r="J985" s="1" t="s">
        <v>234</v>
      </c>
      <c r="K985" s="4" t="s">
        <v>3466</v>
      </c>
      <c r="L985" s="4" t="s">
        <v>4039</v>
      </c>
    </row>
    <row r="986" spans="1:12" ht="30" x14ac:dyDescent="0.25">
      <c r="A986" s="1" t="s">
        <v>5697</v>
      </c>
      <c r="B986" s="1" t="s">
        <v>460</v>
      </c>
      <c r="C986" s="4">
        <v>2021</v>
      </c>
      <c r="D986" s="1" t="s">
        <v>128</v>
      </c>
      <c r="E986" s="1" t="s">
        <v>1089</v>
      </c>
      <c r="F986" s="1" t="s">
        <v>66</v>
      </c>
      <c r="G986" s="4" t="s">
        <v>1101</v>
      </c>
      <c r="H986" s="4">
        <v>18232</v>
      </c>
      <c r="I986" s="4" t="s">
        <v>83</v>
      </c>
      <c r="J986" s="1"/>
      <c r="K986" s="4" t="s">
        <v>83</v>
      </c>
      <c r="L986" s="4" t="s">
        <v>83</v>
      </c>
    </row>
    <row r="987" spans="1:12" ht="30" x14ac:dyDescent="0.25">
      <c r="A987" s="1" t="s">
        <v>5697</v>
      </c>
      <c r="B987" s="1" t="s">
        <v>460</v>
      </c>
      <c r="C987" s="4">
        <v>2021</v>
      </c>
      <c r="D987" s="1" t="s">
        <v>128</v>
      </c>
      <c r="E987" s="1" t="s">
        <v>1089</v>
      </c>
      <c r="F987" s="1" t="s">
        <v>70</v>
      </c>
      <c r="G987" s="4" t="s">
        <v>1101</v>
      </c>
      <c r="H987" s="4">
        <v>85530</v>
      </c>
      <c r="I987" s="4" t="s">
        <v>83</v>
      </c>
      <c r="J987" s="1"/>
      <c r="K987" s="4" t="s">
        <v>83</v>
      </c>
      <c r="L987" s="4" t="s">
        <v>83</v>
      </c>
    </row>
    <row r="988" spans="1:12" ht="30" x14ac:dyDescent="0.25">
      <c r="A988" s="1" t="s">
        <v>5697</v>
      </c>
      <c r="B988" s="1" t="s">
        <v>460</v>
      </c>
      <c r="C988" s="4">
        <v>2021</v>
      </c>
      <c r="D988" s="1" t="s">
        <v>128</v>
      </c>
      <c r="E988" s="1" t="s">
        <v>1089</v>
      </c>
      <c r="F988" s="1" t="s">
        <v>74</v>
      </c>
      <c r="G988" s="4" t="s">
        <v>1101</v>
      </c>
      <c r="H988" s="4">
        <v>25500</v>
      </c>
      <c r="I988" s="4" t="s">
        <v>83</v>
      </c>
      <c r="J988" s="1"/>
      <c r="K988" s="4" t="s">
        <v>83</v>
      </c>
      <c r="L988" s="4" t="s">
        <v>83</v>
      </c>
    </row>
    <row r="989" spans="1:12" ht="30" x14ac:dyDescent="0.25">
      <c r="A989" s="1" t="s">
        <v>5697</v>
      </c>
      <c r="B989" s="1" t="s">
        <v>460</v>
      </c>
      <c r="C989" s="4">
        <v>2021</v>
      </c>
      <c r="D989" s="1" t="s">
        <v>128</v>
      </c>
      <c r="E989" s="1" t="s">
        <v>1089</v>
      </c>
      <c r="F989" s="1" t="s">
        <v>1102</v>
      </c>
      <c r="G989" s="4" t="s">
        <v>1101</v>
      </c>
      <c r="H989" s="4">
        <v>18106</v>
      </c>
      <c r="I989" s="4" t="s">
        <v>83</v>
      </c>
      <c r="J989" s="1"/>
      <c r="K989" s="4" t="s">
        <v>83</v>
      </c>
      <c r="L989" s="4" t="s">
        <v>83</v>
      </c>
    </row>
    <row r="990" spans="1:12" ht="45" x14ac:dyDescent="0.25">
      <c r="A990" s="1" t="s">
        <v>5697</v>
      </c>
      <c r="B990" s="1" t="s">
        <v>460</v>
      </c>
      <c r="C990" s="4">
        <v>2021</v>
      </c>
      <c r="D990" s="1" t="s">
        <v>128</v>
      </c>
      <c r="E990" s="1" t="s">
        <v>1089</v>
      </c>
      <c r="F990" s="1" t="s">
        <v>84</v>
      </c>
      <c r="G990" s="4" t="s">
        <v>1103</v>
      </c>
      <c r="H990" s="4">
        <v>0</v>
      </c>
      <c r="I990" s="4" t="s">
        <v>83</v>
      </c>
      <c r="J990" s="1"/>
      <c r="K990" s="4" t="s">
        <v>83</v>
      </c>
      <c r="L990" s="4" t="s">
        <v>83</v>
      </c>
    </row>
    <row r="991" spans="1:12" ht="45" x14ac:dyDescent="0.25">
      <c r="A991" s="1" t="s">
        <v>5697</v>
      </c>
      <c r="B991" s="1" t="s">
        <v>460</v>
      </c>
      <c r="C991" s="4">
        <v>2021</v>
      </c>
      <c r="D991" s="1" t="s">
        <v>128</v>
      </c>
      <c r="E991" s="1" t="s">
        <v>1089</v>
      </c>
      <c r="F991" s="1" t="s">
        <v>85</v>
      </c>
      <c r="G991" s="4" t="s">
        <v>1103</v>
      </c>
      <c r="H991" s="4">
        <v>0</v>
      </c>
      <c r="I991" s="4" t="s">
        <v>83</v>
      </c>
      <c r="J991" s="1"/>
      <c r="K991" s="4" t="s">
        <v>83</v>
      </c>
      <c r="L991" s="4" t="s">
        <v>83</v>
      </c>
    </row>
    <row r="992" spans="1:12" ht="30" x14ac:dyDescent="0.25">
      <c r="A992" s="1" t="s">
        <v>5697</v>
      </c>
      <c r="B992" s="1" t="s">
        <v>460</v>
      </c>
      <c r="C992" s="4">
        <v>2021</v>
      </c>
      <c r="D992" s="1" t="s">
        <v>128</v>
      </c>
      <c r="E992" s="1" t="s">
        <v>1104</v>
      </c>
      <c r="F992" s="1" t="s">
        <v>62</v>
      </c>
      <c r="G992" s="4" t="s">
        <v>1097</v>
      </c>
      <c r="H992" s="4">
        <v>103826</v>
      </c>
      <c r="I992" s="4" t="s">
        <v>4092</v>
      </c>
      <c r="J992" s="1" t="s">
        <v>234</v>
      </c>
      <c r="K992" s="4" t="s">
        <v>3505</v>
      </c>
      <c r="L992" s="4" t="s">
        <v>4043</v>
      </c>
    </row>
    <row r="993" spans="1:12" ht="30" x14ac:dyDescent="0.25">
      <c r="A993" s="1" t="s">
        <v>5697</v>
      </c>
      <c r="B993" s="1" t="s">
        <v>460</v>
      </c>
      <c r="C993" s="4">
        <v>2021</v>
      </c>
      <c r="D993" s="1" t="s">
        <v>128</v>
      </c>
      <c r="E993" s="1" t="s">
        <v>1104</v>
      </c>
      <c r="F993" s="1" t="s">
        <v>66</v>
      </c>
      <c r="G993" s="4" t="s">
        <v>1101</v>
      </c>
      <c r="H993" s="4">
        <v>30704</v>
      </c>
      <c r="I993" s="4" t="s">
        <v>83</v>
      </c>
      <c r="J993" s="1"/>
      <c r="K993" s="4" t="s">
        <v>83</v>
      </c>
      <c r="L993" s="4" t="s">
        <v>83</v>
      </c>
    </row>
    <row r="994" spans="1:12" ht="30" x14ac:dyDescent="0.25">
      <c r="A994" s="1" t="s">
        <v>5697</v>
      </c>
      <c r="B994" s="1" t="s">
        <v>460</v>
      </c>
      <c r="C994" s="4">
        <v>2021</v>
      </c>
      <c r="D994" s="1" t="s">
        <v>128</v>
      </c>
      <c r="E994" s="1" t="s">
        <v>1104</v>
      </c>
      <c r="F994" s="1" t="s">
        <v>70</v>
      </c>
      <c r="G994" s="4" t="s">
        <v>1101</v>
      </c>
      <c r="H994" s="4">
        <v>71801</v>
      </c>
      <c r="I994" s="4" t="s">
        <v>83</v>
      </c>
      <c r="J994" s="1"/>
      <c r="K994" s="4" t="s">
        <v>83</v>
      </c>
      <c r="L994" s="4" t="s">
        <v>83</v>
      </c>
    </row>
    <row r="995" spans="1:12" ht="30" x14ac:dyDescent="0.25">
      <c r="A995" s="1" t="s">
        <v>5697</v>
      </c>
      <c r="B995" s="1" t="s">
        <v>460</v>
      </c>
      <c r="C995" s="4">
        <v>2021</v>
      </c>
      <c r="D995" s="1" t="s">
        <v>128</v>
      </c>
      <c r="E995" s="1" t="s">
        <v>1104</v>
      </c>
      <c r="F995" s="1" t="s">
        <v>74</v>
      </c>
      <c r="G995" s="4" t="s">
        <v>1101</v>
      </c>
      <c r="H995" s="4">
        <v>18486</v>
      </c>
      <c r="I995" s="4" t="s">
        <v>83</v>
      </c>
      <c r="J995" s="1"/>
      <c r="K995" s="4" t="s">
        <v>83</v>
      </c>
      <c r="L995" s="4" t="s">
        <v>83</v>
      </c>
    </row>
    <row r="996" spans="1:12" ht="30" x14ac:dyDescent="0.25">
      <c r="A996" s="1" t="s">
        <v>5697</v>
      </c>
      <c r="B996" s="1" t="s">
        <v>460</v>
      </c>
      <c r="C996" s="4">
        <v>2021</v>
      </c>
      <c r="D996" s="1" t="s">
        <v>128</v>
      </c>
      <c r="E996" s="1" t="s">
        <v>1104</v>
      </c>
      <c r="F996" s="1" t="s">
        <v>1102</v>
      </c>
      <c r="G996" s="4" t="s">
        <v>1101</v>
      </c>
      <c r="H996" s="4">
        <v>14182</v>
      </c>
      <c r="I996" s="4" t="s">
        <v>83</v>
      </c>
      <c r="J996" s="1"/>
      <c r="K996" s="4" t="s">
        <v>83</v>
      </c>
      <c r="L996" s="4" t="s">
        <v>83</v>
      </c>
    </row>
    <row r="997" spans="1:12" ht="45" x14ac:dyDescent="0.25">
      <c r="A997" s="1" t="s">
        <v>5697</v>
      </c>
      <c r="B997" s="1" t="s">
        <v>460</v>
      </c>
      <c r="C997" s="4">
        <v>2021</v>
      </c>
      <c r="D997" s="1" t="s">
        <v>128</v>
      </c>
      <c r="E997" s="1" t="s">
        <v>1104</v>
      </c>
      <c r="F997" s="1" t="s">
        <v>84</v>
      </c>
      <c r="G997" s="4" t="s">
        <v>1103</v>
      </c>
      <c r="H997" s="4">
        <v>0</v>
      </c>
      <c r="I997" s="4" t="s">
        <v>83</v>
      </c>
      <c r="J997" s="1"/>
      <c r="K997" s="4" t="s">
        <v>83</v>
      </c>
      <c r="L997" s="4" t="s">
        <v>83</v>
      </c>
    </row>
    <row r="998" spans="1:12" ht="45" x14ac:dyDescent="0.25">
      <c r="A998" s="1" t="s">
        <v>5697</v>
      </c>
      <c r="B998" s="1" t="s">
        <v>460</v>
      </c>
      <c r="C998" s="4">
        <v>2021</v>
      </c>
      <c r="D998" s="1" t="s">
        <v>128</v>
      </c>
      <c r="E998" s="1" t="s">
        <v>1104</v>
      </c>
      <c r="F998" s="1" t="s">
        <v>85</v>
      </c>
      <c r="G998" s="4" t="s">
        <v>1103</v>
      </c>
      <c r="H998" s="4">
        <v>0</v>
      </c>
      <c r="I998" s="4" t="s">
        <v>83</v>
      </c>
      <c r="J998" s="1"/>
      <c r="K998" s="4" t="s">
        <v>83</v>
      </c>
      <c r="L998" s="4" t="s">
        <v>83</v>
      </c>
    </row>
    <row r="999" spans="1:12" ht="30" x14ac:dyDescent="0.25">
      <c r="A999" s="1" t="s">
        <v>5697</v>
      </c>
      <c r="B999" s="1" t="s">
        <v>460</v>
      </c>
      <c r="C999" s="4">
        <v>2021</v>
      </c>
      <c r="D999" s="1" t="s">
        <v>128</v>
      </c>
      <c r="E999" s="1" t="s">
        <v>1116</v>
      </c>
      <c r="F999" s="1" t="s">
        <v>62</v>
      </c>
      <c r="G999" s="4" t="s">
        <v>1125</v>
      </c>
      <c r="H999" s="4">
        <v>25341</v>
      </c>
      <c r="I999" s="4" t="s">
        <v>6072</v>
      </c>
      <c r="J999" s="1" t="s">
        <v>234</v>
      </c>
      <c r="K999" s="4" t="s">
        <v>611</v>
      </c>
      <c r="L999" s="4" t="s">
        <v>1832</v>
      </c>
    </row>
    <row r="1000" spans="1:12" ht="30" x14ac:dyDescent="0.25">
      <c r="A1000" s="1" t="s">
        <v>5697</v>
      </c>
      <c r="B1000" s="1" t="s">
        <v>460</v>
      </c>
      <c r="C1000" s="4">
        <v>2021</v>
      </c>
      <c r="D1000" s="1" t="s">
        <v>128</v>
      </c>
      <c r="E1000" s="1" t="s">
        <v>1116</v>
      </c>
      <c r="F1000" s="1" t="s">
        <v>66</v>
      </c>
      <c r="G1000" s="4" t="s">
        <v>1101</v>
      </c>
      <c r="H1000" s="4">
        <v>38656</v>
      </c>
      <c r="I1000" s="4" t="s">
        <v>83</v>
      </c>
      <c r="J1000" s="1"/>
      <c r="K1000" s="4" t="s">
        <v>83</v>
      </c>
      <c r="L1000" s="4" t="s">
        <v>83</v>
      </c>
    </row>
    <row r="1001" spans="1:12" ht="30" x14ac:dyDescent="0.25">
      <c r="A1001" s="1" t="s">
        <v>5697</v>
      </c>
      <c r="B1001" s="1" t="s">
        <v>460</v>
      </c>
      <c r="C1001" s="4">
        <v>2021</v>
      </c>
      <c r="D1001" s="1" t="s">
        <v>128</v>
      </c>
      <c r="E1001" s="1" t="s">
        <v>1116</v>
      </c>
      <c r="F1001" s="1" t="s">
        <v>70</v>
      </c>
      <c r="G1001" s="4" t="s">
        <v>1671</v>
      </c>
      <c r="H1001" s="4">
        <v>164468</v>
      </c>
      <c r="I1001" s="4" t="s">
        <v>3483</v>
      </c>
      <c r="J1001" s="1" t="s">
        <v>234</v>
      </c>
      <c r="K1001" s="4" t="s">
        <v>3505</v>
      </c>
      <c r="L1001" s="4" t="s">
        <v>6825</v>
      </c>
    </row>
    <row r="1002" spans="1:12" ht="30" x14ac:dyDescent="0.25">
      <c r="A1002" s="1" t="s">
        <v>5697</v>
      </c>
      <c r="B1002" s="1" t="s">
        <v>460</v>
      </c>
      <c r="C1002" s="4">
        <v>2021</v>
      </c>
      <c r="D1002" s="1" t="s">
        <v>128</v>
      </c>
      <c r="E1002" s="1" t="s">
        <v>1116</v>
      </c>
      <c r="F1002" s="1" t="s">
        <v>74</v>
      </c>
      <c r="G1002" s="4" t="s">
        <v>1101</v>
      </c>
      <c r="H1002" s="4">
        <v>26326</v>
      </c>
      <c r="I1002" s="4" t="s">
        <v>83</v>
      </c>
      <c r="J1002" s="1"/>
      <c r="K1002" s="4" t="s">
        <v>83</v>
      </c>
      <c r="L1002" s="4" t="s">
        <v>83</v>
      </c>
    </row>
    <row r="1003" spans="1:12" ht="30" x14ac:dyDescent="0.25">
      <c r="A1003" s="1" t="s">
        <v>5697</v>
      </c>
      <c r="B1003" s="1" t="s">
        <v>460</v>
      </c>
      <c r="C1003" s="4">
        <v>2021</v>
      </c>
      <c r="D1003" s="1" t="s">
        <v>128</v>
      </c>
      <c r="E1003" s="1" t="s">
        <v>1116</v>
      </c>
      <c r="F1003" s="1" t="s">
        <v>1102</v>
      </c>
      <c r="G1003" s="4" t="s">
        <v>1101</v>
      </c>
      <c r="H1003" s="4">
        <v>19058</v>
      </c>
      <c r="I1003" s="4" t="s">
        <v>83</v>
      </c>
      <c r="J1003" s="1"/>
      <c r="K1003" s="4" t="s">
        <v>83</v>
      </c>
      <c r="L1003" s="4" t="s">
        <v>83</v>
      </c>
    </row>
    <row r="1004" spans="1:12" ht="45" x14ac:dyDescent="0.25">
      <c r="A1004" s="1" t="s">
        <v>5697</v>
      </c>
      <c r="B1004" s="1" t="s">
        <v>460</v>
      </c>
      <c r="C1004" s="4">
        <v>2021</v>
      </c>
      <c r="D1004" s="1" t="s">
        <v>128</v>
      </c>
      <c r="E1004" s="1" t="s">
        <v>1116</v>
      </c>
      <c r="F1004" s="1" t="s">
        <v>84</v>
      </c>
      <c r="G1004" s="4" t="s">
        <v>1103</v>
      </c>
      <c r="H1004" s="4">
        <v>0</v>
      </c>
      <c r="I1004" s="4" t="s">
        <v>83</v>
      </c>
      <c r="J1004" s="1"/>
      <c r="K1004" s="4" t="s">
        <v>83</v>
      </c>
      <c r="L1004" s="4" t="s">
        <v>83</v>
      </c>
    </row>
    <row r="1005" spans="1:12" ht="45" x14ac:dyDescent="0.25">
      <c r="A1005" s="1" t="s">
        <v>5697</v>
      </c>
      <c r="B1005" s="1" t="s">
        <v>460</v>
      </c>
      <c r="C1005" s="4">
        <v>2021</v>
      </c>
      <c r="D1005" s="1" t="s">
        <v>128</v>
      </c>
      <c r="E1005" s="1" t="s">
        <v>1116</v>
      </c>
      <c r="F1005" s="1" t="s">
        <v>85</v>
      </c>
      <c r="G1005" s="4" t="s">
        <v>1103</v>
      </c>
      <c r="H1005" s="4">
        <v>0</v>
      </c>
      <c r="I1005" s="4" t="s">
        <v>83</v>
      </c>
      <c r="J1005" s="1"/>
      <c r="K1005" s="4" t="s">
        <v>83</v>
      </c>
      <c r="L1005" s="4" t="s">
        <v>83</v>
      </c>
    </row>
    <row r="1006" spans="1:12" ht="30" x14ac:dyDescent="0.25">
      <c r="A1006" s="1" t="s">
        <v>5697</v>
      </c>
      <c r="B1006" s="1" t="s">
        <v>460</v>
      </c>
      <c r="C1006" s="4">
        <v>2021</v>
      </c>
      <c r="D1006" s="1" t="s">
        <v>128</v>
      </c>
      <c r="E1006" s="1" t="s">
        <v>1132</v>
      </c>
      <c r="F1006" s="1" t="s">
        <v>62</v>
      </c>
      <c r="G1006" s="4" t="s">
        <v>2321</v>
      </c>
      <c r="H1006" s="4">
        <v>13155</v>
      </c>
      <c r="I1006" s="4" t="s">
        <v>8787</v>
      </c>
      <c r="J1006" s="1"/>
      <c r="K1006" s="4" t="s">
        <v>6084</v>
      </c>
      <c r="L1006" s="4" t="s">
        <v>8788</v>
      </c>
    </row>
    <row r="1007" spans="1:12" ht="30" x14ac:dyDescent="0.25">
      <c r="A1007" s="1" t="s">
        <v>5697</v>
      </c>
      <c r="B1007" s="1" t="s">
        <v>460</v>
      </c>
      <c r="C1007" s="4">
        <v>2021</v>
      </c>
      <c r="D1007" s="1" t="s">
        <v>128</v>
      </c>
      <c r="E1007" s="1" t="s">
        <v>1132</v>
      </c>
      <c r="F1007" s="1" t="s">
        <v>66</v>
      </c>
      <c r="G1007" s="4" t="s">
        <v>1101</v>
      </c>
      <c r="H1007" s="4">
        <v>5764</v>
      </c>
      <c r="I1007" s="4" t="s">
        <v>83</v>
      </c>
      <c r="J1007" s="1"/>
      <c r="K1007" s="4" t="s">
        <v>83</v>
      </c>
      <c r="L1007" s="4" t="s">
        <v>83</v>
      </c>
    </row>
    <row r="1008" spans="1:12" ht="30" x14ac:dyDescent="0.25">
      <c r="A1008" s="1" t="s">
        <v>5697</v>
      </c>
      <c r="B1008" s="1" t="s">
        <v>460</v>
      </c>
      <c r="C1008" s="4">
        <v>2021</v>
      </c>
      <c r="D1008" s="1" t="s">
        <v>128</v>
      </c>
      <c r="E1008" s="1" t="s">
        <v>1132</v>
      </c>
      <c r="F1008" s="1" t="s">
        <v>70</v>
      </c>
      <c r="G1008" s="4" t="s">
        <v>1981</v>
      </c>
      <c r="H1008" s="4">
        <v>164265</v>
      </c>
      <c r="I1008" s="4" t="s">
        <v>550</v>
      </c>
      <c r="J1008" s="1" t="s">
        <v>234</v>
      </c>
      <c r="K1008" s="4" t="s">
        <v>8245</v>
      </c>
      <c r="L1008" s="4" t="s">
        <v>8789</v>
      </c>
    </row>
    <row r="1009" spans="1:12" ht="30" x14ac:dyDescent="0.25">
      <c r="A1009" s="1" t="s">
        <v>5697</v>
      </c>
      <c r="B1009" s="1" t="s">
        <v>460</v>
      </c>
      <c r="C1009" s="4">
        <v>2021</v>
      </c>
      <c r="D1009" s="1" t="s">
        <v>128</v>
      </c>
      <c r="E1009" s="1" t="s">
        <v>1132</v>
      </c>
      <c r="F1009" s="1" t="s">
        <v>74</v>
      </c>
      <c r="G1009" s="4" t="s">
        <v>1101</v>
      </c>
      <c r="H1009" s="4">
        <v>27401</v>
      </c>
      <c r="I1009" s="4" t="s">
        <v>83</v>
      </c>
      <c r="J1009" s="1"/>
      <c r="K1009" s="4" t="s">
        <v>83</v>
      </c>
      <c r="L1009" s="4" t="s">
        <v>83</v>
      </c>
    </row>
    <row r="1010" spans="1:12" ht="30" x14ac:dyDescent="0.25">
      <c r="A1010" s="1" t="s">
        <v>5697</v>
      </c>
      <c r="B1010" s="1" t="s">
        <v>460</v>
      </c>
      <c r="C1010" s="4">
        <v>2021</v>
      </c>
      <c r="D1010" s="1" t="s">
        <v>128</v>
      </c>
      <c r="E1010" s="1" t="s">
        <v>1132</v>
      </c>
      <c r="F1010" s="1" t="s">
        <v>1102</v>
      </c>
      <c r="G1010" s="4" t="s">
        <v>1101</v>
      </c>
      <c r="H1010" s="4">
        <v>10938</v>
      </c>
      <c r="I1010" s="4" t="s">
        <v>83</v>
      </c>
      <c r="J1010" s="1"/>
      <c r="K1010" s="4" t="s">
        <v>83</v>
      </c>
      <c r="L1010" s="4" t="s">
        <v>83</v>
      </c>
    </row>
    <row r="1011" spans="1:12" ht="45" x14ac:dyDescent="0.25">
      <c r="A1011" s="1" t="s">
        <v>5697</v>
      </c>
      <c r="B1011" s="1" t="s">
        <v>460</v>
      </c>
      <c r="C1011" s="4">
        <v>2021</v>
      </c>
      <c r="D1011" s="1" t="s">
        <v>128</v>
      </c>
      <c r="E1011" s="1" t="s">
        <v>1132</v>
      </c>
      <c r="F1011" s="1" t="s">
        <v>84</v>
      </c>
      <c r="G1011" s="4" t="s">
        <v>1103</v>
      </c>
      <c r="H1011" s="4">
        <v>0</v>
      </c>
      <c r="I1011" s="4" t="s">
        <v>83</v>
      </c>
      <c r="J1011" s="1"/>
      <c r="K1011" s="4" t="s">
        <v>83</v>
      </c>
      <c r="L1011" s="4" t="s">
        <v>83</v>
      </c>
    </row>
    <row r="1012" spans="1:12" ht="45" x14ac:dyDescent="0.25">
      <c r="A1012" s="1" t="s">
        <v>5697</v>
      </c>
      <c r="B1012" s="1" t="s">
        <v>460</v>
      </c>
      <c r="C1012" s="4">
        <v>2021</v>
      </c>
      <c r="D1012" s="1" t="s">
        <v>128</v>
      </c>
      <c r="E1012" s="1" t="s">
        <v>1132</v>
      </c>
      <c r="F1012" s="1" t="s">
        <v>85</v>
      </c>
      <c r="G1012" s="4" t="s">
        <v>1103</v>
      </c>
      <c r="H1012" s="4">
        <v>0</v>
      </c>
      <c r="I1012" s="4" t="s">
        <v>83</v>
      </c>
      <c r="J1012" s="1"/>
      <c r="K1012" s="4" t="s">
        <v>83</v>
      </c>
      <c r="L1012" s="4" t="s">
        <v>83</v>
      </c>
    </row>
    <row r="1013" spans="1:12" ht="30" x14ac:dyDescent="0.25">
      <c r="A1013" s="1" t="s">
        <v>5697</v>
      </c>
      <c r="B1013" s="1" t="s">
        <v>460</v>
      </c>
      <c r="C1013" s="4">
        <v>2021</v>
      </c>
      <c r="D1013" s="1" t="s">
        <v>128</v>
      </c>
      <c r="E1013" s="1" t="s">
        <v>1147</v>
      </c>
      <c r="F1013" s="1" t="s">
        <v>62</v>
      </c>
      <c r="G1013" s="4" t="s">
        <v>1613</v>
      </c>
      <c r="H1013" s="4">
        <v>6210</v>
      </c>
      <c r="I1013" s="4" t="s">
        <v>8790</v>
      </c>
      <c r="J1013" s="1" t="s">
        <v>234</v>
      </c>
      <c r="K1013" s="4" t="s">
        <v>8791</v>
      </c>
      <c r="L1013" s="4" t="s">
        <v>8792</v>
      </c>
    </row>
    <row r="1014" spans="1:12" ht="30" x14ac:dyDescent="0.25">
      <c r="A1014" s="1" t="s">
        <v>5697</v>
      </c>
      <c r="B1014" s="1" t="s">
        <v>460</v>
      </c>
      <c r="C1014" s="4">
        <v>2021</v>
      </c>
      <c r="D1014" s="1" t="s">
        <v>128</v>
      </c>
      <c r="E1014" s="1" t="s">
        <v>1147</v>
      </c>
      <c r="F1014" s="1" t="s">
        <v>66</v>
      </c>
      <c r="G1014" s="4" t="s">
        <v>1101</v>
      </c>
      <c r="H1014" s="4">
        <v>557</v>
      </c>
      <c r="I1014" s="4" t="s">
        <v>83</v>
      </c>
      <c r="J1014" s="1"/>
      <c r="K1014" s="4" t="s">
        <v>83</v>
      </c>
      <c r="L1014" s="4" t="s">
        <v>83</v>
      </c>
    </row>
    <row r="1015" spans="1:12" ht="30" x14ac:dyDescent="0.25">
      <c r="A1015" s="1" t="s">
        <v>5697</v>
      </c>
      <c r="B1015" s="1" t="s">
        <v>460</v>
      </c>
      <c r="C1015" s="4">
        <v>2021</v>
      </c>
      <c r="D1015" s="1" t="s">
        <v>128</v>
      </c>
      <c r="E1015" s="1" t="s">
        <v>1147</v>
      </c>
      <c r="F1015" s="1" t="s">
        <v>70</v>
      </c>
      <c r="G1015" s="4" t="s">
        <v>3754</v>
      </c>
      <c r="H1015" s="4">
        <v>90281</v>
      </c>
      <c r="I1015" s="4" t="s">
        <v>1688</v>
      </c>
      <c r="J1015" s="1"/>
      <c r="K1015" s="4" t="s">
        <v>8793</v>
      </c>
      <c r="L1015" s="4" t="s">
        <v>8794</v>
      </c>
    </row>
    <row r="1016" spans="1:12" ht="30" x14ac:dyDescent="0.25">
      <c r="A1016" s="1" t="s">
        <v>5697</v>
      </c>
      <c r="B1016" s="1" t="s">
        <v>460</v>
      </c>
      <c r="C1016" s="4">
        <v>2021</v>
      </c>
      <c r="D1016" s="1" t="s">
        <v>128</v>
      </c>
      <c r="E1016" s="1" t="s">
        <v>1147</v>
      </c>
      <c r="F1016" s="1" t="s">
        <v>74</v>
      </c>
      <c r="G1016" s="4" t="s">
        <v>1097</v>
      </c>
      <c r="H1016" s="4">
        <v>72614</v>
      </c>
      <c r="I1016" s="4" t="s">
        <v>3218</v>
      </c>
      <c r="J1016" s="1" t="s">
        <v>234</v>
      </c>
      <c r="K1016" s="4" t="s">
        <v>3509</v>
      </c>
      <c r="L1016" s="4" t="s">
        <v>526</v>
      </c>
    </row>
    <row r="1017" spans="1:12" ht="30" x14ac:dyDescent="0.25">
      <c r="A1017" s="1" t="s">
        <v>5697</v>
      </c>
      <c r="B1017" s="1" t="s">
        <v>460</v>
      </c>
      <c r="C1017" s="4">
        <v>2021</v>
      </c>
      <c r="D1017" s="1" t="s">
        <v>128</v>
      </c>
      <c r="E1017" s="1" t="s">
        <v>1147</v>
      </c>
      <c r="F1017" s="1" t="s">
        <v>1102</v>
      </c>
      <c r="G1017" s="4" t="s">
        <v>1101</v>
      </c>
      <c r="H1017" s="4">
        <v>15745</v>
      </c>
      <c r="I1017" s="4" t="s">
        <v>83</v>
      </c>
      <c r="J1017" s="1"/>
      <c r="K1017" s="4" t="s">
        <v>83</v>
      </c>
      <c r="L1017" s="4" t="s">
        <v>83</v>
      </c>
    </row>
    <row r="1018" spans="1:12" ht="45" x14ac:dyDescent="0.25">
      <c r="A1018" s="1" t="s">
        <v>5697</v>
      </c>
      <c r="B1018" s="1" t="s">
        <v>460</v>
      </c>
      <c r="C1018" s="4">
        <v>2021</v>
      </c>
      <c r="D1018" s="1" t="s">
        <v>128</v>
      </c>
      <c r="E1018" s="1" t="s">
        <v>1147</v>
      </c>
      <c r="F1018" s="1" t="s">
        <v>84</v>
      </c>
      <c r="G1018" s="4" t="s">
        <v>1103</v>
      </c>
      <c r="H1018" s="4">
        <v>0</v>
      </c>
      <c r="I1018" s="4" t="s">
        <v>83</v>
      </c>
      <c r="J1018" s="1"/>
      <c r="K1018" s="4" t="s">
        <v>83</v>
      </c>
      <c r="L1018" s="4" t="s">
        <v>83</v>
      </c>
    </row>
    <row r="1019" spans="1:12" ht="45" x14ac:dyDescent="0.25">
      <c r="A1019" s="1" t="s">
        <v>5697</v>
      </c>
      <c r="B1019" s="1" t="s">
        <v>460</v>
      </c>
      <c r="C1019" s="4">
        <v>2021</v>
      </c>
      <c r="D1019" s="1" t="s">
        <v>128</v>
      </c>
      <c r="E1019" s="1" t="s">
        <v>1147</v>
      </c>
      <c r="F1019" s="1" t="s">
        <v>85</v>
      </c>
      <c r="G1019" s="4" t="s">
        <v>1103</v>
      </c>
      <c r="H1019" s="4">
        <v>0</v>
      </c>
      <c r="I1019" s="4" t="s">
        <v>83</v>
      </c>
      <c r="J1019" s="1"/>
      <c r="K1019" s="4" t="s">
        <v>83</v>
      </c>
      <c r="L1019" s="4" t="s">
        <v>83</v>
      </c>
    </row>
    <row r="1020" spans="1:12" ht="30" x14ac:dyDescent="0.25">
      <c r="A1020" s="1" t="s">
        <v>5697</v>
      </c>
      <c r="B1020" s="1" t="s">
        <v>460</v>
      </c>
      <c r="C1020" s="4">
        <v>2021</v>
      </c>
      <c r="D1020" s="1" t="s">
        <v>128</v>
      </c>
      <c r="E1020" s="1" t="s">
        <v>1162</v>
      </c>
      <c r="F1020" s="1" t="s">
        <v>62</v>
      </c>
      <c r="G1020" s="4" t="s">
        <v>2621</v>
      </c>
      <c r="H1020" s="4">
        <v>3102</v>
      </c>
      <c r="I1020" s="4" t="s">
        <v>8795</v>
      </c>
      <c r="J1020" s="1"/>
      <c r="K1020" s="4" t="s">
        <v>8796</v>
      </c>
      <c r="L1020" s="4" t="s">
        <v>8797</v>
      </c>
    </row>
    <row r="1021" spans="1:12" ht="30" x14ac:dyDescent="0.25">
      <c r="A1021" s="1" t="s">
        <v>5697</v>
      </c>
      <c r="B1021" s="1" t="s">
        <v>460</v>
      </c>
      <c r="C1021" s="4">
        <v>2021</v>
      </c>
      <c r="D1021" s="1" t="s">
        <v>128</v>
      </c>
      <c r="E1021" s="1" t="s">
        <v>1162</v>
      </c>
      <c r="F1021" s="1" t="s">
        <v>66</v>
      </c>
      <c r="G1021" s="4" t="s">
        <v>1097</v>
      </c>
      <c r="H1021" s="4">
        <v>277</v>
      </c>
      <c r="I1021" s="4" t="s">
        <v>8798</v>
      </c>
      <c r="J1021" s="1" t="s">
        <v>234</v>
      </c>
      <c r="K1021" s="4" t="s">
        <v>5744</v>
      </c>
      <c r="L1021" s="4" t="s">
        <v>8799</v>
      </c>
    </row>
    <row r="1022" spans="1:12" ht="30" x14ac:dyDescent="0.25">
      <c r="A1022" s="1" t="s">
        <v>5697</v>
      </c>
      <c r="B1022" s="1" t="s">
        <v>460</v>
      </c>
      <c r="C1022" s="4">
        <v>2021</v>
      </c>
      <c r="D1022" s="1" t="s">
        <v>128</v>
      </c>
      <c r="E1022" s="1" t="s">
        <v>1162</v>
      </c>
      <c r="F1022" s="1" t="s">
        <v>70</v>
      </c>
      <c r="G1022" s="4" t="s">
        <v>2811</v>
      </c>
      <c r="H1022" s="4">
        <v>16765</v>
      </c>
      <c r="I1022" s="4" t="s">
        <v>6121</v>
      </c>
      <c r="J1022" s="1"/>
      <c r="K1022" s="4" t="s">
        <v>8800</v>
      </c>
      <c r="L1022" s="4" t="s">
        <v>8801</v>
      </c>
    </row>
    <row r="1023" spans="1:12" ht="30" x14ac:dyDescent="0.25">
      <c r="A1023" s="1" t="s">
        <v>5697</v>
      </c>
      <c r="B1023" s="1" t="s">
        <v>460</v>
      </c>
      <c r="C1023" s="4">
        <v>2021</v>
      </c>
      <c r="D1023" s="1" t="s">
        <v>128</v>
      </c>
      <c r="E1023" s="1" t="s">
        <v>1162</v>
      </c>
      <c r="F1023" s="1" t="s">
        <v>74</v>
      </c>
      <c r="G1023" s="4" t="s">
        <v>1371</v>
      </c>
      <c r="H1023" s="4">
        <v>38050</v>
      </c>
      <c r="I1023" s="4" t="s">
        <v>5540</v>
      </c>
      <c r="J1023" s="1" t="s">
        <v>234</v>
      </c>
      <c r="K1023" s="4" t="s">
        <v>3892</v>
      </c>
      <c r="L1023" s="4" t="s">
        <v>1352</v>
      </c>
    </row>
    <row r="1024" spans="1:12" ht="30" x14ac:dyDescent="0.25">
      <c r="A1024" s="1" t="s">
        <v>5697</v>
      </c>
      <c r="B1024" s="1" t="s">
        <v>460</v>
      </c>
      <c r="C1024" s="4">
        <v>2021</v>
      </c>
      <c r="D1024" s="1" t="s">
        <v>128</v>
      </c>
      <c r="E1024" s="1" t="s">
        <v>1162</v>
      </c>
      <c r="F1024" s="1" t="s">
        <v>1102</v>
      </c>
      <c r="G1024" s="4" t="s">
        <v>1371</v>
      </c>
      <c r="H1024" s="4">
        <v>37881</v>
      </c>
      <c r="I1024" s="4" t="s">
        <v>3491</v>
      </c>
      <c r="J1024" s="1" t="s">
        <v>234</v>
      </c>
      <c r="K1024" s="4" t="s">
        <v>3985</v>
      </c>
      <c r="L1024" s="4" t="s">
        <v>6069</v>
      </c>
    </row>
    <row r="1025" spans="1:12" ht="45" x14ac:dyDescent="0.25">
      <c r="A1025" s="1" t="s">
        <v>5697</v>
      </c>
      <c r="B1025" s="1" t="s">
        <v>460</v>
      </c>
      <c r="C1025" s="4">
        <v>2021</v>
      </c>
      <c r="D1025" s="1" t="s">
        <v>128</v>
      </c>
      <c r="E1025" s="1" t="s">
        <v>1162</v>
      </c>
      <c r="F1025" s="1" t="s">
        <v>84</v>
      </c>
      <c r="G1025" s="4" t="s">
        <v>1103</v>
      </c>
      <c r="H1025" s="4">
        <v>0</v>
      </c>
      <c r="I1025" s="4" t="s">
        <v>83</v>
      </c>
      <c r="J1025" s="1"/>
      <c r="K1025" s="4" t="s">
        <v>83</v>
      </c>
      <c r="L1025" s="4" t="s">
        <v>83</v>
      </c>
    </row>
    <row r="1026" spans="1:12" ht="45" x14ac:dyDescent="0.25">
      <c r="A1026" s="1" t="s">
        <v>5697</v>
      </c>
      <c r="B1026" s="1" t="s">
        <v>460</v>
      </c>
      <c r="C1026" s="4">
        <v>2021</v>
      </c>
      <c r="D1026" s="1" t="s">
        <v>128</v>
      </c>
      <c r="E1026" s="1" t="s">
        <v>1162</v>
      </c>
      <c r="F1026" s="1" t="s">
        <v>85</v>
      </c>
      <c r="G1026" s="4" t="s">
        <v>1103</v>
      </c>
      <c r="H1026" s="4">
        <v>0</v>
      </c>
      <c r="I1026" s="4" t="s">
        <v>83</v>
      </c>
      <c r="J1026" s="1"/>
      <c r="K1026" s="4" t="s">
        <v>83</v>
      </c>
      <c r="L1026" s="4" t="s">
        <v>83</v>
      </c>
    </row>
    <row r="1027" spans="1:12" ht="30" x14ac:dyDescent="0.25">
      <c r="A1027" s="1" t="s">
        <v>5697</v>
      </c>
      <c r="B1027" s="1" t="s">
        <v>460</v>
      </c>
      <c r="C1027" s="4">
        <v>2021</v>
      </c>
      <c r="D1027" s="1" t="s">
        <v>128</v>
      </c>
      <c r="E1027" s="1" t="s">
        <v>1183</v>
      </c>
      <c r="F1027" s="1" t="s">
        <v>62</v>
      </c>
      <c r="G1027" s="4" t="s">
        <v>527</v>
      </c>
      <c r="H1027" s="4">
        <v>1031</v>
      </c>
      <c r="I1027" s="4" t="s">
        <v>8802</v>
      </c>
      <c r="J1027" s="1" t="s">
        <v>234</v>
      </c>
      <c r="K1027" s="4" t="s">
        <v>7021</v>
      </c>
      <c r="L1027" s="4" t="s">
        <v>8803</v>
      </c>
    </row>
    <row r="1028" spans="1:12" ht="30" x14ac:dyDescent="0.25">
      <c r="A1028" s="1" t="s">
        <v>5697</v>
      </c>
      <c r="B1028" s="1" t="s">
        <v>460</v>
      </c>
      <c r="C1028" s="4">
        <v>2021</v>
      </c>
      <c r="D1028" s="1" t="s">
        <v>128</v>
      </c>
      <c r="E1028" s="1" t="s">
        <v>1183</v>
      </c>
      <c r="F1028" s="1" t="s">
        <v>66</v>
      </c>
      <c r="G1028" s="4" t="s">
        <v>1101</v>
      </c>
      <c r="H1028" s="4">
        <v>109</v>
      </c>
      <c r="I1028" s="4" t="s">
        <v>83</v>
      </c>
      <c r="J1028" s="1"/>
      <c r="K1028" s="4" t="s">
        <v>83</v>
      </c>
      <c r="L1028" s="4" t="s">
        <v>83</v>
      </c>
    </row>
    <row r="1029" spans="1:12" ht="30" x14ac:dyDescent="0.25">
      <c r="A1029" s="1" t="s">
        <v>5697</v>
      </c>
      <c r="B1029" s="1" t="s">
        <v>460</v>
      </c>
      <c r="C1029" s="4">
        <v>2021</v>
      </c>
      <c r="D1029" s="1" t="s">
        <v>128</v>
      </c>
      <c r="E1029" s="1" t="s">
        <v>1183</v>
      </c>
      <c r="F1029" s="1" t="s">
        <v>70</v>
      </c>
      <c r="G1029" s="4" t="s">
        <v>2471</v>
      </c>
      <c r="H1029" s="4">
        <v>5215</v>
      </c>
      <c r="I1029" s="4" t="s">
        <v>8804</v>
      </c>
      <c r="J1029" s="1"/>
      <c r="K1029" s="4" t="s">
        <v>8805</v>
      </c>
      <c r="L1029" s="4" t="s">
        <v>8806</v>
      </c>
    </row>
    <row r="1030" spans="1:12" ht="30" x14ac:dyDescent="0.25">
      <c r="A1030" s="1" t="s">
        <v>5697</v>
      </c>
      <c r="B1030" s="1" t="s">
        <v>460</v>
      </c>
      <c r="C1030" s="4">
        <v>2021</v>
      </c>
      <c r="D1030" s="1" t="s">
        <v>128</v>
      </c>
      <c r="E1030" s="1" t="s">
        <v>1183</v>
      </c>
      <c r="F1030" s="1" t="s">
        <v>74</v>
      </c>
      <c r="G1030" s="4" t="s">
        <v>2008</v>
      </c>
      <c r="H1030" s="4">
        <v>9320</v>
      </c>
      <c r="I1030" s="4" t="s">
        <v>5463</v>
      </c>
      <c r="J1030" s="1" t="s">
        <v>234</v>
      </c>
      <c r="K1030" s="4" t="s">
        <v>3307</v>
      </c>
      <c r="L1030" s="4" t="s">
        <v>6138</v>
      </c>
    </row>
    <row r="1031" spans="1:12" ht="30" x14ac:dyDescent="0.25">
      <c r="A1031" s="1" t="s">
        <v>5697</v>
      </c>
      <c r="B1031" s="1" t="s">
        <v>460</v>
      </c>
      <c r="C1031" s="4">
        <v>2021</v>
      </c>
      <c r="D1031" s="1" t="s">
        <v>128</v>
      </c>
      <c r="E1031" s="1" t="s">
        <v>1183</v>
      </c>
      <c r="F1031" s="1" t="s">
        <v>1102</v>
      </c>
      <c r="G1031" s="4" t="s">
        <v>1109</v>
      </c>
      <c r="H1031" s="4">
        <v>9092</v>
      </c>
      <c r="I1031" s="4" t="s">
        <v>8807</v>
      </c>
      <c r="J1031" s="1" t="s">
        <v>234</v>
      </c>
      <c r="K1031" s="4" t="s">
        <v>1710</v>
      </c>
      <c r="L1031" s="4" t="s">
        <v>8808</v>
      </c>
    </row>
    <row r="1032" spans="1:12" ht="45" x14ac:dyDescent="0.25">
      <c r="A1032" s="1" t="s">
        <v>5697</v>
      </c>
      <c r="B1032" s="1" t="s">
        <v>460</v>
      </c>
      <c r="C1032" s="4">
        <v>2021</v>
      </c>
      <c r="D1032" s="1" t="s">
        <v>128</v>
      </c>
      <c r="E1032" s="1" t="s">
        <v>1183</v>
      </c>
      <c r="F1032" s="1" t="s">
        <v>84</v>
      </c>
      <c r="G1032" s="4" t="s">
        <v>1103</v>
      </c>
      <c r="H1032" s="4">
        <v>0</v>
      </c>
      <c r="I1032" s="4" t="s">
        <v>83</v>
      </c>
      <c r="J1032" s="1"/>
      <c r="K1032" s="4" t="s">
        <v>83</v>
      </c>
      <c r="L1032" s="4" t="s">
        <v>83</v>
      </c>
    </row>
    <row r="1033" spans="1:12" ht="45" x14ac:dyDescent="0.25">
      <c r="A1033" s="1" t="s">
        <v>5697</v>
      </c>
      <c r="B1033" s="1" t="s">
        <v>460</v>
      </c>
      <c r="C1033" s="4">
        <v>2021</v>
      </c>
      <c r="D1033" s="1" t="s">
        <v>128</v>
      </c>
      <c r="E1033" s="1" t="s">
        <v>1183</v>
      </c>
      <c r="F1033" s="1" t="s">
        <v>85</v>
      </c>
      <c r="G1033" s="4" t="s">
        <v>1103</v>
      </c>
      <c r="H1033" s="4">
        <v>0</v>
      </c>
      <c r="I1033" s="4" t="s">
        <v>83</v>
      </c>
      <c r="J1033" s="1"/>
      <c r="K1033" s="4" t="s">
        <v>83</v>
      </c>
      <c r="L1033" s="4" t="s">
        <v>83</v>
      </c>
    </row>
    <row r="1034" spans="1:12" ht="30" x14ac:dyDescent="0.25">
      <c r="A1034" s="1" t="s">
        <v>5697</v>
      </c>
      <c r="B1034" s="1" t="s">
        <v>460</v>
      </c>
      <c r="C1034" s="4">
        <v>2021</v>
      </c>
      <c r="D1034" s="1" t="s">
        <v>147</v>
      </c>
      <c r="E1034" s="1" t="s">
        <v>1089</v>
      </c>
      <c r="F1034" s="1" t="s">
        <v>62</v>
      </c>
      <c r="G1034" s="4" t="s">
        <v>1112</v>
      </c>
      <c r="H1034" s="4">
        <v>305920</v>
      </c>
      <c r="I1034" s="4" t="s">
        <v>4149</v>
      </c>
      <c r="J1034" s="1" t="s">
        <v>234</v>
      </c>
      <c r="K1034" s="4" t="s">
        <v>4091</v>
      </c>
      <c r="L1034" s="4" t="s">
        <v>519</v>
      </c>
    </row>
    <row r="1035" spans="1:12" ht="30" x14ac:dyDescent="0.25">
      <c r="A1035" s="1" t="s">
        <v>5697</v>
      </c>
      <c r="B1035" s="1" t="s">
        <v>460</v>
      </c>
      <c r="C1035" s="4">
        <v>2021</v>
      </c>
      <c r="D1035" s="1" t="s">
        <v>147</v>
      </c>
      <c r="E1035" s="1" t="s">
        <v>1089</v>
      </c>
      <c r="F1035" s="1" t="s">
        <v>66</v>
      </c>
      <c r="G1035" s="4" t="s">
        <v>1101</v>
      </c>
      <c r="H1035" s="4">
        <v>27302</v>
      </c>
      <c r="I1035" s="4" t="s">
        <v>83</v>
      </c>
      <c r="J1035" s="1"/>
      <c r="K1035" s="4" t="s">
        <v>83</v>
      </c>
      <c r="L1035" s="4" t="s">
        <v>83</v>
      </c>
    </row>
    <row r="1036" spans="1:12" ht="30" x14ac:dyDescent="0.25">
      <c r="A1036" s="1" t="s">
        <v>5697</v>
      </c>
      <c r="B1036" s="1" t="s">
        <v>460</v>
      </c>
      <c r="C1036" s="4">
        <v>2021</v>
      </c>
      <c r="D1036" s="1" t="s">
        <v>147</v>
      </c>
      <c r="E1036" s="1" t="s">
        <v>1089</v>
      </c>
      <c r="F1036" s="1" t="s">
        <v>70</v>
      </c>
      <c r="G1036" s="4" t="s">
        <v>1101</v>
      </c>
      <c r="H1036" s="4">
        <v>65899</v>
      </c>
      <c r="I1036" s="4" t="s">
        <v>83</v>
      </c>
      <c r="J1036" s="1"/>
      <c r="K1036" s="4" t="s">
        <v>83</v>
      </c>
      <c r="L1036" s="4" t="s">
        <v>83</v>
      </c>
    </row>
    <row r="1037" spans="1:12" ht="30" x14ac:dyDescent="0.25">
      <c r="A1037" s="1" t="s">
        <v>5697</v>
      </c>
      <c r="B1037" s="1" t="s">
        <v>460</v>
      </c>
      <c r="C1037" s="4">
        <v>2021</v>
      </c>
      <c r="D1037" s="1" t="s">
        <v>147</v>
      </c>
      <c r="E1037" s="1" t="s">
        <v>1089</v>
      </c>
      <c r="F1037" s="1" t="s">
        <v>74</v>
      </c>
      <c r="G1037" s="4" t="s">
        <v>1101</v>
      </c>
      <c r="H1037" s="4">
        <v>32091</v>
      </c>
      <c r="I1037" s="4" t="s">
        <v>83</v>
      </c>
      <c r="J1037" s="1"/>
      <c r="K1037" s="4" t="s">
        <v>83</v>
      </c>
      <c r="L1037" s="4" t="s">
        <v>83</v>
      </c>
    </row>
    <row r="1038" spans="1:12" ht="30" x14ac:dyDescent="0.25">
      <c r="A1038" s="1" t="s">
        <v>5697</v>
      </c>
      <c r="B1038" s="1" t="s">
        <v>460</v>
      </c>
      <c r="C1038" s="4">
        <v>2021</v>
      </c>
      <c r="D1038" s="1" t="s">
        <v>147</v>
      </c>
      <c r="E1038" s="1" t="s">
        <v>1089</v>
      </c>
      <c r="F1038" s="1" t="s">
        <v>1102</v>
      </c>
      <c r="G1038" s="4" t="s">
        <v>1101</v>
      </c>
      <c r="H1038" s="4">
        <v>56908</v>
      </c>
      <c r="I1038" s="4" t="s">
        <v>83</v>
      </c>
      <c r="J1038" s="1"/>
      <c r="K1038" s="4" t="s">
        <v>83</v>
      </c>
      <c r="L1038" s="4" t="s">
        <v>83</v>
      </c>
    </row>
    <row r="1039" spans="1:12" ht="45" x14ac:dyDescent="0.25">
      <c r="A1039" s="1" t="s">
        <v>5697</v>
      </c>
      <c r="B1039" s="1" t="s">
        <v>460</v>
      </c>
      <c r="C1039" s="4">
        <v>2021</v>
      </c>
      <c r="D1039" s="1" t="s">
        <v>147</v>
      </c>
      <c r="E1039" s="1" t="s">
        <v>1089</v>
      </c>
      <c r="F1039" s="1" t="s">
        <v>84</v>
      </c>
      <c r="G1039" s="4" t="s">
        <v>1103</v>
      </c>
      <c r="H1039" s="4">
        <v>0</v>
      </c>
      <c r="I1039" s="4" t="s">
        <v>83</v>
      </c>
      <c r="J1039" s="1"/>
      <c r="K1039" s="4" t="s">
        <v>83</v>
      </c>
      <c r="L1039" s="4" t="s">
        <v>83</v>
      </c>
    </row>
    <row r="1040" spans="1:12" ht="45" x14ac:dyDescent="0.25">
      <c r="A1040" s="1" t="s">
        <v>5697</v>
      </c>
      <c r="B1040" s="1" t="s">
        <v>460</v>
      </c>
      <c r="C1040" s="4">
        <v>2021</v>
      </c>
      <c r="D1040" s="1" t="s">
        <v>147</v>
      </c>
      <c r="E1040" s="1" t="s">
        <v>1089</v>
      </c>
      <c r="F1040" s="1" t="s">
        <v>85</v>
      </c>
      <c r="G1040" s="4" t="s">
        <v>1103</v>
      </c>
      <c r="H1040" s="4">
        <v>0</v>
      </c>
      <c r="I1040" s="4" t="s">
        <v>83</v>
      </c>
      <c r="J1040" s="1"/>
      <c r="K1040" s="4" t="s">
        <v>83</v>
      </c>
      <c r="L1040" s="4" t="s">
        <v>83</v>
      </c>
    </row>
    <row r="1041" spans="1:12" ht="30" x14ac:dyDescent="0.25">
      <c r="A1041" s="1" t="s">
        <v>5697</v>
      </c>
      <c r="B1041" s="1" t="s">
        <v>460</v>
      </c>
      <c r="C1041" s="4">
        <v>2021</v>
      </c>
      <c r="D1041" s="1" t="s">
        <v>147</v>
      </c>
      <c r="E1041" s="1" t="s">
        <v>1104</v>
      </c>
      <c r="F1041" s="1" t="s">
        <v>62</v>
      </c>
      <c r="G1041" s="4" t="s">
        <v>1671</v>
      </c>
      <c r="H1041" s="4">
        <v>50879</v>
      </c>
      <c r="I1041" s="4" t="s">
        <v>8789</v>
      </c>
      <c r="J1041" s="1" t="s">
        <v>234</v>
      </c>
      <c r="K1041" s="4" t="s">
        <v>3973</v>
      </c>
      <c r="L1041" s="4" t="s">
        <v>5036</v>
      </c>
    </row>
    <row r="1042" spans="1:12" ht="30" x14ac:dyDescent="0.25">
      <c r="A1042" s="1" t="s">
        <v>5697</v>
      </c>
      <c r="B1042" s="1" t="s">
        <v>460</v>
      </c>
      <c r="C1042" s="4">
        <v>2021</v>
      </c>
      <c r="D1042" s="1" t="s">
        <v>147</v>
      </c>
      <c r="E1042" s="1" t="s">
        <v>1104</v>
      </c>
      <c r="F1042" s="1" t="s">
        <v>66</v>
      </c>
      <c r="G1042" s="4" t="s">
        <v>1101</v>
      </c>
      <c r="H1042" s="4">
        <v>39408</v>
      </c>
      <c r="I1042" s="4" t="s">
        <v>83</v>
      </c>
      <c r="J1042" s="1"/>
      <c r="K1042" s="4" t="s">
        <v>83</v>
      </c>
      <c r="L1042" s="4" t="s">
        <v>83</v>
      </c>
    </row>
    <row r="1043" spans="1:12" ht="30" x14ac:dyDescent="0.25">
      <c r="A1043" s="1" t="s">
        <v>5697</v>
      </c>
      <c r="B1043" s="1" t="s">
        <v>460</v>
      </c>
      <c r="C1043" s="4">
        <v>2021</v>
      </c>
      <c r="D1043" s="1" t="s">
        <v>147</v>
      </c>
      <c r="E1043" s="1" t="s">
        <v>1104</v>
      </c>
      <c r="F1043" s="1" t="s">
        <v>70</v>
      </c>
      <c r="G1043" s="4" t="s">
        <v>1101</v>
      </c>
      <c r="H1043" s="4">
        <v>85817</v>
      </c>
      <c r="I1043" s="4" t="s">
        <v>83</v>
      </c>
      <c r="J1043" s="1"/>
      <c r="K1043" s="4" t="s">
        <v>83</v>
      </c>
      <c r="L1043" s="4" t="s">
        <v>83</v>
      </c>
    </row>
    <row r="1044" spans="1:12" ht="30" x14ac:dyDescent="0.25">
      <c r="A1044" s="1" t="s">
        <v>5697</v>
      </c>
      <c r="B1044" s="1" t="s">
        <v>460</v>
      </c>
      <c r="C1044" s="4">
        <v>2021</v>
      </c>
      <c r="D1044" s="1" t="s">
        <v>147</v>
      </c>
      <c r="E1044" s="1" t="s">
        <v>1104</v>
      </c>
      <c r="F1044" s="1" t="s">
        <v>74</v>
      </c>
      <c r="G1044" s="4" t="s">
        <v>1101</v>
      </c>
      <c r="H1044" s="4">
        <v>27578</v>
      </c>
      <c r="I1044" s="4" t="s">
        <v>83</v>
      </c>
      <c r="J1044" s="1"/>
      <c r="K1044" s="4" t="s">
        <v>83</v>
      </c>
      <c r="L1044" s="4" t="s">
        <v>83</v>
      </c>
    </row>
    <row r="1045" spans="1:12" ht="30" x14ac:dyDescent="0.25">
      <c r="A1045" s="1" t="s">
        <v>5697</v>
      </c>
      <c r="B1045" s="1" t="s">
        <v>460</v>
      </c>
      <c r="C1045" s="4">
        <v>2021</v>
      </c>
      <c r="D1045" s="1" t="s">
        <v>147</v>
      </c>
      <c r="E1045" s="1" t="s">
        <v>1104</v>
      </c>
      <c r="F1045" s="1" t="s">
        <v>1102</v>
      </c>
      <c r="G1045" s="4" t="s">
        <v>1101</v>
      </c>
      <c r="H1045" s="4">
        <v>42922</v>
      </c>
      <c r="I1045" s="4" t="s">
        <v>83</v>
      </c>
      <c r="J1045" s="1"/>
      <c r="K1045" s="4" t="s">
        <v>83</v>
      </c>
      <c r="L1045" s="4" t="s">
        <v>83</v>
      </c>
    </row>
    <row r="1046" spans="1:12" ht="45" x14ac:dyDescent="0.25">
      <c r="A1046" s="1" t="s">
        <v>5697</v>
      </c>
      <c r="B1046" s="1" t="s">
        <v>460</v>
      </c>
      <c r="C1046" s="4">
        <v>2021</v>
      </c>
      <c r="D1046" s="1" t="s">
        <v>147</v>
      </c>
      <c r="E1046" s="1" t="s">
        <v>1104</v>
      </c>
      <c r="F1046" s="1" t="s">
        <v>84</v>
      </c>
      <c r="G1046" s="4" t="s">
        <v>1103</v>
      </c>
      <c r="H1046" s="4">
        <v>0</v>
      </c>
      <c r="I1046" s="4" t="s">
        <v>83</v>
      </c>
      <c r="J1046" s="1"/>
      <c r="K1046" s="4" t="s">
        <v>83</v>
      </c>
      <c r="L1046" s="4" t="s">
        <v>83</v>
      </c>
    </row>
    <row r="1047" spans="1:12" ht="45" x14ac:dyDescent="0.25">
      <c r="A1047" s="1" t="s">
        <v>5697</v>
      </c>
      <c r="B1047" s="1" t="s">
        <v>460</v>
      </c>
      <c r="C1047" s="4">
        <v>2021</v>
      </c>
      <c r="D1047" s="1" t="s">
        <v>147</v>
      </c>
      <c r="E1047" s="1" t="s">
        <v>1104</v>
      </c>
      <c r="F1047" s="1" t="s">
        <v>85</v>
      </c>
      <c r="G1047" s="4" t="s">
        <v>1103</v>
      </c>
      <c r="H1047" s="4">
        <v>0</v>
      </c>
      <c r="I1047" s="4" t="s">
        <v>83</v>
      </c>
      <c r="J1047" s="1"/>
      <c r="K1047" s="4" t="s">
        <v>83</v>
      </c>
      <c r="L1047" s="4" t="s">
        <v>83</v>
      </c>
    </row>
    <row r="1048" spans="1:12" ht="30" x14ac:dyDescent="0.25">
      <c r="A1048" s="1" t="s">
        <v>5697</v>
      </c>
      <c r="B1048" s="1" t="s">
        <v>460</v>
      </c>
      <c r="C1048" s="4">
        <v>2021</v>
      </c>
      <c r="D1048" s="1" t="s">
        <v>147</v>
      </c>
      <c r="E1048" s="1" t="s">
        <v>1116</v>
      </c>
      <c r="F1048" s="1" t="s">
        <v>62</v>
      </c>
      <c r="G1048" s="4" t="s">
        <v>1671</v>
      </c>
      <c r="H1048" s="4">
        <v>23348</v>
      </c>
      <c r="I1048" s="4" t="s">
        <v>627</v>
      </c>
      <c r="J1048" s="1" t="s">
        <v>234</v>
      </c>
      <c r="K1048" s="4" t="s">
        <v>1335</v>
      </c>
      <c r="L1048" s="4" t="s">
        <v>8809</v>
      </c>
    </row>
    <row r="1049" spans="1:12" ht="30" x14ac:dyDescent="0.25">
      <c r="A1049" s="1" t="s">
        <v>5697</v>
      </c>
      <c r="B1049" s="1" t="s">
        <v>460</v>
      </c>
      <c r="C1049" s="4">
        <v>2021</v>
      </c>
      <c r="D1049" s="1" t="s">
        <v>147</v>
      </c>
      <c r="E1049" s="1" t="s">
        <v>1116</v>
      </c>
      <c r="F1049" s="1" t="s">
        <v>66</v>
      </c>
      <c r="G1049" s="4" t="s">
        <v>1101</v>
      </c>
      <c r="H1049" s="4">
        <v>1913</v>
      </c>
      <c r="I1049" s="4" t="s">
        <v>83</v>
      </c>
      <c r="J1049" s="1"/>
      <c r="K1049" s="4" t="s">
        <v>83</v>
      </c>
      <c r="L1049" s="4" t="s">
        <v>83</v>
      </c>
    </row>
    <row r="1050" spans="1:12" ht="30" x14ac:dyDescent="0.25">
      <c r="A1050" s="1" t="s">
        <v>5697</v>
      </c>
      <c r="B1050" s="1" t="s">
        <v>460</v>
      </c>
      <c r="C1050" s="4">
        <v>2021</v>
      </c>
      <c r="D1050" s="1" t="s">
        <v>147</v>
      </c>
      <c r="E1050" s="1" t="s">
        <v>1116</v>
      </c>
      <c r="F1050" s="1" t="s">
        <v>70</v>
      </c>
      <c r="G1050" s="4" t="s">
        <v>1671</v>
      </c>
      <c r="H1050" s="4">
        <v>140664</v>
      </c>
      <c r="I1050" s="4" t="s">
        <v>4092</v>
      </c>
      <c r="J1050" s="1" t="s">
        <v>234</v>
      </c>
      <c r="K1050" s="4" t="s">
        <v>3503</v>
      </c>
      <c r="L1050" s="4" t="s">
        <v>3828</v>
      </c>
    </row>
    <row r="1051" spans="1:12" ht="30" x14ac:dyDescent="0.25">
      <c r="A1051" s="1" t="s">
        <v>5697</v>
      </c>
      <c r="B1051" s="1" t="s">
        <v>460</v>
      </c>
      <c r="C1051" s="4">
        <v>2021</v>
      </c>
      <c r="D1051" s="1" t="s">
        <v>147</v>
      </c>
      <c r="E1051" s="1" t="s">
        <v>1116</v>
      </c>
      <c r="F1051" s="1" t="s">
        <v>74</v>
      </c>
      <c r="G1051" s="4" t="s">
        <v>1101</v>
      </c>
      <c r="H1051" s="4">
        <v>55131</v>
      </c>
      <c r="I1051" s="4" t="s">
        <v>83</v>
      </c>
      <c r="J1051" s="1"/>
      <c r="K1051" s="4" t="s">
        <v>83</v>
      </c>
      <c r="L1051" s="4" t="s">
        <v>83</v>
      </c>
    </row>
    <row r="1052" spans="1:12" ht="30" x14ac:dyDescent="0.25">
      <c r="A1052" s="1" t="s">
        <v>5697</v>
      </c>
      <c r="B1052" s="1" t="s">
        <v>460</v>
      </c>
      <c r="C1052" s="4">
        <v>2021</v>
      </c>
      <c r="D1052" s="1" t="s">
        <v>147</v>
      </c>
      <c r="E1052" s="1" t="s">
        <v>1116</v>
      </c>
      <c r="F1052" s="1" t="s">
        <v>1102</v>
      </c>
      <c r="G1052" s="4" t="s">
        <v>1101</v>
      </c>
      <c r="H1052" s="4">
        <v>61972</v>
      </c>
      <c r="I1052" s="4" t="s">
        <v>83</v>
      </c>
      <c r="J1052" s="1"/>
      <c r="K1052" s="4" t="s">
        <v>83</v>
      </c>
      <c r="L1052" s="4" t="s">
        <v>83</v>
      </c>
    </row>
    <row r="1053" spans="1:12" ht="45" x14ac:dyDescent="0.25">
      <c r="A1053" s="1" t="s">
        <v>5697</v>
      </c>
      <c r="B1053" s="1" t="s">
        <v>460</v>
      </c>
      <c r="C1053" s="4">
        <v>2021</v>
      </c>
      <c r="D1053" s="1" t="s">
        <v>147</v>
      </c>
      <c r="E1053" s="1" t="s">
        <v>1116</v>
      </c>
      <c r="F1053" s="1" t="s">
        <v>84</v>
      </c>
      <c r="G1053" s="4" t="s">
        <v>1103</v>
      </c>
      <c r="H1053" s="4">
        <v>0</v>
      </c>
      <c r="I1053" s="4" t="s">
        <v>83</v>
      </c>
      <c r="J1053" s="1"/>
      <c r="K1053" s="4" t="s">
        <v>83</v>
      </c>
      <c r="L1053" s="4" t="s">
        <v>83</v>
      </c>
    </row>
    <row r="1054" spans="1:12" ht="45" x14ac:dyDescent="0.25">
      <c r="A1054" s="1" t="s">
        <v>5697</v>
      </c>
      <c r="B1054" s="1" t="s">
        <v>460</v>
      </c>
      <c r="C1054" s="4">
        <v>2021</v>
      </c>
      <c r="D1054" s="1" t="s">
        <v>147</v>
      </c>
      <c r="E1054" s="1" t="s">
        <v>1116</v>
      </c>
      <c r="F1054" s="1" t="s">
        <v>85</v>
      </c>
      <c r="G1054" s="4" t="s">
        <v>1103</v>
      </c>
      <c r="H1054" s="4">
        <v>0</v>
      </c>
      <c r="I1054" s="4" t="s">
        <v>83</v>
      </c>
      <c r="J1054" s="1"/>
      <c r="K1054" s="4" t="s">
        <v>83</v>
      </c>
      <c r="L1054" s="4" t="s">
        <v>83</v>
      </c>
    </row>
    <row r="1055" spans="1:12" ht="30" x14ac:dyDescent="0.25">
      <c r="A1055" s="1" t="s">
        <v>5697</v>
      </c>
      <c r="B1055" s="1" t="s">
        <v>460</v>
      </c>
      <c r="C1055" s="4">
        <v>2021</v>
      </c>
      <c r="D1055" s="1" t="s">
        <v>147</v>
      </c>
      <c r="E1055" s="1" t="s">
        <v>1132</v>
      </c>
      <c r="F1055" s="1" t="s">
        <v>62</v>
      </c>
      <c r="G1055" s="4" t="s">
        <v>1350</v>
      </c>
      <c r="H1055" s="4">
        <v>12591</v>
      </c>
      <c r="I1055" s="4" t="s">
        <v>1353</v>
      </c>
      <c r="J1055" s="1" t="s">
        <v>234</v>
      </c>
      <c r="K1055" s="4" t="s">
        <v>5032</v>
      </c>
      <c r="L1055" s="4" t="s">
        <v>8810</v>
      </c>
    </row>
    <row r="1056" spans="1:12" ht="30" x14ac:dyDescent="0.25">
      <c r="A1056" s="1" t="s">
        <v>5697</v>
      </c>
      <c r="B1056" s="1" t="s">
        <v>460</v>
      </c>
      <c r="C1056" s="4">
        <v>2021</v>
      </c>
      <c r="D1056" s="1" t="s">
        <v>147</v>
      </c>
      <c r="E1056" s="1" t="s">
        <v>1132</v>
      </c>
      <c r="F1056" s="1" t="s">
        <v>66</v>
      </c>
      <c r="G1056" s="4" t="s">
        <v>1101</v>
      </c>
      <c r="H1056" s="4">
        <v>633</v>
      </c>
      <c r="I1056" s="4" t="s">
        <v>83</v>
      </c>
      <c r="J1056" s="1"/>
      <c r="K1056" s="4" t="s">
        <v>83</v>
      </c>
      <c r="L1056" s="4" t="s">
        <v>83</v>
      </c>
    </row>
    <row r="1057" spans="1:12" ht="30" x14ac:dyDescent="0.25">
      <c r="A1057" s="1" t="s">
        <v>5697</v>
      </c>
      <c r="B1057" s="1" t="s">
        <v>460</v>
      </c>
      <c r="C1057" s="4">
        <v>2021</v>
      </c>
      <c r="D1057" s="1" t="s">
        <v>147</v>
      </c>
      <c r="E1057" s="1" t="s">
        <v>1132</v>
      </c>
      <c r="F1057" s="1" t="s">
        <v>70</v>
      </c>
      <c r="G1057" s="4" t="s">
        <v>1270</v>
      </c>
      <c r="H1057" s="4">
        <v>66535</v>
      </c>
      <c r="I1057" s="4" t="s">
        <v>4194</v>
      </c>
      <c r="J1057" s="1" t="s">
        <v>234</v>
      </c>
      <c r="K1057" s="4" t="s">
        <v>1692</v>
      </c>
      <c r="L1057" s="4" t="s">
        <v>6097</v>
      </c>
    </row>
    <row r="1058" spans="1:12" ht="30" x14ac:dyDescent="0.25">
      <c r="A1058" s="1" t="s">
        <v>5697</v>
      </c>
      <c r="B1058" s="1" t="s">
        <v>460</v>
      </c>
      <c r="C1058" s="4">
        <v>2021</v>
      </c>
      <c r="D1058" s="1" t="s">
        <v>147</v>
      </c>
      <c r="E1058" s="1" t="s">
        <v>1132</v>
      </c>
      <c r="F1058" s="1" t="s">
        <v>74</v>
      </c>
      <c r="G1058" s="4" t="s">
        <v>1112</v>
      </c>
      <c r="H1058" s="4">
        <v>82206</v>
      </c>
      <c r="I1058" s="4" t="s">
        <v>3362</v>
      </c>
      <c r="J1058" s="1" t="s">
        <v>234</v>
      </c>
      <c r="K1058" s="4" t="s">
        <v>4038</v>
      </c>
      <c r="L1058" s="4" t="s">
        <v>1824</v>
      </c>
    </row>
    <row r="1059" spans="1:12" ht="30" x14ac:dyDescent="0.25">
      <c r="A1059" s="1" t="s">
        <v>5697</v>
      </c>
      <c r="B1059" s="1" t="s">
        <v>460</v>
      </c>
      <c r="C1059" s="4">
        <v>2021</v>
      </c>
      <c r="D1059" s="1" t="s">
        <v>147</v>
      </c>
      <c r="E1059" s="1" t="s">
        <v>1132</v>
      </c>
      <c r="F1059" s="1" t="s">
        <v>1102</v>
      </c>
      <c r="G1059" s="4" t="s">
        <v>1101</v>
      </c>
      <c r="H1059" s="4">
        <v>67319</v>
      </c>
      <c r="I1059" s="4" t="s">
        <v>83</v>
      </c>
      <c r="J1059" s="1"/>
      <c r="K1059" s="4" t="s">
        <v>83</v>
      </c>
      <c r="L1059" s="4" t="s">
        <v>83</v>
      </c>
    </row>
    <row r="1060" spans="1:12" ht="45" x14ac:dyDescent="0.25">
      <c r="A1060" s="1" t="s">
        <v>5697</v>
      </c>
      <c r="B1060" s="1" t="s">
        <v>460</v>
      </c>
      <c r="C1060" s="4">
        <v>2021</v>
      </c>
      <c r="D1060" s="1" t="s">
        <v>147</v>
      </c>
      <c r="E1060" s="1" t="s">
        <v>1132</v>
      </c>
      <c r="F1060" s="1" t="s">
        <v>84</v>
      </c>
      <c r="G1060" s="4" t="s">
        <v>1103</v>
      </c>
      <c r="H1060" s="4">
        <v>0</v>
      </c>
      <c r="I1060" s="4" t="s">
        <v>83</v>
      </c>
      <c r="J1060" s="1"/>
      <c r="K1060" s="4" t="s">
        <v>83</v>
      </c>
      <c r="L1060" s="4" t="s">
        <v>83</v>
      </c>
    </row>
    <row r="1061" spans="1:12" ht="45" x14ac:dyDescent="0.25">
      <c r="A1061" s="1" t="s">
        <v>5697</v>
      </c>
      <c r="B1061" s="1" t="s">
        <v>460</v>
      </c>
      <c r="C1061" s="4">
        <v>2021</v>
      </c>
      <c r="D1061" s="1" t="s">
        <v>147</v>
      </c>
      <c r="E1061" s="1" t="s">
        <v>1132</v>
      </c>
      <c r="F1061" s="1" t="s">
        <v>85</v>
      </c>
      <c r="G1061" s="4" t="s">
        <v>1103</v>
      </c>
      <c r="H1061" s="4">
        <v>0</v>
      </c>
      <c r="I1061" s="4" t="s">
        <v>83</v>
      </c>
      <c r="J1061" s="1"/>
      <c r="K1061" s="4" t="s">
        <v>83</v>
      </c>
      <c r="L1061" s="4" t="s">
        <v>83</v>
      </c>
    </row>
    <row r="1062" spans="1:12" ht="30" x14ac:dyDescent="0.25">
      <c r="A1062" s="1" t="s">
        <v>5697</v>
      </c>
      <c r="B1062" s="1" t="s">
        <v>460</v>
      </c>
      <c r="C1062" s="4">
        <v>2021</v>
      </c>
      <c r="D1062" s="1" t="s">
        <v>147</v>
      </c>
      <c r="E1062" s="1" t="s">
        <v>1147</v>
      </c>
      <c r="F1062" s="1" t="s">
        <v>62</v>
      </c>
      <c r="G1062" s="4" t="s">
        <v>1101</v>
      </c>
      <c r="H1062" s="4">
        <v>6012</v>
      </c>
      <c r="I1062" s="4" t="s">
        <v>83</v>
      </c>
      <c r="J1062" s="1"/>
      <c r="K1062" s="4" t="s">
        <v>83</v>
      </c>
      <c r="L1062" s="4" t="s">
        <v>83</v>
      </c>
    </row>
    <row r="1063" spans="1:12" ht="30" x14ac:dyDescent="0.25">
      <c r="A1063" s="1" t="s">
        <v>5697</v>
      </c>
      <c r="B1063" s="1" t="s">
        <v>460</v>
      </c>
      <c r="C1063" s="4">
        <v>2021</v>
      </c>
      <c r="D1063" s="1" t="s">
        <v>147</v>
      </c>
      <c r="E1063" s="1" t="s">
        <v>1147</v>
      </c>
      <c r="F1063" s="1" t="s">
        <v>66</v>
      </c>
      <c r="G1063" s="4" t="s">
        <v>1101</v>
      </c>
      <c r="H1063" s="4">
        <v>218</v>
      </c>
      <c r="I1063" s="4" t="s">
        <v>83</v>
      </c>
      <c r="J1063" s="1"/>
      <c r="K1063" s="4" t="s">
        <v>83</v>
      </c>
      <c r="L1063" s="4" t="s">
        <v>83</v>
      </c>
    </row>
    <row r="1064" spans="1:12" ht="30" x14ac:dyDescent="0.25">
      <c r="A1064" s="1" t="s">
        <v>5697</v>
      </c>
      <c r="B1064" s="1" t="s">
        <v>460</v>
      </c>
      <c r="C1064" s="4">
        <v>2021</v>
      </c>
      <c r="D1064" s="1" t="s">
        <v>147</v>
      </c>
      <c r="E1064" s="1" t="s">
        <v>1147</v>
      </c>
      <c r="F1064" s="1" t="s">
        <v>70</v>
      </c>
      <c r="G1064" s="4" t="s">
        <v>1371</v>
      </c>
      <c r="H1064" s="4">
        <v>6489</v>
      </c>
      <c r="I1064" s="4" t="s">
        <v>6898</v>
      </c>
      <c r="J1064" s="1" t="s">
        <v>234</v>
      </c>
      <c r="K1064" s="4" t="s">
        <v>4616</v>
      </c>
      <c r="L1064" s="4" t="s">
        <v>8811</v>
      </c>
    </row>
    <row r="1065" spans="1:12" ht="30" x14ac:dyDescent="0.25">
      <c r="A1065" s="1" t="s">
        <v>5697</v>
      </c>
      <c r="B1065" s="1" t="s">
        <v>460</v>
      </c>
      <c r="C1065" s="4">
        <v>2021</v>
      </c>
      <c r="D1065" s="1" t="s">
        <v>147</v>
      </c>
      <c r="E1065" s="1" t="s">
        <v>1147</v>
      </c>
      <c r="F1065" s="1" t="s">
        <v>74</v>
      </c>
      <c r="G1065" s="4" t="s">
        <v>1101</v>
      </c>
      <c r="H1065" s="4">
        <v>45557</v>
      </c>
      <c r="I1065" s="4" t="s">
        <v>83</v>
      </c>
      <c r="J1065" s="1"/>
      <c r="K1065" s="4" t="s">
        <v>83</v>
      </c>
      <c r="L1065" s="4" t="s">
        <v>83</v>
      </c>
    </row>
    <row r="1066" spans="1:12" ht="30" x14ac:dyDescent="0.25">
      <c r="A1066" s="1" t="s">
        <v>5697</v>
      </c>
      <c r="B1066" s="1" t="s">
        <v>460</v>
      </c>
      <c r="C1066" s="4">
        <v>2021</v>
      </c>
      <c r="D1066" s="1" t="s">
        <v>147</v>
      </c>
      <c r="E1066" s="1" t="s">
        <v>1147</v>
      </c>
      <c r="F1066" s="1" t="s">
        <v>1102</v>
      </c>
      <c r="G1066" s="4" t="s">
        <v>1112</v>
      </c>
      <c r="H1066" s="4">
        <v>133725</v>
      </c>
      <c r="I1066" s="4" t="s">
        <v>538</v>
      </c>
      <c r="J1066" s="1" t="s">
        <v>234</v>
      </c>
      <c r="K1066" s="4" t="s">
        <v>3749</v>
      </c>
      <c r="L1066" s="4" t="s">
        <v>8812</v>
      </c>
    </row>
    <row r="1067" spans="1:12" ht="45" x14ac:dyDescent="0.25">
      <c r="A1067" s="1" t="s">
        <v>5697</v>
      </c>
      <c r="B1067" s="1" t="s">
        <v>460</v>
      </c>
      <c r="C1067" s="4">
        <v>2021</v>
      </c>
      <c r="D1067" s="1" t="s">
        <v>147</v>
      </c>
      <c r="E1067" s="1" t="s">
        <v>1147</v>
      </c>
      <c r="F1067" s="1" t="s">
        <v>84</v>
      </c>
      <c r="G1067" s="4" t="s">
        <v>1103</v>
      </c>
      <c r="H1067" s="4">
        <v>0</v>
      </c>
      <c r="I1067" s="4" t="s">
        <v>83</v>
      </c>
      <c r="J1067" s="1"/>
      <c r="K1067" s="4" t="s">
        <v>83</v>
      </c>
      <c r="L1067" s="4" t="s">
        <v>83</v>
      </c>
    </row>
    <row r="1068" spans="1:12" ht="45" x14ac:dyDescent="0.25">
      <c r="A1068" s="1" t="s">
        <v>5697</v>
      </c>
      <c r="B1068" s="1" t="s">
        <v>460</v>
      </c>
      <c r="C1068" s="4">
        <v>2021</v>
      </c>
      <c r="D1068" s="1" t="s">
        <v>147</v>
      </c>
      <c r="E1068" s="1" t="s">
        <v>1147</v>
      </c>
      <c r="F1068" s="1" t="s">
        <v>85</v>
      </c>
      <c r="G1068" s="4" t="s">
        <v>1103</v>
      </c>
      <c r="H1068" s="4">
        <v>0</v>
      </c>
      <c r="I1068" s="4" t="s">
        <v>83</v>
      </c>
      <c r="J1068" s="1"/>
      <c r="K1068" s="4" t="s">
        <v>83</v>
      </c>
      <c r="L1068" s="4" t="s">
        <v>83</v>
      </c>
    </row>
    <row r="1069" spans="1:12" ht="30" x14ac:dyDescent="0.25">
      <c r="A1069" s="1" t="s">
        <v>5697</v>
      </c>
      <c r="B1069" s="1" t="s">
        <v>460</v>
      </c>
      <c r="C1069" s="4">
        <v>2021</v>
      </c>
      <c r="D1069" s="1" t="s">
        <v>147</v>
      </c>
      <c r="E1069" s="1" t="s">
        <v>1162</v>
      </c>
      <c r="F1069" s="1" t="s">
        <v>62</v>
      </c>
      <c r="G1069" s="4" t="s">
        <v>1800</v>
      </c>
      <c r="H1069" s="4">
        <v>2963</v>
      </c>
      <c r="I1069" s="4" t="s">
        <v>7469</v>
      </c>
      <c r="J1069" s="1" t="s">
        <v>234</v>
      </c>
      <c r="K1069" s="4" t="s">
        <v>3500</v>
      </c>
      <c r="L1069" s="4" t="s">
        <v>6632</v>
      </c>
    </row>
    <row r="1070" spans="1:12" ht="30" x14ac:dyDescent="0.25">
      <c r="A1070" s="1" t="s">
        <v>5697</v>
      </c>
      <c r="B1070" s="1" t="s">
        <v>460</v>
      </c>
      <c r="C1070" s="4">
        <v>2021</v>
      </c>
      <c r="D1070" s="1" t="s">
        <v>147</v>
      </c>
      <c r="E1070" s="1" t="s">
        <v>1162</v>
      </c>
      <c r="F1070" s="1" t="s">
        <v>66</v>
      </c>
      <c r="G1070" s="4" t="s">
        <v>1101</v>
      </c>
      <c r="H1070" s="4">
        <v>110</v>
      </c>
      <c r="I1070" s="4" t="s">
        <v>83</v>
      </c>
      <c r="J1070" s="1"/>
      <c r="K1070" s="4" t="s">
        <v>83</v>
      </c>
      <c r="L1070" s="4" t="s">
        <v>83</v>
      </c>
    </row>
    <row r="1071" spans="1:12" ht="30" x14ac:dyDescent="0.25">
      <c r="A1071" s="1" t="s">
        <v>5697</v>
      </c>
      <c r="B1071" s="1" t="s">
        <v>460</v>
      </c>
      <c r="C1071" s="4">
        <v>2021</v>
      </c>
      <c r="D1071" s="1" t="s">
        <v>147</v>
      </c>
      <c r="E1071" s="1" t="s">
        <v>1162</v>
      </c>
      <c r="F1071" s="1" t="s">
        <v>70</v>
      </c>
      <c r="G1071" s="4" t="s">
        <v>1125</v>
      </c>
      <c r="H1071" s="4">
        <v>2562</v>
      </c>
      <c r="I1071" s="4" t="s">
        <v>8813</v>
      </c>
      <c r="J1071" s="1" t="s">
        <v>234</v>
      </c>
      <c r="K1071" s="4" t="s">
        <v>8814</v>
      </c>
      <c r="L1071" s="4" t="s">
        <v>8815</v>
      </c>
    </row>
    <row r="1072" spans="1:12" ht="30" x14ac:dyDescent="0.25">
      <c r="A1072" s="1" t="s">
        <v>5697</v>
      </c>
      <c r="B1072" s="1" t="s">
        <v>460</v>
      </c>
      <c r="C1072" s="4">
        <v>2021</v>
      </c>
      <c r="D1072" s="1" t="s">
        <v>147</v>
      </c>
      <c r="E1072" s="1" t="s">
        <v>1162</v>
      </c>
      <c r="F1072" s="1" t="s">
        <v>74</v>
      </c>
      <c r="G1072" s="4" t="s">
        <v>1097</v>
      </c>
      <c r="H1072" s="4">
        <v>5917</v>
      </c>
      <c r="I1072" s="4" t="s">
        <v>3591</v>
      </c>
      <c r="J1072" s="1" t="s">
        <v>234</v>
      </c>
      <c r="K1072" s="4" t="s">
        <v>4154</v>
      </c>
      <c r="L1072" s="4" t="s">
        <v>8816</v>
      </c>
    </row>
    <row r="1073" spans="1:12" ht="30" x14ac:dyDescent="0.25">
      <c r="A1073" s="1" t="s">
        <v>5697</v>
      </c>
      <c r="B1073" s="1" t="s">
        <v>460</v>
      </c>
      <c r="C1073" s="4">
        <v>2021</v>
      </c>
      <c r="D1073" s="1" t="s">
        <v>147</v>
      </c>
      <c r="E1073" s="1" t="s">
        <v>1162</v>
      </c>
      <c r="F1073" s="1" t="s">
        <v>1102</v>
      </c>
      <c r="G1073" s="4" t="s">
        <v>527</v>
      </c>
      <c r="H1073" s="4">
        <v>87829</v>
      </c>
      <c r="I1073" s="4" t="s">
        <v>8817</v>
      </c>
      <c r="J1073" s="1" t="s">
        <v>234</v>
      </c>
      <c r="K1073" s="4" t="s">
        <v>6088</v>
      </c>
      <c r="L1073" s="4" t="s">
        <v>6087</v>
      </c>
    </row>
    <row r="1074" spans="1:12" ht="45" x14ac:dyDescent="0.25">
      <c r="A1074" s="1" t="s">
        <v>5697</v>
      </c>
      <c r="B1074" s="1" t="s">
        <v>460</v>
      </c>
      <c r="C1074" s="4">
        <v>2021</v>
      </c>
      <c r="D1074" s="1" t="s">
        <v>147</v>
      </c>
      <c r="E1074" s="1" t="s">
        <v>1162</v>
      </c>
      <c r="F1074" s="1" t="s">
        <v>84</v>
      </c>
      <c r="G1074" s="4" t="s">
        <v>1103</v>
      </c>
      <c r="H1074" s="4">
        <v>0</v>
      </c>
      <c r="I1074" s="4" t="s">
        <v>83</v>
      </c>
      <c r="J1074" s="1"/>
      <c r="K1074" s="4" t="s">
        <v>83</v>
      </c>
      <c r="L1074" s="4" t="s">
        <v>83</v>
      </c>
    </row>
    <row r="1075" spans="1:12" ht="45" x14ac:dyDescent="0.25">
      <c r="A1075" s="1" t="s">
        <v>5697</v>
      </c>
      <c r="B1075" s="1" t="s">
        <v>460</v>
      </c>
      <c r="C1075" s="4">
        <v>2021</v>
      </c>
      <c r="D1075" s="1" t="s">
        <v>147</v>
      </c>
      <c r="E1075" s="1" t="s">
        <v>1162</v>
      </c>
      <c r="F1075" s="1" t="s">
        <v>85</v>
      </c>
      <c r="G1075" s="4" t="s">
        <v>1103</v>
      </c>
      <c r="H1075" s="4">
        <v>0</v>
      </c>
      <c r="I1075" s="4" t="s">
        <v>83</v>
      </c>
      <c r="J1075" s="1"/>
      <c r="K1075" s="4" t="s">
        <v>83</v>
      </c>
      <c r="L1075" s="4" t="s">
        <v>83</v>
      </c>
    </row>
    <row r="1076" spans="1:12" ht="30" x14ac:dyDescent="0.25">
      <c r="A1076" s="1" t="s">
        <v>5697</v>
      </c>
      <c r="B1076" s="1" t="s">
        <v>460</v>
      </c>
      <c r="C1076" s="4">
        <v>2021</v>
      </c>
      <c r="D1076" s="1" t="s">
        <v>147</v>
      </c>
      <c r="E1076" s="1" t="s">
        <v>1183</v>
      </c>
      <c r="F1076" s="1" t="s">
        <v>62</v>
      </c>
      <c r="G1076" s="4" t="s">
        <v>1101</v>
      </c>
      <c r="H1076" s="4">
        <v>973</v>
      </c>
      <c r="I1076" s="4" t="s">
        <v>83</v>
      </c>
      <c r="J1076" s="1"/>
      <c r="K1076" s="4" t="s">
        <v>83</v>
      </c>
      <c r="L1076" s="4" t="s">
        <v>83</v>
      </c>
    </row>
    <row r="1077" spans="1:12" ht="30" x14ac:dyDescent="0.25">
      <c r="A1077" s="1" t="s">
        <v>5697</v>
      </c>
      <c r="B1077" s="1" t="s">
        <v>460</v>
      </c>
      <c r="C1077" s="4">
        <v>2021</v>
      </c>
      <c r="D1077" s="1" t="s">
        <v>147</v>
      </c>
      <c r="E1077" s="1" t="s">
        <v>1183</v>
      </c>
      <c r="F1077" s="1" t="s">
        <v>66</v>
      </c>
      <c r="G1077" s="4" t="s">
        <v>1101</v>
      </c>
      <c r="H1077" s="4">
        <v>43</v>
      </c>
      <c r="I1077" s="4" t="s">
        <v>83</v>
      </c>
      <c r="J1077" s="1"/>
      <c r="K1077" s="4" t="s">
        <v>83</v>
      </c>
      <c r="L1077" s="4" t="s">
        <v>83</v>
      </c>
    </row>
    <row r="1078" spans="1:12" ht="30" x14ac:dyDescent="0.25">
      <c r="A1078" s="1" t="s">
        <v>5697</v>
      </c>
      <c r="B1078" s="1" t="s">
        <v>460</v>
      </c>
      <c r="C1078" s="4">
        <v>2021</v>
      </c>
      <c r="D1078" s="1" t="s">
        <v>147</v>
      </c>
      <c r="E1078" s="1" t="s">
        <v>1183</v>
      </c>
      <c r="F1078" s="1" t="s">
        <v>70</v>
      </c>
      <c r="G1078" s="4" t="s">
        <v>1270</v>
      </c>
      <c r="H1078" s="4">
        <v>1006</v>
      </c>
      <c r="I1078" s="4" t="s">
        <v>5066</v>
      </c>
      <c r="J1078" s="1" t="s">
        <v>234</v>
      </c>
      <c r="K1078" s="4" t="s">
        <v>8818</v>
      </c>
      <c r="L1078" s="4" t="s">
        <v>8819</v>
      </c>
    </row>
    <row r="1079" spans="1:12" ht="30" x14ac:dyDescent="0.25">
      <c r="A1079" s="1" t="s">
        <v>5697</v>
      </c>
      <c r="B1079" s="1" t="s">
        <v>460</v>
      </c>
      <c r="C1079" s="4">
        <v>2021</v>
      </c>
      <c r="D1079" s="1" t="s">
        <v>147</v>
      </c>
      <c r="E1079" s="1" t="s">
        <v>1183</v>
      </c>
      <c r="F1079" s="1" t="s">
        <v>74</v>
      </c>
      <c r="G1079" s="4" t="s">
        <v>1097</v>
      </c>
      <c r="H1079" s="4">
        <v>2017</v>
      </c>
      <c r="I1079" s="4" t="s">
        <v>6055</v>
      </c>
      <c r="J1079" s="1" t="s">
        <v>234</v>
      </c>
      <c r="K1079" s="4" t="s">
        <v>1688</v>
      </c>
      <c r="L1079" s="4" t="s">
        <v>8820</v>
      </c>
    </row>
    <row r="1080" spans="1:12" ht="30" x14ac:dyDescent="0.25">
      <c r="A1080" s="1" t="s">
        <v>5697</v>
      </c>
      <c r="B1080" s="1" t="s">
        <v>460</v>
      </c>
      <c r="C1080" s="4">
        <v>2021</v>
      </c>
      <c r="D1080" s="1" t="s">
        <v>147</v>
      </c>
      <c r="E1080" s="1" t="s">
        <v>1183</v>
      </c>
      <c r="F1080" s="1" t="s">
        <v>1102</v>
      </c>
      <c r="G1080" s="4" t="s">
        <v>1125</v>
      </c>
      <c r="H1080" s="4">
        <v>21661</v>
      </c>
      <c r="I1080" s="4" t="s">
        <v>1092</v>
      </c>
      <c r="J1080" s="1" t="s">
        <v>234</v>
      </c>
      <c r="K1080" s="4" t="s">
        <v>1453</v>
      </c>
      <c r="L1080" s="4" t="s">
        <v>8821</v>
      </c>
    </row>
    <row r="1081" spans="1:12" ht="45" x14ac:dyDescent="0.25">
      <c r="A1081" s="1" t="s">
        <v>5697</v>
      </c>
      <c r="B1081" s="1" t="s">
        <v>460</v>
      </c>
      <c r="C1081" s="4">
        <v>2021</v>
      </c>
      <c r="D1081" s="1" t="s">
        <v>147</v>
      </c>
      <c r="E1081" s="1" t="s">
        <v>1183</v>
      </c>
      <c r="F1081" s="1" t="s">
        <v>84</v>
      </c>
      <c r="G1081" s="4" t="s">
        <v>1103</v>
      </c>
      <c r="H1081" s="4">
        <v>0</v>
      </c>
      <c r="I1081" s="4" t="s">
        <v>83</v>
      </c>
      <c r="J1081" s="1"/>
      <c r="K1081" s="4" t="s">
        <v>83</v>
      </c>
      <c r="L1081" s="4" t="s">
        <v>83</v>
      </c>
    </row>
    <row r="1082" spans="1:12" ht="45" x14ac:dyDescent="0.25">
      <c r="A1082" s="1" t="s">
        <v>5697</v>
      </c>
      <c r="B1082" s="1" t="s">
        <v>460</v>
      </c>
      <c r="C1082" s="4">
        <v>2021</v>
      </c>
      <c r="D1082" s="1" t="s">
        <v>147</v>
      </c>
      <c r="E1082" s="1" t="s">
        <v>1183</v>
      </c>
      <c r="F1082" s="1" t="s">
        <v>85</v>
      </c>
      <c r="G1082" s="4" t="s">
        <v>1103</v>
      </c>
      <c r="H1082" s="4">
        <v>0</v>
      </c>
      <c r="I1082" s="4" t="s">
        <v>83</v>
      </c>
      <c r="J1082" s="1"/>
      <c r="K1082" s="4" t="s">
        <v>83</v>
      </c>
      <c r="L1082" s="4" t="s">
        <v>83</v>
      </c>
    </row>
    <row r="1083" spans="1:12" ht="30" x14ac:dyDescent="0.25">
      <c r="A1083" s="1" t="s">
        <v>5697</v>
      </c>
      <c r="B1083" s="1" t="s">
        <v>460</v>
      </c>
      <c r="C1083" s="4">
        <v>2021</v>
      </c>
      <c r="D1083" s="1" t="s">
        <v>166</v>
      </c>
      <c r="E1083" s="1" t="s">
        <v>1089</v>
      </c>
      <c r="F1083" s="1" t="s">
        <v>62</v>
      </c>
      <c r="G1083" s="4" t="s">
        <v>1112</v>
      </c>
      <c r="H1083" s="4">
        <v>202198</v>
      </c>
      <c r="I1083" s="4" t="s">
        <v>1933</v>
      </c>
      <c r="J1083" s="1" t="s">
        <v>234</v>
      </c>
      <c r="K1083" s="4" t="s">
        <v>3749</v>
      </c>
      <c r="L1083" s="4" t="s">
        <v>3595</v>
      </c>
    </row>
    <row r="1084" spans="1:12" ht="30" x14ac:dyDescent="0.25">
      <c r="A1084" s="1" t="s">
        <v>5697</v>
      </c>
      <c r="B1084" s="1" t="s">
        <v>460</v>
      </c>
      <c r="C1084" s="4">
        <v>2021</v>
      </c>
      <c r="D1084" s="1" t="s">
        <v>166</v>
      </c>
      <c r="E1084" s="1" t="s">
        <v>1089</v>
      </c>
      <c r="F1084" s="1" t="s">
        <v>66</v>
      </c>
      <c r="G1084" s="4" t="s">
        <v>1101</v>
      </c>
      <c r="H1084" s="4">
        <v>70445</v>
      </c>
      <c r="I1084" s="4" t="s">
        <v>83</v>
      </c>
      <c r="J1084" s="1"/>
      <c r="K1084" s="4" t="s">
        <v>83</v>
      </c>
      <c r="L1084" s="4" t="s">
        <v>83</v>
      </c>
    </row>
    <row r="1085" spans="1:12" ht="30" x14ac:dyDescent="0.25">
      <c r="A1085" s="1" t="s">
        <v>5697</v>
      </c>
      <c r="B1085" s="1" t="s">
        <v>460</v>
      </c>
      <c r="C1085" s="4">
        <v>2021</v>
      </c>
      <c r="D1085" s="1" t="s">
        <v>166</v>
      </c>
      <c r="E1085" s="1" t="s">
        <v>1089</v>
      </c>
      <c r="F1085" s="1" t="s">
        <v>70</v>
      </c>
      <c r="G1085" s="4" t="s">
        <v>1101</v>
      </c>
      <c r="H1085" s="4">
        <v>67501</v>
      </c>
      <c r="I1085" s="4" t="s">
        <v>83</v>
      </c>
      <c r="J1085" s="1"/>
      <c r="K1085" s="4" t="s">
        <v>83</v>
      </c>
      <c r="L1085" s="4" t="s">
        <v>83</v>
      </c>
    </row>
    <row r="1086" spans="1:12" ht="30" x14ac:dyDescent="0.25">
      <c r="A1086" s="1" t="s">
        <v>5697</v>
      </c>
      <c r="B1086" s="1" t="s">
        <v>460</v>
      </c>
      <c r="C1086" s="4">
        <v>2021</v>
      </c>
      <c r="D1086" s="1" t="s">
        <v>166</v>
      </c>
      <c r="E1086" s="1" t="s">
        <v>1089</v>
      </c>
      <c r="F1086" s="1" t="s">
        <v>74</v>
      </c>
      <c r="G1086" s="4" t="s">
        <v>1101</v>
      </c>
      <c r="H1086" s="4">
        <v>30352</v>
      </c>
      <c r="I1086" s="4" t="s">
        <v>83</v>
      </c>
      <c r="J1086" s="1"/>
      <c r="K1086" s="4" t="s">
        <v>83</v>
      </c>
      <c r="L1086" s="4" t="s">
        <v>83</v>
      </c>
    </row>
    <row r="1087" spans="1:12" ht="30" x14ac:dyDescent="0.25">
      <c r="A1087" s="1" t="s">
        <v>5697</v>
      </c>
      <c r="B1087" s="1" t="s">
        <v>460</v>
      </c>
      <c r="C1087" s="4">
        <v>2021</v>
      </c>
      <c r="D1087" s="1" t="s">
        <v>166</v>
      </c>
      <c r="E1087" s="1" t="s">
        <v>1089</v>
      </c>
      <c r="F1087" s="1" t="s">
        <v>1102</v>
      </c>
      <c r="G1087" s="4" t="s">
        <v>1101</v>
      </c>
      <c r="H1087" s="4">
        <v>101438</v>
      </c>
      <c r="I1087" s="4" t="s">
        <v>83</v>
      </c>
      <c r="J1087" s="1"/>
      <c r="K1087" s="4" t="s">
        <v>83</v>
      </c>
      <c r="L1087" s="4" t="s">
        <v>83</v>
      </c>
    </row>
    <row r="1088" spans="1:12" ht="45" x14ac:dyDescent="0.25">
      <c r="A1088" s="1" t="s">
        <v>5697</v>
      </c>
      <c r="B1088" s="1" t="s">
        <v>460</v>
      </c>
      <c r="C1088" s="4">
        <v>2021</v>
      </c>
      <c r="D1088" s="1" t="s">
        <v>166</v>
      </c>
      <c r="E1088" s="1" t="s">
        <v>1089</v>
      </c>
      <c r="F1088" s="1" t="s">
        <v>84</v>
      </c>
      <c r="G1088" s="4" t="s">
        <v>1103</v>
      </c>
      <c r="H1088" s="4">
        <v>0</v>
      </c>
      <c r="I1088" s="4" t="s">
        <v>83</v>
      </c>
      <c r="J1088" s="1"/>
      <c r="K1088" s="4" t="s">
        <v>83</v>
      </c>
      <c r="L1088" s="4" t="s">
        <v>83</v>
      </c>
    </row>
    <row r="1089" spans="1:12" ht="45" x14ac:dyDescent="0.25">
      <c r="A1089" s="1" t="s">
        <v>5697</v>
      </c>
      <c r="B1089" s="1" t="s">
        <v>460</v>
      </c>
      <c r="C1089" s="4">
        <v>2021</v>
      </c>
      <c r="D1089" s="1" t="s">
        <v>166</v>
      </c>
      <c r="E1089" s="1" t="s">
        <v>1089</v>
      </c>
      <c r="F1089" s="1" t="s">
        <v>85</v>
      </c>
      <c r="G1089" s="4" t="s">
        <v>1103</v>
      </c>
      <c r="H1089" s="4">
        <v>0</v>
      </c>
      <c r="I1089" s="4" t="s">
        <v>83</v>
      </c>
      <c r="J1089" s="1"/>
      <c r="K1089" s="4" t="s">
        <v>83</v>
      </c>
      <c r="L1089" s="4" t="s">
        <v>83</v>
      </c>
    </row>
    <row r="1090" spans="1:12" ht="30" x14ac:dyDescent="0.25">
      <c r="A1090" s="1" t="s">
        <v>5697</v>
      </c>
      <c r="B1090" s="1" t="s">
        <v>460</v>
      </c>
      <c r="C1090" s="4">
        <v>2021</v>
      </c>
      <c r="D1090" s="1" t="s">
        <v>166</v>
      </c>
      <c r="E1090" s="1" t="s">
        <v>1104</v>
      </c>
      <c r="F1090" s="1" t="s">
        <v>62</v>
      </c>
      <c r="G1090" s="4" t="s">
        <v>1112</v>
      </c>
      <c r="H1090" s="4">
        <v>33188</v>
      </c>
      <c r="I1090" s="4" t="s">
        <v>3596</v>
      </c>
      <c r="J1090" s="1" t="s">
        <v>234</v>
      </c>
      <c r="K1090" s="4" t="s">
        <v>3367</v>
      </c>
      <c r="L1090" s="4" t="s">
        <v>5543</v>
      </c>
    </row>
    <row r="1091" spans="1:12" ht="30" x14ac:dyDescent="0.25">
      <c r="A1091" s="1" t="s">
        <v>5697</v>
      </c>
      <c r="B1091" s="1" t="s">
        <v>460</v>
      </c>
      <c r="C1091" s="4">
        <v>2021</v>
      </c>
      <c r="D1091" s="1" t="s">
        <v>166</v>
      </c>
      <c r="E1091" s="1" t="s">
        <v>1104</v>
      </c>
      <c r="F1091" s="1" t="s">
        <v>66</v>
      </c>
      <c r="G1091" s="4" t="s">
        <v>1101</v>
      </c>
      <c r="H1091" s="4">
        <v>6808</v>
      </c>
      <c r="I1091" s="4" t="s">
        <v>83</v>
      </c>
      <c r="J1091" s="1"/>
      <c r="K1091" s="4" t="s">
        <v>83</v>
      </c>
      <c r="L1091" s="4" t="s">
        <v>83</v>
      </c>
    </row>
    <row r="1092" spans="1:12" ht="30" x14ac:dyDescent="0.25">
      <c r="A1092" s="1" t="s">
        <v>5697</v>
      </c>
      <c r="B1092" s="1" t="s">
        <v>460</v>
      </c>
      <c r="C1092" s="4">
        <v>2021</v>
      </c>
      <c r="D1092" s="1" t="s">
        <v>166</v>
      </c>
      <c r="E1092" s="1" t="s">
        <v>1104</v>
      </c>
      <c r="F1092" s="1" t="s">
        <v>70</v>
      </c>
      <c r="G1092" s="4" t="s">
        <v>1101</v>
      </c>
      <c r="H1092" s="4">
        <v>78068</v>
      </c>
      <c r="I1092" s="4" t="s">
        <v>83</v>
      </c>
      <c r="J1092" s="1"/>
      <c r="K1092" s="4" t="s">
        <v>83</v>
      </c>
      <c r="L1092" s="4" t="s">
        <v>83</v>
      </c>
    </row>
    <row r="1093" spans="1:12" ht="30" x14ac:dyDescent="0.25">
      <c r="A1093" s="1" t="s">
        <v>5697</v>
      </c>
      <c r="B1093" s="1" t="s">
        <v>460</v>
      </c>
      <c r="C1093" s="4">
        <v>2021</v>
      </c>
      <c r="D1093" s="1" t="s">
        <v>166</v>
      </c>
      <c r="E1093" s="1" t="s">
        <v>1104</v>
      </c>
      <c r="F1093" s="1" t="s">
        <v>74</v>
      </c>
      <c r="G1093" s="4" t="s">
        <v>1101</v>
      </c>
      <c r="H1093" s="4">
        <v>37195</v>
      </c>
      <c r="I1093" s="4" t="s">
        <v>83</v>
      </c>
      <c r="J1093" s="1"/>
      <c r="K1093" s="4" t="s">
        <v>83</v>
      </c>
      <c r="L1093" s="4" t="s">
        <v>83</v>
      </c>
    </row>
    <row r="1094" spans="1:12" ht="30" x14ac:dyDescent="0.25">
      <c r="A1094" s="1" t="s">
        <v>5697</v>
      </c>
      <c r="B1094" s="1" t="s">
        <v>460</v>
      </c>
      <c r="C1094" s="4">
        <v>2021</v>
      </c>
      <c r="D1094" s="1" t="s">
        <v>166</v>
      </c>
      <c r="E1094" s="1" t="s">
        <v>1104</v>
      </c>
      <c r="F1094" s="1" t="s">
        <v>1102</v>
      </c>
      <c r="G1094" s="4" t="s">
        <v>1101</v>
      </c>
      <c r="H1094" s="4">
        <v>83036</v>
      </c>
      <c r="I1094" s="4" t="s">
        <v>83</v>
      </c>
      <c r="J1094" s="1"/>
      <c r="K1094" s="4" t="s">
        <v>83</v>
      </c>
      <c r="L1094" s="4" t="s">
        <v>83</v>
      </c>
    </row>
    <row r="1095" spans="1:12" ht="45" x14ac:dyDescent="0.25">
      <c r="A1095" s="1" t="s">
        <v>5697</v>
      </c>
      <c r="B1095" s="1" t="s">
        <v>460</v>
      </c>
      <c r="C1095" s="4">
        <v>2021</v>
      </c>
      <c r="D1095" s="1" t="s">
        <v>166</v>
      </c>
      <c r="E1095" s="1" t="s">
        <v>1104</v>
      </c>
      <c r="F1095" s="1" t="s">
        <v>84</v>
      </c>
      <c r="G1095" s="4" t="s">
        <v>1103</v>
      </c>
      <c r="H1095" s="4">
        <v>0</v>
      </c>
      <c r="I1095" s="4" t="s">
        <v>83</v>
      </c>
      <c r="J1095" s="1"/>
      <c r="K1095" s="4" t="s">
        <v>83</v>
      </c>
      <c r="L1095" s="4" t="s">
        <v>83</v>
      </c>
    </row>
    <row r="1096" spans="1:12" ht="45" x14ac:dyDescent="0.25">
      <c r="A1096" s="1" t="s">
        <v>5697</v>
      </c>
      <c r="B1096" s="1" t="s">
        <v>460</v>
      </c>
      <c r="C1096" s="4">
        <v>2021</v>
      </c>
      <c r="D1096" s="1" t="s">
        <v>166</v>
      </c>
      <c r="E1096" s="1" t="s">
        <v>1104</v>
      </c>
      <c r="F1096" s="1" t="s">
        <v>85</v>
      </c>
      <c r="G1096" s="4" t="s">
        <v>1103</v>
      </c>
      <c r="H1096" s="4">
        <v>0</v>
      </c>
      <c r="I1096" s="4" t="s">
        <v>83</v>
      </c>
      <c r="J1096" s="1"/>
      <c r="K1096" s="4" t="s">
        <v>83</v>
      </c>
      <c r="L1096" s="4" t="s">
        <v>83</v>
      </c>
    </row>
    <row r="1097" spans="1:12" ht="30" x14ac:dyDescent="0.25">
      <c r="A1097" s="1" t="s">
        <v>5697</v>
      </c>
      <c r="B1097" s="1" t="s">
        <v>460</v>
      </c>
      <c r="C1097" s="4">
        <v>2021</v>
      </c>
      <c r="D1097" s="1" t="s">
        <v>166</v>
      </c>
      <c r="E1097" s="1" t="s">
        <v>1116</v>
      </c>
      <c r="F1097" s="1" t="s">
        <v>62</v>
      </c>
      <c r="G1097" s="4" t="s">
        <v>2008</v>
      </c>
      <c r="H1097" s="4">
        <v>20700</v>
      </c>
      <c r="I1097" s="4" t="s">
        <v>8032</v>
      </c>
      <c r="J1097" s="1" t="s">
        <v>234</v>
      </c>
      <c r="K1097" s="4" t="s">
        <v>3368</v>
      </c>
      <c r="L1097" s="4" t="s">
        <v>575</v>
      </c>
    </row>
    <row r="1098" spans="1:12" ht="30" x14ac:dyDescent="0.25">
      <c r="A1098" s="1" t="s">
        <v>5697</v>
      </c>
      <c r="B1098" s="1" t="s">
        <v>460</v>
      </c>
      <c r="C1098" s="4">
        <v>2021</v>
      </c>
      <c r="D1098" s="1" t="s">
        <v>166</v>
      </c>
      <c r="E1098" s="1" t="s">
        <v>1116</v>
      </c>
      <c r="F1098" s="1" t="s">
        <v>66</v>
      </c>
      <c r="G1098" s="4" t="s">
        <v>1101</v>
      </c>
      <c r="H1098" s="4">
        <v>1225</v>
      </c>
      <c r="I1098" s="4" t="s">
        <v>83</v>
      </c>
      <c r="J1098" s="1"/>
      <c r="K1098" s="4" t="s">
        <v>83</v>
      </c>
      <c r="L1098" s="4" t="s">
        <v>83</v>
      </c>
    </row>
    <row r="1099" spans="1:12" ht="30" x14ac:dyDescent="0.25">
      <c r="A1099" s="1" t="s">
        <v>5697</v>
      </c>
      <c r="B1099" s="1" t="s">
        <v>460</v>
      </c>
      <c r="C1099" s="4">
        <v>2021</v>
      </c>
      <c r="D1099" s="1" t="s">
        <v>166</v>
      </c>
      <c r="E1099" s="1" t="s">
        <v>1116</v>
      </c>
      <c r="F1099" s="1" t="s">
        <v>70</v>
      </c>
      <c r="G1099" s="4" t="s">
        <v>1101</v>
      </c>
      <c r="H1099" s="4">
        <v>25542</v>
      </c>
      <c r="I1099" s="4" t="s">
        <v>83</v>
      </c>
      <c r="J1099" s="1"/>
      <c r="K1099" s="4" t="s">
        <v>83</v>
      </c>
      <c r="L1099" s="4" t="s">
        <v>83</v>
      </c>
    </row>
    <row r="1100" spans="1:12" ht="30" x14ac:dyDescent="0.25">
      <c r="A1100" s="1" t="s">
        <v>5697</v>
      </c>
      <c r="B1100" s="1" t="s">
        <v>460</v>
      </c>
      <c r="C1100" s="4">
        <v>2021</v>
      </c>
      <c r="D1100" s="1" t="s">
        <v>166</v>
      </c>
      <c r="E1100" s="1" t="s">
        <v>1116</v>
      </c>
      <c r="F1100" s="1" t="s">
        <v>74</v>
      </c>
      <c r="G1100" s="4" t="s">
        <v>1101</v>
      </c>
      <c r="H1100" s="4">
        <v>75472</v>
      </c>
      <c r="I1100" s="4" t="s">
        <v>83</v>
      </c>
      <c r="J1100" s="1"/>
      <c r="K1100" s="4" t="s">
        <v>83</v>
      </c>
      <c r="L1100" s="4" t="s">
        <v>83</v>
      </c>
    </row>
    <row r="1101" spans="1:12" ht="30" x14ac:dyDescent="0.25">
      <c r="A1101" s="1" t="s">
        <v>5697</v>
      </c>
      <c r="B1101" s="1" t="s">
        <v>460</v>
      </c>
      <c r="C1101" s="4">
        <v>2021</v>
      </c>
      <c r="D1101" s="1" t="s">
        <v>166</v>
      </c>
      <c r="E1101" s="1" t="s">
        <v>1116</v>
      </c>
      <c r="F1101" s="1" t="s">
        <v>1102</v>
      </c>
      <c r="G1101" s="4" t="s">
        <v>1097</v>
      </c>
      <c r="H1101" s="4">
        <v>151050</v>
      </c>
      <c r="I1101" s="4" t="s">
        <v>3421</v>
      </c>
      <c r="J1101" s="1" t="s">
        <v>234</v>
      </c>
      <c r="K1101" s="4" t="s">
        <v>4038</v>
      </c>
      <c r="L1101" s="4" t="s">
        <v>3595</v>
      </c>
    </row>
    <row r="1102" spans="1:12" ht="45" x14ac:dyDescent="0.25">
      <c r="A1102" s="1" t="s">
        <v>5697</v>
      </c>
      <c r="B1102" s="1" t="s">
        <v>460</v>
      </c>
      <c r="C1102" s="4">
        <v>2021</v>
      </c>
      <c r="D1102" s="1" t="s">
        <v>166</v>
      </c>
      <c r="E1102" s="1" t="s">
        <v>1116</v>
      </c>
      <c r="F1102" s="1" t="s">
        <v>84</v>
      </c>
      <c r="G1102" s="4" t="s">
        <v>1103</v>
      </c>
      <c r="H1102" s="4">
        <v>0</v>
      </c>
      <c r="I1102" s="4" t="s">
        <v>83</v>
      </c>
      <c r="J1102" s="1"/>
      <c r="K1102" s="4" t="s">
        <v>83</v>
      </c>
      <c r="L1102" s="4" t="s">
        <v>83</v>
      </c>
    </row>
    <row r="1103" spans="1:12" ht="45" x14ac:dyDescent="0.25">
      <c r="A1103" s="1" t="s">
        <v>5697</v>
      </c>
      <c r="B1103" s="1" t="s">
        <v>460</v>
      </c>
      <c r="C1103" s="4">
        <v>2021</v>
      </c>
      <c r="D1103" s="1" t="s">
        <v>166</v>
      </c>
      <c r="E1103" s="1" t="s">
        <v>1116</v>
      </c>
      <c r="F1103" s="1" t="s">
        <v>85</v>
      </c>
      <c r="G1103" s="4" t="s">
        <v>1103</v>
      </c>
      <c r="H1103" s="4">
        <v>0</v>
      </c>
      <c r="I1103" s="4" t="s">
        <v>83</v>
      </c>
      <c r="J1103" s="1"/>
      <c r="K1103" s="4" t="s">
        <v>83</v>
      </c>
      <c r="L1103" s="4" t="s">
        <v>83</v>
      </c>
    </row>
    <row r="1104" spans="1:12" ht="30" x14ac:dyDescent="0.25">
      <c r="A1104" s="1" t="s">
        <v>5697</v>
      </c>
      <c r="B1104" s="1" t="s">
        <v>460</v>
      </c>
      <c r="C1104" s="4">
        <v>2021</v>
      </c>
      <c r="D1104" s="1" t="s">
        <v>166</v>
      </c>
      <c r="E1104" s="1" t="s">
        <v>1132</v>
      </c>
      <c r="F1104" s="1" t="s">
        <v>62</v>
      </c>
      <c r="G1104" s="4" t="s">
        <v>1350</v>
      </c>
      <c r="H1104" s="4">
        <v>11478</v>
      </c>
      <c r="I1104" s="4" t="s">
        <v>1819</v>
      </c>
      <c r="J1104" s="1" t="s">
        <v>234</v>
      </c>
      <c r="K1104" s="4" t="s">
        <v>517</v>
      </c>
      <c r="L1104" s="4" t="s">
        <v>8147</v>
      </c>
    </row>
    <row r="1105" spans="1:12" ht="30" x14ac:dyDescent="0.25">
      <c r="A1105" s="1" t="s">
        <v>5697</v>
      </c>
      <c r="B1105" s="1" t="s">
        <v>460</v>
      </c>
      <c r="C1105" s="4">
        <v>2021</v>
      </c>
      <c r="D1105" s="1" t="s">
        <v>166</v>
      </c>
      <c r="E1105" s="1" t="s">
        <v>1132</v>
      </c>
      <c r="F1105" s="1" t="s">
        <v>66</v>
      </c>
      <c r="G1105" s="4" t="s">
        <v>1101</v>
      </c>
      <c r="H1105" s="4">
        <v>461</v>
      </c>
      <c r="I1105" s="4" t="s">
        <v>83</v>
      </c>
      <c r="J1105" s="1"/>
      <c r="K1105" s="4" t="s">
        <v>83</v>
      </c>
      <c r="L1105" s="4" t="s">
        <v>83</v>
      </c>
    </row>
    <row r="1106" spans="1:12" ht="30" x14ac:dyDescent="0.25">
      <c r="A1106" s="1" t="s">
        <v>5697</v>
      </c>
      <c r="B1106" s="1" t="s">
        <v>460</v>
      </c>
      <c r="C1106" s="4">
        <v>2021</v>
      </c>
      <c r="D1106" s="1" t="s">
        <v>166</v>
      </c>
      <c r="E1106" s="1" t="s">
        <v>1132</v>
      </c>
      <c r="F1106" s="1" t="s">
        <v>70</v>
      </c>
      <c r="G1106" s="4" t="s">
        <v>1101</v>
      </c>
      <c r="H1106" s="4">
        <v>6642</v>
      </c>
      <c r="I1106" s="4" t="s">
        <v>83</v>
      </c>
      <c r="J1106" s="1"/>
      <c r="K1106" s="4" t="s">
        <v>83</v>
      </c>
      <c r="L1106" s="4" t="s">
        <v>83</v>
      </c>
    </row>
    <row r="1107" spans="1:12" ht="30" x14ac:dyDescent="0.25">
      <c r="A1107" s="1" t="s">
        <v>5697</v>
      </c>
      <c r="B1107" s="1" t="s">
        <v>460</v>
      </c>
      <c r="C1107" s="4">
        <v>2021</v>
      </c>
      <c r="D1107" s="1" t="s">
        <v>166</v>
      </c>
      <c r="E1107" s="1" t="s">
        <v>1132</v>
      </c>
      <c r="F1107" s="1" t="s">
        <v>74</v>
      </c>
      <c r="G1107" s="4" t="s">
        <v>1101</v>
      </c>
      <c r="H1107" s="4">
        <v>29519</v>
      </c>
      <c r="I1107" s="4" t="s">
        <v>83</v>
      </c>
      <c r="J1107" s="1"/>
      <c r="K1107" s="4" t="s">
        <v>83</v>
      </c>
      <c r="L1107" s="4" t="s">
        <v>83</v>
      </c>
    </row>
    <row r="1108" spans="1:12" ht="30" x14ac:dyDescent="0.25">
      <c r="A1108" s="1" t="s">
        <v>5697</v>
      </c>
      <c r="B1108" s="1" t="s">
        <v>460</v>
      </c>
      <c r="C1108" s="4">
        <v>2021</v>
      </c>
      <c r="D1108" s="1" t="s">
        <v>166</v>
      </c>
      <c r="E1108" s="1" t="s">
        <v>1132</v>
      </c>
      <c r="F1108" s="1" t="s">
        <v>1102</v>
      </c>
      <c r="G1108" s="4" t="s">
        <v>1101</v>
      </c>
      <c r="H1108" s="4">
        <v>174114</v>
      </c>
      <c r="I1108" s="4" t="s">
        <v>83</v>
      </c>
      <c r="J1108" s="1"/>
      <c r="K1108" s="4" t="s">
        <v>83</v>
      </c>
      <c r="L1108" s="4" t="s">
        <v>83</v>
      </c>
    </row>
    <row r="1109" spans="1:12" ht="45" x14ac:dyDescent="0.25">
      <c r="A1109" s="1" t="s">
        <v>5697</v>
      </c>
      <c r="B1109" s="1" t="s">
        <v>460</v>
      </c>
      <c r="C1109" s="4">
        <v>2021</v>
      </c>
      <c r="D1109" s="1" t="s">
        <v>166</v>
      </c>
      <c r="E1109" s="1" t="s">
        <v>1132</v>
      </c>
      <c r="F1109" s="1" t="s">
        <v>84</v>
      </c>
      <c r="G1109" s="4" t="s">
        <v>1103</v>
      </c>
      <c r="H1109" s="4">
        <v>0</v>
      </c>
      <c r="I1109" s="4" t="s">
        <v>83</v>
      </c>
      <c r="J1109" s="1"/>
      <c r="K1109" s="4" t="s">
        <v>83</v>
      </c>
      <c r="L1109" s="4" t="s">
        <v>83</v>
      </c>
    </row>
    <row r="1110" spans="1:12" ht="45" x14ac:dyDescent="0.25">
      <c r="A1110" s="1" t="s">
        <v>5697</v>
      </c>
      <c r="B1110" s="1" t="s">
        <v>460</v>
      </c>
      <c r="C1110" s="4">
        <v>2021</v>
      </c>
      <c r="D1110" s="1" t="s">
        <v>166</v>
      </c>
      <c r="E1110" s="1" t="s">
        <v>1132</v>
      </c>
      <c r="F1110" s="1" t="s">
        <v>85</v>
      </c>
      <c r="G1110" s="4" t="s">
        <v>1103</v>
      </c>
      <c r="H1110" s="4">
        <v>0</v>
      </c>
      <c r="I1110" s="4" t="s">
        <v>83</v>
      </c>
      <c r="J1110" s="1"/>
      <c r="K1110" s="4" t="s">
        <v>83</v>
      </c>
      <c r="L1110" s="4" t="s">
        <v>83</v>
      </c>
    </row>
    <row r="1111" spans="1:12" ht="30" x14ac:dyDescent="0.25">
      <c r="A1111" s="1" t="s">
        <v>5697</v>
      </c>
      <c r="B1111" s="1" t="s">
        <v>460</v>
      </c>
      <c r="C1111" s="4">
        <v>2021</v>
      </c>
      <c r="D1111" s="1" t="s">
        <v>166</v>
      </c>
      <c r="E1111" s="1" t="s">
        <v>1147</v>
      </c>
      <c r="F1111" s="1" t="s">
        <v>62</v>
      </c>
      <c r="G1111" s="4" t="s">
        <v>1350</v>
      </c>
      <c r="H1111" s="4">
        <v>5579</v>
      </c>
      <c r="I1111" s="4" t="s">
        <v>8822</v>
      </c>
      <c r="J1111" s="1" t="s">
        <v>234</v>
      </c>
      <c r="K1111" s="4" t="s">
        <v>8823</v>
      </c>
      <c r="L1111" s="4" t="s">
        <v>3137</v>
      </c>
    </row>
    <row r="1112" spans="1:12" ht="30" x14ac:dyDescent="0.25">
      <c r="A1112" s="1" t="s">
        <v>5697</v>
      </c>
      <c r="B1112" s="1" t="s">
        <v>460</v>
      </c>
      <c r="C1112" s="4">
        <v>2021</v>
      </c>
      <c r="D1112" s="1" t="s">
        <v>166</v>
      </c>
      <c r="E1112" s="1" t="s">
        <v>1147</v>
      </c>
      <c r="F1112" s="1" t="s">
        <v>66</v>
      </c>
      <c r="G1112" s="4" t="s">
        <v>1101</v>
      </c>
      <c r="H1112" s="4">
        <v>160</v>
      </c>
      <c r="I1112" s="4" t="s">
        <v>83</v>
      </c>
      <c r="J1112" s="1"/>
      <c r="K1112" s="4" t="s">
        <v>83</v>
      </c>
      <c r="L1112" s="4" t="s">
        <v>83</v>
      </c>
    </row>
    <row r="1113" spans="1:12" ht="30" x14ac:dyDescent="0.25">
      <c r="A1113" s="1" t="s">
        <v>5697</v>
      </c>
      <c r="B1113" s="1" t="s">
        <v>460</v>
      </c>
      <c r="C1113" s="4">
        <v>2021</v>
      </c>
      <c r="D1113" s="1" t="s">
        <v>166</v>
      </c>
      <c r="E1113" s="1" t="s">
        <v>1147</v>
      </c>
      <c r="F1113" s="1" t="s">
        <v>70</v>
      </c>
      <c r="G1113" s="4" t="s">
        <v>1097</v>
      </c>
      <c r="H1113" s="4">
        <v>1910</v>
      </c>
      <c r="I1113" s="4" t="s">
        <v>8747</v>
      </c>
      <c r="J1113" s="1" t="s">
        <v>234</v>
      </c>
      <c r="K1113" s="4" t="s">
        <v>3600</v>
      </c>
      <c r="L1113" s="4" t="s">
        <v>635</v>
      </c>
    </row>
    <row r="1114" spans="1:12" ht="30" x14ac:dyDescent="0.25">
      <c r="A1114" s="1" t="s">
        <v>5697</v>
      </c>
      <c r="B1114" s="1" t="s">
        <v>460</v>
      </c>
      <c r="C1114" s="4">
        <v>2021</v>
      </c>
      <c r="D1114" s="1" t="s">
        <v>166</v>
      </c>
      <c r="E1114" s="1" t="s">
        <v>1147</v>
      </c>
      <c r="F1114" s="1" t="s">
        <v>74</v>
      </c>
      <c r="G1114" s="4" t="s">
        <v>1101</v>
      </c>
      <c r="H1114" s="4">
        <v>1906</v>
      </c>
      <c r="I1114" s="4" t="s">
        <v>83</v>
      </c>
      <c r="J1114" s="1"/>
      <c r="K1114" s="4" t="s">
        <v>83</v>
      </c>
      <c r="L1114" s="4" t="s">
        <v>83</v>
      </c>
    </row>
    <row r="1115" spans="1:12" ht="30" x14ac:dyDescent="0.25">
      <c r="A1115" s="1" t="s">
        <v>5697</v>
      </c>
      <c r="B1115" s="1" t="s">
        <v>460</v>
      </c>
      <c r="C1115" s="4">
        <v>2021</v>
      </c>
      <c r="D1115" s="1" t="s">
        <v>166</v>
      </c>
      <c r="E1115" s="1" t="s">
        <v>1147</v>
      </c>
      <c r="F1115" s="1" t="s">
        <v>1102</v>
      </c>
      <c r="G1115" s="4" t="s">
        <v>1270</v>
      </c>
      <c r="H1115" s="4">
        <v>176726</v>
      </c>
      <c r="I1115" s="4" t="s">
        <v>4044</v>
      </c>
      <c r="J1115" s="1" t="s">
        <v>234</v>
      </c>
      <c r="K1115" s="4" t="s">
        <v>3362</v>
      </c>
      <c r="L1115" s="4" t="s">
        <v>3468</v>
      </c>
    </row>
    <row r="1116" spans="1:12" ht="45" x14ac:dyDescent="0.25">
      <c r="A1116" s="1" t="s">
        <v>5697</v>
      </c>
      <c r="B1116" s="1" t="s">
        <v>460</v>
      </c>
      <c r="C1116" s="4">
        <v>2021</v>
      </c>
      <c r="D1116" s="1" t="s">
        <v>166</v>
      </c>
      <c r="E1116" s="1" t="s">
        <v>1147</v>
      </c>
      <c r="F1116" s="1" t="s">
        <v>84</v>
      </c>
      <c r="G1116" s="4" t="s">
        <v>1103</v>
      </c>
      <c r="H1116" s="4">
        <v>0</v>
      </c>
      <c r="I1116" s="4" t="s">
        <v>83</v>
      </c>
      <c r="J1116" s="1"/>
      <c r="K1116" s="4" t="s">
        <v>83</v>
      </c>
      <c r="L1116" s="4" t="s">
        <v>83</v>
      </c>
    </row>
    <row r="1117" spans="1:12" ht="45" x14ac:dyDescent="0.25">
      <c r="A1117" s="1" t="s">
        <v>5697</v>
      </c>
      <c r="B1117" s="1" t="s">
        <v>460</v>
      </c>
      <c r="C1117" s="4">
        <v>2021</v>
      </c>
      <c r="D1117" s="1" t="s">
        <v>166</v>
      </c>
      <c r="E1117" s="1" t="s">
        <v>1147</v>
      </c>
      <c r="F1117" s="1" t="s">
        <v>85</v>
      </c>
      <c r="G1117" s="4" t="s">
        <v>1103</v>
      </c>
      <c r="H1117" s="4">
        <v>0</v>
      </c>
      <c r="I1117" s="4" t="s">
        <v>83</v>
      </c>
      <c r="J1117" s="1"/>
      <c r="K1117" s="4" t="s">
        <v>83</v>
      </c>
      <c r="L1117" s="4" t="s">
        <v>83</v>
      </c>
    </row>
    <row r="1118" spans="1:12" ht="30" x14ac:dyDescent="0.25">
      <c r="A1118" s="1" t="s">
        <v>5697</v>
      </c>
      <c r="B1118" s="1" t="s">
        <v>460</v>
      </c>
      <c r="C1118" s="4">
        <v>2021</v>
      </c>
      <c r="D1118" s="1" t="s">
        <v>166</v>
      </c>
      <c r="E1118" s="1" t="s">
        <v>1162</v>
      </c>
      <c r="F1118" s="1" t="s">
        <v>62</v>
      </c>
      <c r="G1118" s="4" t="s">
        <v>1671</v>
      </c>
      <c r="H1118" s="4">
        <v>2736</v>
      </c>
      <c r="I1118" s="4" t="s">
        <v>8824</v>
      </c>
      <c r="J1118" s="1" t="s">
        <v>234</v>
      </c>
      <c r="K1118" s="4" t="s">
        <v>4261</v>
      </c>
      <c r="L1118" s="4" t="s">
        <v>8825</v>
      </c>
    </row>
    <row r="1119" spans="1:12" ht="30" x14ac:dyDescent="0.25">
      <c r="A1119" s="1" t="s">
        <v>5697</v>
      </c>
      <c r="B1119" s="1" t="s">
        <v>460</v>
      </c>
      <c r="C1119" s="4">
        <v>2021</v>
      </c>
      <c r="D1119" s="1" t="s">
        <v>166</v>
      </c>
      <c r="E1119" s="1" t="s">
        <v>1162</v>
      </c>
      <c r="F1119" s="1" t="s">
        <v>66</v>
      </c>
      <c r="G1119" s="4" t="s">
        <v>1101</v>
      </c>
      <c r="H1119" s="4">
        <v>75</v>
      </c>
      <c r="I1119" s="4" t="s">
        <v>83</v>
      </c>
      <c r="J1119" s="1"/>
      <c r="K1119" s="4" t="s">
        <v>83</v>
      </c>
      <c r="L1119" s="4" t="s">
        <v>83</v>
      </c>
    </row>
    <row r="1120" spans="1:12" ht="30" x14ac:dyDescent="0.25">
      <c r="A1120" s="1" t="s">
        <v>5697</v>
      </c>
      <c r="B1120" s="1" t="s">
        <v>460</v>
      </c>
      <c r="C1120" s="4">
        <v>2021</v>
      </c>
      <c r="D1120" s="1" t="s">
        <v>166</v>
      </c>
      <c r="E1120" s="1" t="s">
        <v>1162</v>
      </c>
      <c r="F1120" s="1" t="s">
        <v>70</v>
      </c>
      <c r="G1120" s="4" t="s">
        <v>1671</v>
      </c>
      <c r="H1120" s="4">
        <v>1081</v>
      </c>
      <c r="I1120" s="4" t="s">
        <v>6342</v>
      </c>
      <c r="J1120" s="1" t="s">
        <v>234</v>
      </c>
      <c r="K1120" s="4" t="s">
        <v>2337</v>
      </c>
      <c r="L1120" s="4" t="s">
        <v>6335</v>
      </c>
    </row>
    <row r="1121" spans="1:12" ht="30" x14ac:dyDescent="0.25">
      <c r="A1121" s="1" t="s">
        <v>5697</v>
      </c>
      <c r="B1121" s="1" t="s">
        <v>460</v>
      </c>
      <c r="C1121" s="4">
        <v>2021</v>
      </c>
      <c r="D1121" s="1" t="s">
        <v>166</v>
      </c>
      <c r="E1121" s="1" t="s">
        <v>1162</v>
      </c>
      <c r="F1121" s="1" t="s">
        <v>74</v>
      </c>
      <c r="G1121" s="4" t="s">
        <v>1101</v>
      </c>
      <c r="H1121" s="4">
        <v>764</v>
      </c>
      <c r="I1121" s="4" t="s">
        <v>83</v>
      </c>
      <c r="J1121" s="1"/>
      <c r="K1121" s="4" t="s">
        <v>83</v>
      </c>
      <c r="L1121" s="4" t="s">
        <v>83</v>
      </c>
    </row>
    <row r="1122" spans="1:12" ht="30" x14ac:dyDescent="0.25">
      <c r="A1122" s="1" t="s">
        <v>5697</v>
      </c>
      <c r="B1122" s="1" t="s">
        <v>460</v>
      </c>
      <c r="C1122" s="4">
        <v>2021</v>
      </c>
      <c r="D1122" s="1" t="s">
        <v>166</v>
      </c>
      <c r="E1122" s="1" t="s">
        <v>1162</v>
      </c>
      <c r="F1122" s="1" t="s">
        <v>1102</v>
      </c>
      <c r="G1122" s="4" t="s">
        <v>3309</v>
      </c>
      <c r="H1122" s="4">
        <v>91620</v>
      </c>
      <c r="I1122" s="4" t="s">
        <v>3906</v>
      </c>
      <c r="J1122" s="1"/>
      <c r="K1122" s="4" t="s">
        <v>5368</v>
      </c>
      <c r="L1122" s="4" t="s">
        <v>8826</v>
      </c>
    </row>
    <row r="1123" spans="1:12" ht="45" x14ac:dyDescent="0.25">
      <c r="A1123" s="1" t="s">
        <v>5697</v>
      </c>
      <c r="B1123" s="1" t="s">
        <v>460</v>
      </c>
      <c r="C1123" s="4">
        <v>2021</v>
      </c>
      <c r="D1123" s="1" t="s">
        <v>166</v>
      </c>
      <c r="E1123" s="1" t="s">
        <v>1162</v>
      </c>
      <c r="F1123" s="1" t="s">
        <v>84</v>
      </c>
      <c r="G1123" s="4" t="s">
        <v>1103</v>
      </c>
      <c r="H1123" s="4">
        <v>0</v>
      </c>
      <c r="I1123" s="4" t="s">
        <v>83</v>
      </c>
      <c r="J1123" s="1"/>
      <c r="K1123" s="4" t="s">
        <v>83</v>
      </c>
      <c r="L1123" s="4" t="s">
        <v>83</v>
      </c>
    </row>
    <row r="1124" spans="1:12" ht="45" x14ac:dyDescent="0.25">
      <c r="A1124" s="1" t="s">
        <v>5697</v>
      </c>
      <c r="B1124" s="1" t="s">
        <v>460</v>
      </c>
      <c r="C1124" s="4">
        <v>2021</v>
      </c>
      <c r="D1124" s="1" t="s">
        <v>166</v>
      </c>
      <c r="E1124" s="1" t="s">
        <v>1162</v>
      </c>
      <c r="F1124" s="1" t="s">
        <v>85</v>
      </c>
      <c r="G1124" s="4" t="s">
        <v>1103</v>
      </c>
      <c r="H1124" s="4">
        <v>0</v>
      </c>
      <c r="I1124" s="4" t="s">
        <v>83</v>
      </c>
      <c r="J1124" s="1"/>
      <c r="K1124" s="4" t="s">
        <v>83</v>
      </c>
      <c r="L1124" s="4" t="s">
        <v>83</v>
      </c>
    </row>
    <row r="1125" spans="1:12" ht="30" x14ac:dyDescent="0.25">
      <c r="A1125" s="1" t="s">
        <v>5697</v>
      </c>
      <c r="B1125" s="1" t="s">
        <v>460</v>
      </c>
      <c r="C1125" s="4">
        <v>2021</v>
      </c>
      <c r="D1125" s="1" t="s">
        <v>166</v>
      </c>
      <c r="E1125" s="1" t="s">
        <v>1183</v>
      </c>
      <c r="F1125" s="1" t="s">
        <v>62</v>
      </c>
      <c r="G1125" s="4" t="s">
        <v>2008</v>
      </c>
      <c r="H1125" s="4">
        <v>897</v>
      </c>
      <c r="I1125" s="4" t="s">
        <v>8827</v>
      </c>
      <c r="J1125" s="1" t="s">
        <v>234</v>
      </c>
      <c r="K1125" s="4" t="s">
        <v>8828</v>
      </c>
      <c r="L1125" s="4" t="s">
        <v>8829</v>
      </c>
    </row>
    <row r="1126" spans="1:12" ht="30" x14ac:dyDescent="0.25">
      <c r="A1126" s="1" t="s">
        <v>5697</v>
      </c>
      <c r="B1126" s="1" t="s">
        <v>460</v>
      </c>
      <c r="C1126" s="4">
        <v>2021</v>
      </c>
      <c r="D1126" s="1" t="s">
        <v>166</v>
      </c>
      <c r="E1126" s="1" t="s">
        <v>1183</v>
      </c>
      <c r="F1126" s="1" t="s">
        <v>66</v>
      </c>
      <c r="G1126" s="4" t="s">
        <v>1101</v>
      </c>
      <c r="H1126" s="4">
        <v>24</v>
      </c>
      <c r="I1126" s="4" t="s">
        <v>83</v>
      </c>
      <c r="J1126" s="1"/>
      <c r="K1126" s="4" t="s">
        <v>83</v>
      </c>
      <c r="L1126" s="4" t="s">
        <v>83</v>
      </c>
    </row>
    <row r="1127" spans="1:12" ht="30" x14ac:dyDescent="0.25">
      <c r="A1127" s="1" t="s">
        <v>5697</v>
      </c>
      <c r="B1127" s="1" t="s">
        <v>460</v>
      </c>
      <c r="C1127" s="4">
        <v>2021</v>
      </c>
      <c r="D1127" s="1" t="s">
        <v>166</v>
      </c>
      <c r="E1127" s="1" t="s">
        <v>1183</v>
      </c>
      <c r="F1127" s="1" t="s">
        <v>70</v>
      </c>
      <c r="G1127" s="4" t="s">
        <v>1097</v>
      </c>
      <c r="H1127" s="4">
        <v>442</v>
      </c>
      <c r="I1127" s="4" t="s">
        <v>8830</v>
      </c>
      <c r="J1127" s="1" t="s">
        <v>234</v>
      </c>
      <c r="K1127" s="4" t="s">
        <v>7720</v>
      </c>
      <c r="L1127" s="4" t="s">
        <v>8831</v>
      </c>
    </row>
    <row r="1128" spans="1:12" ht="30" x14ac:dyDescent="0.25">
      <c r="A1128" s="1" t="s">
        <v>5697</v>
      </c>
      <c r="B1128" s="1" t="s">
        <v>460</v>
      </c>
      <c r="C1128" s="4">
        <v>2021</v>
      </c>
      <c r="D1128" s="1" t="s">
        <v>166</v>
      </c>
      <c r="E1128" s="1" t="s">
        <v>1183</v>
      </c>
      <c r="F1128" s="1" t="s">
        <v>74</v>
      </c>
      <c r="G1128" s="4" t="s">
        <v>1101</v>
      </c>
      <c r="H1128" s="4">
        <v>285</v>
      </c>
      <c r="I1128" s="4" t="s">
        <v>83</v>
      </c>
      <c r="J1128" s="1"/>
      <c r="K1128" s="4" t="s">
        <v>83</v>
      </c>
      <c r="L1128" s="4" t="s">
        <v>83</v>
      </c>
    </row>
    <row r="1129" spans="1:12" ht="30" x14ac:dyDescent="0.25">
      <c r="A1129" s="1" t="s">
        <v>5697</v>
      </c>
      <c r="B1129" s="1" t="s">
        <v>460</v>
      </c>
      <c r="C1129" s="4">
        <v>2021</v>
      </c>
      <c r="D1129" s="1" t="s">
        <v>166</v>
      </c>
      <c r="E1129" s="1" t="s">
        <v>1183</v>
      </c>
      <c r="F1129" s="1" t="s">
        <v>1102</v>
      </c>
      <c r="G1129" s="4" t="s">
        <v>1125</v>
      </c>
      <c r="H1129" s="4">
        <v>23367</v>
      </c>
      <c r="I1129" s="4" t="s">
        <v>8832</v>
      </c>
      <c r="J1129" s="1" t="s">
        <v>234</v>
      </c>
      <c r="K1129" s="4" t="s">
        <v>630</v>
      </c>
      <c r="L1129" s="4" t="s">
        <v>3903</v>
      </c>
    </row>
    <row r="1130" spans="1:12" ht="45" x14ac:dyDescent="0.25">
      <c r="A1130" s="1" t="s">
        <v>5697</v>
      </c>
      <c r="B1130" s="1" t="s">
        <v>460</v>
      </c>
      <c r="C1130" s="4">
        <v>2021</v>
      </c>
      <c r="D1130" s="1" t="s">
        <v>166</v>
      </c>
      <c r="E1130" s="1" t="s">
        <v>1183</v>
      </c>
      <c r="F1130" s="1" t="s">
        <v>84</v>
      </c>
      <c r="G1130" s="4" t="s">
        <v>1103</v>
      </c>
      <c r="H1130" s="4">
        <v>0</v>
      </c>
      <c r="I1130" s="4" t="s">
        <v>83</v>
      </c>
      <c r="J1130" s="1"/>
      <c r="K1130" s="4" t="s">
        <v>83</v>
      </c>
      <c r="L1130" s="4" t="s">
        <v>83</v>
      </c>
    </row>
    <row r="1131" spans="1:12" ht="45" x14ac:dyDescent="0.25">
      <c r="A1131" s="1" t="s">
        <v>5697</v>
      </c>
      <c r="B1131" s="1" t="s">
        <v>460</v>
      </c>
      <c r="C1131" s="4">
        <v>2021</v>
      </c>
      <c r="D1131" s="1" t="s">
        <v>166</v>
      </c>
      <c r="E1131" s="1" t="s">
        <v>1183</v>
      </c>
      <c r="F1131" s="1" t="s">
        <v>85</v>
      </c>
      <c r="G1131" s="4" t="s">
        <v>1103</v>
      </c>
      <c r="H1131" s="4">
        <v>0</v>
      </c>
      <c r="I1131" s="4" t="s">
        <v>83</v>
      </c>
      <c r="J1131" s="1"/>
      <c r="K1131" s="4" t="s">
        <v>83</v>
      </c>
      <c r="L1131" s="4" t="s">
        <v>83</v>
      </c>
    </row>
    <row r="1132" spans="1:12" ht="30" x14ac:dyDescent="0.25">
      <c r="A1132" s="1" t="s">
        <v>5697</v>
      </c>
      <c r="B1132" s="1" t="s">
        <v>460</v>
      </c>
      <c r="C1132" s="4">
        <v>2021</v>
      </c>
      <c r="D1132" s="1" t="s">
        <v>185</v>
      </c>
      <c r="E1132" s="1" t="s">
        <v>1089</v>
      </c>
      <c r="F1132" s="1" t="s">
        <v>62</v>
      </c>
      <c r="G1132" s="4" t="s">
        <v>1097</v>
      </c>
      <c r="H1132" s="4">
        <v>130286</v>
      </c>
      <c r="I1132" s="4" t="s">
        <v>4092</v>
      </c>
      <c r="J1132" s="1" t="s">
        <v>234</v>
      </c>
      <c r="K1132" s="4" t="s">
        <v>3363</v>
      </c>
      <c r="L1132" s="4" t="s">
        <v>3594</v>
      </c>
    </row>
    <row r="1133" spans="1:12" ht="30" x14ac:dyDescent="0.25">
      <c r="A1133" s="1" t="s">
        <v>5697</v>
      </c>
      <c r="B1133" s="1" t="s">
        <v>460</v>
      </c>
      <c r="C1133" s="4">
        <v>2021</v>
      </c>
      <c r="D1133" s="1" t="s">
        <v>185</v>
      </c>
      <c r="E1133" s="1" t="s">
        <v>1089</v>
      </c>
      <c r="F1133" s="1" t="s">
        <v>66</v>
      </c>
      <c r="G1133" s="4" t="s">
        <v>1101</v>
      </c>
      <c r="H1133" s="4">
        <v>45515</v>
      </c>
      <c r="I1133" s="4" t="s">
        <v>83</v>
      </c>
      <c r="J1133" s="1"/>
      <c r="K1133" s="4" t="s">
        <v>83</v>
      </c>
      <c r="L1133" s="4" t="s">
        <v>83</v>
      </c>
    </row>
    <row r="1134" spans="1:12" ht="30" x14ac:dyDescent="0.25">
      <c r="A1134" s="1" t="s">
        <v>5697</v>
      </c>
      <c r="B1134" s="1" t="s">
        <v>460</v>
      </c>
      <c r="C1134" s="4">
        <v>2021</v>
      </c>
      <c r="D1134" s="1" t="s">
        <v>185</v>
      </c>
      <c r="E1134" s="1" t="s">
        <v>1089</v>
      </c>
      <c r="F1134" s="1" t="s">
        <v>70</v>
      </c>
      <c r="G1134" s="4" t="s">
        <v>1101</v>
      </c>
      <c r="H1134" s="4">
        <v>132973</v>
      </c>
      <c r="I1134" s="4" t="s">
        <v>83</v>
      </c>
      <c r="J1134" s="1"/>
      <c r="K1134" s="4" t="s">
        <v>83</v>
      </c>
      <c r="L1134" s="4" t="s">
        <v>83</v>
      </c>
    </row>
    <row r="1135" spans="1:12" ht="30" x14ac:dyDescent="0.25">
      <c r="A1135" s="1" t="s">
        <v>5697</v>
      </c>
      <c r="B1135" s="1" t="s">
        <v>460</v>
      </c>
      <c r="C1135" s="4">
        <v>2021</v>
      </c>
      <c r="D1135" s="1" t="s">
        <v>185</v>
      </c>
      <c r="E1135" s="1" t="s">
        <v>1089</v>
      </c>
      <c r="F1135" s="1" t="s">
        <v>74</v>
      </c>
      <c r="G1135" s="4" t="s">
        <v>1101</v>
      </c>
      <c r="H1135" s="4">
        <v>31617</v>
      </c>
      <c r="I1135" s="4" t="s">
        <v>83</v>
      </c>
      <c r="J1135" s="1"/>
      <c r="K1135" s="4" t="s">
        <v>83</v>
      </c>
      <c r="L1135" s="4" t="s">
        <v>83</v>
      </c>
    </row>
    <row r="1136" spans="1:12" ht="30" x14ac:dyDescent="0.25">
      <c r="A1136" s="1" t="s">
        <v>5697</v>
      </c>
      <c r="B1136" s="1" t="s">
        <v>460</v>
      </c>
      <c r="C1136" s="4">
        <v>2021</v>
      </c>
      <c r="D1136" s="1" t="s">
        <v>185</v>
      </c>
      <c r="E1136" s="1" t="s">
        <v>1089</v>
      </c>
      <c r="F1136" s="1" t="s">
        <v>1102</v>
      </c>
      <c r="G1136" s="4" t="s">
        <v>1101</v>
      </c>
      <c r="H1136" s="4">
        <v>146841</v>
      </c>
      <c r="I1136" s="4" t="s">
        <v>83</v>
      </c>
      <c r="J1136" s="1"/>
      <c r="K1136" s="4" t="s">
        <v>83</v>
      </c>
      <c r="L1136" s="4" t="s">
        <v>83</v>
      </c>
    </row>
    <row r="1137" spans="1:12" ht="45" x14ac:dyDescent="0.25">
      <c r="A1137" s="1" t="s">
        <v>5697</v>
      </c>
      <c r="B1137" s="1" t="s">
        <v>460</v>
      </c>
      <c r="C1137" s="4">
        <v>2021</v>
      </c>
      <c r="D1137" s="1" t="s">
        <v>185</v>
      </c>
      <c r="E1137" s="1" t="s">
        <v>1089</v>
      </c>
      <c r="F1137" s="1" t="s">
        <v>84</v>
      </c>
      <c r="G1137" s="4" t="s">
        <v>1103</v>
      </c>
      <c r="H1137" s="4">
        <v>0</v>
      </c>
      <c r="I1137" s="4" t="s">
        <v>83</v>
      </c>
      <c r="J1137" s="1"/>
      <c r="K1137" s="4" t="s">
        <v>83</v>
      </c>
      <c r="L1137" s="4" t="s">
        <v>83</v>
      </c>
    </row>
    <row r="1138" spans="1:12" ht="45" x14ac:dyDescent="0.25">
      <c r="A1138" s="1" t="s">
        <v>5697</v>
      </c>
      <c r="B1138" s="1" t="s">
        <v>460</v>
      </c>
      <c r="C1138" s="4">
        <v>2021</v>
      </c>
      <c r="D1138" s="1" t="s">
        <v>185</v>
      </c>
      <c r="E1138" s="1" t="s">
        <v>1089</v>
      </c>
      <c r="F1138" s="1" t="s">
        <v>85</v>
      </c>
      <c r="G1138" s="4" t="s">
        <v>1103</v>
      </c>
      <c r="H1138" s="4">
        <v>0</v>
      </c>
      <c r="I1138" s="4" t="s">
        <v>83</v>
      </c>
      <c r="J1138" s="1"/>
      <c r="K1138" s="4" t="s">
        <v>83</v>
      </c>
      <c r="L1138" s="4" t="s">
        <v>83</v>
      </c>
    </row>
    <row r="1139" spans="1:12" ht="30" x14ac:dyDescent="0.25">
      <c r="A1139" s="1" t="s">
        <v>5697</v>
      </c>
      <c r="B1139" s="1" t="s">
        <v>460</v>
      </c>
      <c r="C1139" s="4">
        <v>2021</v>
      </c>
      <c r="D1139" s="1" t="s">
        <v>185</v>
      </c>
      <c r="E1139" s="1" t="s">
        <v>1104</v>
      </c>
      <c r="F1139" s="1" t="s">
        <v>62</v>
      </c>
      <c r="G1139" s="4" t="s">
        <v>1981</v>
      </c>
      <c r="H1139" s="4">
        <v>30869</v>
      </c>
      <c r="I1139" s="4" t="s">
        <v>6872</v>
      </c>
      <c r="J1139" s="1" t="s">
        <v>234</v>
      </c>
      <c r="K1139" s="4" t="s">
        <v>3215</v>
      </c>
      <c r="L1139" s="4" t="s">
        <v>727</v>
      </c>
    </row>
    <row r="1140" spans="1:12" ht="30" x14ac:dyDescent="0.25">
      <c r="A1140" s="1" t="s">
        <v>5697</v>
      </c>
      <c r="B1140" s="1" t="s">
        <v>460</v>
      </c>
      <c r="C1140" s="4">
        <v>2021</v>
      </c>
      <c r="D1140" s="1" t="s">
        <v>185</v>
      </c>
      <c r="E1140" s="1" t="s">
        <v>1104</v>
      </c>
      <c r="F1140" s="1" t="s">
        <v>66</v>
      </c>
      <c r="G1140" s="4" t="s">
        <v>1101</v>
      </c>
      <c r="H1140" s="4">
        <v>2139</v>
      </c>
      <c r="I1140" s="4" t="s">
        <v>83</v>
      </c>
      <c r="J1140" s="1"/>
      <c r="K1140" s="4" t="s">
        <v>83</v>
      </c>
      <c r="L1140" s="4" t="s">
        <v>83</v>
      </c>
    </row>
    <row r="1141" spans="1:12" ht="30" x14ac:dyDescent="0.25">
      <c r="A1141" s="1" t="s">
        <v>5697</v>
      </c>
      <c r="B1141" s="1" t="s">
        <v>460</v>
      </c>
      <c r="C1141" s="4">
        <v>2021</v>
      </c>
      <c r="D1141" s="1" t="s">
        <v>185</v>
      </c>
      <c r="E1141" s="1" t="s">
        <v>1104</v>
      </c>
      <c r="F1141" s="1" t="s">
        <v>70</v>
      </c>
      <c r="G1141" s="4" t="s">
        <v>1101</v>
      </c>
      <c r="H1141" s="4">
        <v>29637</v>
      </c>
      <c r="I1141" s="4" t="s">
        <v>83</v>
      </c>
      <c r="J1141" s="1"/>
      <c r="K1141" s="4" t="s">
        <v>83</v>
      </c>
      <c r="L1141" s="4" t="s">
        <v>83</v>
      </c>
    </row>
    <row r="1142" spans="1:12" ht="30" x14ac:dyDescent="0.25">
      <c r="A1142" s="1" t="s">
        <v>5697</v>
      </c>
      <c r="B1142" s="1" t="s">
        <v>460</v>
      </c>
      <c r="C1142" s="4">
        <v>2021</v>
      </c>
      <c r="D1142" s="1" t="s">
        <v>185</v>
      </c>
      <c r="E1142" s="1" t="s">
        <v>1104</v>
      </c>
      <c r="F1142" s="1" t="s">
        <v>74</v>
      </c>
      <c r="G1142" s="4" t="s">
        <v>1101</v>
      </c>
      <c r="H1142" s="4">
        <v>39716</v>
      </c>
      <c r="I1142" s="4" t="s">
        <v>83</v>
      </c>
      <c r="J1142" s="1"/>
      <c r="K1142" s="4" t="s">
        <v>83</v>
      </c>
      <c r="L1142" s="4" t="s">
        <v>83</v>
      </c>
    </row>
    <row r="1143" spans="1:12" ht="30" x14ac:dyDescent="0.25">
      <c r="A1143" s="1" t="s">
        <v>5697</v>
      </c>
      <c r="B1143" s="1" t="s">
        <v>460</v>
      </c>
      <c r="C1143" s="4">
        <v>2021</v>
      </c>
      <c r="D1143" s="1" t="s">
        <v>185</v>
      </c>
      <c r="E1143" s="1" t="s">
        <v>1104</v>
      </c>
      <c r="F1143" s="1" t="s">
        <v>1102</v>
      </c>
      <c r="G1143" s="4" t="s">
        <v>1371</v>
      </c>
      <c r="H1143" s="4">
        <v>143600</v>
      </c>
      <c r="I1143" s="4" t="s">
        <v>3893</v>
      </c>
      <c r="J1143" s="1" t="s">
        <v>234</v>
      </c>
      <c r="K1143" s="4" t="s">
        <v>537</v>
      </c>
      <c r="L1143" s="4" t="s">
        <v>8789</v>
      </c>
    </row>
    <row r="1144" spans="1:12" ht="45" x14ac:dyDescent="0.25">
      <c r="A1144" s="1" t="s">
        <v>5697</v>
      </c>
      <c r="B1144" s="1" t="s">
        <v>460</v>
      </c>
      <c r="C1144" s="4">
        <v>2021</v>
      </c>
      <c r="D1144" s="1" t="s">
        <v>185</v>
      </c>
      <c r="E1144" s="1" t="s">
        <v>1104</v>
      </c>
      <c r="F1144" s="1" t="s">
        <v>84</v>
      </c>
      <c r="G1144" s="4" t="s">
        <v>1103</v>
      </c>
      <c r="H1144" s="4">
        <v>0</v>
      </c>
      <c r="I1144" s="4" t="s">
        <v>83</v>
      </c>
      <c r="J1144" s="1"/>
      <c r="K1144" s="4" t="s">
        <v>83</v>
      </c>
      <c r="L1144" s="4" t="s">
        <v>83</v>
      </c>
    </row>
    <row r="1145" spans="1:12" ht="45" x14ac:dyDescent="0.25">
      <c r="A1145" s="1" t="s">
        <v>5697</v>
      </c>
      <c r="B1145" s="1" t="s">
        <v>460</v>
      </c>
      <c r="C1145" s="4">
        <v>2021</v>
      </c>
      <c r="D1145" s="1" t="s">
        <v>185</v>
      </c>
      <c r="E1145" s="1" t="s">
        <v>1104</v>
      </c>
      <c r="F1145" s="1" t="s">
        <v>85</v>
      </c>
      <c r="G1145" s="4" t="s">
        <v>1103</v>
      </c>
      <c r="H1145" s="4">
        <v>0</v>
      </c>
      <c r="I1145" s="4" t="s">
        <v>83</v>
      </c>
      <c r="J1145" s="1"/>
      <c r="K1145" s="4" t="s">
        <v>83</v>
      </c>
      <c r="L1145" s="4" t="s">
        <v>83</v>
      </c>
    </row>
    <row r="1146" spans="1:12" ht="30" x14ac:dyDescent="0.25">
      <c r="A1146" s="1" t="s">
        <v>5697</v>
      </c>
      <c r="B1146" s="1" t="s">
        <v>460</v>
      </c>
      <c r="C1146" s="4">
        <v>2021</v>
      </c>
      <c r="D1146" s="1" t="s">
        <v>185</v>
      </c>
      <c r="E1146" s="1" t="s">
        <v>1116</v>
      </c>
      <c r="F1146" s="1" t="s">
        <v>62</v>
      </c>
      <c r="G1146" s="4" t="s">
        <v>1141</v>
      </c>
      <c r="H1146" s="4">
        <v>20177</v>
      </c>
      <c r="I1146" s="4" t="s">
        <v>8136</v>
      </c>
      <c r="J1146" s="1"/>
      <c r="K1146" s="4" t="s">
        <v>5140</v>
      </c>
      <c r="L1146" s="4" t="s">
        <v>8833</v>
      </c>
    </row>
    <row r="1147" spans="1:12" ht="30" x14ac:dyDescent="0.25">
      <c r="A1147" s="1" t="s">
        <v>5697</v>
      </c>
      <c r="B1147" s="1" t="s">
        <v>460</v>
      </c>
      <c r="C1147" s="4">
        <v>2021</v>
      </c>
      <c r="D1147" s="1" t="s">
        <v>185</v>
      </c>
      <c r="E1147" s="1" t="s">
        <v>1116</v>
      </c>
      <c r="F1147" s="1" t="s">
        <v>66</v>
      </c>
      <c r="G1147" s="4" t="s">
        <v>1101</v>
      </c>
      <c r="H1147" s="4">
        <v>806</v>
      </c>
      <c r="I1147" s="4" t="s">
        <v>83</v>
      </c>
      <c r="J1147" s="1"/>
      <c r="K1147" s="4" t="s">
        <v>83</v>
      </c>
      <c r="L1147" s="4" t="s">
        <v>83</v>
      </c>
    </row>
    <row r="1148" spans="1:12" ht="30" x14ac:dyDescent="0.25">
      <c r="A1148" s="1" t="s">
        <v>5697</v>
      </c>
      <c r="B1148" s="1" t="s">
        <v>460</v>
      </c>
      <c r="C1148" s="4">
        <v>2021</v>
      </c>
      <c r="D1148" s="1" t="s">
        <v>185</v>
      </c>
      <c r="E1148" s="1" t="s">
        <v>1116</v>
      </c>
      <c r="F1148" s="1" t="s">
        <v>70</v>
      </c>
      <c r="G1148" s="4" t="s">
        <v>1097</v>
      </c>
      <c r="H1148" s="4">
        <v>6817</v>
      </c>
      <c r="I1148" s="4" t="s">
        <v>6162</v>
      </c>
      <c r="J1148" s="1" t="s">
        <v>234</v>
      </c>
      <c r="K1148" s="4" t="s">
        <v>625</v>
      </c>
      <c r="L1148" s="4" t="s">
        <v>5851</v>
      </c>
    </row>
    <row r="1149" spans="1:12" ht="30" x14ac:dyDescent="0.25">
      <c r="A1149" s="1" t="s">
        <v>5697</v>
      </c>
      <c r="B1149" s="1" t="s">
        <v>460</v>
      </c>
      <c r="C1149" s="4">
        <v>2021</v>
      </c>
      <c r="D1149" s="1" t="s">
        <v>185</v>
      </c>
      <c r="E1149" s="1" t="s">
        <v>1116</v>
      </c>
      <c r="F1149" s="1" t="s">
        <v>74</v>
      </c>
      <c r="G1149" s="4" t="s">
        <v>1101</v>
      </c>
      <c r="H1149" s="4">
        <v>7334</v>
      </c>
      <c r="I1149" s="4" t="s">
        <v>83</v>
      </c>
      <c r="J1149" s="1"/>
      <c r="K1149" s="4" t="s">
        <v>83</v>
      </c>
      <c r="L1149" s="4" t="s">
        <v>83</v>
      </c>
    </row>
    <row r="1150" spans="1:12" ht="30" x14ac:dyDescent="0.25">
      <c r="A1150" s="1" t="s">
        <v>5697</v>
      </c>
      <c r="B1150" s="1" t="s">
        <v>460</v>
      </c>
      <c r="C1150" s="4">
        <v>2021</v>
      </c>
      <c r="D1150" s="1" t="s">
        <v>185</v>
      </c>
      <c r="E1150" s="1" t="s">
        <v>1116</v>
      </c>
      <c r="F1150" s="1" t="s">
        <v>1102</v>
      </c>
      <c r="G1150" s="4" t="s">
        <v>1435</v>
      </c>
      <c r="H1150" s="4">
        <v>248021</v>
      </c>
      <c r="I1150" s="4" t="s">
        <v>3370</v>
      </c>
      <c r="J1150" s="1" t="s">
        <v>234</v>
      </c>
      <c r="K1150" s="4" t="s">
        <v>1564</v>
      </c>
      <c r="L1150" s="4" t="s">
        <v>3907</v>
      </c>
    </row>
    <row r="1151" spans="1:12" ht="45" x14ac:dyDescent="0.25">
      <c r="A1151" s="1" t="s">
        <v>5697</v>
      </c>
      <c r="B1151" s="1" t="s">
        <v>460</v>
      </c>
      <c r="C1151" s="4">
        <v>2021</v>
      </c>
      <c r="D1151" s="1" t="s">
        <v>185</v>
      </c>
      <c r="E1151" s="1" t="s">
        <v>1116</v>
      </c>
      <c r="F1151" s="1" t="s">
        <v>84</v>
      </c>
      <c r="G1151" s="4" t="s">
        <v>1103</v>
      </c>
      <c r="H1151" s="4">
        <v>0</v>
      </c>
      <c r="I1151" s="4" t="s">
        <v>83</v>
      </c>
      <c r="J1151" s="1"/>
      <c r="K1151" s="4" t="s">
        <v>83</v>
      </c>
      <c r="L1151" s="4" t="s">
        <v>83</v>
      </c>
    </row>
    <row r="1152" spans="1:12" ht="45" x14ac:dyDescent="0.25">
      <c r="A1152" s="1" t="s">
        <v>5697</v>
      </c>
      <c r="B1152" s="1" t="s">
        <v>460</v>
      </c>
      <c r="C1152" s="4">
        <v>2021</v>
      </c>
      <c r="D1152" s="1" t="s">
        <v>185</v>
      </c>
      <c r="E1152" s="1" t="s">
        <v>1116</v>
      </c>
      <c r="F1152" s="1" t="s">
        <v>85</v>
      </c>
      <c r="G1152" s="4" t="s">
        <v>1103</v>
      </c>
      <c r="H1152" s="4">
        <v>0</v>
      </c>
      <c r="I1152" s="4" t="s">
        <v>83</v>
      </c>
      <c r="J1152" s="1"/>
      <c r="K1152" s="4" t="s">
        <v>83</v>
      </c>
      <c r="L1152" s="4" t="s">
        <v>83</v>
      </c>
    </row>
    <row r="1153" spans="1:12" ht="30" x14ac:dyDescent="0.25">
      <c r="A1153" s="1" t="s">
        <v>5697</v>
      </c>
      <c r="B1153" s="1" t="s">
        <v>460</v>
      </c>
      <c r="C1153" s="4">
        <v>2021</v>
      </c>
      <c r="D1153" s="1" t="s">
        <v>185</v>
      </c>
      <c r="E1153" s="1" t="s">
        <v>1132</v>
      </c>
      <c r="F1153" s="1" t="s">
        <v>62</v>
      </c>
      <c r="G1153" s="4" t="s">
        <v>1211</v>
      </c>
      <c r="H1153" s="4">
        <v>11414</v>
      </c>
      <c r="I1153" s="4" t="s">
        <v>8787</v>
      </c>
      <c r="J1153" s="1"/>
      <c r="K1153" s="4" t="s">
        <v>8673</v>
      </c>
      <c r="L1153" s="4" t="s">
        <v>8834</v>
      </c>
    </row>
    <row r="1154" spans="1:12" ht="30" x14ac:dyDescent="0.25">
      <c r="A1154" s="1" t="s">
        <v>5697</v>
      </c>
      <c r="B1154" s="1" t="s">
        <v>460</v>
      </c>
      <c r="C1154" s="4">
        <v>2021</v>
      </c>
      <c r="D1154" s="1" t="s">
        <v>185</v>
      </c>
      <c r="E1154" s="1" t="s">
        <v>1132</v>
      </c>
      <c r="F1154" s="1" t="s">
        <v>66</v>
      </c>
      <c r="G1154" s="4" t="s">
        <v>1101</v>
      </c>
      <c r="H1154" s="4">
        <v>309</v>
      </c>
      <c r="I1154" s="4" t="s">
        <v>83</v>
      </c>
      <c r="J1154" s="1"/>
      <c r="K1154" s="4" t="s">
        <v>83</v>
      </c>
      <c r="L1154" s="4" t="s">
        <v>83</v>
      </c>
    </row>
    <row r="1155" spans="1:12" ht="30" x14ac:dyDescent="0.25">
      <c r="A1155" s="1" t="s">
        <v>5697</v>
      </c>
      <c r="B1155" s="1" t="s">
        <v>460</v>
      </c>
      <c r="C1155" s="4">
        <v>2021</v>
      </c>
      <c r="D1155" s="1" t="s">
        <v>185</v>
      </c>
      <c r="E1155" s="1" t="s">
        <v>1132</v>
      </c>
      <c r="F1155" s="1" t="s">
        <v>70</v>
      </c>
      <c r="G1155" s="4" t="s">
        <v>1350</v>
      </c>
      <c r="H1155" s="4">
        <v>2949</v>
      </c>
      <c r="I1155" s="4" t="s">
        <v>8835</v>
      </c>
      <c r="J1155" s="1" t="s">
        <v>234</v>
      </c>
      <c r="K1155" s="4" t="s">
        <v>2204</v>
      </c>
      <c r="L1155" s="4" t="s">
        <v>8836</v>
      </c>
    </row>
    <row r="1156" spans="1:12" ht="30" x14ac:dyDescent="0.25">
      <c r="A1156" s="1" t="s">
        <v>5697</v>
      </c>
      <c r="B1156" s="1" t="s">
        <v>460</v>
      </c>
      <c r="C1156" s="4">
        <v>2021</v>
      </c>
      <c r="D1156" s="1" t="s">
        <v>185</v>
      </c>
      <c r="E1156" s="1" t="s">
        <v>1132</v>
      </c>
      <c r="F1156" s="1" t="s">
        <v>74</v>
      </c>
      <c r="G1156" s="4" t="s">
        <v>1101</v>
      </c>
      <c r="H1156" s="4">
        <v>1788</v>
      </c>
      <c r="I1156" s="4" t="s">
        <v>83</v>
      </c>
      <c r="J1156" s="1"/>
      <c r="K1156" s="4" t="s">
        <v>83</v>
      </c>
      <c r="L1156" s="4" t="s">
        <v>83</v>
      </c>
    </row>
    <row r="1157" spans="1:12" ht="30" x14ac:dyDescent="0.25">
      <c r="A1157" s="1" t="s">
        <v>5697</v>
      </c>
      <c r="B1157" s="1" t="s">
        <v>460</v>
      </c>
      <c r="C1157" s="4">
        <v>2021</v>
      </c>
      <c r="D1157" s="1" t="s">
        <v>185</v>
      </c>
      <c r="E1157" s="1" t="s">
        <v>1132</v>
      </c>
      <c r="F1157" s="1" t="s">
        <v>1102</v>
      </c>
      <c r="G1157" s="4" t="s">
        <v>2955</v>
      </c>
      <c r="H1157" s="4">
        <v>213494</v>
      </c>
      <c r="I1157" s="4" t="s">
        <v>3524</v>
      </c>
      <c r="J1157" s="1"/>
      <c r="K1157" s="4" t="s">
        <v>3828</v>
      </c>
      <c r="L1157" s="4" t="s">
        <v>5458</v>
      </c>
    </row>
    <row r="1158" spans="1:12" ht="45" x14ac:dyDescent="0.25">
      <c r="A1158" s="1" t="s">
        <v>5697</v>
      </c>
      <c r="B1158" s="1" t="s">
        <v>460</v>
      </c>
      <c r="C1158" s="4">
        <v>2021</v>
      </c>
      <c r="D1158" s="1" t="s">
        <v>185</v>
      </c>
      <c r="E1158" s="1" t="s">
        <v>1132</v>
      </c>
      <c r="F1158" s="1" t="s">
        <v>84</v>
      </c>
      <c r="G1158" s="4" t="s">
        <v>1103</v>
      </c>
      <c r="H1158" s="4">
        <v>0</v>
      </c>
      <c r="I1158" s="4" t="s">
        <v>83</v>
      </c>
      <c r="J1158" s="1"/>
      <c r="K1158" s="4" t="s">
        <v>83</v>
      </c>
      <c r="L1158" s="4" t="s">
        <v>83</v>
      </c>
    </row>
    <row r="1159" spans="1:12" ht="45" x14ac:dyDescent="0.25">
      <c r="A1159" s="1" t="s">
        <v>5697</v>
      </c>
      <c r="B1159" s="1" t="s">
        <v>460</v>
      </c>
      <c r="C1159" s="4">
        <v>2021</v>
      </c>
      <c r="D1159" s="1" t="s">
        <v>185</v>
      </c>
      <c r="E1159" s="1" t="s">
        <v>1132</v>
      </c>
      <c r="F1159" s="1" t="s">
        <v>85</v>
      </c>
      <c r="G1159" s="4" t="s">
        <v>1103</v>
      </c>
      <c r="H1159" s="4">
        <v>0</v>
      </c>
      <c r="I1159" s="4" t="s">
        <v>83</v>
      </c>
      <c r="J1159" s="1"/>
      <c r="K1159" s="4" t="s">
        <v>83</v>
      </c>
      <c r="L1159" s="4" t="s">
        <v>83</v>
      </c>
    </row>
    <row r="1160" spans="1:12" ht="30" x14ac:dyDescent="0.25">
      <c r="A1160" s="1" t="s">
        <v>5697</v>
      </c>
      <c r="B1160" s="1" t="s">
        <v>460</v>
      </c>
      <c r="C1160" s="4">
        <v>2021</v>
      </c>
      <c r="D1160" s="1" t="s">
        <v>185</v>
      </c>
      <c r="E1160" s="1" t="s">
        <v>1147</v>
      </c>
      <c r="F1160" s="1" t="s">
        <v>62</v>
      </c>
      <c r="G1160" s="4" t="s">
        <v>3309</v>
      </c>
      <c r="H1160" s="4">
        <v>5614</v>
      </c>
      <c r="I1160" s="4" t="s">
        <v>8837</v>
      </c>
      <c r="J1160" s="1"/>
      <c r="K1160" s="4" t="s">
        <v>8838</v>
      </c>
      <c r="L1160" s="4" t="s">
        <v>8839</v>
      </c>
    </row>
    <row r="1161" spans="1:12" ht="30" x14ac:dyDescent="0.25">
      <c r="A1161" s="1" t="s">
        <v>5697</v>
      </c>
      <c r="B1161" s="1" t="s">
        <v>460</v>
      </c>
      <c r="C1161" s="4">
        <v>2021</v>
      </c>
      <c r="D1161" s="1" t="s">
        <v>185</v>
      </c>
      <c r="E1161" s="1" t="s">
        <v>1147</v>
      </c>
      <c r="F1161" s="1" t="s">
        <v>66</v>
      </c>
      <c r="G1161" s="4" t="s">
        <v>1101</v>
      </c>
      <c r="H1161" s="4">
        <v>108</v>
      </c>
      <c r="I1161" s="4" t="s">
        <v>83</v>
      </c>
      <c r="J1161" s="1"/>
      <c r="K1161" s="4" t="s">
        <v>83</v>
      </c>
      <c r="L1161" s="4" t="s">
        <v>83</v>
      </c>
    </row>
    <row r="1162" spans="1:12" ht="30" x14ac:dyDescent="0.25">
      <c r="A1162" s="1" t="s">
        <v>5697</v>
      </c>
      <c r="B1162" s="1" t="s">
        <v>460</v>
      </c>
      <c r="C1162" s="4">
        <v>2021</v>
      </c>
      <c r="D1162" s="1" t="s">
        <v>185</v>
      </c>
      <c r="E1162" s="1" t="s">
        <v>1147</v>
      </c>
      <c r="F1162" s="1" t="s">
        <v>70</v>
      </c>
      <c r="G1162" s="4" t="s">
        <v>1371</v>
      </c>
      <c r="H1162" s="4">
        <v>1339</v>
      </c>
      <c r="I1162" s="4" t="s">
        <v>6185</v>
      </c>
      <c r="J1162" s="1" t="s">
        <v>234</v>
      </c>
      <c r="K1162" s="4" t="s">
        <v>1482</v>
      </c>
      <c r="L1162" s="4" t="s">
        <v>8840</v>
      </c>
    </row>
    <row r="1163" spans="1:12" ht="30" x14ac:dyDescent="0.25">
      <c r="A1163" s="1" t="s">
        <v>5697</v>
      </c>
      <c r="B1163" s="1" t="s">
        <v>460</v>
      </c>
      <c r="C1163" s="4">
        <v>2021</v>
      </c>
      <c r="D1163" s="1" t="s">
        <v>185</v>
      </c>
      <c r="E1163" s="1" t="s">
        <v>1147</v>
      </c>
      <c r="F1163" s="1" t="s">
        <v>74</v>
      </c>
      <c r="G1163" s="4" t="s">
        <v>1101</v>
      </c>
      <c r="H1163" s="4">
        <v>465</v>
      </c>
      <c r="I1163" s="4" t="s">
        <v>83</v>
      </c>
      <c r="J1163" s="1"/>
      <c r="K1163" s="4" t="s">
        <v>83</v>
      </c>
      <c r="L1163" s="4" t="s">
        <v>83</v>
      </c>
    </row>
    <row r="1164" spans="1:12" ht="30" x14ac:dyDescent="0.25">
      <c r="A1164" s="1" t="s">
        <v>5697</v>
      </c>
      <c r="B1164" s="1" t="s">
        <v>460</v>
      </c>
      <c r="C1164" s="4">
        <v>2021</v>
      </c>
      <c r="D1164" s="1" t="s">
        <v>185</v>
      </c>
      <c r="E1164" s="1" t="s">
        <v>1147</v>
      </c>
      <c r="F1164" s="1" t="s">
        <v>1102</v>
      </c>
      <c r="G1164" s="4" t="s">
        <v>2986</v>
      </c>
      <c r="H1164" s="4">
        <v>185406</v>
      </c>
      <c r="I1164" s="4" t="s">
        <v>3294</v>
      </c>
      <c r="J1164" s="1"/>
      <c r="K1164" s="4" t="s">
        <v>5142</v>
      </c>
      <c r="L1164" s="4" t="s">
        <v>6933</v>
      </c>
    </row>
    <row r="1165" spans="1:12" ht="45" x14ac:dyDescent="0.25">
      <c r="A1165" s="1" t="s">
        <v>5697</v>
      </c>
      <c r="B1165" s="1" t="s">
        <v>460</v>
      </c>
      <c r="C1165" s="4">
        <v>2021</v>
      </c>
      <c r="D1165" s="1" t="s">
        <v>185</v>
      </c>
      <c r="E1165" s="1" t="s">
        <v>1147</v>
      </c>
      <c r="F1165" s="1" t="s">
        <v>84</v>
      </c>
      <c r="G1165" s="4" t="s">
        <v>1103</v>
      </c>
      <c r="H1165" s="4">
        <v>0</v>
      </c>
      <c r="I1165" s="4" t="s">
        <v>83</v>
      </c>
      <c r="J1165" s="1"/>
      <c r="K1165" s="4" t="s">
        <v>83</v>
      </c>
      <c r="L1165" s="4" t="s">
        <v>83</v>
      </c>
    </row>
    <row r="1166" spans="1:12" ht="45" x14ac:dyDescent="0.25">
      <c r="A1166" s="1" t="s">
        <v>5697</v>
      </c>
      <c r="B1166" s="1" t="s">
        <v>460</v>
      </c>
      <c r="C1166" s="4">
        <v>2021</v>
      </c>
      <c r="D1166" s="1" t="s">
        <v>185</v>
      </c>
      <c r="E1166" s="1" t="s">
        <v>1147</v>
      </c>
      <c r="F1166" s="1" t="s">
        <v>85</v>
      </c>
      <c r="G1166" s="4" t="s">
        <v>1103</v>
      </c>
      <c r="H1166" s="4">
        <v>0</v>
      </c>
      <c r="I1166" s="4" t="s">
        <v>83</v>
      </c>
      <c r="J1166" s="1"/>
      <c r="K1166" s="4" t="s">
        <v>83</v>
      </c>
      <c r="L1166" s="4" t="s">
        <v>83</v>
      </c>
    </row>
    <row r="1167" spans="1:12" ht="30" x14ac:dyDescent="0.25">
      <c r="A1167" s="1" t="s">
        <v>5697</v>
      </c>
      <c r="B1167" s="1" t="s">
        <v>460</v>
      </c>
      <c r="C1167" s="4">
        <v>2021</v>
      </c>
      <c r="D1167" s="1" t="s">
        <v>185</v>
      </c>
      <c r="E1167" s="1" t="s">
        <v>1162</v>
      </c>
      <c r="F1167" s="1" t="s">
        <v>62</v>
      </c>
      <c r="G1167" s="4" t="s">
        <v>2955</v>
      </c>
      <c r="H1167" s="4">
        <v>2737</v>
      </c>
      <c r="I1167" s="4" t="s">
        <v>8841</v>
      </c>
      <c r="J1167" s="1"/>
      <c r="K1167" s="4" t="s">
        <v>8842</v>
      </c>
      <c r="L1167" s="4" t="s">
        <v>8843</v>
      </c>
    </row>
    <row r="1168" spans="1:12" ht="30" x14ac:dyDescent="0.25">
      <c r="A1168" s="1" t="s">
        <v>5697</v>
      </c>
      <c r="B1168" s="1" t="s">
        <v>460</v>
      </c>
      <c r="C1168" s="4">
        <v>2021</v>
      </c>
      <c r="D1168" s="1" t="s">
        <v>185</v>
      </c>
      <c r="E1168" s="1" t="s">
        <v>1162</v>
      </c>
      <c r="F1168" s="1" t="s">
        <v>66</v>
      </c>
      <c r="G1168" s="4" t="s">
        <v>1101</v>
      </c>
      <c r="H1168" s="4">
        <v>48</v>
      </c>
      <c r="I1168" s="4" t="s">
        <v>83</v>
      </c>
      <c r="J1168" s="1"/>
      <c r="K1168" s="4" t="s">
        <v>83</v>
      </c>
      <c r="L1168" s="4" t="s">
        <v>83</v>
      </c>
    </row>
    <row r="1169" spans="1:12" ht="30" x14ac:dyDescent="0.25">
      <c r="A1169" s="1" t="s">
        <v>5697</v>
      </c>
      <c r="B1169" s="1" t="s">
        <v>460</v>
      </c>
      <c r="C1169" s="4">
        <v>2021</v>
      </c>
      <c r="D1169" s="1" t="s">
        <v>185</v>
      </c>
      <c r="E1169" s="1" t="s">
        <v>1162</v>
      </c>
      <c r="F1169" s="1" t="s">
        <v>70</v>
      </c>
      <c r="G1169" s="4" t="s">
        <v>1350</v>
      </c>
      <c r="H1169" s="4">
        <v>776</v>
      </c>
      <c r="I1169" s="4" t="s">
        <v>8844</v>
      </c>
      <c r="J1169" s="1" t="s">
        <v>234</v>
      </c>
      <c r="K1169" s="4" t="s">
        <v>755</v>
      </c>
      <c r="L1169" s="4" t="s">
        <v>8845</v>
      </c>
    </row>
    <row r="1170" spans="1:12" ht="30" x14ac:dyDescent="0.25">
      <c r="A1170" s="1" t="s">
        <v>5697</v>
      </c>
      <c r="B1170" s="1" t="s">
        <v>460</v>
      </c>
      <c r="C1170" s="4">
        <v>2021</v>
      </c>
      <c r="D1170" s="1" t="s">
        <v>185</v>
      </c>
      <c r="E1170" s="1" t="s">
        <v>1162</v>
      </c>
      <c r="F1170" s="1" t="s">
        <v>74</v>
      </c>
      <c r="G1170" s="4" t="s">
        <v>1101</v>
      </c>
      <c r="H1170" s="4">
        <v>237</v>
      </c>
      <c r="I1170" s="4" t="s">
        <v>83</v>
      </c>
      <c r="J1170" s="1"/>
      <c r="K1170" s="4" t="s">
        <v>83</v>
      </c>
      <c r="L1170" s="4" t="s">
        <v>83</v>
      </c>
    </row>
    <row r="1171" spans="1:12" ht="30" x14ac:dyDescent="0.25">
      <c r="A1171" s="1" t="s">
        <v>5697</v>
      </c>
      <c r="B1171" s="1" t="s">
        <v>460</v>
      </c>
      <c r="C1171" s="4">
        <v>2021</v>
      </c>
      <c r="D1171" s="1" t="s">
        <v>185</v>
      </c>
      <c r="E1171" s="1" t="s">
        <v>1162</v>
      </c>
      <c r="F1171" s="1" t="s">
        <v>1102</v>
      </c>
      <c r="G1171" s="4" t="s">
        <v>2947</v>
      </c>
      <c r="H1171" s="4">
        <v>95731</v>
      </c>
      <c r="I1171" s="4" t="s">
        <v>8846</v>
      </c>
      <c r="J1171" s="1"/>
      <c r="K1171" s="4" t="s">
        <v>4452</v>
      </c>
      <c r="L1171" s="4" t="s">
        <v>8847</v>
      </c>
    </row>
    <row r="1172" spans="1:12" ht="45" x14ac:dyDescent="0.25">
      <c r="A1172" s="1" t="s">
        <v>5697</v>
      </c>
      <c r="B1172" s="1" t="s">
        <v>460</v>
      </c>
      <c r="C1172" s="4">
        <v>2021</v>
      </c>
      <c r="D1172" s="1" t="s">
        <v>185</v>
      </c>
      <c r="E1172" s="1" t="s">
        <v>1162</v>
      </c>
      <c r="F1172" s="1" t="s">
        <v>84</v>
      </c>
      <c r="G1172" s="4" t="s">
        <v>1103</v>
      </c>
      <c r="H1172" s="4">
        <v>0</v>
      </c>
      <c r="I1172" s="4" t="s">
        <v>83</v>
      </c>
      <c r="J1172" s="1"/>
      <c r="K1172" s="4" t="s">
        <v>83</v>
      </c>
      <c r="L1172" s="4" t="s">
        <v>83</v>
      </c>
    </row>
    <row r="1173" spans="1:12" ht="45" x14ac:dyDescent="0.25">
      <c r="A1173" s="1" t="s">
        <v>5697</v>
      </c>
      <c r="B1173" s="1" t="s">
        <v>460</v>
      </c>
      <c r="C1173" s="4">
        <v>2021</v>
      </c>
      <c r="D1173" s="1" t="s">
        <v>185</v>
      </c>
      <c r="E1173" s="1" t="s">
        <v>1162</v>
      </c>
      <c r="F1173" s="1" t="s">
        <v>85</v>
      </c>
      <c r="G1173" s="4" t="s">
        <v>1103</v>
      </c>
      <c r="H1173" s="4">
        <v>0</v>
      </c>
      <c r="I1173" s="4" t="s">
        <v>83</v>
      </c>
      <c r="J1173" s="1"/>
      <c r="K1173" s="4" t="s">
        <v>83</v>
      </c>
      <c r="L1173" s="4" t="s">
        <v>83</v>
      </c>
    </row>
    <row r="1174" spans="1:12" ht="30" x14ac:dyDescent="0.25">
      <c r="A1174" s="1" t="s">
        <v>5697</v>
      </c>
      <c r="B1174" s="1" t="s">
        <v>460</v>
      </c>
      <c r="C1174" s="4">
        <v>2021</v>
      </c>
      <c r="D1174" s="1" t="s">
        <v>185</v>
      </c>
      <c r="E1174" s="1" t="s">
        <v>1183</v>
      </c>
      <c r="F1174" s="1" t="s">
        <v>62</v>
      </c>
      <c r="G1174" s="4" t="s">
        <v>527</v>
      </c>
      <c r="H1174" s="4">
        <v>897</v>
      </c>
      <c r="I1174" s="4" t="s">
        <v>8848</v>
      </c>
      <c r="J1174" s="1" t="s">
        <v>234</v>
      </c>
      <c r="K1174" s="4" t="s">
        <v>8849</v>
      </c>
      <c r="L1174" s="4" t="s">
        <v>8850</v>
      </c>
    </row>
    <row r="1175" spans="1:12" ht="30" x14ac:dyDescent="0.25">
      <c r="A1175" s="1" t="s">
        <v>5697</v>
      </c>
      <c r="B1175" s="1" t="s">
        <v>460</v>
      </c>
      <c r="C1175" s="4">
        <v>2021</v>
      </c>
      <c r="D1175" s="1" t="s">
        <v>185</v>
      </c>
      <c r="E1175" s="1" t="s">
        <v>1183</v>
      </c>
      <c r="F1175" s="1" t="s">
        <v>66</v>
      </c>
      <c r="G1175" s="4" t="s">
        <v>1101</v>
      </c>
      <c r="H1175" s="4">
        <v>15</v>
      </c>
      <c r="I1175" s="4" t="s">
        <v>83</v>
      </c>
      <c r="J1175" s="1"/>
      <c r="K1175" s="4" t="s">
        <v>83</v>
      </c>
      <c r="L1175" s="4" t="s">
        <v>83</v>
      </c>
    </row>
    <row r="1176" spans="1:12" ht="30" x14ac:dyDescent="0.25">
      <c r="A1176" s="1" t="s">
        <v>5697</v>
      </c>
      <c r="B1176" s="1" t="s">
        <v>460</v>
      </c>
      <c r="C1176" s="4">
        <v>2021</v>
      </c>
      <c r="D1176" s="1" t="s">
        <v>185</v>
      </c>
      <c r="E1176" s="1" t="s">
        <v>1183</v>
      </c>
      <c r="F1176" s="1" t="s">
        <v>70</v>
      </c>
      <c r="G1176" s="4" t="s">
        <v>1097</v>
      </c>
      <c r="H1176" s="4">
        <v>315</v>
      </c>
      <c r="I1176" s="4" t="s">
        <v>8851</v>
      </c>
      <c r="J1176" s="1" t="s">
        <v>234</v>
      </c>
      <c r="K1176" s="4" t="s">
        <v>8852</v>
      </c>
      <c r="L1176" s="4" t="s">
        <v>8853</v>
      </c>
    </row>
    <row r="1177" spans="1:12" ht="30" x14ac:dyDescent="0.25">
      <c r="A1177" s="1" t="s">
        <v>5697</v>
      </c>
      <c r="B1177" s="1" t="s">
        <v>460</v>
      </c>
      <c r="C1177" s="4">
        <v>2021</v>
      </c>
      <c r="D1177" s="1" t="s">
        <v>185</v>
      </c>
      <c r="E1177" s="1" t="s">
        <v>1183</v>
      </c>
      <c r="F1177" s="1" t="s">
        <v>74</v>
      </c>
      <c r="G1177" s="4" t="s">
        <v>1101</v>
      </c>
      <c r="H1177" s="4">
        <v>90</v>
      </c>
      <c r="I1177" s="4" t="s">
        <v>83</v>
      </c>
      <c r="J1177" s="1"/>
      <c r="K1177" s="4" t="s">
        <v>83</v>
      </c>
      <c r="L1177" s="4" t="s">
        <v>83</v>
      </c>
    </row>
    <row r="1178" spans="1:12" ht="30" x14ac:dyDescent="0.25">
      <c r="A1178" s="1" t="s">
        <v>5697</v>
      </c>
      <c r="B1178" s="1" t="s">
        <v>460</v>
      </c>
      <c r="C1178" s="4">
        <v>2021</v>
      </c>
      <c r="D1178" s="1" t="s">
        <v>185</v>
      </c>
      <c r="E1178" s="1" t="s">
        <v>1183</v>
      </c>
      <c r="F1178" s="1" t="s">
        <v>1102</v>
      </c>
      <c r="G1178" s="4" t="s">
        <v>4464</v>
      </c>
      <c r="H1178" s="4">
        <v>24644</v>
      </c>
      <c r="I1178" s="4" t="s">
        <v>8854</v>
      </c>
      <c r="J1178" s="1"/>
      <c r="K1178" s="4" t="s">
        <v>3556</v>
      </c>
      <c r="L1178" s="4" t="s">
        <v>8855</v>
      </c>
    </row>
    <row r="1179" spans="1:12" ht="45" x14ac:dyDescent="0.25">
      <c r="A1179" s="1" t="s">
        <v>5697</v>
      </c>
      <c r="B1179" s="1" t="s">
        <v>460</v>
      </c>
      <c r="C1179" s="4">
        <v>2021</v>
      </c>
      <c r="D1179" s="1" t="s">
        <v>185</v>
      </c>
      <c r="E1179" s="1" t="s">
        <v>1183</v>
      </c>
      <c r="F1179" s="1" t="s">
        <v>84</v>
      </c>
      <c r="G1179" s="4" t="s">
        <v>1103</v>
      </c>
      <c r="H1179" s="4">
        <v>0</v>
      </c>
      <c r="I1179" s="4" t="s">
        <v>83</v>
      </c>
      <c r="J1179" s="1"/>
      <c r="K1179" s="4" t="s">
        <v>83</v>
      </c>
      <c r="L1179" s="4" t="s">
        <v>83</v>
      </c>
    </row>
    <row r="1180" spans="1:12" ht="45" x14ac:dyDescent="0.25">
      <c r="A1180" s="1" t="s">
        <v>5697</v>
      </c>
      <c r="B1180" s="1" t="s">
        <v>460</v>
      </c>
      <c r="C1180" s="4">
        <v>2021</v>
      </c>
      <c r="D1180" s="1" t="s">
        <v>185</v>
      </c>
      <c r="E1180" s="1" t="s">
        <v>1183</v>
      </c>
      <c r="F1180" s="1" t="s">
        <v>85</v>
      </c>
      <c r="G1180" s="4" t="s">
        <v>1103</v>
      </c>
      <c r="H1180" s="4">
        <v>0</v>
      </c>
      <c r="I1180" s="4" t="s">
        <v>83</v>
      </c>
      <c r="J1180" s="1"/>
      <c r="K1180" s="4" t="s">
        <v>83</v>
      </c>
      <c r="L1180" s="4" t="s">
        <v>83</v>
      </c>
    </row>
    <row r="1181" spans="1:12" ht="30" x14ac:dyDescent="0.25">
      <c r="A1181" s="1" t="s">
        <v>5697</v>
      </c>
      <c r="B1181" s="1" t="s">
        <v>460</v>
      </c>
      <c r="C1181" s="4">
        <v>2021</v>
      </c>
      <c r="D1181" s="1" t="s">
        <v>207</v>
      </c>
      <c r="E1181" s="1" t="s">
        <v>1089</v>
      </c>
      <c r="F1181" s="1" t="s">
        <v>62</v>
      </c>
      <c r="G1181" s="4" t="s">
        <v>1125</v>
      </c>
      <c r="H1181" s="4">
        <v>113104</v>
      </c>
      <c r="I1181" s="4" t="s">
        <v>2982</v>
      </c>
      <c r="J1181" s="1" t="s">
        <v>234</v>
      </c>
      <c r="K1181" s="4" t="s">
        <v>522</v>
      </c>
      <c r="L1181" s="4" t="s">
        <v>5540</v>
      </c>
    </row>
    <row r="1182" spans="1:12" ht="30" x14ac:dyDescent="0.25">
      <c r="A1182" s="1" t="s">
        <v>5697</v>
      </c>
      <c r="B1182" s="1" t="s">
        <v>460</v>
      </c>
      <c r="C1182" s="4">
        <v>2021</v>
      </c>
      <c r="D1182" s="1" t="s">
        <v>207</v>
      </c>
      <c r="E1182" s="1" t="s">
        <v>1089</v>
      </c>
      <c r="F1182" s="1" t="s">
        <v>66</v>
      </c>
      <c r="G1182" s="4" t="s">
        <v>1101</v>
      </c>
      <c r="H1182" s="4">
        <v>9764</v>
      </c>
      <c r="I1182" s="4" t="s">
        <v>83</v>
      </c>
      <c r="J1182" s="1"/>
      <c r="K1182" s="4" t="s">
        <v>83</v>
      </c>
      <c r="L1182" s="4" t="s">
        <v>83</v>
      </c>
    </row>
    <row r="1183" spans="1:12" ht="30" x14ac:dyDescent="0.25">
      <c r="A1183" s="1" t="s">
        <v>5697</v>
      </c>
      <c r="B1183" s="1" t="s">
        <v>460</v>
      </c>
      <c r="C1183" s="4">
        <v>2021</v>
      </c>
      <c r="D1183" s="1" t="s">
        <v>207</v>
      </c>
      <c r="E1183" s="1" t="s">
        <v>1089</v>
      </c>
      <c r="F1183" s="1" t="s">
        <v>70</v>
      </c>
      <c r="G1183" s="4" t="s">
        <v>1112</v>
      </c>
      <c r="H1183" s="4">
        <v>101844</v>
      </c>
      <c r="I1183" s="4" t="s">
        <v>3436</v>
      </c>
      <c r="J1183" s="1" t="s">
        <v>234</v>
      </c>
      <c r="K1183" s="4" t="s">
        <v>4149</v>
      </c>
      <c r="L1183" s="4" t="s">
        <v>3379</v>
      </c>
    </row>
    <row r="1184" spans="1:12" ht="30" x14ac:dyDescent="0.25">
      <c r="A1184" s="1" t="s">
        <v>5697</v>
      </c>
      <c r="B1184" s="1" t="s">
        <v>460</v>
      </c>
      <c r="C1184" s="4">
        <v>2021</v>
      </c>
      <c r="D1184" s="1" t="s">
        <v>207</v>
      </c>
      <c r="E1184" s="1" t="s">
        <v>1089</v>
      </c>
      <c r="F1184" s="1" t="s">
        <v>74</v>
      </c>
      <c r="G1184" s="4" t="s">
        <v>1101</v>
      </c>
      <c r="H1184" s="4">
        <v>61813</v>
      </c>
      <c r="I1184" s="4" t="s">
        <v>83</v>
      </c>
      <c r="J1184" s="1"/>
      <c r="K1184" s="4" t="s">
        <v>83</v>
      </c>
      <c r="L1184" s="4" t="s">
        <v>83</v>
      </c>
    </row>
    <row r="1185" spans="1:12" ht="30" x14ac:dyDescent="0.25">
      <c r="A1185" s="1" t="s">
        <v>5697</v>
      </c>
      <c r="B1185" s="1" t="s">
        <v>460</v>
      </c>
      <c r="C1185" s="4">
        <v>2021</v>
      </c>
      <c r="D1185" s="1" t="s">
        <v>207</v>
      </c>
      <c r="E1185" s="1" t="s">
        <v>1089</v>
      </c>
      <c r="F1185" s="1" t="s">
        <v>1102</v>
      </c>
      <c r="G1185" s="4" t="s">
        <v>1671</v>
      </c>
      <c r="H1185" s="4">
        <v>200303</v>
      </c>
      <c r="I1185" s="4" t="s">
        <v>3296</v>
      </c>
      <c r="J1185" s="1" t="s">
        <v>234</v>
      </c>
      <c r="K1185" s="4" t="s">
        <v>3426</v>
      </c>
      <c r="L1185" s="4" t="s">
        <v>3436</v>
      </c>
    </row>
    <row r="1186" spans="1:12" ht="45" x14ac:dyDescent="0.25">
      <c r="A1186" s="1" t="s">
        <v>5697</v>
      </c>
      <c r="B1186" s="1" t="s">
        <v>460</v>
      </c>
      <c r="C1186" s="4">
        <v>2021</v>
      </c>
      <c r="D1186" s="1" t="s">
        <v>207</v>
      </c>
      <c r="E1186" s="1" t="s">
        <v>1089</v>
      </c>
      <c r="F1186" s="1" t="s">
        <v>84</v>
      </c>
      <c r="G1186" s="4" t="s">
        <v>1103</v>
      </c>
      <c r="H1186" s="4">
        <v>0</v>
      </c>
      <c r="I1186" s="4" t="s">
        <v>83</v>
      </c>
      <c r="J1186" s="1"/>
      <c r="K1186" s="4" t="s">
        <v>83</v>
      </c>
      <c r="L1186" s="4" t="s">
        <v>83</v>
      </c>
    </row>
    <row r="1187" spans="1:12" ht="45" x14ac:dyDescent="0.25">
      <c r="A1187" s="1" t="s">
        <v>5697</v>
      </c>
      <c r="B1187" s="1" t="s">
        <v>460</v>
      </c>
      <c r="C1187" s="4">
        <v>2021</v>
      </c>
      <c r="D1187" s="1" t="s">
        <v>207</v>
      </c>
      <c r="E1187" s="1" t="s">
        <v>1089</v>
      </c>
      <c r="F1187" s="1" t="s">
        <v>85</v>
      </c>
      <c r="G1187" s="4" t="s">
        <v>1103</v>
      </c>
      <c r="H1187" s="4">
        <v>0</v>
      </c>
      <c r="I1187" s="4" t="s">
        <v>83</v>
      </c>
      <c r="J1187" s="1"/>
      <c r="K1187" s="4" t="s">
        <v>83</v>
      </c>
      <c r="L1187" s="4" t="s">
        <v>83</v>
      </c>
    </row>
    <row r="1188" spans="1:12" ht="30" x14ac:dyDescent="0.25">
      <c r="A1188" s="1" t="s">
        <v>5697</v>
      </c>
      <c r="B1188" s="1" t="s">
        <v>460</v>
      </c>
      <c r="C1188" s="4">
        <v>2021</v>
      </c>
      <c r="D1188" s="1" t="s">
        <v>207</v>
      </c>
      <c r="E1188" s="1" t="s">
        <v>1104</v>
      </c>
      <c r="F1188" s="1" t="s">
        <v>62</v>
      </c>
      <c r="G1188" s="4" t="s">
        <v>1109</v>
      </c>
      <c r="H1188" s="4">
        <v>29298</v>
      </c>
      <c r="I1188" s="4" t="s">
        <v>649</v>
      </c>
      <c r="J1188" s="1" t="s">
        <v>234</v>
      </c>
      <c r="K1188" s="4" t="s">
        <v>3984</v>
      </c>
      <c r="L1188" s="4" t="s">
        <v>8856</v>
      </c>
    </row>
    <row r="1189" spans="1:12" ht="30" x14ac:dyDescent="0.25">
      <c r="A1189" s="1" t="s">
        <v>5697</v>
      </c>
      <c r="B1189" s="1" t="s">
        <v>460</v>
      </c>
      <c r="C1189" s="4">
        <v>2021</v>
      </c>
      <c r="D1189" s="1" t="s">
        <v>207</v>
      </c>
      <c r="E1189" s="1" t="s">
        <v>1104</v>
      </c>
      <c r="F1189" s="1" t="s">
        <v>66</v>
      </c>
      <c r="G1189" s="4" t="s">
        <v>1101</v>
      </c>
      <c r="H1189" s="4">
        <v>1030</v>
      </c>
      <c r="I1189" s="4" t="s">
        <v>83</v>
      </c>
      <c r="J1189" s="1"/>
      <c r="K1189" s="4" t="s">
        <v>83</v>
      </c>
      <c r="L1189" s="4" t="s">
        <v>83</v>
      </c>
    </row>
    <row r="1190" spans="1:12" ht="30" x14ac:dyDescent="0.25">
      <c r="A1190" s="1" t="s">
        <v>5697</v>
      </c>
      <c r="B1190" s="1" t="s">
        <v>460</v>
      </c>
      <c r="C1190" s="4">
        <v>2021</v>
      </c>
      <c r="D1190" s="1" t="s">
        <v>207</v>
      </c>
      <c r="E1190" s="1" t="s">
        <v>1104</v>
      </c>
      <c r="F1190" s="1" t="s">
        <v>70</v>
      </c>
      <c r="G1190" s="4" t="s">
        <v>1101</v>
      </c>
      <c r="H1190" s="4">
        <v>10536</v>
      </c>
      <c r="I1190" s="4" t="s">
        <v>83</v>
      </c>
      <c r="J1190" s="1"/>
      <c r="K1190" s="4" t="s">
        <v>83</v>
      </c>
      <c r="L1190" s="4" t="s">
        <v>83</v>
      </c>
    </row>
    <row r="1191" spans="1:12" ht="30" x14ac:dyDescent="0.25">
      <c r="A1191" s="1" t="s">
        <v>5697</v>
      </c>
      <c r="B1191" s="1" t="s">
        <v>460</v>
      </c>
      <c r="C1191" s="4">
        <v>2021</v>
      </c>
      <c r="D1191" s="1" t="s">
        <v>207</v>
      </c>
      <c r="E1191" s="1" t="s">
        <v>1104</v>
      </c>
      <c r="F1191" s="1" t="s">
        <v>74</v>
      </c>
      <c r="G1191" s="4" t="s">
        <v>1101</v>
      </c>
      <c r="H1191" s="4">
        <v>10726</v>
      </c>
      <c r="I1191" s="4" t="s">
        <v>83</v>
      </c>
      <c r="J1191" s="1"/>
      <c r="K1191" s="4" t="s">
        <v>83</v>
      </c>
      <c r="L1191" s="4" t="s">
        <v>83</v>
      </c>
    </row>
    <row r="1192" spans="1:12" ht="30" x14ac:dyDescent="0.25">
      <c r="A1192" s="1" t="s">
        <v>5697</v>
      </c>
      <c r="B1192" s="1" t="s">
        <v>460</v>
      </c>
      <c r="C1192" s="4">
        <v>2021</v>
      </c>
      <c r="D1192" s="1" t="s">
        <v>207</v>
      </c>
      <c r="E1192" s="1" t="s">
        <v>1104</v>
      </c>
      <c r="F1192" s="1" t="s">
        <v>1102</v>
      </c>
      <c r="G1192" s="4" t="s">
        <v>1270</v>
      </c>
      <c r="H1192" s="4">
        <v>194145</v>
      </c>
      <c r="I1192" s="4" t="s">
        <v>8812</v>
      </c>
      <c r="J1192" s="1" t="s">
        <v>234</v>
      </c>
      <c r="K1192" s="4" t="s">
        <v>1825</v>
      </c>
      <c r="L1192" s="4" t="s">
        <v>1824</v>
      </c>
    </row>
    <row r="1193" spans="1:12" ht="45" x14ac:dyDescent="0.25">
      <c r="A1193" s="1" t="s">
        <v>5697</v>
      </c>
      <c r="B1193" s="1" t="s">
        <v>460</v>
      </c>
      <c r="C1193" s="4">
        <v>2021</v>
      </c>
      <c r="D1193" s="1" t="s">
        <v>207</v>
      </c>
      <c r="E1193" s="1" t="s">
        <v>1104</v>
      </c>
      <c r="F1193" s="1" t="s">
        <v>84</v>
      </c>
      <c r="G1193" s="4" t="s">
        <v>1103</v>
      </c>
      <c r="H1193" s="4">
        <v>0</v>
      </c>
      <c r="I1193" s="4" t="s">
        <v>83</v>
      </c>
      <c r="J1193" s="1"/>
      <c r="K1193" s="4" t="s">
        <v>83</v>
      </c>
      <c r="L1193" s="4" t="s">
        <v>83</v>
      </c>
    </row>
    <row r="1194" spans="1:12" ht="45" x14ac:dyDescent="0.25">
      <c r="A1194" s="1" t="s">
        <v>5697</v>
      </c>
      <c r="B1194" s="1" t="s">
        <v>460</v>
      </c>
      <c r="C1194" s="4">
        <v>2021</v>
      </c>
      <c r="D1194" s="1" t="s">
        <v>207</v>
      </c>
      <c r="E1194" s="1" t="s">
        <v>1104</v>
      </c>
      <c r="F1194" s="1" t="s">
        <v>85</v>
      </c>
      <c r="G1194" s="4" t="s">
        <v>1103</v>
      </c>
      <c r="H1194" s="4">
        <v>0</v>
      </c>
      <c r="I1194" s="4" t="s">
        <v>83</v>
      </c>
      <c r="J1194" s="1"/>
      <c r="K1194" s="4" t="s">
        <v>83</v>
      </c>
      <c r="L1194" s="4" t="s">
        <v>83</v>
      </c>
    </row>
    <row r="1195" spans="1:12" ht="30" x14ac:dyDescent="0.25">
      <c r="A1195" s="1" t="s">
        <v>5697</v>
      </c>
      <c r="B1195" s="1" t="s">
        <v>460</v>
      </c>
      <c r="C1195" s="4">
        <v>2021</v>
      </c>
      <c r="D1195" s="1" t="s">
        <v>207</v>
      </c>
      <c r="E1195" s="1" t="s">
        <v>1116</v>
      </c>
      <c r="F1195" s="1" t="s">
        <v>62</v>
      </c>
      <c r="G1195" s="4" t="s">
        <v>1891</v>
      </c>
      <c r="H1195" s="4">
        <v>19480</v>
      </c>
      <c r="I1195" s="4" t="s">
        <v>8857</v>
      </c>
      <c r="J1195" s="1"/>
      <c r="K1195" s="4" t="s">
        <v>8858</v>
      </c>
      <c r="L1195" s="4" t="s">
        <v>8859</v>
      </c>
    </row>
    <row r="1196" spans="1:12" ht="30" x14ac:dyDescent="0.25">
      <c r="A1196" s="1" t="s">
        <v>5697</v>
      </c>
      <c r="B1196" s="1" t="s">
        <v>460</v>
      </c>
      <c r="C1196" s="4">
        <v>2021</v>
      </c>
      <c r="D1196" s="1" t="s">
        <v>207</v>
      </c>
      <c r="E1196" s="1" t="s">
        <v>1116</v>
      </c>
      <c r="F1196" s="1" t="s">
        <v>66</v>
      </c>
      <c r="G1196" s="4" t="s">
        <v>1101</v>
      </c>
      <c r="H1196" s="4">
        <v>473</v>
      </c>
      <c r="I1196" s="4" t="s">
        <v>83</v>
      </c>
      <c r="J1196" s="1"/>
      <c r="K1196" s="4" t="s">
        <v>83</v>
      </c>
      <c r="L1196" s="4" t="s">
        <v>83</v>
      </c>
    </row>
    <row r="1197" spans="1:12" ht="30" x14ac:dyDescent="0.25">
      <c r="A1197" s="1" t="s">
        <v>5697</v>
      </c>
      <c r="B1197" s="1" t="s">
        <v>460</v>
      </c>
      <c r="C1197" s="4">
        <v>2021</v>
      </c>
      <c r="D1197" s="1" t="s">
        <v>207</v>
      </c>
      <c r="E1197" s="1" t="s">
        <v>1116</v>
      </c>
      <c r="F1197" s="1" t="s">
        <v>70</v>
      </c>
      <c r="G1197" s="4" t="s">
        <v>1097</v>
      </c>
      <c r="H1197" s="4">
        <v>5015</v>
      </c>
      <c r="I1197" s="4" t="s">
        <v>8860</v>
      </c>
      <c r="J1197" s="1" t="s">
        <v>234</v>
      </c>
      <c r="K1197" s="4" t="s">
        <v>8861</v>
      </c>
      <c r="L1197" s="4" t="s">
        <v>8862</v>
      </c>
    </row>
    <row r="1198" spans="1:12" ht="30" x14ac:dyDescent="0.25">
      <c r="A1198" s="1" t="s">
        <v>5697</v>
      </c>
      <c r="B1198" s="1" t="s">
        <v>460</v>
      </c>
      <c r="C1198" s="4">
        <v>2021</v>
      </c>
      <c r="D1198" s="1" t="s">
        <v>207</v>
      </c>
      <c r="E1198" s="1" t="s">
        <v>1116</v>
      </c>
      <c r="F1198" s="1" t="s">
        <v>74</v>
      </c>
      <c r="G1198" s="4" t="s">
        <v>1101</v>
      </c>
      <c r="H1198" s="4">
        <v>1742</v>
      </c>
      <c r="I1198" s="4" t="s">
        <v>83</v>
      </c>
      <c r="J1198" s="1"/>
      <c r="K1198" s="4" t="s">
        <v>83</v>
      </c>
      <c r="L1198" s="4" t="s">
        <v>83</v>
      </c>
    </row>
    <row r="1199" spans="1:12" ht="30" x14ac:dyDescent="0.25">
      <c r="A1199" s="1" t="s">
        <v>5697</v>
      </c>
      <c r="B1199" s="1" t="s">
        <v>460</v>
      </c>
      <c r="C1199" s="4">
        <v>2021</v>
      </c>
      <c r="D1199" s="1" t="s">
        <v>207</v>
      </c>
      <c r="E1199" s="1" t="s">
        <v>1116</v>
      </c>
      <c r="F1199" s="1" t="s">
        <v>1102</v>
      </c>
      <c r="G1199" s="4" t="s">
        <v>2302</v>
      </c>
      <c r="H1199" s="4">
        <v>256508</v>
      </c>
      <c r="I1199" s="4" t="s">
        <v>2608</v>
      </c>
      <c r="J1199" s="1"/>
      <c r="K1199" s="4" t="s">
        <v>3364</v>
      </c>
      <c r="L1199" s="4" t="s">
        <v>8863</v>
      </c>
    </row>
    <row r="1200" spans="1:12" ht="45" x14ac:dyDescent="0.25">
      <c r="A1200" s="1" t="s">
        <v>5697</v>
      </c>
      <c r="B1200" s="1" t="s">
        <v>460</v>
      </c>
      <c r="C1200" s="4">
        <v>2021</v>
      </c>
      <c r="D1200" s="1" t="s">
        <v>207</v>
      </c>
      <c r="E1200" s="1" t="s">
        <v>1116</v>
      </c>
      <c r="F1200" s="1" t="s">
        <v>84</v>
      </c>
      <c r="G1200" s="4" t="s">
        <v>1103</v>
      </c>
      <c r="H1200" s="4">
        <v>0</v>
      </c>
      <c r="I1200" s="4" t="s">
        <v>83</v>
      </c>
      <c r="J1200" s="1"/>
      <c r="K1200" s="4" t="s">
        <v>83</v>
      </c>
      <c r="L1200" s="4" t="s">
        <v>83</v>
      </c>
    </row>
    <row r="1201" spans="1:12" ht="45" x14ac:dyDescent="0.25">
      <c r="A1201" s="1" t="s">
        <v>5697</v>
      </c>
      <c r="B1201" s="1" t="s">
        <v>460</v>
      </c>
      <c r="C1201" s="4">
        <v>2021</v>
      </c>
      <c r="D1201" s="1" t="s">
        <v>207</v>
      </c>
      <c r="E1201" s="1" t="s">
        <v>1116</v>
      </c>
      <c r="F1201" s="1" t="s">
        <v>85</v>
      </c>
      <c r="G1201" s="4" t="s">
        <v>1103</v>
      </c>
      <c r="H1201" s="4">
        <v>0</v>
      </c>
      <c r="I1201" s="4" t="s">
        <v>83</v>
      </c>
      <c r="J1201" s="1"/>
      <c r="K1201" s="4" t="s">
        <v>83</v>
      </c>
      <c r="L1201" s="4" t="s">
        <v>83</v>
      </c>
    </row>
    <row r="1202" spans="1:12" ht="30" x14ac:dyDescent="0.25">
      <c r="A1202" s="1" t="s">
        <v>5697</v>
      </c>
      <c r="B1202" s="1" t="s">
        <v>460</v>
      </c>
      <c r="C1202" s="4">
        <v>2021</v>
      </c>
      <c r="D1202" s="1" t="s">
        <v>207</v>
      </c>
      <c r="E1202" s="1" t="s">
        <v>1132</v>
      </c>
      <c r="F1202" s="1" t="s">
        <v>62</v>
      </c>
      <c r="G1202" s="4" t="s">
        <v>1121</v>
      </c>
      <c r="H1202" s="4">
        <v>11148</v>
      </c>
      <c r="I1202" s="4" t="s">
        <v>8864</v>
      </c>
      <c r="J1202" s="1"/>
      <c r="K1202" s="4" t="s">
        <v>8865</v>
      </c>
      <c r="L1202" s="4" t="s">
        <v>8866</v>
      </c>
    </row>
    <row r="1203" spans="1:12" ht="30" x14ac:dyDescent="0.25">
      <c r="A1203" s="1" t="s">
        <v>5697</v>
      </c>
      <c r="B1203" s="1" t="s">
        <v>460</v>
      </c>
      <c r="C1203" s="4">
        <v>2021</v>
      </c>
      <c r="D1203" s="1" t="s">
        <v>207</v>
      </c>
      <c r="E1203" s="1" t="s">
        <v>1132</v>
      </c>
      <c r="F1203" s="1" t="s">
        <v>66</v>
      </c>
      <c r="G1203" s="4" t="s">
        <v>1101</v>
      </c>
      <c r="H1203" s="4">
        <v>190</v>
      </c>
      <c r="I1203" s="4" t="s">
        <v>83</v>
      </c>
      <c r="J1203" s="1"/>
      <c r="K1203" s="4" t="s">
        <v>83</v>
      </c>
      <c r="L1203" s="4" t="s">
        <v>83</v>
      </c>
    </row>
    <row r="1204" spans="1:12" ht="30" x14ac:dyDescent="0.25">
      <c r="A1204" s="1" t="s">
        <v>5697</v>
      </c>
      <c r="B1204" s="1" t="s">
        <v>460</v>
      </c>
      <c r="C1204" s="4">
        <v>2021</v>
      </c>
      <c r="D1204" s="1" t="s">
        <v>207</v>
      </c>
      <c r="E1204" s="1" t="s">
        <v>1132</v>
      </c>
      <c r="F1204" s="1" t="s">
        <v>70</v>
      </c>
      <c r="G1204" s="4" t="s">
        <v>1112</v>
      </c>
      <c r="H1204" s="4">
        <v>2341</v>
      </c>
      <c r="I1204" s="4" t="s">
        <v>2886</v>
      </c>
      <c r="J1204" s="1" t="s">
        <v>234</v>
      </c>
      <c r="K1204" s="4" t="s">
        <v>6835</v>
      </c>
      <c r="L1204" s="4" t="s">
        <v>8606</v>
      </c>
    </row>
    <row r="1205" spans="1:12" ht="30" x14ac:dyDescent="0.25">
      <c r="A1205" s="1" t="s">
        <v>5697</v>
      </c>
      <c r="B1205" s="1" t="s">
        <v>460</v>
      </c>
      <c r="C1205" s="4">
        <v>2021</v>
      </c>
      <c r="D1205" s="1" t="s">
        <v>207</v>
      </c>
      <c r="E1205" s="1" t="s">
        <v>1132</v>
      </c>
      <c r="F1205" s="1" t="s">
        <v>74</v>
      </c>
      <c r="G1205" s="4" t="s">
        <v>1101</v>
      </c>
      <c r="H1205" s="4">
        <v>634</v>
      </c>
      <c r="I1205" s="4" t="s">
        <v>83</v>
      </c>
      <c r="J1205" s="1"/>
      <c r="K1205" s="4" t="s">
        <v>83</v>
      </c>
      <c r="L1205" s="4" t="s">
        <v>83</v>
      </c>
    </row>
    <row r="1206" spans="1:12" ht="30" x14ac:dyDescent="0.25">
      <c r="A1206" s="1" t="s">
        <v>5697</v>
      </c>
      <c r="B1206" s="1" t="s">
        <v>460</v>
      </c>
      <c r="C1206" s="4">
        <v>2021</v>
      </c>
      <c r="D1206" s="1" t="s">
        <v>207</v>
      </c>
      <c r="E1206" s="1" t="s">
        <v>1132</v>
      </c>
      <c r="F1206" s="1" t="s">
        <v>1102</v>
      </c>
      <c r="G1206" s="4" t="s">
        <v>1479</v>
      </c>
      <c r="H1206" s="4">
        <v>215995</v>
      </c>
      <c r="I1206" s="4" t="s">
        <v>5246</v>
      </c>
      <c r="J1206" s="1"/>
      <c r="K1206" s="4" t="s">
        <v>3845</v>
      </c>
      <c r="L1206" s="4" t="s">
        <v>1462</v>
      </c>
    </row>
    <row r="1207" spans="1:12" ht="45" x14ac:dyDescent="0.25">
      <c r="A1207" s="1" t="s">
        <v>5697</v>
      </c>
      <c r="B1207" s="1" t="s">
        <v>460</v>
      </c>
      <c r="C1207" s="4">
        <v>2021</v>
      </c>
      <c r="D1207" s="1" t="s">
        <v>207</v>
      </c>
      <c r="E1207" s="1" t="s">
        <v>1132</v>
      </c>
      <c r="F1207" s="1" t="s">
        <v>84</v>
      </c>
      <c r="G1207" s="4" t="s">
        <v>1103</v>
      </c>
      <c r="H1207" s="4">
        <v>0</v>
      </c>
      <c r="I1207" s="4" t="s">
        <v>83</v>
      </c>
      <c r="J1207" s="1"/>
      <c r="K1207" s="4" t="s">
        <v>83</v>
      </c>
      <c r="L1207" s="4" t="s">
        <v>83</v>
      </c>
    </row>
    <row r="1208" spans="1:12" ht="45" x14ac:dyDescent="0.25">
      <c r="A1208" s="1" t="s">
        <v>5697</v>
      </c>
      <c r="B1208" s="1" t="s">
        <v>460</v>
      </c>
      <c r="C1208" s="4">
        <v>2021</v>
      </c>
      <c r="D1208" s="1" t="s">
        <v>207</v>
      </c>
      <c r="E1208" s="1" t="s">
        <v>1132</v>
      </c>
      <c r="F1208" s="1" t="s">
        <v>85</v>
      </c>
      <c r="G1208" s="4" t="s">
        <v>1103</v>
      </c>
      <c r="H1208" s="4">
        <v>0</v>
      </c>
      <c r="I1208" s="4" t="s">
        <v>83</v>
      </c>
      <c r="J1208" s="1"/>
      <c r="K1208" s="4" t="s">
        <v>83</v>
      </c>
      <c r="L1208" s="4" t="s">
        <v>83</v>
      </c>
    </row>
    <row r="1209" spans="1:12" ht="30" x14ac:dyDescent="0.25">
      <c r="A1209" s="1" t="s">
        <v>5697</v>
      </c>
      <c r="B1209" s="1" t="s">
        <v>460</v>
      </c>
      <c r="C1209" s="4">
        <v>2021</v>
      </c>
      <c r="D1209" s="1" t="s">
        <v>207</v>
      </c>
      <c r="E1209" s="1" t="s">
        <v>1147</v>
      </c>
      <c r="F1209" s="1" t="s">
        <v>62</v>
      </c>
      <c r="G1209" s="4" t="s">
        <v>3754</v>
      </c>
      <c r="H1209" s="4">
        <v>5523</v>
      </c>
      <c r="I1209" s="4" t="s">
        <v>8867</v>
      </c>
      <c r="J1209" s="1"/>
      <c r="K1209" s="4" t="s">
        <v>8868</v>
      </c>
      <c r="L1209" s="4" t="s">
        <v>8869</v>
      </c>
    </row>
    <row r="1210" spans="1:12" ht="30" x14ac:dyDescent="0.25">
      <c r="A1210" s="1" t="s">
        <v>5697</v>
      </c>
      <c r="B1210" s="1" t="s">
        <v>460</v>
      </c>
      <c r="C1210" s="4">
        <v>2021</v>
      </c>
      <c r="D1210" s="1" t="s">
        <v>207</v>
      </c>
      <c r="E1210" s="1" t="s">
        <v>1147</v>
      </c>
      <c r="F1210" s="1" t="s">
        <v>66</v>
      </c>
      <c r="G1210" s="4" t="s">
        <v>1101</v>
      </c>
      <c r="H1210" s="4">
        <v>64</v>
      </c>
      <c r="I1210" s="4" t="s">
        <v>83</v>
      </c>
      <c r="J1210" s="1"/>
      <c r="K1210" s="4" t="s">
        <v>83</v>
      </c>
      <c r="L1210" s="4" t="s">
        <v>83</v>
      </c>
    </row>
    <row r="1211" spans="1:12" ht="30" x14ac:dyDescent="0.25">
      <c r="A1211" s="1" t="s">
        <v>5697</v>
      </c>
      <c r="B1211" s="1" t="s">
        <v>460</v>
      </c>
      <c r="C1211" s="4">
        <v>2021</v>
      </c>
      <c r="D1211" s="1" t="s">
        <v>207</v>
      </c>
      <c r="E1211" s="1" t="s">
        <v>1147</v>
      </c>
      <c r="F1211" s="1" t="s">
        <v>70</v>
      </c>
      <c r="G1211" s="4" t="s">
        <v>1743</v>
      </c>
      <c r="H1211" s="4">
        <v>1119</v>
      </c>
      <c r="I1211" s="4" t="s">
        <v>771</v>
      </c>
      <c r="J1211" s="1" t="s">
        <v>234</v>
      </c>
      <c r="K1211" s="4" t="s">
        <v>8870</v>
      </c>
      <c r="L1211" s="4" t="s">
        <v>8871</v>
      </c>
    </row>
    <row r="1212" spans="1:12" ht="30" x14ac:dyDescent="0.25">
      <c r="A1212" s="1" t="s">
        <v>5697</v>
      </c>
      <c r="B1212" s="1" t="s">
        <v>460</v>
      </c>
      <c r="C1212" s="4">
        <v>2021</v>
      </c>
      <c r="D1212" s="1" t="s">
        <v>207</v>
      </c>
      <c r="E1212" s="1" t="s">
        <v>1147</v>
      </c>
      <c r="F1212" s="1" t="s">
        <v>74</v>
      </c>
      <c r="G1212" s="4" t="s">
        <v>1101</v>
      </c>
      <c r="H1212" s="4">
        <v>222</v>
      </c>
      <c r="I1212" s="4" t="s">
        <v>83</v>
      </c>
      <c r="J1212" s="1"/>
      <c r="K1212" s="4" t="s">
        <v>83</v>
      </c>
      <c r="L1212" s="4" t="s">
        <v>83</v>
      </c>
    </row>
    <row r="1213" spans="1:12" ht="30" x14ac:dyDescent="0.25">
      <c r="A1213" s="1" t="s">
        <v>5697</v>
      </c>
      <c r="B1213" s="1" t="s">
        <v>460</v>
      </c>
      <c r="C1213" s="4">
        <v>2021</v>
      </c>
      <c r="D1213" s="1" t="s">
        <v>207</v>
      </c>
      <c r="E1213" s="1" t="s">
        <v>1147</v>
      </c>
      <c r="F1213" s="1" t="s">
        <v>1102</v>
      </c>
      <c r="G1213" s="4" t="s">
        <v>8599</v>
      </c>
      <c r="H1213" s="4">
        <v>186339</v>
      </c>
      <c r="I1213" s="4" t="s">
        <v>6818</v>
      </c>
      <c r="J1213" s="1"/>
      <c r="K1213" s="4" t="s">
        <v>3833</v>
      </c>
      <c r="L1213" s="4" t="s">
        <v>5550</v>
      </c>
    </row>
    <row r="1214" spans="1:12" ht="45" x14ac:dyDescent="0.25">
      <c r="A1214" s="1" t="s">
        <v>5697</v>
      </c>
      <c r="B1214" s="1" t="s">
        <v>460</v>
      </c>
      <c r="C1214" s="4">
        <v>2021</v>
      </c>
      <c r="D1214" s="1" t="s">
        <v>207</v>
      </c>
      <c r="E1214" s="1" t="s">
        <v>1147</v>
      </c>
      <c r="F1214" s="1" t="s">
        <v>84</v>
      </c>
      <c r="G1214" s="4" t="s">
        <v>1103</v>
      </c>
      <c r="H1214" s="4">
        <v>0</v>
      </c>
      <c r="I1214" s="4" t="s">
        <v>83</v>
      </c>
      <c r="J1214" s="1"/>
      <c r="K1214" s="4" t="s">
        <v>83</v>
      </c>
      <c r="L1214" s="4" t="s">
        <v>83</v>
      </c>
    </row>
    <row r="1215" spans="1:12" ht="45" x14ac:dyDescent="0.25">
      <c r="A1215" s="1" t="s">
        <v>5697</v>
      </c>
      <c r="B1215" s="1" t="s">
        <v>460</v>
      </c>
      <c r="C1215" s="4">
        <v>2021</v>
      </c>
      <c r="D1215" s="1" t="s">
        <v>207</v>
      </c>
      <c r="E1215" s="1" t="s">
        <v>1147</v>
      </c>
      <c r="F1215" s="1" t="s">
        <v>85</v>
      </c>
      <c r="G1215" s="4" t="s">
        <v>1103</v>
      </c>
      <c r="H1215" s="4">
        <v>0</v>
      </c>
      <c r="I1215" s="4" t="s">
        <v>83</v>
      </c>
      <c r="J1215" s="1"/>
      <c r="K1215" s="4" t="s">
        <v>83</v>
      </c>
      <c r="L1215" s="4" t="s">
        <v>83</v>
      </c>
    </row>
    <row r="1216" spans="1:12" ht="30" x14ac:dyDescent="0.25">
      <c r="A1216" s="1" t="s">
        <v>5697</v>
      </c>
      <c r="B1216" s="1" t="s">
        <v>460</v>
      </c>
      <c r="C1216" s="4">
        <v>2021</v>
      </c>
      <c r="D1216" s="1" t="s">
        <v>207</v>
      </c>
      <c r="E1216" s="1" t="s">
        <v>1162</v>
      </c>
      <c r="F1216" s="1" t="s">
        <v>62</v>
      </c>
      <c r="G1216" s="4" t="s">
        <v>2046</v>
      </c>
      <c r="H1216" s="4">
        <v>2680</v>
      </c>
      <c r="I1216" s="4" t="s">
        <v>8872</v>
      </c>
      <c r="J1216" s="1"/>
      <c r="K1216" s="4" t="s">
        <v>8873</v>
      </c>
      <c r="L1216" s="4" t="s">
        <v>6329</v>
      </c>
    </row>
    <row r="1217" spans="1:12" ht="30" x14ac:dyDescent="0.25">
      <c r="A1217" s="1" t="s">
        <v>5697</v>
      </c>
      <c r="B1217" s="1" t="s">
        <v>460</v>
      </c>
      <c r="C1217" s="4">
        <v>2021</v>
      </c>
      <c r="D1217" s="1" t="s">
        <v>207</v>
      </c>
      <c r="E1217" s="1" t="s">
        <v>1162</v>
      </c>
      <c r="F1217" s="1" t="s">
        <v>66</v>
      </c>
      <c r="G1217" s="4" t="s">
        <v>1101</v>
      </c>
      <c r="H1217" s="4">
        <v>29</v>
      </c>
      <c r="I1217" s="4" t="s">
        <v>83</v>
      </c>
      <c r="J1217" s="1"/>
      <c r="K1217" s="4" t="s">
        <v>83</v>
      </c>
      <c r="L1217" s="4" t="s">
        <v>83</v>
      </c>
    </row>
    <row r="1218" spans="1:12" ht="30" x14ac:dyDescent="0.25">
      <c r="A1218" s="1" t="s">
        <v>5697</v>
      </c>
      <c r="B1218" s="1" t="s">
        <v>460</v>
      </c>
      <c r="C1218" s="4">
        <v>2021</v>
      </c>
      <c r="D1218" s="1" t="s">
        <v>207</v>
      </c>
      <c r="E1218" s="1" t="s">
        <v>1162</v>
      </c>
      <c r="F1218" s="1" t="s">
        <v>70</v>
      </c>
      <c r="G1218" s="4" t="s">
        <v>1371</v>
      </c>
      <c r="H1218" s="4">
        <v>648</v>
      </c>
      <c r="I1218" s="4" t="s">
        <v>8874</v>
      </c>
      <c r="J1218" s="1" t="s">
        <v>234</v>
      </c>
      <c r="K1218" s="4" t="s">
        <v>8875</v>
      </c>
      <c r="L1218" s="4" t="s">
        <v>3395</v>
      </c>
    </row>
    <row r="1219" spans="1:12" ht="30" x14ac:dyDescent="0.25">
      <c r="A1219" s="1" t="s">
        <v>5697</v>
      </c>
      <c r="B1219" s="1" t="s">
        <v>460</v>
      </c>
      <c r="C1219" s="4">
        <v>2021</v>
      </c>
      <c r="D1219" s="1" t="s">
        <v>207</v>
      </c>
      <c r="E1219" s="1" t="s">
        <v>1162</v>
      </c>
      <c r="F1219" s="1" t="s">
        <v>74</v>
      </c>
      <c r="G1219" s="4" t="s">
        <v>1101</v>
      </c>
      <c r="H1219" s="4">
        <v>107</v>
      </c>
      <c r="I1219" s="4" t="s">
        <v>83</v>
      </c>
      <c r="J1219" s="1"/>
      <c r="K1219" s="4" t="s">
        <v>83</v>
      </c>
      <c r="L1219" s="4" t="s">
        <v>83</v>
      </c>
    </row>
    <row r="1220" spans="1:12" ht="30" x14ac:dyDescent="0.25">
      <c r="A1220" s="1" t="s">
        <v>5697</v>
      </c>
      <c r="B1220" s="1" t="s">
        <v>460</v>
      </c>
      <c r="C1220" s="4">
        <v>2021</v>
      </c>
      <c r="D1220" s="1" t="s">
        <v>207</v>
      </c>
      <c r="E1220" s="1" t="s">
        <v>1162</v>
      </c>
      <c r="F1220" s="1" t="s">
        <v>1102</v>
      </c>
      <c r="G1220" s="4" t="s">
        <v>8876</v>
      </c>
      <c r="H1220" s="4">
        <v>96121</v>
      </c>
      <c r="I1220" s="4" t="s">
        <v>8877</v>
      </c>
      <c r="J1220" s="1"/>
      <c r="K1220" s="4" t="s">
        <v>6078</v>
      </c>
      <c r="L1220" s="4" t="s">
        <v>6091</v>
      </c>
    </row>
    <row r="1221" spans="1:12" ht="45" x14ac:dyDescent="0.25">
      <c r="A1221" s="1" t="s">
        <v>5697</v>
      </c>
      <c r="B1221" s="1" t="s">
        <v>460</v>
      </c>
      <c r="C1221" s="4">
        <v>2021</v>
      </c>
      <c r="D1221" s="1" t="s">
        <v>207</v>
      </c>
      <c r="E1221" s="1" t="s">
        <v>1162</v>
      </c>
      <c r="F1221" s="1" t="s">
        <v>84</v>
      </c>
      <c r="G1221" s="4" t="s">
        <v>1103</v>
      </c>
      <c r="H1221" s="4">
        <v>0</v>
      </c>
      <c r="I1221" s="4" t="s">
        <v>83</v>
      </c>
      <c r="J1221" s="1"/>
      <c r="K1221" s="4" t="s">
        <v>83</v>
      </c>
      <c r="L1221" s="4" t="s">
        <v>83</v>
      </c>
    </row>
    <row r="1222" spans="1:12" ht="45" x14ac:dyDescent="0.25">
      <c r="A1222" s="1" t="s">
        <v>5697</v>
      </c>
      <c r="B1222" s="1" t="s">
        <v>460</v>
      </c>
      <c r="C1222" s="4">
        <v>2021</v>
      </c>
      <c r="D1222" s="1" t="s">
        <v>207</v>
      </c>
      <c r="E1222" s="1" t="s">
        <v>1162</v>
      </c>
      <c r="F1222" s="1" t="s">
        <v>85</v>
      </c>
      <c r="G1222" s="4" t="s">
        <v>1103</v>
      </c>
      <c r="H1222" s="4">
        <v>0</v>
      </c>
      <c r="I1222" s="4" t="s">
        <v>83</v>
      </c>
      <c r="J1222" s="1"/>
      <c r="K1222" s="4" t="s">
        <v>83</v>
      </c>
      <c r="L1222" s="4" t="s">
        <v>83</v>
      </c>
    </row>
    <row r="1223" spans="1:12" ht="30" x14ac:dyDescent="0.25">
      <c r="A1223" s="1" t="s">
        <v>5697</v>
      </c>
      <c r="B1223" s="1" t="s">
        <v>460</v>
      </c>
      <c r="C1223" s="4">
        <v>2021</v>
      </c>
      <c r="D1223" s="1" t="s">
        <v>207</v>
      </c>
      <c r="E1223" s="1" t="s">
        <v>1183</v>
      </c>
      <c r="F1223" s="1" t="s">
        <v>62</v>
      </c>
      <c r="G1223" s="4" t="s">
        <v>2955</v>
      </c>
      <c r="H1223" s="4">
        <v>881</v>
      </c>
      <c r="I1223" s="4" t="s">
        <v>8878</v>
      </c>
      <c r="J1223" s="1"/>
      <c r="K1223" s="4" t="s">
        <v>8879</v>
      </c>
      <c r="L1223" s="4" t="s">
        <v>8880</v>
      </c>
    </row>
    <row r="1224" spans="1:12" ht="30" x14ac:dyDescent="0.25">
      <c r="A1224" s="1" t="s">
        <v>5697</v>
      </c>
      <c r="B1224" s="1" t="s">
        <v>460</v>
      </c>
      <c r="C1224" s="4">
        <v>2021</v>
      </c>
      <c r="D1224" s="1" t="s">
        <v>207</v>
      </c>
      <c r="E1224" s="1" t="s">
        <v>1183</v>
      </c>
      <c r="F1224" s="1" t="s">
        <v>66</v>
      </c>
      <c r="G1224" s="4" t="s">
        <v>1101</v>
      </c>
      <c r="H1224" s="4">
        <v>8</v>
      </c>
      <c r="I1224" s="4" t="s">
        <v>83</v>
      </c>
      <c r="J1224" s="1"/>
      <c r="K1224" s="4" t="s">
        <v>83</v>
      </c>
      <c r="L1224" s="4" t="s">
        <v>83</v>
      </c>
    </row>
    <row r="1225" spans="1:12" ht="30" x14ac:dyDescent="0.25">
      <c r="A1225" s="1" t="s">
        <v>5697</v>
      </c>
      <c r="B1225" s="1" t="s">
        <v>460</v>
      </c>
      <c r="C1225" s="4">
        <v>2021</v>
      </c>
      <c r="D1225" s="1" t="s">
        <v>207</v>
      </c>
      <c r="E1225" s="1" t="s">
        <v>1183</v>
      </c>
      <c r="F1225" s="1" t="s">
        <v>70</v>
      </c>
      <c r="G1225" s="4" t="s">
        <v>1671</v>
      </c>
      <c r="H1225" s="4">
        <v>260</v>
      </c>
      <c r="I1225" s="4" t="s">
        <v>8881</v>
      </c>
      <c r="J1225" s="1" t="s">
        <v>234</v>
      </c>
      <c r="K1225" s="4" t="s">
        <v>8882</v>
      </c>
      <c r="L1225" s="4" t="s">
        <v>8883</v>
      </c>
    </row>
    <row r="1226" spans="1:12" ht="30" x14ac:dyDescent="0.25">
      <c r="A1226" s="1" t="s">
        <v>5697</v>
      </c>
      <c r="B1226" s="1" t="s">
        <v>460</v>
      </c>
      <c r="C1226" s="4">
        <v>2021</v>
      </c>
      <c r="D1226" s="1" t="s">
        <v>207</v>
      </c>
      <c r="E1226" s="1" t="s">
        <v>1183</v>
      </c>
      <c r="F1226" s="1" t="s">
        <v>74</v>
      </c>
      <c r="G1226" s="4" t="s">
        <v>1101</v>
      </c>
      <c r="H1226" s="4">
        <v>40</v>
      </c>
      <c r="I1226" s="4" t="s">
        <v>83</v>
      </c>
      <c r="J1226" s="1"/>
      <c r="K1226" s="4" t="s">
        <v>83</v>
      </c>
      <c r="L1226" s="4" t="s">
        <v>83</v>
      </c>
    </row>
    <row r="1227" spans="1:12" ht="30" x14ac:dyDescent="0.25">
      <c r="A1227" s="1" t="s">
        <v>5697</v>
      </c>
      <c r="B1227" s="1" t="s">
        <v>460</v>
      </c>
      <c r="C1227" s="4">
        <v>2021</v>
      </c>
      <c r="D1227" s="1" t="s">
        <v>207</v>
      </c>
      <c r="E1227" s="1" t="s">
        <v>1183</v>
      </c>
      <c r="F1227" s="1" t="s">
        <v>1102</v>
      </c>
      <c r="G1227" s="4" t="s">
        <v>8884</v>
      </c>
      <c r="H1227" s="4">
        <v>24841</v>
      </c>
      <c r="I1227" s="4" t="s">
        <v>8885</v>
      </c>
      <c r="J1227" s="1"/>
      <c r="K1227" s="4" t="s">
        <v>8886</v>
      </c>
      <c r="L1227" s="4" t="s">
        <v>8887</v>
      </c>
    </row>
    <row r="1228" spans="1:12" ht="45" x14ac:dyDescent="0.25">
      <c r="A1228" s="1" t="s">
        <v>5697</v>
      </c>
      <c r="B1228" s="1" t="s">
        <v>460</v>
      </c>
      <c r="C1228" s="4">
        <v>2021</v>
      </c>
      <c r="D1228" s="1" t="s">
        <v>207</v>
      </c>
      <c r="E1228" s="1" t="s">
        <v>1183</v>
      </c>
      <c r="F1228" s="1" t="s">
        <v>84</v>
      </c>
      <c r="G1228" s="4" t="s">
        <v>1103</v>
      </c>
      <c r="H1228" s="4">
        <v>0</v>
      </c>
      <c r="I1228" s="4" t="s">
        <v>83</v>
      </c>
      <c r="J1228" s="1"/>
      <c r="K1228" s="4" t="s">
        <v>83</v>
      </c>
      <c r="L1228" s="4" t="s">
        <v>83</v>
      </c>
    </row>
    <row r="1229" spans="1:12" ht="45" x14ac:dyDescent="0.25">
      <c r="A1229" s="1" t="s">
        <v>5697</v>
      </c>
      <c r="B1229" s="1" t="s">
        <v>460</v>
      </c>
      <c r="C1229" s="4">
        <v>2021</v>
      </c>
      <c r="D1229" s="1" t="s">
        <v>207</v>
      </c>
      <c r="E1229" s="1" t="s">
        <v>1183</v>
      </c>
      <c r="F1229" s="1" t="s">
        <v>85</v>
      </c>
      <c r="G1229" s="4" t="s">
        <v>1103</v>
      </c>
      <c r="H1229" s="4">
        <v>0</v>
      </c>
      <c r="I1229" s="4" t="s">
        <v>83</v>
      </c>
      <c r="J1229" s="1"/>
      <c r="K1229" s="4" t="s">
        <v>83</v>
      </c>
      <c r="L1229" s="4" t="s">
        <v>83</v>
      </c>
    </row>
    <row r="1230" spans="1:12" ht="30" x14ac:dyDescent="0.25">
      <c r="A1230" s="1" t="s">
        <v>5697</v>
      </c>
      <c r="B1230" s="1" t="s">
        <v>460</v>
      </c>
      <c r="C1230" s="4">
        <v>2021</v>
      </c>
      <c r="D1230" s="1" t="s">
        <v>229</v>
      </c>
      <c r="E1230" s="1" t="s">
        <v>1089</v>
      </c>
      <c r="F1230" s="1" t="s">
        <v>62</v>
      </c>
      <c r="G1230" s="4" t="s">
        <v>1125</v>
      </c>
      <c r="H1230" s="4">
        <v>101253</v>
      </c>
      <c r="I1230" s="4" t="s">
        <v>3109</v>
      </c>
      <c r="J1230" s="1" t="s">
        <v>234</v>
      </c>
      <c r="K1230" s="4" t="s">
        <v>8888</v>
      </c>
      <c r="L1230" s="4" t="s">
        <v>647</v>
      </c>
    </row>
    <row r="1231" spans="1:12" ht="30" x14ac:dyDescent="0.25">
      <c r="A1231" s="1" t="s">
        <v>5697</v>
      </c>
      <c r="B1231" s="1" t="s">
        <v>460</v>
      </c>
      <c r="C1231" s="4">
        <v>2021</v>
      </c>
      <c r="D1231" s="1" t="s">
        <v>229</v>
      </c>
      <c r="E1231" s="1" t="s">
        <v>1089</v>
      </c>
      <c r="F1231" s="1" t="s">
        <v>66</v>
      </c>
      <c r="G1231" s="4" t="s">
        <v>1101</v>
      </c>
      <c r="H1231" s="4">
        <v>5511</v>
      </c>
      <c r="I1231" s="4" t="s">
        <v>83</v>
      </c>
      <c r="J1231" s="1"/>
      <c r="K1231" s="4" t="s">
        <v>83</v>
      </c>
      <c r="L1231" s="4" t="s">
        <v>83</v>
      </c>
    </row>
    <row r="1232" spans="1:12" ht="30" x14ac:dyDescent="0.25">
      <c r="A1232" s="1" t="s">
        <v>5697</v>
      </c>
      <c r="B1232" s="1" t="s">
        <v>460</v>
      </c>
      <c r="C1232" s="4">
        <v>2021</v>
      </c>
      <c r="D1232" s="1" t="s">
        <v>229</v>
      </c>
      <c r="E1232" s="1" t="s">
        <v>1089</v>
      </c>
      <c r="F1232" s="1" t="s">
        <v>70</v>
      </c>
      <c r="G1232" s="4" t="s">
        <v>1101</v>
      </c>
      <c r="H1232" s="4">
        <v>43287</v>
      </c>
      <c r="I1232" s="4" t="s">
        <v>83</v>
      </c>
      <c r="J1232" s="1"/>
      <c r="K1232" s="4" t="s">
        <v>83</v>
      </c>
      <c r="L1232" s="4" t="s">
        <v>83</v>
      </c>
    </row>
    <row r="1233" spans="1:12" ht="30" x14ac:dyDescent="0.25">
      <c r="A1233" s="1" t="s">
        <v>5697</v>
      </c>
      <c r="B1233" s="1" t="s">
        <v>460</v>
      </c>
      <c r="C1233" s="4">
        <v>2021</v>
      </c>
      <c r="D1233" s="1" t="s">
        <v>229</v>
      </c>
      <c r="E1233" s="1" t="s">
        <v>1089</v>
      </c>
      <c r="F1233" s="1" t="s">
        <v>74</v>
      </c>
      <c r="G1233" s="4" t="s">
        <v>1101</v>
      </c>
      <c r="H1233" s="4">
        <v>40993</v>
      </c>
      <c r="I1233" s="4" t="s">
        <v>83</v>
      </c>
      <c r="J1233" s="1"/>
      <c r="K1233" s="4" t="s">
        <v>83</v>
      </c>
      <c r="L1233" s="4" t="s">
        <v>83</v>
      </c>
    </row>
    <row r="1234" spans="1:12" ht="30" x14ac:dyDescent="0.25">
      <c r="A1234" s="1" t="s">
        <v>5697</v>
      </c>
      <c r="B1234" s="1" t="s">
        <v>460</v>
      </c>
      <c r="C1234" s="4">
        <v>2021</v>
      </c>
      <c r="D1234" s="1" t="s">
        <v>229</v>
      </c>
      <c r="E1234" s="1" t="s">
        <v>1089</v>
      </c>
      <c r="F1234" s="1" t="s">
        <v>1102</v>
      </c>
      <c r="G1234" s="4" t="s">
        <v>1350</v>
      </c>
      <c r="H1234" s="4">
        <v>279171</v>
      </c>
      <c r="I1234" s="4" t="s">
        <v>4039</v>
      </c>
      <c r="J1234" s="1" t="s">
        <v>234</v>
      </c>
      <c r="K1234" s="4" t="s">
        <v>3590</v>
      </c>
      <c r="L1234" s="4" t="s">
        <v>540</v>
      </c>
    </row>
    <row r="1235" spans="1:12" ht="45" x14ac:dyDescent="0.25">
      <c r="A1235" s="1" t="s">
        <v>5697</v>
      </c>
      <c r="B1235" s="1" t="s">
        <v>460</v>
      </c>
      <c r="C1235" s="4">
        <v>2021</v>
      </c>
      <c r="D1235" s="1" t="s">
        <v>229</v>
      </c>
      <c r="E1235" s="1" t="s">
        <v>1089</v>
      </c>
      <c r="F1235" s="1" t="s">
        <v>84</v>
      </c>
      <c r="G1235" s="4" t="s">
        <v>1101</v>
      </c>
      <c r="H1235" s="4">
        <v>512</v>
      </c>
      <c r="I1235" s="4" t="s">
        <v>83</v>
      </c>
      <c r="J1235" s="1"/>
      <c r="K1235" s="4" t="s">
        <v>83</v>
      </c>
      <c r="L1235" s="4" t="s">
        <v>83</v>
      </c>
    </row>
    <row r="1236" spans="1:12" ht="45" x14ac:dyDescent="0.25">
      <c r="A1236" s="1" t="s">
        <v>5697</v>
      </c>
      <c r="B1236" s="1" t="s">
        <v>460</v>
      </c>
      <c r="C1236" s="4">
        <v>2021</v>
      </c>
      <c r="D1236" s="1" t="s">
        <v>229</v>
      </c>
      <c r="E1236" s="1" t="s">
        <v>1089</v>
      </c>
      <c r="F1236" s="1" t="s">
        <v>85</v>
      </c>
      <c r="G1236" s="4" t="s">
        <v>1103</v>
      </c>
      <c r="H1236" s="4">
        <v>0</v>
      </c>
      <c r="I1236" s="4" t="s">
        <v>83</v>
      </c>
      <c r="J1236" s="1"/>
      <c r="K1236" s="4" t="s">
        <v>83</v>
      </c>
      <c r="L1236" s="4" t="s">
        <v>83</v>
      </c>
    </row>
    <row r="1237" spans="1:12" ht="30" x14ac:dyDescent="0.25">
      <c r="A1237" s="1" t="s">
        <v>5697</v>
      </c>
      <c r="B1237" s="1" t="s">
        <v>460</v>
      </c>
      <c r="C1237" s="4">
        <v>2021</v>
      </c>
      <c r="D1237" s="1" t="s">
        <v>229</v>
      </c>
      <c r="E1237" s="1" t="s">
        <v>1104</v>
      </c>
      <c r="F1237" s="1" t="s">
        <v>62</v>
      </c>
      <c r="G1237" s="4" t="s">
        <v>1270</v>
      </c>
      <c r="H1237" s="4">
        <v>27409</v>
      </c>
      <c r="I1237" s="4" t="s">
        <v>7308</v>
      </c>
      <c r="J1237" s="1" t="s">
        <v>234</v>
      </c>
      <c r="K1237" s="4" t="s">
        <v>563</v>
      </c>
      <c r="L1237" s="4" t="s">
        <v>6847</v>
      </c>
    </row>
    <row r="1238" spans="1:12" ht="30" x14ac:dyDescent="0.25">
      <c r="A1238" s="1" t="s">
        <v>5697</v>
      </c>
      <c r="B1238" s="1" t="s">
        <v>460</v>
      </c>
      <c r="C1238" s="4">
        <v>2021</v>
      </c>
      <c r="D1238" s="1" t="s">
        <v>229</v>
      </c>
      <c r="E1238" s="1" t="s">
        <v>1104</v>
      </c>
      <c r="F1238" s="1" t="s">
        <v>66</v>
      </c>
      <c r="G1238" s="4" t="s">
        <v>1101</v>
      </c>
      <c r="H1238" s="4">
        <v>705</v>
      </c>
      <c r="I1238" s="4" t="s">
        <v>83</v>
      </c>
      <c r="J1238" s="1"/>
      <c r="K1238" s="4" t="s">
        <v>83</v>
      </c>
      <c r="L1238" s="4" t="s">
        <v>83</v>
      </c>
    </row>
    <row r="1239" spans="1:12" ht="30" x14ac:dyDescent="0.25">
      <c r="A1239" s="1" t="s">
        <v>5697</v>
      </c>
      <c r="B1239" s="1" t="s">
        <v>460</v>
      </c>
      <c r="C1239" s="4">
        <v>2021</v>
      </c>
      <c r="D1239" s="1" t="s">
        <v>229</v>
      </c>
      <c r="E1239" s="1" t="s">
        <v>1104</v>
      </c>
      <c r="F1239" s="1" t="s">
        <v>70</v>
      </c>
      <c r="G1239" s="4" t="s">
        <v>1112</v>
      </c>
      <c r="H1239" s="4">
        <v>7156</v>
      </c>
      <c r="I1239" s="4" t="s">
        <v>1689</v>
      </c>
      <c r="J1239" s="1" t="s">
        <v>234</v>
      </c>
      <c r="K1239" s="4" t="s">
        <v>5621</v>
      </c>
      <c r="L1239" s="4" t="s">
        <v>4946</v>
      </c>
    </row>
    <row r="1240" spans="1:12" ht="30" x14ac:dyDescent="0.25">
      <c r="A1240" s="1" t="s">
        <v>5697</v>
      </c>
      <c r="B1240" s="1" t="s">
        <v>460</v>
      </c>
      <c r="C1240" s="4">
        <v>2021</v>
      </c>
      <c r="D1240" s="1" t="s">
        <v>229</v>
      </c>
      <c r="E1240" s="1" t="s">
        <v>1104</v>
      </c>
      <c r="F1240" s="1" t="s">
        <v>74</v>
      </c>
      <c r="G1240" s="4" t="s">
        <v>1101</v>
      </c>
      <c r="H1240" s="4">
        <v>2545</v>
      </c>
      <c r="I1240" s="4" t="s">
        <v>83</v>
      </c>
      <c r="J1240" s="1"/>
      <c r="K1240" s="4" t="s">
        <v>83</v>
      </c>
      <c r="L1240" s="4" t="s">
        <v>83</v>
      </c>
    </row>
    <row r="1241" spans="1:12" ht="30" x14ac:dyDescent="0.25">
      <c r="A1241" s="1" t="s">
        <v>5697</v>
      </c>
      <c r="B1241" s="1" t="s">
        <v>460</v>
      </c>
      <c r="C1241" s="4">
        <v>2021</v>
      </c>
      <c r="D1241" s="1" t="s">
        <v>229</v>
      </c>
      <c r="E1241" s="1" t="s">
        <v>1104</v>
      </c>
      <c r="F1241" s="1" t="s">
        <v>1102</v>
      </c>
      <c r="G1241" s="4" t="s">
        <v>1109</v>
      </c>
      <c r="H1241" s="4">
        <v>199286</v>
      </c>
      <c r="I1241" s="4" t="s">
        <v>534</v>
      </c>
      <c r="J1241" s="1" t="s">
        <v>234</v>
      </c>
      <c r="K1241" s="4" t="s">
        <v>3516</v>
      </c>
      <c r="L1241" s="4" t="s">
        <v>3432</v>
      </c>
    </row>
    <row r="1242" spans="1:12" ht="45" x14ac:dyDescent="0.25">
      <c r="A1242" s="1" t="s">
        <v>5697</v>
      </c>
      <c r="B1242" s="1" t="s">
        <v>460</v>
      </c>
      <c r="C1242" s="4">
        <v>2021</v>
      </c>
      <c r="D1242" s="1" t="s">
        <v>229</v>
      </c>
      <c r="E1242" s="1" t="s">
        <v>1104</v>
      </c>
      <c r="F1242" s="1" t="s">
        <v>84</v>
      </c>
      <c r="G1242" s="4" t="s">
        <v>1101</v>
      </c>
      <c r="H1242" s="4">
        <v>581</v>
      </c>
      <c r="I1242" s="4" t="s">
        <v>83</v>
      </c>
      <c r="J1242" s="1"/>
      <c r="K1242" s="4" t="s">
        <v>83</v>
      </c>
      <c r="L1242" s="4" t="s">
        <v>83</v>
      </c>
    </row>
    <row r="1243" spans="1:12" ht="45" x14ac:dyDescent="0.25">
      <c r="A1243" s="1" t="s">
        <v>5697</v>
      </c>
      <c r="B1243" s="1" t="s">
        <v>460</v>
      </c>
      <c r="C1243" s="4">
        <v>2021</v>
      </c>
      <c r="D1243" s="1" t="s">
        <v>229</v>
      </c>
      <c r="E1243" s="1" t="s">
        <v>1104</v>
      </c>
      <c r="F1243" s="1" t="s">
        <v>85</v>
      </c>
      <c r="G1243" s="4" t="s">
        <v>1103</v>
      </c>
      <c r="H1243" s="4">
        <v>0</v>
      </c>
      <c r="I1243" s="4" t="s">
        <v>83</v>
      </c>
      <c r="J1243" s="1"/>
      <c r="K1243" s="4" t="s">
        <v>83</v>
      </c>
      <c r="L1243" s="4" t="s">
        <v>83</v>
      </c>
    </row>
    <row r="1244" spans="1:12" ht="30" x14ac:dyDescent="0.25">
      <c r="A1244" s="1" t="s">
        <v>5697</v>
      </c>
      <c r="B1244" s="1" t="s">
        <v>460</v>
      </c>
      <c r="C1244" s="4">
        <v>2021</v>
      </c>
      <c r="D1244" s="1" t="s">
        <v>229</v>
      </c>
      <c r="E1244" s="1" t="s">
        <v>1116</v>
      </c>
      <c r="F1244" s="1" t="s">
        <v>62</v>
      </c>
      <c r="G1244" s="4" t="s">
        <v>3373</v>
      </c>
      <c r="H1244" s="4">
        <v>18380</v>
      </c>
      <c r="I1244" s="4" t="s">
        <v>8889</v>
      </c>
      <c r="J1244" s="1"/>
      <c r="K1244" s="4" t="s">
        <v>8054</v>
      </c>
      <c r="L1244" s="4" t="s">
        <v>1601</v>
      </c>
    </row>
    <row r="1245" spans="1:12" ht="30" x14ac:dyDescent="0.25">
      <c r="A1245" s="1" t="s">
        <v>5697</v>
      </c>
      <c r="B1245" s="1" t="s">
        <v>460</v>
      </c>
      <c r="C1245" s="4">
        <v>2021</v>
      </c>
      <c r="D1245" s="1" t="s">
        <v>229</v>
      </c>
      <c r="E1245" s="1" t="s">
        <v>1116</v>
      </c>
      <c r="F1245" s="1" t="s">
        <v>66</v>
      </c>
      <c r="G1245" s="4" t="s">
        <v>1101</v>
      </c>
      <c r="H1245" s="4">
        <v>340</v>
      </c>
      <c r="I1245" s="4" t="s">
        <v>83</v>
      </c>
      <c r="J1245" s="1"/>
      <c r="K1245" s="4" t="s">
        <v>83</v>
      </c>
      <c r="L1245" s="4" t="s">
        <v>83</v>
      </c>
    </row>
    <row r="1246" spans="1:12" ht="30" x14ac:dyDescent="0.25">
      <c r="A1246" s="1" t="s">
        <v>5697</v>
      </c>
      <c r="B1246" s="1" t="s">
        <v>460</v>
      </c>
      <c r="C1246" s="4">
        <v>2021</v>
      </c>
      <c r="D1246" s="1" t="s">
        <v>229</v>
      </c>
      <c r="E1246" s="1" t="s">
        <v>1116</v>
      </c>
      <c r="F1246" s="1" t="s">
        <v>70</v>
      </c>
      <c r="G1246" s="4" t="s">
        <v>1112</v>
      </c>
      <c r="H1246" s="4">
        <v>4130</v>
      </c>
      <c r="I1246" s="4" t="s">
        <v>689</v>
      </c>
      <c r="J1246" s="1" t="s">
        <v>234</v>
      </c>
      <c r="K1246" s="4" t="s">
        <v>8890</v>
      </c>
      <c r="L1246" s="4" t="s">
        <v>8891</v>
      </c>
    </row>
    <row r="1247" spans="1:12" ht="30" x14ac:dyDescent="0.25">
      <c r="A1247" s="1" t="s">
        <v>5697</v>
      </c>
      <c r="B1247" s="1" t="s">
        <v>460</v>
      </c>
      <c r="C1247" s="4">
        <v>2021</v>
      </c>
      <c r="D1247" s="1" t="s">
        <v>229</v>
      </c>
      <c r="E1247" s="1" t="s">
        <v>1116</v>
      </c>
      <c r="F1247" s="1" t="s">
        <v>74</v>
      </c>
      <c r="G1247" s="4" t="s">
        <v>1101</v>
      </c>
      <c r="H1247" s="4">
        <v>866</v>
      </c>
      <c r="I1247" s="4" t="s">
        <v>83</v>
      </c>
      <c r="J1247" s="1"/>
      <c r="K1247" s="4" t="s">
        <v>83</v>
      </c>
      <c r="L1247" s="4" t="s">
        <v>83</v>
      </c>
    </row>
    <row r="1248" spans="1:12" ht="30" x14ac:dyDescent="0.25">
      <c r="A1248" s="1" t="s">
        <v>5697</v>
      </c>
      <c r="B1248" s="1" t="s">
        <v>460</v>
      </c>
      <c r="C1248" s="4">
        <v>2021</v>
      </c>
      <c r="D1248" s="1" t="s">
        <v>229</v>
      </c>
      <c r="E1248" s="1" t="s">
        <v>1116</v>
      </c>
      <c r="F1248" s="1" t="s">
        <v>1102</v>
      </c>
      <c r="G1248" s="4" t="s">
        <v>2751</v>
      </c>
      <c r="H1248" s="4">
        <v>249098</v>
      </c>
      <c r="I1248" s="4" t="s">
        <v>4101</v>
      </c>
      <c r="J1248" s="1"/>
      <c r="K1248" s="4" t="s">
        <v>474</v>
      </c>
      <c r="L1248" s="4" t="s">
        <v>2872</v>
      </c>
    </row>
    <row r="1249" spans="1:12" ht="45" x14ac:dyDescent="0.25">
      <c r="A1249" s="1" t="s">
        <v>5697</v>
      </c>
      <c r="B1249" s="1" t="s">
        <v>460</v>
      </c>
      <c r="C1249" s="4">
        <v>2021</v>
      </c>
      <c r="D1249" s="1" t="s">
        <v>229</v>
      </c>
      <c r="E1249" s="1" t="s">
        <v>1116</v>
      </c>
      <c r="F1249" s="1" t="s">
        <v>84</v>
      </c>
      <c r="G1249" s="4" t="s">
        <v>1101</v>
      </c>
      <c r="H1249" s="4">
        <v>1203</v>
      </c>
      <c r="I1249" s="4" t="s">
        <v>83</v>
      </c>
      <c r="J1249" s="1"/>
      <c r="K1249" s="4" t="s">
        <v>83</v>
      </c>
      <c r="L1249" s="4" t="s">
        <v>83</v>
      </c>
    </row>
    <row r="1250" spans="1:12" ht="45" x14ac:dyDescent="0.25">
      <c r="A1250" s="1" t="s">
        <v>5697</v>
      </c>
      <c r="B1250" s="1" t="s">
        <v>460</v>
      </c>
      <c r="C1250" s="4">
        <v>2021</v>
      </c>
      <c r="D1250" s="1" t="s">
        <v>229</v>
      </c>
      <c r="E1250" s="1" t="s">
        <v>1116</v>
      </c>
      <c r="F1250" s="1" t="s">
        <v>85</v>
      </c>
      <c r="G1250" s="4" t="s">
        <v>1103</v>
      </c>
      <c r="H1250" s="4">
        <v>0</v>
      </c>
      <c r="I1250" s="4" t="s">
        <v>83</v>
      </c>
      <c r="J1250" s="1"/>
      <c r="K1250" s="4" t="s">
        <v>83</v>
      </c>
      <c r="L1250" s="4" t="s">
        <v>83</v>
      </c>
    </row>
    <row r="1251" spans="1:12" ht="30" x14ac:dyDescent="0.25">
      <c r="A1251" s="1" t="s">
        <v>5697</v>
      </c>
      <c r="B1251" s="1" t="s">
        <v>460</v>
      </c>
      <c r="C1251" s="4">
        <v>2021</v>
      </c>
      <c r="D1251" s="1" t="s">
        <v>229</v>
      </c>
      <c r="E1251" s="1" t="s">
        <v>1132</v>
      </c>
      <c r="F1251" s="1" t="s">
        <v>62</v>
      </c>
      <c r="G1251" s="4" t="s">
        <v>3344</v>
      </c>
      <c r="H1251" s="4">
        <v>10628</v>
      </c>
      <c r="I1251" s="4" t="s">
        <v>8892</v>
      </c>
      <c r="J1251" s="1"/>
      <c r="K1251" s="4" t="s">
        <v>8828</v>
      </c>
      <c r="L1251" s="4" t="s">
        <v>6044</v>
      </c>
    </row>
    <row r="1252" spans="1:12" ht="30" x14ac:dyDescent="0.25">
      <c r="A1252" s="1" t="s">
        <v>5697</v>
      </c>
      <c r="B1252" s="1" t="s">
        <v>460</v>
      </c>
      <c r="C1252" s="4">
        <v>2021</v>
      </c>
      <c r="D1252" s="1" t="s">
        <v>229</v>
      </c>
      <c r="E1252" s="1" t="s">
        <v>1132</v>
      </c>
      <c r="F1252" s="1" t="s">
        <v>66</v>
      </c>
      <c r="G1252" s="4" t="s">
        <v>1101</v>
      </c>
      <c r="H1252" s="4">
        <v>133</v>
      </c>
      <c r="I1252" s="4" t="s">
        <v>83</v>
      </c>
      <c r="J1252" s="1"/>
      <c r="K1252" s="4" t="s">
        <v>83</v>
      </c>
      <c r="L1252" s="4" t="s">
        <v>83</v>
      </c>
    </row>
    <row r="1253" spans="1:12" ht="30" x14ac:dyDescent="0.25">
      <c r="A1253" s="1" t="s">
        <v>5697</v>
      </c>
      <c r="B1253" s="1" t="s">
        <v>460</v>
      </c>
      <c r="C1253" s="4">
        <v>2021</v>
      </c>
      <c r="D1253" s="1" t="s">
        <v>229</v>
      </c>
      <c r="E1253" s="1" t="s">
        <v>1132</v>
      </c>
      <c r="F1253" s="1" t="s">
        <v>70</v>
      </c>
      <c r="G1253" s="4" t="s">
        <v>1270</v>
      </c>
      <c r="H1253" s="4">
        <v>1988</v>
      </c>
      <c r="I1253" s="4" t="s">
        <v>946</v>
      </c>
      <c r="J1253" s="1" t="s">
        <v>234</v>
      </c>
      <c r="K1253" s="4" t="s">
        <v>8893</v>
      </c>
      <c r="L1253" s="4" t="s">
        <v>8894</v>
      </c>
    </row>
    <row r="1254" spans="1:12" ht="30" x14ac:dyDescent="0.25">
      <c r="A1254" s="1" t="s">
        <v>5697</v>
      </c>
      <c r="B1254" s="1" t="s">
        <v>460</v>
      </c>
      <c r="C1254" s="4">
        <v>2021</v>
      </c>
      <c r="D1254" s="1" t="s">
        <v>229</v>
      </c>
      <c r="E1254" s="1" t="s">
        <v>1132</v>
      </c>
      <c r="F1254" s="1" t="s">
        <v>74</v>
      </c>
      <c r="G1254" s="4" t="s">
        <v>1101</v>
      </c>
      <c r="H1254" s="4">
        <v>343</v>
      </c>
      <c r="I1254" s="4" t="s">
        <v>83</v>
      </c>
      <c r="J1254" s="1"/>
      <c r="K1254" s="4" t="s">
        <v>83</v>
      </c>
      <c r="L1254" s="4" t="s">
        <v>83</v>
      </c>
    </row>
    <row r="1255" spans="1:12" ht="30" x14ac:dyDescent="0.25">
      <c r="A1255" s="1" t="s">
        <v>5697</v>
      </c>
      <c r="B1255" s="1" t="s">
        <v>460</v>
      </c>
      <c r="C1255" s="4">
        <v>2021</v>
      </c>
      <c r="D1255" s="1" t="s">
        <v>229</v>
      </c>
      <c r="E1255" s="1" t="s">
        <v>1132</v>
      </c>
      <c r="F1255" s="1" t="s">
        <v>1102</v>
      </c>
      <c r="G1255" s="4" t="s">
        <v>2339</v>
      </c>
      <c r="H1255" s="4">
        <v>209405</v>
      </c>
      <c r="I1255" s="4" t="s">
        <v>7942</v>
      </c>
      <c r="J1255" s="1"/>
      <c r="K1255" s="4" t="s">
        <v>4938</v>
      </c>
      <c r="L1255" s="4" t="s">
        <v>4613</v>
      </c>
    </row>
    <row r="1256" spans="1:12" ht="45" x14ac:dyDescent="0.25">
      <c r="A1256" s="1" t="s">
        <v>5697</v>
      </c>
      <c r="B1256" s="1" t="s">
        <v>460</v>
      </c>
      <c r="C1256" s="4">
        <v>2021</v>
      </c>
      <c r="D1256" s="1" t="s">
        <v>229</v>
      </c>
      <c r="E1256" s="1" t="s">
        <v>1132</v>
      </c>
      <c r="F1256" s="1" t="s">
        <v>84</v>
      </c>
      <c r="G1256" s="4" t="s">
        <v>1101</v>
      </c>
      <c r="H1256" s="4">
        <v>792</v>
      </c>
      <c r="I1256" s="4" t="s">
        <v>83</v>
      </c>
      <c r="J1256" s="1"/>
      <c r="K1256" s="4" t="s">
        <v>83</v>
      </c>
      <c r="L1256" s="4" t="s">
        <v>83</v>
      </c>
    </row>
    <row r="1257" spans="1:12" ht="45" x14ac:dyDescent="0.25">
      <c r="A1257" s="1" t="s">
        <v>5697</v>
      </c>
      <c r="B1257" s="1" t="s">
        <v>460</v>
      </c>
      <c r="C1257" s="4">
        <v>2021</v>
      </c>
      <c r="D1257" s="1" t="s">
        <v>229</v>
      </c>
      <c r="E1257" s="1" t="s">
        <v>1132</v>
      </c>
      <c r="F1257" s="1" t="s">
        <v>85</v>
      </c>
      <c r="G1257" s="4" t="s">
        <v>1103</v>
      </c>
      <c r="H1257" s="4">
        <v>0</v>
      </c>
      <c r="I1257" s="4" t="s">
        <v>83</v>
      </c>
      <c r="J1257" s="1"/>
      <c r="K1257" s="4" t="s">
        <v>83</v>
      </c>
      <c r="L1257" s="4" t="s">
        <v>83</v>
      </c>
    </row>
    <row r="1258" spans="1:12" ht="30" x14ac:dyDescent="0.25">
      <c r="A1258" s="1" t="s">
        <v>5697</v>
      </c>
      <c r="B1258" s="1" t="s">
        <v>460</v>
      </c>
      <c r="C1258" s="4">
        <v>2021</v>
      </c>
      <c r="D1258" s="1" t="s">
        <v>229</v>
      </c>
      <c r="E1258" s="1" t="s">
        <v>1147</v>
      </c>
      <c r="F1258" s="1" t="s">
        <v>62</v>
      </c>
      <c r="G1258" s="4" t="s">
        <v>3344</v>
      </c>
      <c r="H1258" s="4">
        <v>5295</v>
      </c>
      <c r="I1258" s="4" t="s">
        <v>8895</v>
      </c>
      <c r="J1258" s="1"/>
      <c r="K1258" s="4" t="s">
        <v>8896</v>
      </c>
      <c r="L1258" s="4" t="s">
        <v>8897</v>
      </c>
    </row>
    <row r="1259" spans="1:12" ht="30" x14ac:dyDescent="0.25">
      <c r="A1259" s="1" t="s">
        <v>5697</v>
      </c>
      <c r="B1259" s="1" t="s">
        <v>460</v>
      </c>
      <c r="C1259" s="4">
        <v>2021</v>
      </c>
      <c r="D1259" s="1" t="s">
        <v>229</v>
      </c>
      <c r="E1259" s="1" t="s">
        <v>1147</v>
      </c>
      <c r="F1259" s="1" t="s">
        <v>66</v>
      </c>
      <c r="G1259" s="4" t="s">
        <v>1101</v>
      </c>
      <c r="H1259" s="4">
        <v>40</v>
      </c>
      <c r="I1259" s="4" t="s">
        <v>83</v>
      </c>
      <c r="J1259" s="1"/>
      <c r="K1259" s="4" t="s">
        <v>83</v>
      </c>
      <c r="L1259" s="4" t="s">
        <v>83</v>
      </c>
    </row>
    <row r="1260" spans="1:12" ht="30" x14ac:dyDescent="0.25">
      <c r="A1260" s="1" t="s">
        <v>5697</v>
      </c>
      <c r="B1260" s="1" t="s">
        <v>460</v>
      </c>
      <c r="C1260" s="4">
        <v>2021</v>
      </c>
      <c r="D1260" s="1" t="s">
        <v>229</v>
      </c>
      <c r="E1260" s="1" t="s">
        <v>1147</v>
      </c>
      <c r="F1260" s="1" t="s">
        <v>70</v>
      </c>
      <c r="G1260" s="4" t="s">
        <v>1981</v>
      </c>
      <c r="H1260" s="4">
        <v>970</v>
      </c>
      <c r="I1260" s="4" t="s">
        <v>8898</v>
      </c>
      <c r="J1260" s="1" t="s">
        <v>234</v>
      </c>
      <c r="K1260" s="4" t="s">
        <v>8805</v>
      </c>
      <c r="L1260" s="4" t="s">
        <v>8899</v>
      </c>
    </row>
    <row r="1261" spans="1:12" ht="30" x14ac:dyDescent="0.25">
      <c r="A1261" s="1" t="s">
        <v>5697</v>
      </c>
      <c r="B1261" s="1" t="s">
        <v>460</v>
      </c>
      <c r="C1261" s="4">
        <v>2021</v>
      </c>
      <c r="D1261" s="1" t="s">
        <v>229</v>
      </c>
      <c r="E1261" s="1" t="s">
        <v>1147</v>
      </c>
      <c r="F1261" s="1" t="s">
        <v>74</v>
      </c>
      <c r="G1261" s="4" t="s">
        <v>1101</v>
      </c>
      <c r="H1261" s="4">
        <v>120</v>
      </c>
      <c r="I1261" s="4" t="s">
        <v>83</v>
      </c>
      <c r="J1261" s="1"/>
      <c r="K1261" s="4" t="s">
        <v>83</v>
      </c>
      <c r="L1261" s="4" t="s">
        <v>83</v>
      </c>
    </row>
    <row r="1262" spans="1:12" ht="30" x14ac:dyDescent="0.25">
      <c r="A1262" s="1" t="s">
        <v>5697</v>
      </c>
      <c r="B1262" s="1" t="s">
        <v>460</v>
      </c>
      <c r="C1262" s="4">
        <v>2021</v>
      </c>
      <c r="D1262" s="1" t="s">
        <v>229</v>
      </c>
      <c r="E1262" s="1" t="s">
        <v>1147</v>
      </c>
      <c r="F1262" s="1" t="s">
        <v>1102</v>
      </c>
      <c r="G1262" s="4" t="s">
        <v>8392</v>
      </c>
      <c r="H1262" s="4">
        <v>180038</v>
      </c>
      <c r="I1262" s="4" t="s">
        <v>8900</v>
      </c>
      <c r="J1262" s="1"/>
      <c r="K1262" s="4" t="s">
        <v>592</v>
      </c>
      <c r="L1262" s="4" t="s">
        <v>8901</v>
      </c>
    </row>
    <row r="1263" spans="1:12" ht="45" x14ac:dyDescent="0.25">
      <c r="A1263" s="1" t="s">
        <v>5697</v>
      </c>
      <c r="B1263" s="1" t="s">
        <v>460</v>
      </c>
      <c r="C1263" s="4">
        <v>2021</v>
      </c>
      <c r="D1263" s="1" t="s">
        <v>229</v>
      </c>
      <c r="E1263" s="1" t="s">
        <v>1147</v>
      </c>
      <c r="F1263" s="1" t="s">
        <v>84</v>
      </c>
      <c r="G1263" s="4" t="s">
        <v>1101</v>
      </c>
      <c r="H1263" s="4">
        <v>781</v>
      </c>
      <c r="I1263" s="4" t="s">
        <v>83</v>
      </c>
      <c r="J1263" s="1"/>
      <c r="K1263" s="4" t="s">
        <v>83</v>
      </c>
      <c r="L1263" s="4" t="s">
        <v>83</v>
      </c>
    </row>
    <row r="1264" spans="1:12" ht="45" x14ac:dyDescent="0.25">
      <c r="A1264" s="1" t="s">
        <v>5697</v>
      </c>
      <c r="B1264" s="1" t="s">
        <v>460</v>
      </c>
      <c r="C1264" s="4">
        <v>2021</v>
      </c>
      <c r="D1264" s="1" t="s">
        <v>229</v>
      </c>
      <c r="E1264" s="1" t="s">
        <v>1147</v>
      </c>
      <c r="F1264" s="1" t="s">
        <v>85</v>
      </c>
      <c r="G1264" s="4" t="s">
        <v>1103</v>
      </c>
      <c r="H1264" s="4">
        <v>0</v>
      </c>
      <c r="I1264" s="4" t="s">
        <v>83</v>
      </c>
      <c r="J1264" s="1"/>
      <c r="K1264" s="4" t="s">
        <v>83</v>
      </c>
      <c r="L1264" s="4" t="s">
        <v>83</v>
      </c>
    </row>
    <row r="1265" spans="1:12" ht="30" x14ac:dyDescent="0.25">
      <c r="A1265" s="1" t="s">
        <v>5697</v>
      </c>
      <c r="B1265" s="1" t="s">
        <v>460</v>
      </c>
      <c r="C1265" s="4">
        <v>2021</v>
      </c>
      <c r="D1265" s="1" t="s">
        <v>229</v>
      </c>
      <c r="E1265" s="1" t="s">
        <v>1162</v>
      </c>
      <c r="F1265" s="1" t="s">
        <v>62</v>
      </c>
      <c r="G1265" s="4" t="s">
        <v>1712</v>
      </c>
      <c r="H1265" s="4">
        <v>2553</v>
      </c>
      <c r="I1265" s="4" t="s">
        <v>8902</v>
      </c>
      <c r="J1265" s="1"/>
      <c r="K1265" s="4" t="s">
        <v>5967</v>
      </c>
      <c r="L1265" s="4" t="s">
        <v>8903</v>
      </c>
    </row>
    <row r="1266" spans="1:12" ht="30" x14ac:dyDescent="0.25">
      <c r="A1266" s="1" t="s">
        <v>5697</v>
      </c>
      <c r="B1266" s="1" t="s">
        <v>460</v>
      </c>
      <c r="C1266" s="4">
        <v>2021</v>
      </c>
      <c r="D1266" s="1" t="s">
        <v>229</v>
      </c>
      <c r="E1266" s="1" t="s">
        <v>1162</v>
      </c>
      <c r="F1266" s="1" t="s">
        <v>66</v>
      </c>
      <c r="G1266" s="4" t="s">
        <v>1101</v>
      </c>
      <c r="H1266" s="4">
        <v>17</v>
      </c>
      <c r="I1266" s="4" t="s">
        <v>83</v>
      </c>
      <c r="J1266" s="1"/>
      <c r="K1266" s="4" t="s">
        <v>83</v>
      </c>
      <c r="L1266" s="4" t="s">
        <v>83</v>
      </c>
    </row>
    <row r="1267" spans="1:12" ht="30" x14ac:dyDescent="0.25">
      <c r="A1267" s="1" t="s">
        <v>5697</v>
      </c>
      <c r="B1267" s="1" t="s">
        <v>460</v>
      </c>
      <c r="C1267" s="4">
        <v>2021</v>
      </c>
      <c r="D1267" s="1" t="s">
        <v>229</v>
      </c>
      <c r="E1267" s="1" t="s">
        <v>1162</v>
      </c>
      <c r="F1267" s="1" t="s">
        <v>70</v>
      </c>
      <c r="G1267" s="4" t="s">
        <v>1981</v>
      </c>
      <c r="H1267" s="4">
        <v>565</v>
      </c>
      <c r="I1267" s="4" t="s">
        <v>8904</v>
      </c>
      <c r="J1267" s="1" t="s">
        <v>234</v>
      </c>
      <c r="K1267" s="4" t="s">
        <v>6553</v>
      </c>
      <c r="L1267" s="4" t="s">
        <v>8905</v>
      </c>
    </row>
    <row r="1268" spans="1:12" ht="30" x14ac:dyDescent="0.25">
      <c r="A1268" s="1" t="s">
        <v>5697</v>
      </c>
      <c r="B1268" s="1" t="s">
        <v>460</v>
      </c>
      <c r="C1268" s="4">
        <v>2021</v>
      </c>
      <c r="D1268" s="1" t="s">
        <v>229</v>
      </c>
      <c r="E1268" s="1" t="s">
        <v>1162</v>
      </c>
      <c r="F1268" s="1" t="s">
        <v>74</v>
      </c>
      <c r="G1268" s="4" t="s">
        <v>1101</v>
      </c>
      <c r="H1268" s="4">
        <v>55</v>
      </c>
      <c r="I1268" s="4" t="s">
        <v>83</v>
      </c>
      <c r="J1268" s="1"/>
      <c r="K1268" s="4" t="s">
        <v>83</v>
      </c>
      <c r="L1268" s="4" t="s">
        <v>83</v>
      </c>
    </row>
    <row r="1269" spans="1:12" ht="30" x14ac:dyDescent="0.25">
      <c r="A1269" s="1" t="s">
        <v>5697</v>
      </c>
      <c r="B1269" s="1" t="s">
        <v>460</v>
      </c>
      <c r="C1269" s="4">
        <v>2021</v>
      </c>
      <c r="D1269" s="1" t="s">
        <v>229</v>
      </c>
      <c r="E1269" s="1" t="s">
        <v>1162</v>
      </c>
      <c r="F1269" s="1" t="s">
        <v>1102</v>
      </c>
      <c r="G1269" s="4" t="s">
        <v>1309</v>
      </c>
      <c r="H1269" s="4">
        <v>91405</v>
      </c>
      <c r="I1269" s="4" t="s">
        <v>2091</v>
      </c>
      <c r="J1269" s="1"/>
      <c r="K1269" s="4" t="s">
        <v>2904</v>
      </c>
      <c r="L1269" s="4" t="s">
        <v>8906</v>
      </c>
    </row>
    <row r="1270" spans="1:12" ht="45" x14ac:dyDescent="0.25">
      <c r="A1270" s="1" t="s">
        <v>5697</v>
      </c>
      <c r="B1270" s="1" t="s">
        <v>460</v>
      </c>
      <c r="C1270" s="4">
        <v>2021</v>
      </c>
      <c r="D1270" s="1" t="s">
        <v>229</v>
      </c>
      <c r="E1270" s="1" t="s">
        <v>1162</v>
      </c>
      <c r="F1270" s="1" t="s">
        <v>84</v>
      </c>
      <c r="G1270" s="4" t="s">
        <v>1101</v>
      </c>
      <c r="H1270" s="4">
        <v>1862</v>
      </c>
      <c r="I1270" s="4" t="s">
        <v>83</v>
      </c>
      <c r="J1270" s="1"/>
      <c r="K1270" s="4" t="s">
        <v>83</v>
      </c>
      <c r="L1270" s="4" t="s">
        <v>83</v>
      </c>
    </row>
    <row r="1271" spans="1:12" ht="45" x14ac:dyDescent="0.25">
      <c r="A1271" s="1" t="s">
        <v>5697</v>
      </c>
      <c r="B1271" s="1" t="s">
        <v>460</v>
      </c>
      <c r="C1271" s="4">
        <v>2021</v>
      </c>
      <c r="D1271" s="1" t="s">
        <v>229</v>
      </c>
      <c r="E1271" s="1" t="s">
        <v>1162</v>
      </c>
      <c r="F1271" s="1" t="s">
        <v>85</v>
      </c>
      <c r="G1271" s="4" t="s">
        <v>1103</v>
      </c>
      <c r="H1271" s="4">
        <v>0</v>
      </c>
      <c r="I1271" s="4" t="s">
        <v>83</v>
      </c>
      <c r="J1271" s="1"/>
      <c r="K1271" s="4" t="s">
        <v>83</v>
      </c>
      <c r="L1271" s="4" t="s">
        <v>83</v>
      </c>
    </row>
    <row r="1272" spans="1:12" ht="30" x14ac:dyDescent="0.25">
      <c r="A1272" s="1" t="s">
        <v>5697</v>
      </c>
      <c r="B1272" s="1" t="s">
        <v>460</v>
      </c>
      <c r="C1272" s="4">
        <v>2021</v>
      </c>
      <c r="D1272" s="1" t="s">
        <v>229</v>
      </c>
      <c r="E1272" s="1" t="s">
        <v>1183</v>
      </c>
      <c r="F1272" s="1" t="s">
        <v>62</v>
      </c>
      <c r="G1272" s="4" t="s">
        <v>1286</v>
      </c>
      <c r="H1272" s="4">
        <v>842</v>
      </c>
      <c r="I1272" s="4" t="s">
        <v>8907</v>
      </c>
      <c r="J1272" s="1"/>
      <c r="K1272" s="4" t="s">
        <v>8908</v>
      </c>
      <c r="L1272" s="4" t="s">
        <v>8909</v>
      </c>
    </row>
    <row r="1273" spans="1:12" ht="30" x14ac:dyDescent="0.25">
      <c r="A1273" s="1" t="s">
        <v>5697</v>
      </c>
      <c r="B1273" s="1" t="s">
        <v>460</v>
      </c>
      <c r="C1273" s="4">
        <v>2021</v>
      </c>
      <c r="D1273" s="1" t="s">
        <v>229</v>
      </c>
      <c r="E1273" s="1" t="s">
        <v>1183</v>
      </c>
      <c r="F1273" s="1" t="s">
        <v>66</v>
      </c>
      <c r="G1273" s="4" t="s">
        <v>1101</v>
      </c>
      <c r="H1273" s="4">
        <v>5</v>
      </c>
      <c r="I1273" s="4" t="s">
        <v>83</v>
      </c>
      <c r="J1273" s="1"/>
      <c r="K1273" s="4" t="s">
        <v>83</v>
      </c>
      <c r="L1273" s="4" t="s">
        <v>83</v>
      </c>
    </row>
    <row r="1274" spans="1:12" ht="30" x14ac:dyDescent="0.25">
      <c r="A1274" s="1" t="s">
        <v>5697</v>
      </c>
      <c r="B1274" s="1" t="s">
        <v>460</v>
      </c>
      <c r="C1274" s="4">
        <v>2021</v>
      </c>
      <c r="D1274" s="1" t="s">
        <v>229</v>
      </c>
      <c r="E1274" s="1" t="s">
        <v>1183</v>
      </c>
      <c r="F1274" s="1" t="s">
        <v>70</v>
      </c>
      <c r="G1274" s="4" t="s">
        <v>1671</v>
      </c>
      <c r="H1274" s="4">
        <v>228</v>
      </c>
      <c r="I1274" s="4" t="s">
        <v>8910</v>
      </c>
      <c r="J1274" s="1" t="s">
        <v>234</v>
      </c>
      <c r="K1274" s="4" t="s">
        <v>8911</v>
      </c>
      <c r="L1274" s="4" t="s">
        <v>7698</v>
      </c>
    </row>
    <row r="1275" spans="1:12" ht="30" x14ac:dyDescent="0.25">
      <c r="A1275" s="1" t="s">
        <v>5697</v>
      </c>
      <c r="B1275" s="1" t="s">
        <v>460</v>
      </c>
      <c r="C1275" s="4">
        <v>2021</v>
      </c>
      <c r="D1275" s="1" t="s">
        <v>229</v>
      </c>
      <c r="E1275" s="1" t="s">
        <v>1183</v>
      </c>
      <c r="F1275" s="1" t="s">
        <v>74</v>
      </c>
      <c r="G1275" s="4" t="s">
        <v>1101</v>
      </c>
      <c r="H1275" s="4">
        <v>17</v>
      </c>
      <c r="I1275" s="4" t="s">
        <v>83</v>
      </c>
      <c r="J1275" s="1"/>
      <c r="K1275" s="4" t="s">
        <v>83</v>
      </c>
      <c r="L1275" s="4" t="s">
        <v>83</v>
      </c>
    </row>
    <row r="1276" spans="1:12" ht="30" x14ac:dyDescent="0.25">
      <c r="A1276" s="1" t="s">
        <v>5697</v>
      </c>
      <c r="B1276" s="1" t="s">
        <v>460</v>
      </c>
      <c r="C1276" s="4">
        <v>2021</v>
      </c>
      <c r="D1276" s="1" t="s">
        <v>229</v>
      </c>
      <c r="E1276" s="1" t="s">
        <v>1183</v>
      </c>
      <c r="F1276" s="1" t="s">
        <v>1102</v>
      </c>
      <c r="G1276" s="4" t="s">
        <v>2052</v>
      </c>
      <c r="H1276" s="4">
        <v>23825</v>
      </c>
      <c r="I1276" s="4" t="s">
        <v>957</v>
      </c>
      <c r="J1276" s="1"/>
      <c r="K1276" s="4" t="s">
        <v>8912</v>
      </c>
      <c r="L1276" s="4" t="s">
        <v>6772</v>
      </c>
    </row>
    <row r="1277" spans="1:12" ht="45" x14ac:dyDescent="0.25">
      <c r="A1277" s="1" t="s">
        <v>5697</v>
      </c>
      <c r="B1277" s="1" t="s">
        <v>460</v>
      </c>
      <c r="C1277" s="4">
        <v>2021</v>
      </c>
      <c r="D1277" s="1" t="s">
        <v>229</v>
      </c>
      <c r="E1277" s="1" t="s">
        <v>1183</v>
      </c>
      <c r="F1277" s="1" t="s">
        <v>84</v>
      </c>
      <c r="G1277" s="4" t="s">
        <v>1101</v>
      </c>
      <c r="H1277" s="4">
        <v>346</v>
      </c>
      <c r="I1277" s="4" t="s">
        <v>83</v>
      </c>
      <c r="J1277" s="1"/>
      <c r="K1277" s="4" t="s">
        <v>83</v>
      </c>
      <c r="L1277" s="4" t="s">
        <v>83</v>
      </c>
    </row>
    <row r="1278" spans="1:12" ht="45" x14ac:dyDescent="0.25">
      <c r="A1278" s="1" t="s">
        <v>5697</v>
      </c>
      <c r="B1278" s="1" t="s">
        <v>460</v>
      </c>
      <c r="C1278" s="4">
        <v>2021</v>
      </c>
      <c r="D1278" s="1" t="s">
        <v>229</v>
      </c>
      <c r="E1278" s="1" t="s">
        <v>1183</v>
      </c>
      <c r="F1278" s="1" t="s">
        <v>85</v>
      </c>
      <c r="G1278" s="4" t="s">
        <v>1103</v>
      </c>
      <c r="H1278" s="4">
        <v>0</v>
      </c>
      <c r="I1278" s="4" t="s">
        <v>83</v>
      </c>
      <c r="J1278" s="1"/>
      <c r="K1278" s="4" t="s">
        <v>83</v>
      </c>
      <c r="L1278" s="4" t="s">
        <v>83</v>
      </c>
    </row>
    <row r="1279" spans="1:12" ht="30" x14ac:dyDescent="0.25">
      <c r="A1279" s="1" t="s">
        <v>5697</v>
      </c>
      <c r="B1279" s="1" t="s">
        <v>460</v>
      </c>
      <c r="C1279" s="4">
        <v>2021</v>
      </c>
      <c r="D1279" s="1" t="s">
        <v>255</v>
      </c>
      <c r="E1279" s="1" t="s">
        <v>1089</v>
      </c>
      <c r="F1279" s="1" t="s">
        <v>62</v>
      </c>
      <c r="G1279" s="4" t="s">
        <v>1112</v>
      </c>
      <c r="H1279" s="4">
        <v>99417</v>
      </c>
      <c r="I1279" s="4" t="s">
        <v>3467</v>
      </c>
      <c r="J1279" s="1" t="s">
        <v>234</v>
      </c>
      <c r="K1279" s="4" t="s">
        <v>3470</v>
      </c>
      <c r="L1279" s="4" t="s">
        <v>3828</v>
      </c>
    </row>
    <row r="1280" spans="1:12" ht="30" x14ac:dyDescent="0.25">
      <c r="A1280" s="1" t="s">
        <v>5697</v>
      </c>
      <c r="B1280" s="1" t="s">
        <v>460</v>
      </c>
      <c r="C1280" s="4">
        <v>2021</v>
      </c>
      <c r="D1280" s="1" t="s">
        <v>255</v>
      </c>
      <c r="E1280" s="1" t="s">
        <v>1089</v>
      </c>
      <c r="F1280" s="1" t="s">
        <v>66</v>
      </c>
      <c r="G1280" s="4" t="s">
        <v>1101</v>
      </c>
      <c r="H1280" s="4">
        <v>3477</v>
      </c>
      <c r="I1280" s="4" t="s">
        <v>83</v>
      </c>
      <c r="J1280" s="1"/>
      <c r="K1280" s="4" t="s">
        <v>83</v>
      </c>
      <c r="L1280" s="4" t="s">
        <v>83</v>
      </c>
    </row>
    <row r="1281" spans="1:12" ht="30" x14ac:dyDescent="0.25">
      <c r="A1281" s="1" t="s">
        <v>5697</v>
      </c>
      <c r="B1281" s="1" t="s">
        <v>460</v>
      </c>
      <c r="C1281" s="4">
        <v>2021</v>
      </c>
      <c r="D1281" s="1" t="s">
        <v>255</v>
      </c>
      <c r="E1281" s="1" t="s">
        <v>1089</v>
      </c>
      <c r="F1281" s="1" t="s">
        <v>70</v>
      </c>
      <c r="G1281" s="4" t="s">
        <v>1101</v>
      </c>
      <c r="H1281" s="4">
        <v>31647</v>
      </c>
      <c r="I1281" s="4" t="s">
        <v>83</v>
      </c>
      <c r="J1281" s="1"/>
      <c r="K1281" s="4" t="s">
        <v>83</v>
      </c>
      <c r="L1281" s="4" t="s">
        <v>83</v>
      </c>
    </row>
    <row r="1282" spans="1:12" ht="30" x14ac:dyDescent="0.25">
      <c r="A1282" s="1" t="s">
        <v>5697</v>
      </c>
      <c r="B1282" s="1" t="s">
        <v>460</v>
      </c>
      <c r="C1282" s="4">
        <v>2021</v>
      </c>
      <c r="D1282" s="1" t="s">
        <v>255</v>
      </c>
      <c r="E1282" s="1" t="s">
        <v>1089</v>
      </c>
      <c r="F1282" s="1" t="s">
        <v>74</v>
      </c>
      <c r="G1282" s="4" t="s">
        <v>1101</v>
      </c>
      <c r="H1282" s="4">
        <v>11847</v>
      </c>
      <c r="I1282" s="4" t="s">
        <v>83</v>
      </c>
      <c r="J1282" s="1"/>
      <c r="K1282" s="4" t="s">
        <v>83</v>
      </c>
      <c r="L1282" s="4" t="s">
        <v>83</v>
      </c>
    </row>
    <row r="1283" spans="1:12" ht="30" x14ac:dyDescent="0.25">
      <c r="A1283" s="1" t="s">
        <v>5697</v>
      </c>
      <c r="B1283" s="1" t="s">
        <v>460</v>
      </c>
      <c r="C1283" s="4">
        <v>2021</v>
      </c>
      <c r="D1283" s="1" t="s">
        <v>255</v>
      </c>
      <c r="E1283" s="1" t="s">
        <v>1089</v>
      </c>
      <c r="F1283" s="1" t="s">
        <v>1102</v>
      </c>
      <c r="G1283" s="4" t="s">
        <v>1800</v>
      </c>
      <c r="H1283" s="4">
        <v>325856</v>
      </c>
      <c r="I1283" s="4" t="s">
        <v>3693</v>
      </c>
      <c r="J1283" s="1" t="s">
        <v>234</v>
      </c>
      <c r="K1283" s="4" t="s">
        <v>4038</v>
      </c>
      <c r="L1283" s="4" t="s">
        <v>3371</v>
      </c>
    </row>
    <row r="1284" spans="1:12" ht="45" x14ac:dyDescent="0.25">
      <c r="A1284" s="1" t="s">
        <v>5697</v>
      </c>
      <c r="B1284" s="1" t="s">
        <v>460</v>
      </c>
      <c r="C1284" s="4">
        <v>2021</v>
      </c>
      <c r="D1284" s="1" t="s">
        <v>255</v>
      </c>
      <c r="E1284" s="1" t="s">
        <v>1089</v>
      </c>
      <c r="F1284" s="1" t="s">
        <v>84</v>
      </c>
      <c r="G1284" s="4" t="s">
        <v>1101</v>
      </c>
      <c r="H1284" s="4">
        <v>11164</v>
      </c>
      <c r="I1284" s="4" t="s">
        <v>83</v>
      </c>
      <c r="J1284" s="1"/>
      <c r="K1284" s="4" t="s">
        <v>83</v>
      </c>
      <c r="L1284" s="4" t="s">
        <v>83</v>
      </c>
    </row>
    <row r="1285" spans="1:12" ht="45" x14ac:dyDescent="0.25">
      <c r="A1285" s="1" t="s">
        <v>5697</v>
      </c>
      <c r="B1285" s="1" t="s">
        <v>460</v>
      </c>
      <c r="C1285" s="4">
        <v>2021</v>
      </c>
      <c r="D1285" s="1" t="s">
        <v>255</v>
      </c>
      <c r="E1285" s="1" t="s">
        <v>1089</v>
      </c>
      <c r="F1285" s="1" t="s">
        <v>85</v>
      </c>
      <c r="G1285" s="4" t="s">
        <v>1101</v>
      </c>
      <c r="H1285" s="4">
        <v>2637</v>
      </c>
      <c r="I1285" s="4" t="s">
        <v>83</v>
      </c>
      <c r="J1285" s="1"/>
      <c r="K1285" s="4" t="s">
        <v>83</v>
      </c>
      <c r="L1285" s="4" t="s">
        <v>83</v>
      </c>
    </row>
    <row r="1286" spans="1:12" ht="30" x14ac:dyDescent="0.25">
      <c r="A1286" s="1" t="s">
        <v>5697</v>
      </c>
      <c r="B1286" s="1" t="s">
        <v>460</v>
      </c>
      <c r="C1286" s="4">
        <v>2021</v>
      </c>
      <c r="D1286" s="1" t="s">
        <v>255</v>
      </c>
      <c r="E1286" s="1" t="s">
        <v>1104</v>
      </c>
      <c r="F1286" s="1" t="s">
        <v>62</v>
      </c>
      <c r="G1286" s="4" t="s">
        <v>1350</v>
      </c>
      <c r="H1286" s="4">
        <v>27652</v>
      </c>
      <c r="I1286" s="4" t="s">
        <v>3522</v>
      </c>
      <c r="J1286" s="1" t="s">
        <v>234</v>
      </c>
      <c r="K1286" s="4" t="s">
        <v>608</v>
      </c>
      <c r="L1286" s="4" t="s">
        <v>1568</v>
      </c>
    </row>
    <row r="1287" spans="1:12" ht="30" x14ac:dyDescent="0.25">
      <c r="A1287" s="1" t="s">
        <v>5697</v>
      </c>
      <c r="B1287" s="1" t="s">
        <v>460</v>
      </c>
      <c r="C1287" s="4">
        <v>2021</v>
      </c>
      <c r="D1287" s="1" t="s">
        <v>255</v>
      </c>
      <c r="E1287" s="1" t="s">
        <v>1104</v>
      </c>
      <c r="F1287" s="1" t="s">
        <v>66</v>
      </c>
      <c r="G1287" s="4" t="s">
        <v>1101</v>
      </c>
      <c r="H1287" s="4">
        <v>516</v>
      </c>
      <c r="I1287" s="4" t="s">
        <v>83</v>
      </c>
      <c r="J1287" s="1"/>
      <c r="K1287" s="4" t="s">
        <v>83</v>
      </c>
      <c r="L1287" s="4" t="s">
        <v>83</v>
      </c>
    </row>
    <row r="1288" spans="1:12" ht="30" x14ac:dyDescent="0.25">
      <c r="A1288" s="1" t="s">
        <v>5697</v>
      </c>
      <c r="B1288" s="1" t="s">
        <v>460</v>
      </c>
      <c r="C1288" s="4">
        <v>2021</v>
      </c>
      <c r="D1288" s="1" t="s">
        <v>255</v>
      </c>
      <c r="E1288" s="1" t="s">
        <v>1104</v>
      </c>
      <c r="F1288" s="1" t="s">
        <v>70</v>
      </c>
      <c r="G1288" s="4" t="s">
        <v>1101</v>
      </c>
      <c r="H1288" s="4">
        <v>6366</v>
      </c>
      <c r="I1288" s="4" t="s">
        <v>83</v>
      </c>
      <c r="J1288" s="1"/>
      <c r="K1288" s="4" t="s">
        <v>83</v>
      </c>
      <c r="L1288" s="4" t="s">
        <v>83</v>
      </c>
    </row>
    <row r="1289" spans="1:12" ht="30" x14ac:dyDescent="0.25">
      <c r="A1289" s="1" t="s">
        <v>5697</v>
      </c>
      <c r="B1289" s="1" t="s">
        <v>460</v>
      </c>
      <c r="C1289" s="4">
        <v>2021</v>
      </c>
      <c r="D1289" s="1" t="s">
        <v>255</v>
      </c>
      <c r="E1289" s="1" t="s">
        <v>1104</v>
      </c>
      <c r="F1289" s="1" t="s">
        <v>74</v>
      </c>
      <c r="G1289" s="4" t="s">
        <v>1101</v>
      </c>
      <c r="H1289" s="4">
        <v>1287</v>
      </c>
      <c r="I1289" s="4" t="s">
        <v>83</v>
      </c>
      <c r="J1289" s="1"/>
      <c r="K1289" s="4" t="s">
        <v>83</v>
      </c>
      <c r="L1289" s="4" t="s">
        <v>83</v>
      </c>
    </row>
    <row r="1290" spans="1:12" ht="30" x14ac:dyDescent="0.25">
      <c r="A1290" s="1" t="s">
        <v>5697</v>
      </c>
      <c r="B1290" s="1" t="s">
        <v>460</v>
      </c>
      <c r="C1290" s="4">
        <v>2021</v>
      </c>
      <c r="D1290" s="1" t="s">
        <v>255</v>
      </c>
      <c r="E1290" s="1" t="s">
        <v>1104</v>
      </c>
      <c r="F1290" s="1" t="s">
        <v>1102</v>
      </c>
      <c r="G1290" s="4" t="s">
        <v>1981</v>
      </c>
      <c r="H1290" s="4">
        <v>195880</v>
      </c>
      <c r="I1290" s="4" t="s">
        <v>3218</v>
      </c>
      <c r="J1290" s="1" t="s">
        <v>234</v>
      </c>
      <c r="K1290" s="4" t="s">
        <v>4094</v>
      </c>
      <c r="L1290" s="4" t="s">
        <v>3547</v>
      </c>
    </row>
    <row r="1291" spans="1:12" ht="45" x14ac:dyDescent="0.25">
      <c r="A1291" s="1" t="s">
        <v>5697</v>
      </c>
      <c r="B1291" s="1" t="s">
        <v>460</v>
      </c>
      <c r="C1291" s="4">
        <v>2021</v>
      </c>
      <c r="D1291" s="1" t="s">
        <v>255</v>
      </c>
      <c r="E1291" s="1" t="s">
        <v>1104</v>
      </c>
      <c r="F1291" s="1" t="s">
        <v>84</v>
      </c>
      <c r="G1291" s="4" t="s">
        <v>1101</v>
      </c>
      <c r="H1291" s="4">
        <v>10866</v>
      </c>
      <c r="I1291" s="4" t="s">
        <v>83</v>
      </c>
      <c r="J1291" s="1"/>
      <c r="K1291" s="4" t="s">
        <v>83</v>
      </c>
      <c r="L1291" s="4" t="s">
        <v>83</v>
      </c>
    </row>
    <row r="1292" spans="1:12" ht="45" x14ac:dyDescent="0.25">
      <c r="A1292" s="1" t="s">
        <v>5697</v>
      </c>
      <c r="B1292" s="1" t="s">
        <v>460</v>
      </c>
      <c r="C1292" s="4">
        <v>2021</v>
      </c>
      <c r="D1292" s="1" t="s">
        <v>255</v>
      </c>
      <c r="E1292" s="1" t="s">
        <v>1104</v>
      </c>
      <c r="F1292" s="1" t="s">
        <v>85</v>
      </c>
      <c r="G1292" s="4" t="s">
        <v>1101</v>
      </c>
      <c r="H1292" s="4">
        <v>2834</v>
      </c>
      <c r="I1292" s="4" t="s">
        <v>83</v>
      </c>
      <c r="J1292" s="1"/>
      <c r="K1292" s="4" t="s">
        <v>83</v>
      </c>
      <c r="L1292" s="4" t="s">
        <v>83</v>
      </c>
    </row>
    <row r="1293" spans="1:12" ht="30" x14ac:dyDescent="0.25">
      <c r="A1293" s="1" t="s">
        <v>5697</v>
      </c>
      <c r="B1293" s="1" t="s">
        <v>460</v>
      </c>
      <c r="C1293" s="4">
        <v>2021</v>
      </c>
      <c r="D1293" s="1" t="s">
        <v>255</v>
      </c>
      <c r="E1293" s="1" t="s">
        <v>1116</v>
      </c>
      <c r="F1293" s="1" t="s">
        <v>62</v>
      </c>
      <c r="G1293" s="4" t="s">
        <v>2016</v>
      </c>
      <c r="H1293" s="4">
        <v>18646</v>
      </c>
      <c r="I1293" s="4" t="s">
        <v>671</v>
      </c>
      <c r="J1293" s="1"/>
      <c r="K1293" s="4" t="s">
        <v>1091</v>
      </c>
      <c r="L1293" s="4" t="s">
        <v>3648</v>
      </c>
    </row>
    <row r="1294" spans="1:12" ht="30" x14ac:dyDescent="0.25">
      <c r="A1294" s="1" t="s">
        <v>5697</v>
      </c>
      <c r="B1294" s="1" t="s">
        <v>460</v>
      </c>
      <c r="C1294" s="4">
        <v>2021</v>
      </c>
      <c r="D1294" s="1" t="s">
        <v>255</v>
      </c>
      <c r="E1294" s="1" t="s">
        <v>1116</v>
      </c>
      <c r="F1294" s="1" t="s">
        <v>66</v>
      </c>
      <c r="G1294" s="4" t="s">
        <v>1101</v>
      </c>
      <c r="H1294" s="4">
        <v>248</v>
      </c>
      <c r="I1294" s="4" t="s">
        <v>83</v>
      </c>
      <c r="J1294" s="1"/>
      <c r="K1294" s="4" t="s">
        <v>83</v>
      </c>
      <c r="L1294" s="4" t="s">
        <v>83</v>
      </c>
    </row>
    <row r="1295" spans="1:12" ht="30" x14ac:dyDescent="0.25">
      <c r="A1295" s="1" t="s">
        <v>5697</v>
      </c>
      <c r="B1295" s="1" t="s">
        <v>460</v>
      </c>
      <c r="C1295" s="4">
        <v>2021</v>
      </c>
      <c r="D1295" s="1" t="s">
        <v>255</v>
      </c>
      <c r="E1295" s="1" t="s">
        <v>1116</v>
      </c>
      <c r="F1295" s="1" t="s">
        <v>70</v>
      </c>
      <c r="G1295" s="4" t="s">
        <v>1097</v>
      </c>
      <c r="H1295" s="4">
        <v>3892</v>
      </c>
      <c r="I1295" s="4" t="s">
        <v>1585</v>
      </c>
      <c r="J1295" s="1" t="s">
        <v>234</v>
      </c>
      <c r="K1295" s="4" t="s">
        <v>6164</v>
      </c>
      <c r="L1295" s="4" t="s">
        <v>8913</v>
      </c>
    </row>
    <row r="1296" spans="1:12" ht="30" x14ac:dyDescent="0.25">
      <c r="A1296" s="1" t="s">
        <v>5697</v>
      </c>
      <c r="B1296" s="1" t="s">
        <v>460</v>
      </c>
      <c r="C1296" s="4">
        <v>2021</v>
      </c>
      <c r="D1296" s="1" t="s">
        <v>255</v>
      </c>
      <c r="E1296" s="1" t="s">
        <v>1116</v>
      </c>
      <c r="F1296" s="1" t="s">
        <v>74</v>
      </c>
      <c r="G1296" s="4" t="s">
        <v>1101</v>
      </c>
      <c r="H1296" s="4">
        <v>575</v>
      </c>
      <c r="I1296" s="4" t="s">
        <v>83</v>
      </c>
      <c r="J1296" s="1"/>
      <c r="K1296" s="4" t="s">
        <v>83</v>
      </c>
      <c r="L1296" s="4" t="s">
        <v>83</v>
      </c>
    </row>
    <row r="1297" spans="1:12" ht="30" x14ac:dyDescent="0.25">
      <c r="A1297" s="1" t="s">
        <v>5697</v>
      </c>
      <c r="B1297" s="1" t="s">
        <v>460</v>
      </c>
      <c r="C1297" s="4">
        <v>2021</v>
      </c>
      <c r="D1297" s="1" t="s">
        <v>255</v>
      </c>
      <c r="E1297" s="1" t="s">
        <v>1116</v>
      </c>
      <c r="F1297" s="1" t="s">
        <v>1102</v>
      </c>
      <c r="G1297" s="4" t="s">
        <v>1891</v>
      </c>
      <c r="H1297" s="4">
        <v>233679</v>
      </c>
      <c r="I1297" s="4" t="s">
        <v>559</v>
      </c>
      <c r="J1297" s="1"/>
      <c r="K1297" s="4" t="s">
        <v>1114</v>
      </c>
      <c r="L1297" s="4" t="s">
        <v>576</v>
      </c>
    </row>
    <row r="1298" spans="1:12" ht="45" x14ac:dyDescent="0.25">
      <c r="A1298" s="1" t="s">
        <v>5697</v>
      </c>
      <c r="B1298" s="1" t="s">
        <v>460</v>
      </c>
      <c r="C1298" s="4">
        <v>2021</v>
      </c>
      <c r="D1298" s="1" t="s">
        <v>255</v>
      </c>
      <c r="E1298" s="1" t="s">
        <v>1116</v>
      </c>
      <c r="F1298" s="1" t="s">
        <v>84</v>
      </c>
      <c r="G1298" s="4" t="s">
        <v>1101</v>
      </c>
      <c r="H1298" s="4">
        <v>20366</v>
      </c>
      <c r="I1298" s="4" t="s">
        <v>83</v>
      </c>
      <c r="J1298" s="1"/>
      <c r="K1298" s="4" t="s">
        <v>83</v>
      </c>
      <c r="L1298" s="4" t="s">
        <v>83</v>
      </c>
    </row>
    <row r="1299" spans="1:12" ht="45" x14ac:dyDescent="0.25">
      <c r="A1299" s="1" t="s">
        <v>5697</v>
      </c>
      <c r="B1299" s="1" t="s">
        <v>460</v>
      </c>
      <c r="C1299" s="4">
        <v>2021</v>
      </c>
      <c r="D1299" s="1" t="s">
        <v>255</v>
      </c>
      <c r="E1299" s="1" t="s">
        <v>1116</v>
      </c>
      <c r="F1299" s="1" t="s">
        <v>85</v>
      </c>
      <c r="G1299" s="4" t="s">
        <v>1101</v>
      </c>
      <c r="H1299" s="4">
        <v>5754</v>
      </c>
      <c r="I1299" s="4" t="s">
        <v>83</v>
      </c>
      <c r="J1299" s="1"/>
      <c r="K1299" s="4" t="s">
        <v>83</v>
      </c>
      <c r="L1299" s="4" t="s">
        <v>83</v>
      </c>
    </row>
    <row r="1300" spans="1:12" ht="30" x14ac:dyDescent="0.25">
      <c r="A1300" s="1" t="s">
        <v>5697</v>
      </c>
      <c r="B1300" s="1" t="s">
        <v>460</v>
      </c>
      <c r="C1300" s="4">
        <v>2021</v>
      </c>
      <c r="D1300" s="1" t="s">
        <v>255</v>
      </c>
      <c r="E1300" s="1" t="s">
        <v>1132</v>
      </c>
      <c r="F1300" s="1" t="s">
        <v>62</v>
      </c>
      <c r="G1300" s="4" t="s">
        <v>2471</v>
      </c>
      <c r="H1300" s="4">
        <v>10885</v>
      </c>
      <c r="I1300" s="4" t="s">
        <v>8914</v>
      </c>
      <c r="J1300" s="1"/>
      <c r="K1300" s="4" t="s">
        <v>8915</v>
      </c>
      <c r="L1300" s="4" t="s">
        <v>8916</v>
      </c>
    </row>
    <row r="1301" spans="1:12" ht="30" x14ac:dyDescent="0.25">
      <c r="A1301" s="1" t="s">
        <v>5697</v>
      </c>
      <c r="B1301" s="1" t="s">
        <v>460</v>
      </c>
      <c r="C1301" s="4">
        <v>2021</v>
      </c>
      <c r="D1301" s="1" t="s">
        <v>255</v>
      </c>
      <c r="E1301" s="1" t="s">
        <v>1132</v>
      </c>
      <c r="F1301" s="1" t="s">
        <v>66</v>
      </c>
      <c r="G1301" s="4" t="s">
        <v>1101</v>
      </c>
      <c r="H1301" s="4">
        <v>98</v>
      </c>
      <c r="I1301" s="4" t="s">
        <v>83</v>
      </c>
      <c r="J1301" s="1"/>
      <c r="K1301" s="4" t="s">
        <v>83</v>
      </c>
      <c r="L1301" s="4" t="s">
        <v>83</v>
      </c>
    </row>
    <row r="1302" spans="1:12" ht="30" x14ac:dyDescent="0.25">
      <c r="A1302" s="1" t="s">
        <v>5697</v>
      </c>
      <c r="B1302" s="1" t="s">
        <v>460</v>
      </c>
      <c r="C1302" s="4">
        <v>2021</v>
      </c>
      <c r="D1302" s="1" t="s">
        <v>255</v>
      </c>
      <c r="E1302" s="1" t="s">
        <v>1132</v>
      </c>
      <c r="F1302" s="1" t="s">
        <v>70</v>
      </c>
      <c r="G1302" s="4" t="s">
        <v>1097</v>
      </c>
      <c r="H1302" s="4">
        <v>1883</v>
      </c>
      <c r="I1302" s="4" t="s">
        <v>8917</v>
      </c>
      <c r="J1302" s="1" t="s">
        <v>234</v>
      </c>
      <c r="K1302" s="4" t="s">
        <v>2304</v>
      </c>
      <c r="L1302" s="4" t="s">
        <v>8071</v>
      </c>
    </row>
    <row r="1303" spans="1:12" ht="30" x14ac:dyDescent="0.25">
      <c r="A1303" s="1" t="s">
        <v>5697</v>
      </c>
      <c r="B1303" s="1" t="s">
        <v>460</v>
      </c>
      <c r="C1303" s="4">
        <v>2021</v>
      </c>
      <c r="D1303" s="1" t="s">
        <v>255</v>
      </c>
      <c r="E1303" s="1" t="s">
        <v>1132</v>
      </c>
      <c r="F1303" s="1" t="s">
        <v>74</v>
      </c>
      <c r="G1303" s="4" t="s">
        <v>1101</v>
      </c>
      <c r="H1303" s="4">
        <v>241</v>
      </c>
      <c r="I1303" s="4" t="s">
        <v>83</v>
      </c>
      <c r="J1303" s="1"/>
      <c r="K1303" s="4" t="s">
        <v>83</v>
      </c>
      <c r="L1303" s="4" t="s">
        <v>83</v>
      </c>
    </row>
    <row r="1304" spans="1:12" ht="30" x14ac:dyDescent="0.25">
      <c r="A1304" s="1" t="s">
        <v>5697</v>
      </c>
      <c r="B1304" s="1" t="s">
        <v>460</v>
      </c>
      <c r="C1304" s="4">
        <v>2021</v>
      </c>
      <c r="D1304" s="1" t="s">
        <v>255</v>
      </c>
      <c r="E1304" s="1" t="s">
        <v>1132</v>
      </c>
      <c r="F1304" s="1" t="s">
        <v>1102</v>
      </c>
      <c r="G1304" s="4" t="s">
        <v>2657</v>
      </c>
      <c r="H1304" s="4">
        <v>196892</v>
      </c>
      <c r="I1304" s="4" t="s">
        <v>4614</v>
      </c>
      <c r="J1304" s="1"/>
      <c r="K1304" s="4" t="s">
        <v>1094</v>
      </c>
      <c r="L1304" s="4" t="s">
        <v>7388</v>
      </c>
    </row>
    <row r="1305" spans="1:12" ht="45" x14ac:dyDescent="0.25">
      <c r="A1305" s="1" t="s">
        <v>5697</v>
      </c>
      <c r="B1305" s="1" t="s">
        <v>460</v>
      </c>
      <c r="C1305" s="4">
        <v>2021</v>
      </c>
      <c r="D1305" s="1" t="s">
        <v>255</v>
      </c>
      <c r="E1305" s="1" t="s">
        <v>1132</v>
      </c>
      <c r="F1305" s="1" t="s">
        <v>84</v>
      </c>
      <c r="G1305" s="4" t="s">
        <v>1101</v>
      </c>
      <c r="H1305" s="4">
        <v>17244</v>
      </c>
      <c r="I1305" s="4" t="s">
        <v>83</v>
      </c>
      <c r="J1305" s="1"/>
      <c r="K1305" s="4" t="s">
        <v>83</v>
      </c>
      <c r="L1305" s="4" t="s">
        <v>83</v>
      </c>
    </row>
    <row r="1306" spans="1:12" ht="45" x14ac:dyDescent="0.25">
      <c r="A1306" s="1" t="s">
        <v>5697</v>
      </c>
      <c r="B1306" s="1" t="s">
        <v>460</v>
      </c>
      <c r="C1306" s="4">
        <v>2021</v>
      </c>
      <c r="D1306" s="1" t="s">
        <v>255</v>
      </c>
      <c r="E1306" s="1" t="s">
        <v>1132</v>
      </c>
      <c r="F1306" s="1" t="s">
        <v>85</v>
      </c>
      <c r="G1306" s="4" t="s">
        <v>1101</v>
      </c>
      <c r="H1306" s="4">
        <v>3873</v>
      </c>
      <c r="I1306" s="4" t="s">
        <v>83</v>
      </c>
      <c r="J1306" s="1"/>
      <c r="K1306" s="4" t="s">
        <v>83</v>
      </c>
      <c r="L1306" s="4" t="s">
        <v>83</v>
      </c>
    </row>
    <row r="1307" spans="1:12" ht="30" x14ac:dyDescent="0.25">
      <c r="A1307" s="1" t="s">
        <v>5697</v>
      </c>
      <c r="B1307" s="1" t="s">
        <v>460</v>
      </c>
      <c r="C1307" s="4">
        <v>2021</v>
      </c>
      <c r="D1307" s="1" t="s">
        <v>255</v>
      </c>
      <c r="E1307" s="1" t="s">
        <v>1147</v>
      </c>
      <c r="F1307" s="1" t="s">
        <v>62</v>
      </c>
      <c r="G1307" s="4" t="s">
        <v>1545</v>
      </c>
      <c r="H1307" s="4">
        <v>5430</v>
      </c>
      <c r="I1307" s="4" t="s">
        <v>8918</v>
      </c>
      <c r="J1307" s="1"/>
      <c r="K1307" s="4" t="s">
        <v>8919</v>
      </c>
      <c r="L1307" s="4" t="s">
        <v>8920</v>
      </c>
    </row>
    <row r="1308" spans="1:12" ht="30" x14ac:dyDescent="0.25">
      <c r="A1308" s="1" t="s">
        <v>5697</v>
      </c>
      <c r="B1308" s="1" t="s">
        <v>460</v>
      </c>
      <c r="C1308" s="4">
        <v>2021</v>
      </c>
      <c r="D1308" s="1" t="s">
        <v>255</v>
      </c>
      <c r="E1308" s="1" t="s">
        <v>1147</v>
      </c>
      <c r="F1308" s="1" t="s">
        <v>66</v>
      </c>
      <c r="G1308" s="4" t="s">
        <v>1101</v>
      </c>
      <c r="H1308" s="4">
        <v>39</v>
      </c>
      <c r="I1308" s="4" t="s">
        <v>83</v>
      </c>
      <c r="J1308" s="1"/>
      <c r="K1308" s="4" t="s">
        <v>83</v>
      </c>
      <c r="L1308" s="4" t="s">
        <v>83</v>
      </c>
    </row>
    <row r="1309" spans="1:12" ht="30" x14ac:dyDescent="0.25">
      <c r="A1309" s="1" t="s">
        <v>5697</v>
      </c>
      <c r="B1309" s="1" t="s">
        <v>460</v>
      </c>
      <c r="C1309" s="4">
        <v>2021</v>
      </c>
      <c r="D1309" s="1" t="s">
        <v>255</v>
      </c>
      <c r="E1309" s="1" t="s">
        <v>1147</v>
      </c>
      <c r="F1309" s="1" t="s">
        <v>70</v>
      </c>
      <c r="G1309" s="4" t="s">
        <v>1097</v>
      </c>
      <c r="H1309" s="4">
        <v>924</v>
      </c>
      <c r="I1309" s="4" t="s">
        <v>8921</v>
      </c>
      <c r="J1309" s="1" t="s">
        <v>234</v>
      </c>
      <c r="K1309" s="4" t="s">
        <v>8922</v>
      </c>
      <c r="L1309" s="4" t="s">
        <v>8923</v>
      </c>
    </row>
    <row r="1310" spans="1:12" ht="30" x14ac:dyDescent="0.25">
      <c r="A1310" s="1" t="s">
        <v>5697</v>
      </c>
      <c r="B1310" s="1" t="s">
        <v>460</v>
      </c>
      <c r="C1310" s="4">
        <v>2021</v>
      </c>
      <c r="D1310" s="1" t="s">
        <v>255</v>
      </c>
      <c r="E1310" s="1" t="s">
        <v>1147</v>
      </c>
      <c r="F1310" s="1" t="s">
        <v>74</v>
      </c>
      <c r="G1310" s="4" t="s">
        <v>1101</v>
      </c>
      <c r="H1310" s="4">
        <v>89</v>
      </c>
      <c r="I1310" s="4" t="s">
        <v>83</v>
      </c>
      <c r="J1310" s="1"/>
      <c r="K1310" s="4" t="s">
        <v>83</v>
      </c>
      <c r="L1310" s="4" t="s">
        <v>83</v>
      </c>
    </row>
    <row r="1311" spans="1:12" ht="30" x14ac:dyDescent="0.25">
      <c r="A1311" s="1" t="s">
        <v>5697</v>
      </c>
      <c r="B1311" s="1" t="s">
        <v>460</v>
      </c>
      <c r="C1311" s="4">
        <v>2021</v>
      </c>
      <c r="D1311" s="1" t="s">
        <v>255</v>
      </c>
      <c r="E1311" s="1" t="s">
        <v>1147</v>
      </c>
      <c r="F1311" s="1" t="s">
        <v>1102</v>
      </c>
      <c r="G1311" s="4" t="s">
        <v>5275</v>
      </c>
      <c r="H1311" s="4">
        <v>144050</v>
      </c>
      <c r="I1311" s="4" t="s">
        <v>4047</v>
      </c>
      <c r="J1311" s="1"/>
      <c r="K1311" s="4" t="s">
        <v>8924</v>
      </c>
      <c r="L1311" s="4" t="s">
        <v>8925</v>
      </c>
    </row>
    <row r="1312" spans="1:12" ht="45" x14ac:dyDescent="0.25">
      <c r="A1312" s="1" t="s">
        <v>5697</v>
      </c>
      <c r="B1312" s="1" t="s">
        <v>460</v>
      </c>
      <c r="C1312" s="4">
        <v>2021</v>
      </c>
      <c r="D1312" s="1" t="s">
        <v>255</v>
      </c>
      <c r="E1312" s="1" t="s">
        <v>1147</v>
      </c>
      <c r="F1312" s="1" t="s">
        <v>84</v>
      </c>
      <c r="G1312" s="4" t="s">
        <v>1743</v>
      </c>
      <c r="H1312" s="4">
        <v>37902</v>
      </c>
      <c r="I1312" s="4" t="s">
        <v>562</v>
      </c>
      <c r="J1312" s="1" t="s">
        <v>234</v>
      </c>
      <c r="K1312" s="4" t="s">
        <v>4093</v>
      </c>
      <c r="L1312" s="4" t="s">
        <v>1565</v>
      </c>
    </row>
    <row r="1313" spans="1:12" ht="45" x14ac:dyDescent="0.25">
      <c r="A1313" s="1" t="s">
        <v>5697</v>
      </c>
      <c r="B1313" s="1" t="s">
        <v>460</v>
      </c>
      <c r="C1313" s="4">
        <v>2021</v>
      </c>
      <c r="D1313" s="1" t="s">
        <v>255</v>
      </c>
      <c r="E1313" s="1" t="s">
        <v>1147</v>
      </c>
      <c r="F1313" s="1" t="s">
        <v>85</v>
      </c>
      <c r="G1313" s="4" t="s">
        <v>1101</v>
      </c>
      <c r="H1313" s="4">
        <v>5246</v>
      </c>
      <c r="I1313" s="4" t="s">
        <v>83</v>
      </c>
      <c r="J1313" s="1"/>
      <c r="K1313" s="4" t="s">
        <v>83</v>
      </c>
      <c r="L1313" s="4" t="s">
        <v>83</v>
      </c>
    </row>
    <row r="1314" spans="1:12" ht="30" x14ac:dyDescent="0.25">
      <c r="A1314" s="1" t="s">
        <v>5697</v>
      </c>
      <c r="B1314" s="1" t="s">
        <v>460</v>
      </c>
      <c r="C1314" s="4">
        <v>2021</v>
      </c>
      <c r="D1314" s="1" t="s">
        <v>255</v>
      </c>
      <c r="E1314" s="1" t="s">
        <v>1162</v>
      </c>
      <c r="F1314" s="1" t="s">
        <v>62</v>
      </c>
      <c r="G1314" s="4" t="s">
        <v>1208</v>
      </c>
      <c r="H1314" s="4">
        <v>2598</v>
      </c>
      <c r="I1314" s="4" t="s">
        <v>8926</v>
      </c>
      <c r="J1314" s="1"/>
      <c r="K1314" s="4" t="s">
        <v>8927</v>
      </c>
      <c r="L1314" s="4" t="s">
        <v>8928</v>
      </c>
    </row>
    <row r="1315" spans="1:12" ht="30" x14ac:dyDescent="0.25">
      <c r="A1315" s="1" t="s">
        <v>5697</v>
      </c>
      <c r="B1315" s="1" t="s">
        <v>460</v>
      </c>
      <c r="C1315" s="4">
        <v>2021</v>
      </c>
      <c r="D1315" s="1" t="s">
        <v>255</v>
      </c>
      <c r="E1315" s="1" t="s">
        <v>1162</v>
      </c>
      <c r="F1315" s="1" t="s">
        <v>66</v>
      </c>
      <c r="G1315" s="4" t="s">
        <v>1101</v>
      </c>
      <c r="H1315" s="4">
        <v>20</v>
      </c>
      <c r="I1315" s="4" t="s">
        <v>83</v>
      </c>
      <c r="J1315" s="1"/>
      <c r="K1315" s="4" t="s">
        <v>83</v>
      </c>
      <c r="L1315" s="4" t="s">
        <v>83</v>
      </c>
    </row>
    <row r="1316" spans="1:12" ht="30" x14ac:dyDescent="0.25">
      <c r="A1316" s="1" t="s">
        <v>5697</v>
      </c>
      <c r="B1316" s="1" t="s">
        <v>460</v>
      </c>
      <c r="C1316" s="4">
        <v>2021</v>
      </c>
      <c r="D1316" s="1" t="s">
        <v>255</v>
      </c>
      <c r="E1316" s="1" t="s">
        <v>1162</v>
      </c>
      <c r="F1316" s="1" t="s">
        <v>70</v>
      </c>
      <c r="G1316" s="4" t="s">
        <v>1125</v>
      </c>
      <c r="H1316" s="4">
        <v>526</v>
      </c>
      <c r="I1316" s="4" t="s">
        <v>8929</v>
      </c>
      <c r="J1316" s="1" t="s">
        <v>234</v>
      </c>
      <c r="K1316" s="4" t="s">
        <v>8930</v>
      </c>
      <c r="L1316" s="4" t="s">
        <v>8931</v>
      </c>
    </row>
    <row r="1317" spans="1:12" ht="30" x14ac:dyDescent="0.25">
      <c r="A1317" s="1" t="s">
        <v>5697</v>
      </c>
      <c r="B1317" s="1" t="s">
        <v>460</v>
      </c>
      <c r="C1317" s="4">
        <v>2021</v>
      </c>
      <c r="D1317" s="1" t="s">
        <v>255</v>
      </c>
      <c r="E1317" s="1" t="s">
        <v>1162</v>
      </c>
      <c r="F1317" s="1" t="s">
        <v>74</v>
      </c>
      <c r="G1317" s="4" t="s">
        <v>1101</v>
      </c>
      <c r="H1317" s="4">
        <v>50</v>
      </c>
      <c r="I1317" s="4" t="s">
        <v>83</v>
      </c>
      <c r="J1317" s="1"/>
      <c r="K1317" s="4" t="s">
        <v>83</v>
      </c>
      <c r="L1317" s="4" t="s">
        <v>83</v>
      </c>
    </row>
    <row r="1318" spans="1:12" ht="30" x14ac:dyDescent="0.25">
      <c r="A1318" s="1" t="s">
        <v>5697</v>
      </c>
      <c r="B1318" s="1" t="s">
        <v>460</v>
      </c>
      <c r="C1318" s="4">
        <v>2021</v>
      </c>
      <c r="D1318" s="1" t="s">
        <v>255</v>
      </c>
      <c r="E1318" s="1" t="s">
        <v>1162</v>
      </c>
      <c r="F1318" s="1" t="s">
        <v>1102</v>
      </c>
      <c r="G1318" s="4" t="s">
        <v>7705</v>
      </c>
      <c r="H1318" s="4">
        <v>52068</v>
      </c>
      <c r="I1318" s="4" t="s">
        <v>8932</v>
      </c>
      <c r="J1318" s="1"/>
      <c r="K1318" s="4" t="s">
        <v>8933</v>
      </c>
      <c r="L1318" s="4" t="s">
        <v>8934</v>
      </c>
    </row>
    <row r="1319" spans="1:12" ht="45" x14ac:dyDescent="0.25">
      <c r="A1319" s="1" t="s">
        <v>5697</v>
      </c>
      <c r="B1319" s="1" t="s">
        <v>460</v>
      </c>
      <c r="C1319" s="4">
        <v>2021</v>
      </c>
      <c r="D1319" s="1" t="s">
        <v>255</v>
      </c>
      <c r="E1319" s="1" t="s">
        <v>1162</v>
      </c>
      <c r="F1319" s="1" t="s">
        <v>84</v>
      </c>
      <c r="G1319" s="4" t="s">
        <v>2456</v>
      </c>
      <c r="H1319" s="4">
        <v>34689</v>
      </c>
      <c r="I1319" s="4" t="s">
        <v>8935</v>
      </c>
      <c r="J1319" s="1"/>
      <c r="K1319" s="4" t="s">
        <v>3789</v>
      </c>
      <c r="L1319" s="4" t="s">
        <v>1469</v>
      </c>
    </row>
    <row r="1320" spans="1:12" ht="45" x14ac:dyDescent="0.25">
      <c r="A1320" s="1" t="s">
        <v>5697</v>
      </c>
      <c r="B1320" s="1" t="s">
        <v>460</v>
      </c>
      <c r="C1320" s="4">
        <v>2021</v>
      </c>
      <c r="D1320" s="1" t="s">
        <v>255</v>
      </c>
      <c r="E1320" s="1" t="s">
        <v>1162</v>
      </c>
      <c r="F1320" s="1" t="s">
        <v>85</v>
      </c>
      <c r="G1320" s="4" t="s">
        <v>1101</v>
      </c>
      <c r="H1320" s="4">
        <v>9840</v>
      </c>
      <c r="I1320" s="4" t="s">
        <v>83</v>
      </c>
      <c r="J1320" s="1"/>
      <c r="K1320" s="4" t="s">
        <v>83</v>
      </c>
      <c r="L1320" s="4" t="s">
        <v>83</v>
      </c>
    </row>
    <row r="1321" spans="1:12" ht="30" x14ac:dyDescent="0.25">
      <c r="A1321" s="1" t="s">
        <v>5697</v>
      </c>
      <c r="B1321" s="1" t="s">
        <v>460</v>
      </c>
      <c r="C1321" s="4">
        <v>2021</v>
      </c>
      <c r="D1321" s="1" t="s">
        <v>255</v>
      </c>
      <c r="E1321" s="1" t="s">
        <v>1183</v>
      </c>
      <c r="F1321" s="1" t="s">
        <v>62</v>
      </c>
      <c r="G1321" s="4" t="s">
        <v>1200</v>
      </c>
      <c r="H1321" s="4">
        <v>856</v>
      </c>
      <c r="I1321" s="4" t="s">
        <v>8936</v>
      </c>
      <c r="J1321" s="1"/>
      <c r="K1321" s="4" t="s">
        <v>8937</v>
      </c>
      <c r="L1321" s="4" t="s">
        <v>8938</v>
      </c>
    </row>
    <row r="1322" spans="1:12" ht="30" x14ac:dyDescent="0.25">
      <c r="A1322" s="1" t="s">
        <v>5697</v>
      </c>
      <c r="B1322" s="1" t="s">
        <v>460</v>
      </c>
      <c r="C1322" s="4">
        <v>2021</v>
      </c>
      <c r="D1322" s="1" t="s">
        <v>255</v>
      </c>
      <c r="E1322" s="1" t="s">
        <v>1183</v>
      </c>
      <c r="F1322" s="1" t="s">
        <v>66</v>
      </c>
      <c r="G1322" s="4" t="s">
        <v>1101</v>
      </c>
      <c r="H1322" s="4">
        <v>8</v>
      </c>
      <c r="I1322" s="4" t="s">
        <v>83</v>
      </c>
      <c r="J1322" s="1"/>
      <c r="K1322" s="4" t="s">
        <v>83</v>
      </c>
      <c r="L1322" s="4" t="s">
        <v>83</v>
      </c>
    </row>
    <row r="1323" spans="1:12" ht="30" x14ac:dyDescent="0.25">
      <c r="A1323" s="1" t="s">
        <v>5697</v>
      </c>
      <c r="B1323" s="1" t="s">
        <v>460</v>
      </c>
      <c r="C1323" s="4">
        <v>2021</v>
      </c>
      <c r="D1323" s="1" t="s">
        <v>255</v>
      </c>
      <c r="E1323" s="1" t="s">
        <v>1183</v>
      </c>
      <c r="F1323" s="1" t="s">
        <v>70</v>
      </c>
      <c r="G1323" s="4" t="s">
        <v>1800</v>
      </c>
      <c r="H1323" s="4">
        <v>206</v>
      </c>
      <c r="I1323" s="4" t="s">
        <v>8939</v>
      </c>
      <c r="J1323" s="1" t="s">
        <v>234</v>
      </c>
      <c r="K1323" s="4" t="s">
        <v>8940</v>
      </c>
      <c r="L1323" s="4" t="s">
        <v>8941</v>
      </c>
    </row>
    <row r="1324" spans="1:12" ht="30" x14ac:dyDescent="0.25">
      <c r="A1324" s="1" t="s">
        <v>5697</v>
      </c>
      <c r="B1324" s="1" t="s">
        <v>460</v>
      </c>
      <c r="C1324" s="4">
        <v>2021</v>
      </c>
      <c r="D1324" s="1" t="s">
        <v>255</v>
      </c>
      <c r="E1324" s="1" t="s">
        <v>1183</v>
      </c>
      <c r="F1324" s="1" t="s">
        <v>74</v>
      </c>
      <c r="G1324" s="4" t="s">
        <v>1101</v>
      </c>
      <c r="H1324" s="4">
        <v>23</v>
      </c>
      <c r="I1324" s="4" t="s">
        <v>83</v>
      </c>
      <c r="J1324" s="1"/>
      <c r="K1324" s="4" t="s">
        <v>83</v>
      </c>
      <c r="L1324" s="4" t="s">
        <v>83</v>
      </c>
    </row>
    <row r="1325" spans="1:12" ht="30" x14ac:dyDescent="0.25">
      <c r="A1325" s="1" t="s">
        <v>5697</v>
      </c>
      <c r="B1325" s="1" t="s">
        <v>460</v>
      </c>
      <c r="C1325" s="4">
        <v>2021</v>
      </c>
      <c r="D1325" s="1" t="s">
        <v>255</v>
      </c>
      <c r="E1325" s="1" t="s">
        <v>1183</v>
      </c>
      <c r="F1325" s="1" t="s">
        <v>1102</v>
      </c>
      <c r="G1325" s="4" t="s">
        <v>7458</v>
      </c>
      <c r="H1325" s="4">
        <v>15457</v>
      </c>
      <c r="I1325" s="4" t="s">
        <v>8942</v>
      </c>
      <c r="J1325" s="1"/>
      <c r="K1325" s="4" t="s">
        <v>8943</v>
      </c>
      <c r="L1325" s="4" t="s">
        <v>8944</v>
      </c>
    </row>
    <row r="1326" spans="1:12" ht="45" x14ac:dyDescent="0.25">
      <c r="A1326" s="1" t="s">
        <v>5697</v>
      </c>
      <c r="B1326" s="1" t="s">
        <v>460</v>
      </c>
      <c r="C1326" s="4">
        <v>2021</v>
      </c>
      <c r="D1326" s="1" t="s">
        <v>255</v>
      </c>
      <c r="E1326" s="1" t="s">
        <v>1183</v>
      </c>
      <c r="F1326" s="1" t="s">
        <v>84</v>
      </c>
      <c r="G1326" s="4" t="s">
        <v>1613</v>
      </c>
      <c r="H1326" s="4">
        <v>7662</v>
      </c>
      <c r="I1326" s="4" t="s">
        <v>1834</v>
      </c>
      <c r="J1326" s="1" t="s">
        <v>234</v>
      </c>
      <c r="K1326" s="4" t="s">
        <v>8945</v>
      </c>
      <c r="L1326" s="4" t="s">
        <v>8946</v>
      </c>
    </row>
    <row r="1327" spans="1:12" ht="45" x14ac:dyDescent="0.25">
      <c r="A1327" s="1" t="s">
        <v>5697</v>
      </c>
      <c r="B1327" s="1" t="s">
        <v>460</v>
      </c>
      <c r="C1327" s="4">
        <v>2021</v>
      </c>
      <c r="D1327" s="1" t="s">
        <v>255</v>
      </c>
      <c r="E1327" s="1" t="s">
        <v>1183</v>
      </c>
      <c r="F1327" s="1" t="s">
        <v>85</v>
      </c>
      <c r="G1327" s="4" t="s">
        <v>1101</v>
      </c>
      <c r="H1327" s="4">
        <v>1944</v>
      </c>
      <c r="I1327" s="4" t="s">
        <v>83</v>
      </c>
      <c r="J1327" s="1"/>
      <c r="K1327" s="4" t="s">
        <v>83</v>
      </c>
      <c r="L1327" s="4" t="s">
        <v>83</v>
      </c>
    </row>
    <row r="1328" spans="1:12" ht="30" x14ac:dyDescent="0.25">
      <c r="A1328" s="1" t="s">
        <v>5697</v>
      </c>
      <c r="B1328" s="1" t="s">
        <v>460</v>
      </c>
      <c r="C1328" s="4">
        <v>2021</v>
      </c>
      <c r="D1328" s="1" t="s">
        <v>283</v>
      </c>
      <c r="E1328" s="1" t="s">
        <v>1089</v>
      </c>
      <c r="F1328" s="1" t="s">
        <v>62</v>
      </c>
      <c r="G1328" s="4" t="s">
        <v>2008</v>
      </c>
      <c r="H1328" s="4">
        <v>92273</v>
      </c>
      <c r="I1328" s="4" t="s">
        <v>3828</v>
      </c>
      <c r="J1328" s="1" t="s">
        <v>234</v>
      </c>
      <c r="K1328" s="4" t="s">
        <v>8245</v>
      </c>
      <c r="L1328" s="4" t="s">
        <v>1932</v>
      </c>
    </row>
    <row r="1329" spans="1:12" ht="30" x14ac:dyDescent="0.25">
      <c r="A1329" s="1" t="s">
        <v>5697</v>
      </c>
      <c r="B1329" s="1" t="s">
        <v>460</v>
      </c>
      <c r="C1329" s="4">
        <v>2021</v>
      </c>
      <c r="D1329" s="1" t="s">
        <v>283</v>
      </c>
      <c r="E1329" s="1" t="s">
        <v>1089</v>
      </c>
      <c r="F1329" s="1" t="s">
        <v>66</v>
      </c>
      <c r="G1329" s="4" t="s">
        <v>1101</v>
      </c>
      <c r="H1329" s="4">
        <v>2745</v>
      </c>
      <c r="I1329" s="4" t="s">
        <v>83</v>
      </c>
      <c r="J1329" s="1"/>
      <c r="K1329" s="4" t="s">
        <v>83</v>
      </c>
      <c r="L1329" s="4" t="s">
        <v>83</v>
      </c>
    </row>
    <row r="1330" spans="1:12" ht="30" x14ac:dyDescent="0.25">
      <c r="A1330" s="1" t="s">
        <v>5697</v>
      </c>
      <c r="B1330" s="1" t="s">
        <v>460</v>
      </c>
      <c r="C1330" s="4">
        <v>2021</v>
      </c>
      <c r="D1330" s="1" t="s">
        <v>283</v>
      </c>
      <c r="E1330" s="1" t="s">
        <v>1089</v>
      </c>
      <c r="F1330" s="1" t="s">
        <v>70</v>
      </c>
      <c r="G1330" s="4" t="s">
        <v>1101</v>
      </c>
      <c r="H1330" s="4">
        <v>25704</v>
      </c>
      <c r="I1330" s="4" t="s">
        <v>83</v>
      </c>
      <c r="J1330" s="1"/>
      <c r="K1330" s="4" t="s">
        <v>83</v>
      </c>
      <c r="L1330" s="4" t="s">
        <v>83</v>
      </c>
    </row>
    <row r="1331" spans="1:12" ht="30" x14ac:dyDescent="0.25">
      <c r="A1331" s="1" t="s">
        <v>5697</v>
      </c>
      <c r="B1331" s="1" t="s">
        <v>460</v>
      </c>
      <c r="C1331" s="4">
        <v>2021</v>
      </c>
      <c r="D1331" s="1" t="s">
        <v>283</v>
      </c>
      <c r="E1331" s="1" t="s">
        <v>1089</v>
      </c>
      <c r="F1331" s="1" t="s">
        <v>74</v>
      </c>
      <c r="G1331" s="4" t="s">
        <v>1101</v>
      </c>
      <c r="H1331" s="4">
        <v>6590</v>
      </c>
      <c r="I1331" s="4" t="s">
        <v>83</v>
      </c>
      <c r="J1331" s="1"/>
      <c r="K1331" s="4" t="s">
        <v>83</v>
      </c>
      <c r="L1331" s="4" t="s">
        <v>83</v>
      </c>
    </row>
    <row r="1332" spans="1:12" ht="30" x14ac:dyDescent="0.25">
      <c r="A1332" s="1" t="s">
        <v>5697</v>
      </c>
      <c r="B1332" s="1" t="s">
        <v>460</v>
      </c>
      <c r="C1332" s="4">
        <v>2021</v>
      </c>
      <c r="D1332" s="1" t="s">
        <v>283</v>
      </c>
      <c r="E1332" s="1" t="s">
        <v>1089</v>
      </c>
      <c r="F1332" s="1" t="s">
        <v>1102</v>
      </c>
      <c r="G1332" s="4" t="s">
        <v>1112</v>
      </c>
      <c r="H1332" s="4">
        <v>308266</v>
      </c>
      <c r="I1332" s="4" t="s">
        <v>3505</v>
      </c>
      <c r="J1332" s="1" t="s">
        <v>234</v>
      </c>
      <c r="K1332" s="4" t="s">
        <v>4091</v>
      </c>
      <c r="L1332" s="4" t="s">
        <v>537</v>
      </c>
    </row>
    <row r="1333" spans="1:12" ht="45" x14ac:dyDescent="0.25">
      <c r="A1333" s="1" t="s">
        <v>5697</v>
      </c>
      <c r="B1333" s="1" t="s">
        <v>460</v>
      </c>
      <c r="C1333" s="4">
        <v>2021</v>
      </c>
      <c r="D1333" s="1" t="s">
        <v>283</v>
      </c>
      <c r="E1333" s="1" t="s">
        <v>1089</v>
      </c>
      <c r="F1333" s="1" t="s">
        <v>84</v>
      </c>
      <c r="G1333" s="4" t="s">
        <v>1101</v>
      </c>
      <c r="H1333" s="4">
        <v>15075</v>
      </c>
      <c r="I1333" s="4" t="s">
        <v>83</v>
      </c>
      <c r="J1333" s="1"/>
      <c r="K1333" s="4" t="s">
        <v>83</v>
      </c>
      <c r="L1333" s="4" t="s">
        <v>83</v>
      </c>
    </row>
    <row r="1334" spans="1:12" ht="45" x14ac:dyDescent="0.25">
      <c r="A1334" s="1" t="s">
        <v>5697</v>
      </c>
      <c r="B1334" s="1" t="s">
        <v>460</v>
      </c>
      <c r="C1334" s="4">
        <v>2021</v>
      </c>
      <c r="D1334" s="1" t="s">
        <v>283</v>
      </c>
      <c r="E1334" s="1" t="s">
        <v>1089</v>
      </c>
      <c r="F1334" s="1" t="s">
        <v>85</v>
      </c>
      <c r="G1334" s="4" t="s">
        <v>1101</v>
      </c>
      <c r="H1334" s="4">
        <v>19384</v>
      </c>
      <c r="I1334" s="4" t="s">
        <v>83</v>
      </c>
      <c r="J1334" s="1"/>
      <c r="K1334" s="4" t="s">
        <v>83</v>
      </c>
      <c r="L1334" s="4" t="s">
        <v>83</v>
      </c>
    </row>
    <row r="1335" spans="1:12" ht="30" x14ac:dyDescent="0.25">
      <c r="A1335" s="1" t="s">
        <v>5697</v>
      </c>
      <c r="B1335" s="1" t="s">
        <v>460</v>
      </c>
      <c r="C1335" s="4">
        <v>2021</v>
      </c>
      <c r="D1335" s="1" t="s">
        <v>283</v>
      </c>
      <c r="E1335" s="1" t="s">
        <v>1104</v>
      </c>
      <c r="F1335" s="1" t="s">
        <v>62</v>
      </c>
      <c r="G1335" s="4" t="s">
        <v>1613</v>
      </c>
      <c r="H1335" s="4">
        <v>26261</v>
      </c>
      <c r="I1335" s="4" t="s">
        <v>1839</v>
      </c>
      <c r="J1335" s="1" t="s">
        <v>234</v>
      </c>
      <c r="K1335" s="4" t="s">
        <v>1849</v>
      </c>
      <c r="L1335" s="4" t="s">
        <v>8947</v>
      </c>
    </row>
    <row r="1336" spans="1:12" ht="30" x14ac:dyDescent="0.25">
      <c r="A1336" s="1" t="s">
        <v>5697</v>
      </c>
      <c r="B1336" s="1" t="s">
        <v>460</v>
      </c>
      <c r="C1336" s="4">
        <v>2021</v>
      </c>
      <c r="D1336" s="1" t="s">
        <v>283</v>
      </c>
      <c r="E1336" s="1" t="s">
        <v>1104</v>
      </c>
      <c r="F1336" s="1" t="s">
        <v>66</v>
      </c>
      <c r="G1336" s="4" t="s">
        <v>1101</v>
      </c>
      <c r="H1336" s="4">
        <v>415</v>
      </c>
      <c r="I1336" s="4" t="s">
        <v>83</v>
      </c>
      <c r="J1336" s="1"/>
      <c r="K1336" s="4" t="s">
        <v>83</v>
      </c>
      <c r="L1336" s="4" t="s">
        <v>83</v>
      </c>
    </row>
    <row r="1337" spans="1:12" ht="30" x14ac:dyDescent="0.25">
      <c r="A1337" s="1" t="s">
        <v>5697</v>
      </c>
      <c r="B1337" s="1" t="s">
        <v>460</v>
      </c>
      <c r="C1337" s="4">
        <v>2021</v>
      </c>
      <c r="D1337" s="1" t="s">
        <v>283</v>
      </c>
      <c r="E1337" s="1" t="s">
        <v>1104</v>
      </c>
      <c r="F1337" s="1" t="s">
        <v>70</v>
      </c>
      <c r="G1337" s="4" t="s">
        <v>1101</v>
      </c>
      <c r="H1337" s="4">
        <v>5456</v>
      </c>
      <c r="I1337" s="4" t="s">
        <v>83</v>
      </c>
      <c r="J1337" s="1"/>
      <c r="K1337" s="4" t="s">
        <v>83</v>
      </c>
      <c r="L1337" s="4" t="s">
        <v>83</v>
      </c>
    </row>
    <row r="1338" spans="1:12" ht="30" x14ac:dyDescent="0.25">
      <c r="A1338" s="1" t="s">
        <v>5697</v>
      </c>
      <c r="B1338" s="1" t="s">
        <v>460</v>
      </c>
      <c r="C1338" s="4">
        <v>2021</v>
      </c>
      <c r="D1338" s="1" t="s">
        <v>283</v>
      </c>
      <c r="E1338" s="1" t="s">
        <v>1104</v>
      </c>
      <c r="F1338" s="1" t="s">
        <v>74</v>
      </c>
      <c r="G1338" s="4" t="s">
        <v>1101</v>
      </c>
      <c r="H1338" s="4">
        <v>968</v>
      </c>
      <c r="I1338" s="4" t="s">
        <v>83</v>
      </c>
      <c r="J1338" s="1"/>
      <c r="K1338" s="4" t="s">
        <v>83</v>
      </c>
      <c r="L1338" s="4" t="s">
        <v>83</v>
      </c>
    </row>
    <row r="1339" spans="1:12" ht="30" x14ac:dyDescent="0.25">
      <c r="A1339" s="1" t="s">
        <v>5697</v>
      </c>
      <c r="B1339" s="1" t="s">
        <v>460</v>
      </c>
      <c r="C1339" s="4">
        <v>2021</v>
      </c>
      <c r="D1339" s="1" t="s">
        <v>283</v>
      </c>
      <c r="E1339" s="1" t="s">
        <v>1104</v>
      </c>
      <c r="F1339" s="1" t="s">
        <v>1102</v>
      </c>
      <c r="G1339" s="4" t="s">
        <v>2258</v>
      </c>
      <c r="H1339" s="4">
        <v>169571</v>
      </c>
      <c r="I1339" s="4" t="s">
        <v>4043</v>
      </c>
      <c r="J1339" s="1" t="s">
        <v>234</v>
      </c>
      <c r="K1339" s="4" t="s">
        <v>541</v>
      </c>
      <c r="L1339" s="4" t="s">
        <v>3109</v>
      </c>
    </row>
    <row r="1340" spans="1:12" ht="45" x14ac:dyDescent="0.25">
      <c r="A1340" s="1" t="s">
        <v>5697</v>
      </c>
      <c r="B1340" s="1" t="s">
        <v>460</v>
      </c>
      <c r="C1340" s="4">
        <v>2021</v>
      </c>
      <c r="D1340" s="1" t="s">
        <v>283</v>
      </c>
      <c r="E1340" s="1" t="s">
        <v>1104</v>
      </c>
      <c r="F1340" s="1" t="s">
        <v>84</v>
      </c>
      <c r="G1340" s="4" t="s">
        <v>1101</v>
      </c>
      <c r="H1340" s="4">
        <v>15720</v>
      </c>
      <c r="I1340" s="4" t="s">
        <v>83</v>
      </c>
      <c r="J1340" s="1"/>
      <c r="K1340" s="4" t="s">
        <v>83</v>
      </c>
      <c r="L1340" s="4" t="s">
        <v>83</v>
      </c>
    </row>
    <row r="1341" spans="1:12" ht="45" x14ac:dyDescent="0.25">
      <c r="A1341" s="1" t="s">
        <v>5697</v>
      </c>
      <c r="B1341" s="1" t="s">
        <v>460</v>
      </c>
      <c r="C1341" s="4">
        <v>2021</v>
      </c>
      <c r="D1341" s="1" t="s">
        <v>283</v>
      </c>
      <c r="E1341" s="1" t="s">
        <v>1104</v>
      </c>
      <c r="F1341" s="1" t="s">
        <v>85</v>
      </c>
      <c r="G1341" s="4" t="s">
        <v>1101</v>
      </c>
      <c r="H1341" s="4">
        <v>18880</v>
      </c>
      <c r="I1341" s="4" t="s">
        <v>83</v>
      </c>
      <c r="J1341" s="1"/>
      <c r="K1341" s="4" t="s">
        <v>83</v>
      </c>
      <c r="L1341" s="4" t="s">
        <v>83</v>
      </c>
    </row>
    <row r="1342" spans="1:12" ht="30" x14ac:dyDescent="0.25">
      <c r="A1342" s="1" t="s">
        <v>5697</v>
      </c>
      <c r="B1342" s="1" t="s">
        <v>460</v>
      </c>
      <c r="C1342" s="4">
        <v>2021</v>
      </c>
      <c r="D1342" s="1" t="s">
        <v>283</v>
      </c>
      <c r="E1342" s="1" t="s">
        <v>1116</v>
      </c>
      <c r="F1342" s="1" t="s">
        <v>62</v>
      </c>
      <c r="G1342" s="4" t="s">
        <v>1200</v>
      </c>
      <c r="H1342" s="4">
        <v>17777</v>
      </c>
      <c r="I1342" s="4" t="s">
        <v>8948</v>
      </c>
      <c r="J1342" s="1"/>
      <c r="K1342" s="4" t="s">
        <v>4945</v>
      </c>
      <c r="L1342" s="4" t="s">
        <v>8523</v>
      </c>
    </row>
    <row r="1343" spans="1:12" ht="30" x14ac:dyDescent="0.25">
      <c r="A1343" s="1" t="s">
        <v>5697</v>
      </c>
      <c r="B1343" s="1" t="s">
        <v>460</v>
      </c>
      <c r="C1343" s="4">
        <v>2021</v>
      </c>
      <c r="D1343" s="1" t="s">
        <v>283</v>
      </c>
      <c r="E1343" s="1" t="s">
        <v>1116</v>
      </c>
      <c r="F1343" s="1" t="s">
        <v>66</v>
      </c>
      <c r="G1343" s="4" t="s">
        <v>1101</v>
      </c>
      <c r="H1343" s="4">
        <v>212</v>
      </c>
      <c r="I1343" s="4" t="s">
        <v>83</v>
      </c>
      <c r="J1343" s="1"/>
      <c r="K1343" s="4" t="s">
        <v>83</v>
      </c>
      <c r="L1343" s="4" t="s">
        <v>83</v>
      </c>
    </row>
    <row r="1344" spans="1:12" ht="30" x14ac:dyDescent="0.25">
      <c r="A1344" s="1" t="s">
        <v>5697</v>
      </c>
      <c r="B1344" s="1" t="s">
        <v>460</v>
      </c>
      <c r="C1344" s="4">
        <v>2021</v>
      </c>
      <c r="D1344" s="1" t="s">
        <v>283</v>
      </c>
      <c r="E1344" s="1" t="s">
        <v>1116</v>
      </c>
      <c r="F1344" s="1" t="s">
        <v>70</v>
      </c>
      <c r="G1344" s="4" t="s">
        <v>1101</v>
      </c>
      <c r="H1344" s="4">
        <v>3400</v>
      </c>
      <c r="I1344" s="4" t="s">
        <v>83</v>
      </c>
      <c r="J1344" s="1"/>
      <c r="K1344" s="4" t="s">
        <v>83</v>
      </c>
      <c r="L1344" s="4" t="s">
        <v>83</v>
      </c>
    </row>
    <row r="1345" spans="1:12" ht="30" x14ac:dyDescent="0.25">
      <c r="A1345" s="1" t="s">
        <v>5697</v>
      </c>
      <c r="B1345" s="1" t="s">
        <v>460</v>
      </c>
      <c r="C1345" s="4">
        <v>2021</v>
      </c>
      <c r="D1345" s="1" t="s">
        <v>283</v>
      </c>
      <c r="E1345" s="1" t="s">
        <v>1116</v>
      </c>
      <c r="F1345" s="1" t="s">
        <v>74</v>
      </c>
      <c r="G1345" s="4" t="s">
        <v>1101</v>
      </c>
      <c r="H1345" s="4">
        <v>498</v>
      </c>
      <c r="I1345" s="4" t="s">
        <v>83</v>
      </c>
      <c r="J1345" s="1"/>
      <c r="K1345" s="4" t="s">
        <v>83</v>
      </c>
      <c r="L1345" s="4" t="s">
        <v>83</v>
      </c>
    </row>
    <row r="1346" spans="1:12" ht="30" x14ac:dyDescent="0.25">
      <c r="A1346" s="1" t="s">
        <v>5697</v>
      </c>
      <c r="B1346" s="1" t="s">
        <v>460</v>
      </c>
      <c r="C1346" s="4">
        <v>2021</v>
      </c>
      <c r="D1346" s="1" t="s">
        <v>283</v>
      </c>
      <c r="E1346" s="1" t="s">
        <v>1116</v>
      </c>
      <c r="F1346" s="1" t="s">
        <v>1102</v>
      </c>
      <c r="G1346" s="4" t="s">
        <v>3373</v>
      </c>
      <c r="H1346" s="4">
        <v>179474</v>
      </c>
      <c r="I1346" s="4" t="s">
        <v>5624</v>
      </c>
      <c r="J1346" s="1"/>
      <c r="K1346" s="4" t="s">
        <v>4154</v>
      </c>
      <c r="L1346" s="4" t="s">
        <v>2759</v>
      </c>
    </row>
    <row r="1347" spans="1:12" ht="45" x14ac:dyDescent="0.25">
      <c r="A1347" s="1" t="s">
        <v>5697</v>
      </c>
      <c r="B1347" s="1" t="s">
        <v>460</v>
      </c>
      <c r="C1347" s="4">
        <v>2021</v>
      </c>
      <c r="D1347" s="1" t="s">
        <v>283</v>
      </c>
      <c r="E1347" s="1" t="s">
        <v>1116</v>
      </c>
      <c r="F1347" s="1" t="s">
        <v>84</v>
      </c>
      <c r="G1347" s="4" t="s">
        <v>1101</v>
      </c>
      <c r="H1347" s="4">
        <v>36668</v>
      </c>
      <c r="I1347" s="4" t="s">
        <v>83</v>
      </c>
      <c r="J1347" s="1"/>
      <c r="K1347" s="4" t="s">
        <v>83</v>
      </c>
      <c r="L1347" s="4" t="s">
        <v>83</v>
      </c>
    </row>
    <row r="1348" spans="1:12" ht="45" x14ac:dyDescent="0.25">
      <c r="A1348" s="1" t="s">
        <v>5697</v>
      </c>
      <c r="B1348" s="1" t="s">
        <v>460</v>
      </c>
      <c r="C1348" s="4">
        <v>2021</v>
      </c>
      <c r="D1348" s="1" t="s">
        <v>283</v>
      </c>
      <c r="E1348" s="1" t="s">
        <v>1116</v>
      </c>
      <c r="F1348" s="1" t="s">
        <v>85</v>
      </c>
      <c r="G1348" s="4" t="s">
        <v>1112</v>
      </c>
      <c r="H1348" s="4">
        <v>35989</v>
      </c>
      <c r="I1348" s="4" t="s">
        <v>3298</v>
      </c>
      <c r="J1348" s="1" t="s">
        <v>234</v>
      </c>
      <c r="K1348" s="4" t="s">
        <v>3693</v>
      </c>
      <c r="L1348" s="4" t="s">
        <v>3563</v>
      </c>
    </row>
    <row r="1349" spans="1:12" ht="30" x14ac:dyDescent="0.25">
      <c r="A1349" s="1" t="s">
        <v>5697</v>
      </c>
      <c r="B1349" s="1" t="s">
        <v>460</v>
      </c>
      <c r="C1349" s="4">
        <v>2021</v>
      </c>
      <c r="D1349" s="1" t="s">
        <v>283</v>
      </c>
      <c r="E1349" s="1" t="s">
        <v>1132</v>
      </c>
      <c r="F1349" s="1" t="s">
        <v>62</v>
      </c>
      <c r="G1349" s="4" t="s">
        <v>1208</v>
      </c>
      <c r="H1349" s="4">
        <v>10449</v>
      </c>
      <c r="I1349" s="4" t="s">
        <v>8949</v>
      </c>
      <c r="J1349" s="1"/>
      <c r="K1349" s="4" t="s">
        <v>5068</v>
      </c>
      <c r="L1349" s="4" t="s">
        <v>8950</v>
      </c>
    </row>
    <row r="1350" spans="1:12" ht="30" x14ac:dyDescent="0.25">
      <c r="A1350" s="1" t="s">
        <v>5697</v>
      </c>
      <c r="B1350" s="1" t="s">
        <v>460</v>
      </c>
      <c r="C1350" s="4">
        <v>2021</v>
      </c>
      <c r="D1350" s="1" t="s">
        <v>283</v>
      </c>
      <c r="E1350" s="1" t="s">
        <v>1132</v>
      </c>
      <c r="F1350" s="1" t="s">
        <v>66</v>
      </c>
      <c r="G1350" s="4" t="s">
        <v>1101</v>
      </c>
      <c r="H1350" s="4">
        <v>89</v>
      </c>
      <c r="I1350" s="4" t="s">
        <v>83</v>
      </c>
      <c r="J1350" s="1"/>
      <c r="K1350" s="4" t="s">
        <v>83</v>
      </c>
      <c r="L1350" s="4" t="s">
        <v>83</v>
      </c>
    </row>
    <row r="1351" spans="1:12" ht="30" x14ac:dyDescent="0.25">
      <c r="A1351" s="1" t="s">
        <v>5697</v>
      </c>
      <c r="B1351" s="1" t="s">
        <v>460</v>
      </c>
      <c r="C1351" s="4">
        <v>2021</v>
      </c>
      <c r="D1351" s="1" t="s">
        <v>283</v>
      </c>
      <c r="E1351" s="1" t="s">
        <v>1132</v>
      </c>
      <c r="F1351" s="1" t="s">
        <v>70</v>
      </c>
      <c r="G1351" s="4" t="s">
        <v>1743</v>
      </c>
      <c r="H1351" s="4">
        <v>1673</v>
      </c>
      <c r="I1351" s="4" t="s">
        <v>8951</v>
      </c>
      <c r="J1351" s="1" t="s">
        <v>234</v>
      </c>
      <c r="K1351" s="4" t="s">
        <v>8952</v>
      </c>
      <c r="L1351" s="4" t="s">
        <v>8953</v>
      </c>
    </row>
    <row r="1352" spans="1:12" ht="30" x14ac:dyDescent="0.25">
      <c r="A1352" s="1" t="s">
        <v>5697</v>
      </c>
      <c r="B1352" s="1" t="s">
        <v>460</v>
      </c>
      <c r="C1352" s="4">
        <v>2021</v>
      </c>
      <c r="D1352" s="1" t="s">
        <v>283</v>
      </c>
      <c r="E1352" s="1" t="s">
        <v>1132</v>
      </c>
      <c r="F1352" s="1" t="s">
        <v>74</v>
      </c>
      <c r="G1352" s="4" t="s">
        <v>1101</v>
      </c>
      <c r="H1352" s="4">
        <v>201</v>
      </c>
      <c r="I1352" s="4" t="s">
        <v>83</v>
      </c>
      <c r="J1352" s="1"/>
      <c r="K1352" s="4" t="s">
        <v>83</v>
      </c>
      <c r="L1352" s="4" t="s">
        <v>83</v>
      </c>
    </row>
    <row r="1353" spans="1:12" ht="30" x14ac:dyDescent="0.25">
      <c r="A1353" s="1" t="s">
        <v>5697</v>
      </c>
      <c r="B1353" s="1" t="s">
        <v>460</v>
      </c>
      <c r="C1353" s="4">
        <v>2021</v>
      </c>
      <c r="D1353" s="1" t="s">
        <v>283</v>
      </c>
      <c r="E1353" s="1" t="s">
        <v>1132</v>
      </c>
      <c r="F1353" s="1" t="s">
        <v>1102</v>
      </c>
      <c r="G1353" s="4" t="s">
        <v>1808</v>
      </c>
      <c r="H1353" s="4">
        <v>117721</v>
      </c>
      <c r="I1353" s="4" t="s">
        <v>722</v>
      </c>
      <c r="J1353" s="1"/>
      <c r="K1353" s="4" t="s">
        <v>3112</v>
      </c>
      <c r="L1353" s="4" t="s">
        <v>3735</v>
      </c>
    </row>
    <row r="1354" spans="1:12" ht="45" x14ac:dyDescent="0.25">
      <c r="A1354" s="1" t="s">
        <v>5697</v>
      </c>
      <c r="B1354" s="1" t="s">
        <v>460</v>
      </c>
      <c r="C1354" s="4">
        <v>2021</v>
      </c>
      <c r="D1354" s="1" t="s">
        <v>283</v>
      </c>
      <c r="E1354" s="1" t="s">
        <v>1132</v>
      </c>
      <c r="F1354" s="1" t="s">
        <v>84</v>
      </c>
      <c r="G1354" s="4" t="s">
        <v>1743</v>
      </c>
      <c r="H1354" s="4">
        <v>59485</v>
      </c>
      <c r="I1354" s="4" t="s">
        <v>3604</v>
      </c>
      <c r="J1354" s="1" t="s">
        <v>234</v>
      </c>
      <c r="K1354" s="4" t="s">
        <v>3224</v>
      </c>
      <c r="L1354" s="4" t="s">
        <v>2752</v>
      </c>
    </row>
    <row r="1355" spans="1:12" ht="45" x14ac:dyDescent="0.25">
      <c r="A1355" s="1" t="s">
        <v>5697</v>
      </c>
      <c r="B1355" s="1" t="s">
        <v>460</v>
      </c>
      <c r="C1355" s="4">
        <v>2021</v>
      </c>
      <c r="D1355" s="1" t="s">
        <v>283</v>
      </c>
      <c r="E1355" s="1" t="s">
        <v>1132</v>
      </c>
      <c r="F1355" s="1" t="s">
        <v>85</v>
      </c>
      <c r="G1355" s="4" t="s">
        <v>1350</v>
      </c>
      <c r="H1355" s="4">
        <v>34491</v>
      </c>
      <c r="I1355" s="4" t="s">
        <v>2460</v>
      </c>
      <c r="J1355" s="1" t="s">
        <v>234</v>
      </c>
      <c r="K1355" s="4" t="s">
        <v>2463</v>
      </c>
      <c r="L1355" s="4" t="s">
        <v>1934</v>
      </c>
    </row>
    <row r="1356" spans="1:12" ht="30" x14ac:dyDescent="0.25">
      <c r="A1356" s="1" t="s">
        <v>5697</v>
      </c>
      <c r="B1356" s="1" t="s">
        <v>460</v>
      </c>
      <c r="C1356" s="4">
        <v>2021</v>
      </c>
      <c r="D1356" s="1" t="s">
        <v>283</v>
      </c>
      <c r="E1356" s="1" t="s">
        <v>1147</v>
      </c>
      <c r="F1356" s="1" t="s">
        <v>62</v>
      </c>
      <c r="G1356" s="4" t="s">
        <v>1545</v>
      </c>
      <c r="H1356" s="4">
        <v>5220</v>
      </c>
      <c r="I1356" s="4" t="s">
        <v>8954</v>
      </c>
      <c r="J1356" s="1"/>
      <c r="K1356" s="4" t="s">
        <v>8955</v>
      </c>
      <c r="L1356" s="4" t="s">
        <v>8956</v>
      </c>
    </row>
    <row r="1357" spans="1:12" ht="30" x14ac:dyDescent="0.25">
      <c r="A1357" s="1" t="s">
        <v>5697</v>
      </c>
      <c r="B1357" s="1" t="s">
        <v>460</v>
      </c>
      <c r="C1357" s="4">
        <v>2021</v>
      </c>
      <c r="D1357" s="1" t="s">
        <v>283</v>
      </c>
      <c r="E1357" s="1" t="s">
        <v>1147</v>
      </c>
      <c r="F1357" s="1" t="s">
        <v>66</v>
      </c>
      <c r="G1357" s="4" t="s">
        <v>1101</v>
      </c>
      <c r="H1357" s="4">
        <v>33</v>
      </c>
      <c r="I1357" s="4" t="s">
        <v>83</v>
      </c>
      <c r="J1357" s="1"/>
      <c r="K1357" s="4" t="s">
        <v>83</v>
      </c>
      <c r="L1357" s="4" t="s">
        <v>83</v>
      </c>
    </row>
    <row r="1358" spans="1:12" ht="30" x14ac:dyDescent="0.25">
      <c r="A1358" s="1" t="s">
        <v>5697</v>
      </c>
      <c r="B1358" s="1" t="s">
        <v>460</v>
      </c>
      <c r="C1358" s="4">
        <v>2021</v>
      </c>
      <c r="D1358" s="1" t="s">
        <v>283</v>
      </c>
      <c r="E1358" s="1" t="s">
        <v>1147</v>
      </c>
      <c r="F1358" s="1" t="s">
        <v>70</v>
      </c>
      <c r="G1358" s="4" t="s">
        <v>1097</v>
      </c>
      <c r="H1358" s="4">
        <v>829</v>
      </c>
      <c r="I1358" s="4" t="s">
        <v>8957</v>
      </c>
      <c r="J1358" s="1" t="s">
        <v>234</v>
      </c>
      <c r="K1358" s="4" t="s">
        <v>6085</v>
      </c>
      <c r="L1358" s="4" t="s">
        <v>8958</v>
      </c>
    </row>
    <row r="1359" spans="1:12" ht="30" x14ac:dyDescent="0.25">
      <c r="A1359" s="1" t="s">
        <v>5697</v>
      </c>
      <c r="B1359" s="1" t="s">
        <v>460</v>
      </c>
      <c r="C1359" s="4">
        <v>2021</v>
      </c>
      <c r="D1359" s="1" t="s">
        <v>283</v>
      </c>
      <c r="E1359" s="1" t="s">
        <v>1147</v>
      </c>
      <c r="F1359" s="1" t="s">
        <v>74</v>
      </c>
      <c r="G1359" s="4" t="s">
        <v>1101</v>
      </c>
      <c r="H1359" s="4">
        <v>77</v>
      </c>
      <c r="I1359" s="4" t="s">
        <v>83</v>
      </c>
      <c r="J1359" s="1"/>
      <c r="K1359" s="4" t="s">
        <v>83</v>
      </c>
      <c r="L1359" s="4" t="s">
        <v>83</v>
      </c>
    </row>
    <row r="1360" spans="1:12" ht="30" x14ac:dyDescent="0.25">
      <c r="A1360" s="1" t="s">
        <v>5697</v>
      </c>
      <c r="B1360" s="1" t="s">
        <v>460</v>
      </c>
      <c r="C1360" s="4">
        <v>2021</v>
      </c>
      <c r="D1360" s="1" t="s">
        <v>283</v>
      </c>
      <c r="E1360" s="1" t="s">
        <v>1147</v>
      </c>
      <c r="F1360" s="1" t="s">
        <v>1102</v>
      </c>
      <c r="G1360" s="4" t="s">
        <v>1387</v>
      </c>
      <c r="H1360" s="4">
        <v>44496</v>
      </c>
      <c r="I1360" s="4" t="s">
        <v>8959</v>
      </c>
      <c r="J1360" s="1"/>
      <c r="K1360" s="4" t="s">
        <v>8960</v>
      </c>
      <c r="L1360" s="4" t="s">
        <v>8961</v>
      </c>
    </row>
    <row r="1361" spans="1:12" ht="45" x14ac:dyDescent="0.25">
      <c r="A1361" s="1" t="s">
        <v>5697</v>
      </c>
      <c r="B1361" s="1" t="s">
        <v>460</v>
      </c>
      <c r="C1361" s="4">
        <v>2021</v>
      </c>
      <c r="D1361" s="1" t="s">
        <v>283</v>
      </c>
      <c r="E1361" s="1" t="s">
        <v>1147</v>
      </c>
      <c r="F1361" s="1" t="s">
        <v>84</v>
      </c>
      <c r="G1361" s="4" t="s">
        <v>2258</v>
      </c>
      <c r="H1361" s="4">
        <v>65201</v>
      </c>
      <c r="I1361" s="4" t="s">
        <v>2988</v>
      </c>
      <c r="J1361" s="1" t="s">
        <v>234</v>
      </c>
      <c r="K1361" s="4" t="s">
        <v>2985</v>
      </c>
      <c r="L1361" s="4" t="s">
        <v>2166</v>
      </c>
    </row>
    <row r="1362" spans="1:12" ht="45" x14ac:dyDescent="0.25">
      <c r="A1362" s="1" t="s">
        <v>5697</v>
      </c>
      <c r="B1362" s="1" t="s">
        <v>460</v>
      </c>
      <c r="C1362" s="4">
        <v>2021</v>
      </c>
      <c r="D1362" s="1" t="s">
        <v>283</v>
      </c>
      <c r="E1362" s="1" t="s">
        <v>1147</v>
      </c>
      <c r="F1362" s="1" t="s">
        <v>85</v>
      </c>
      <c r="G1362" s="4" t="s">
        <v>2258</v>
      </c>
      <c r="H1362" s="4">
        <v>71686</v>
      </c>
      <c r="I1362" s="4" t="s">
        <v>559</v>
      </c>
      <c r="J1362" s="1" t="s">
        <v>234</v>
      </c>
      <c r="K1362" s="4" t="s">
        <v>3468</v>
      </c>
      <c r="L1362" s="4" t="s">
        <v>1578</v>
      </c>
    </row>
    <row r="1363" spans="1:12" ht="30" x14ac:dyDescent="0.25">
      <c r="A1363" s="1" t="s">
        <v>5697</v>
      </c>
      <c r="B1363" s="1" t="s">
        <v>460</v>
      </c>
      <c r="C1363" s="4">
        <v>2021</v>
      </c>
      <c r="D1363" s="1" t="s">
        <v>283</v>
      </c>
      <c r="E1363" s="1" t="s">
        <v>1162</v>
      </c>
      <c r="F1363" s="1" t="s">
        <v>62</v>
      </c>
      <c r="G1363" s="4" t="s">
        <v>1712</v>
      </c>
      <c r="H1363" s="4">
        <v>2476</v>
      </c>
      <c r="I1363" s="4" t="s">
        <v>8962</v>
      </c>
      <c r="J1363" s="1"/>
      <c r="K1363" s="4" t="s">
        <v>8963</v>
      </c>
      <c r="L1363" s="4" t="s">
        <v>8964</v>
      </c>
    </row>
    <row r="1364" spans="1:12" ht="30" x14ac:dyDescent="0.25">
      <c r="A1364" s="1" t="s">
        <v>5697</v>
      </c>
      <c r="B1364" s="1" t="s">
        <v>460</v>
      </c>
      <c r="C1364" s="4">
        <v>2021</v>
      </c>
      <c r="D1364" s="1" t="s">
        <v>283</v>
      </c>
      <c r="E1364" s="1" t="s">
        <v>1162</v>
      </c>
      <c r="F1364" s="1" t="s">
        <v>66</v>
      </c>
      <c r="G1364" s="4" t="s">
        <v>1112</v>
      </c>
      <c r="H1364" s="4">
        <v>18</v>
      </c>
      <c r="I1364" s="4" t="s">
        <v>8965</v>
      </c>
      <c r="J1364" s="1" t="s">
        <v>234</v>
      </c>
      <c r="K1364" s="4" t="s">
        <v>8966</v>
      </c>
      <c r="L1364" s="4" t="s">
        <v>8967</v>
      </c>
    </row>
    <row r="1365" spans="1:12" ht="30" x14ac:dyDescent="0.25">
      <c r="A1365" s="1" t="s">
        <v>5697</v>
      </c>
      <c r="B1365" s="1" t="s">
        <v>460</v>
      </c>
      <c r="C1365" s="4">
        <v>2021</v>
      </c>
      <c r="D1365" s="1" t="s">
        <v>283</v>
      </c>
      <c r="E1365" s="1" t="s">
        <v>1162</v>
      </c>
      <c r="F1365" s="1" t="s">
        <v>70</v>
      </c>
      <c r="G1365" s="4" t="s">
        <v>1112</v>
      </c>
      <c r="H1365" s="4">
        <v>460</v>
      </c>
      <c r="I1365" s="4" t="s">
        <v>8968</v>
      </c>
      <c r="J1365" s="1" t="s">
        <v>234</v>
      </c>
      <c r="K1365" s="4" t="s">
        <v>7463</v>
      </c>
      <c r="L1365" s="4" t="s">
        <v>8969</v>
      </c>
    </row>
    <row r="1366" spans="1:12" ht="30" x14ac:dyDescent="0.25">
      <c r="A1366" s="1" t="s">
        <v>5697</v>
      </c>
      <c r="B1366" s="1" t="s">
        <v>460</v>
      </c>
      <c r="C1366" s="4">
        <v>2021</v>
      </c>
      <c r="D1366" s="1" t="s">
        <v>283</v>
      </c>
      <c r="E1366" s="1" t="s">
        <v>1162</v>
      </c>
      <c r="F1366" s="1" t="s">
        <v>74</v>
      </c>
      <c r="G1366" s="4" t="s">
        <v>1101</v>
      </c>
      <c r="H1366" s="4">
        <v>46</v>
      </c>
      <c r="I1366" s="4" t="s">
        <v>83</v>
      </c>
      <c r="J1366" s="1"/>
      <c r="K1366" s="4" t="s">
        <v>83</v>
      </c>
      <c r="L1366" s="4" t="s">
        <v>83</v>
      </c>
    </row>
    <row r="1367" spans="1:12" ht="30" x14ac:dyDescent="0.25">
      <c r="A1367" s="1" t="s">
        <v>5697</v>
      </c>
      <c r="B1367" s="1" t="s">
        <v>460</v>
      </c>
      <c r="C1367" s="4">
        <v>2021</v>
      </c>
      <c r="D1367" s="1" t="s">
        <v>283</v>
      </c>
      <c r="E1367" s="1" t="s">
        <v>1162</v>
      </c>
      <c r="F1367" s="1" t="s">
        <v>1102</v>
      </c>
      <c r="G1367" s="4" t="s">
        <v>1716</v>
      </c>
      <c r="H1367" s="4">
        <v>16832</v>
      </c>
      <c r="I1367" s="4" t="s">
        <v>8970</v>
      </c>
      <c r="J1367" s="1"/>
      <c r="K1367" s="4" t="s">
        <v>8971</v>
      </c>
      <c r="L1367" s="4" t="s">
        <v>6026</v>
      </c>
    </row>
    <row r="1368" spans="1:12" ht="45" x14ac:dyDescent="0.25">
      <c r="A1368" s="1" t="s">
        <v>5697</v>
      </c>
      <c r="B1368" s="1" t="s">
        <v>460</v>
      </c>
      <c r="C1368" s="4">
        <v>2021</v>
      </c>
      <c r="D1368" s="1" t="s">
        <v>283</v>
      </c>
      <c r="E1368" s="1" t="s">
        <v>1162</v>
      </c>
      <c r="F1368" s="1" t="s">
        <v>84</v>
      </c>
      <c r="G1368" s="4" t="s">
        <v>1613</v>
      </c>
      <c r="H1368" s="4">
        <v>19043</v>
      </c>
      <c r="I1368" s="4" t="s">
        <v>8136</v>
      </c>
      <c r="J1368" s="1" t="s">
        <v>234</v>
      </c>
      <c r="K1368" s="4" t="s">
        <v>8972</v>
      </c>
      <c r="L1368" s="4" t="s">
        <v>2763</v>
      </c>
    </row>
    <row r="1369" spans="1:12" ht="45" x14ac:dyDescent="0.25">
      <c r="A1369" s="1" t="s">
        <v>5697</v>
      </c>
      <c r="B1369" s="1" t="s">
        <v>460</v>
      </c>
      <c r="C1369" s="4">
        <v>2021</v>
      </c>
      <c r="D1369" s="1" t="s">
        <v>283</v>
      </c>
      <c r="E1369" s="1" t="s">
        <v>1162</v>
      </c>
      <c r="F1369" s="1" t="s">
        <v>85</v>
      </c>
      <c r="G1369" s="4" t="s">
        <v>2471</v>
      </c>
      <c r="H1369" s="4">
        <v>57725</v>
      </c>
      <c r="I1369" s="4" t="s">
        <v>2183</v>
      </c>
      <c r="J1369" s="1"/>
      <c r="K1369" s="4" t="s">
        <v>8786</v>
      </c>
      <c r="L1369" s="4" t="s">
        <v>1441</v>
      </c>
    </row>
    <row r="1370" spans="1:12" ht="30" x14ac:dyDescent="0.25">
      <c r="A1370" s="1" t="s">
        <v>5697</v>
      </c>
      <c r="B1370" s="1" t="s">
        <v>460</v>
      </c>
      <c r="C1370" s="4">
        <v>2021</v>
      </c>
      <c r="D1370" s="1" t="s">
        <v>283</v>
      </c>
      <c r="E1370" s="1" t="s">
        <v>1183</v>
      </c>
      <c r="F1370" s="1" t="s">
        <v>62</v>
      </c>
      <c r="G1370" s="4" t="s">
        <v>2156</v>
      </c>
      <c r="H1370" s="4">
        <v>811</v>
      </c>
      <c r="I1370" s="4" t="s">
        <v>8973</v>
      </c>
      <c r="J1370" s="1"/>
      <c r="K1370" s="4" t="s">
        <v>8974</v>
      </c>
      <c r="L1370" s="4" t="s">
        <v>8975</v>
      </c>
    </row>
    <row r="1371" spans="1:12" ht="30" x14ac:dyDescent="0.25">
      <c r="A1371" s="1" t="s">
        <v>5697</v>
      </c>
      <c r="B1371" s="1" t="s">
        <v>460</v>
      </c>
      <c r="C1371" s="4">
        <v>2021</v>
      </c>
      <c r="D1371" s="1" t="s">
        <v>283</v>
      </c>
      <c r="E1371" s="1" t="s">
        <v>1183</v>
      </c>
      <c r="F1371" s="1" t="s">
        <v>66</v>
      </c>
      <c r="G1371" s="4" t="s">
        <v>1101</v>
      </c>
      <c r="H1371" s="4">
        <v>7</v>
      </c>
      <c r="I1371" s="4" t="s">
        <v>83</v>
      </c>
      <c r="J1371" s="1"/>
      <c r="K1371" s="4" t="s">
        <v>83</v>
      </c>
      <c r="L1371" s="4" t="s">
        <v>83</v>
      </c>
    </row>
    <row r="1372" spans="1:12" ht="30" x14ac:dyDescent="0.25">
      <c r="A1372" s="1" t="s">
        <v>5697</v>
      </c>
      <c r="B1372" s="1" t="s">
        <v>460</v>
      </c>
      <c r="C1372" s="4">
        <v>2021</v>
      </c>
      <c r="D1372" s="1" t="s">
        <v>283</v>
      </c>
      <c r="E1372" s="1" t="s">
        <v>1183</v>
      </c>
      <c r="F1372" s="1" t="s">
        <v>70</v>
      </c>
      <c r="G1372" s="4" t="s">
        <v>1743</v>
      </c>
      <c r="H1372" s="4">
        <v>176</v>
      </c>
      <c r="I1372" s="4" t="s">
        <v>8976</v>
      </c>
      <c r="J1372" s="1" t="s">
        <v>234</v>
      </c>
      <c r="K1372" s="4" t="s">
        <v>8977</v>
      </c>
      <c r="L1372" s="4" t="s">
        <v>8978</v>
      </c>
    </row>
    <row r="1373" spans="1:12" ht="30" x14ac:dyDescent="0.25">
      <c r="A1373" s="1" t="s">
        <v>5697</v>
      </c>
      <c r="B1373" s="1" t="s">
        <v>460</v>
      </c>
      <c r="C1373" s="4">
        <v>2021</v>
      </c>
      <c r="D1373" s="1" t="s">
        <v>283</v>
      </c>
      <c r="E1373" s="1" t="s">
        <v>1183</v>
      </c>
      <c r="F1373" s="1" t="s">
        <v>74</v>
      </c>
      <c r="G1373" s="4" t="s">
        <v>1101</v>
      </c>
      <c r="H1373" s="4">
        <v>19</v>
      </c>
      <c r="I1373" s="4" t="s">
        <v>83</v>
      </c>
      <c r="J1373" s="1"/>
      <c r="K1373" s="4" t="s">
        <v>83</v>
      </c>
      <c r="L1373" s="4" t="s">
        <v>83</v>
      </c>
    </row>
    <row r="1374" spans="1:12" ht="30" x14ac:dyDescent="0.25">
      <c r="A1374" s="1" t="s">
        <v>5697</v>
      </c>
      <c r="B1374" s="1" t="s">
        <v>460</v>
      </c>
      <c r="C1374" s="4">
        <v>2021</v>
      </c>
      <c r="D1374" s="1" t="s">
        <v>283</v>
      </c>
      <c r="E1374" s="1" t="s">
        <v>1183</v>
      </c>
      <c r="F1374" s="1" t="s">
        <v>1102</v>
      </c>
      <c r="G1374" s="4" t="s">
        <v>2360</v>
      </c>
      <c r="H1374" s="4">
        <v>6197</v>
      </c>
      <c r="I1374" s="4" t="s">
        <v>2133</v>
      </c>
      <c r="J1374" s="1"/>
      <c r="K1374" s="4" t="s">
        <v>6413</v>
      </c>
      <c r="L1374" s="4" t="s">
        <v>8979</v>
      </c>
    </row>
    <row r="1375" spans="1:12" ht="45" x14ac:dyDescent="0.25">
      <c r="A1375" s="1" t="s">
        <v>5697</v>
      </c>
      <c r="B1375" s="1" t="s">
        <v>460</v>
      </c>
      <c r="C1375" s="4">
        <v>2021</v>
      </c>
      <c r="D1375" s="1" t="s">
        <v>283</v>
      </c>
      <c r="E1375" s="1" t="s">
        <v>1183</v>
      </c>
      <c r="F1375" s="1" t="s">
        <v>84</v>
      </c>
      <c r="G1375" s="4" t="s">
        <v>1109</v>
      </c>
      <c r="H1375" s="4">
        <v>5159</v>
      </c>
      <c r="I1375" s="4" t="s">
        <v>8980</v>
      </c>
      <c r="J1375" s="1" t="s">
        <v>234</v>
      </c>
      <c r="K1375" s="4" t="s">
        <v>3485</v>
      </c>
      <c r="L1375" s="4" t="s">
        <v>139</v>
      </c>
    </row>
    <row r="1376" spans="1:12" ht="45" x14ac:dyDescent="0.25">
      <c r="A1376" s="1" t="s">
        <v>5697</v>
      </c>
      <c r="B1376" s="1" t="s">
        <v>460</v>
      </c>
      <c r="C1376" s="4">
        <v>2021</v>
      </c>
      <c r="D1376" s="1" t="s">
        <v>283</v>
      </c>
      <c r="E1376" s="1" t="s">
        <v>1183</v>
      </c>
      <c r="F1376" s="1" t="s">
        <v>85</v>
      </c>
      <c r="G1376" s="4" t="s">
        <v>1141</v>
      </c>
      <c r="H1376" s="4">
        <v>12947</v>
      </c>
      <c r="I1376" s="4" t="s">
        <v>8981</v>
      </c>
      <c r="J1376" s="1"/>
      <c r="K1376" s="4" t="s">
        <v>6868</v>
      </c>
      <c r="L1376" s="4" t="s">
        <v>8982</v>
      </c>
    </row>
    <row r="1377" spans="1:12" ht="30" x14ac:dyDescent="0.25">
      <c r="A1377" s="1" t="s">
        <v>5697</v>
      </c>
      <c r="B1377" s="1" t="s">
        <v>460</v>
      </c>
      <c r="C1377" s="4">
        <v>2021</v>
      </c>
      <c r="D1377" s="1" t="s">
        <v>311</v>
      </c>
      <c r="E1377" s="1" t="s">
        <v>1089</v>
      </c>
      <c r="F1377" s="1" t="s">
        <v>62</v>
      </c>
      <c r="G1377" s="4" t="s">
        <v>527</v>
      </c>
      <c r="H1377" s="4">
        <v>90784</v>
      </c>
      <c r="I1377" s="4" t="s">
        <v>562</v>
      </c>
      <c r="J1377" s="1" t="s">
        <v>234</v>
      </c>
      <c r="K1377" s="4" t="s">
        <v>3468</v>
      </c>
      <c r="L1377" s="4" t="s">
        <v>7549</v>
      </c>
    </row>
    <row r="1378" spans="1:12" ht="30" x14ac:dyDescent="0.25">
      <c r="A1378" s="1" t="s">
        <v>5697</v>
      </c>
      <c r="B1378" s="1" t="s">
        <v>460</v>
      </c>
      <c r="C1378" s="4">
        <v>2021</v>
      </c>
      <c r="D1378" s="1" t="s">
        <v>311</v>
      </c>
      <c r="E1378" s="1" t="s">
        <v>1089</v>
      </c>
      <c r="F1378" s="1" t="s">
        <v>66</v>
      </c>
      <c r="G1378" s="4" t="s">
        <v>1101</v>
      </c>
      <c r="H1378" s="4">
        <v>3381</v>
      </c>
      <c r="I1378" s="4" t="s">
        <v>83</v>
      </c>
      <c r="J1378" s="1"/>
      <c r="K1378" s="4" t="s">
        <v>83</v>
      </c>
      <c r="L1378" s="4" t="s">
        <v>83</v>
      </c>
    </row>
    <row r="1379" spans="1:12" ht="30" x14ac:dyDescent="0.25">
      <c r="A1379" s="1" t="s">
        <v>5697</v>
      </c>
      <c r="B1379" s="1" t="s">
        <v>460</v>
      </c>
      <c r="C1379" s="4">
        <v>2021</v>
      </c>
      <c r="D1379" s="1" t="s">
        <v>311</v>
      </c>
      <c r="E1379" s="1" t="s">
        <v>1089</v>
      </c>
      <c r="F1379" s="1" t="s">
        <v>70</v>
      </c>
      <c r="G1379" s="4" t="s">
        <v>1101</v>
      </c>
      <c r="H1379" s="4">
        <v>22269</v>
      </c>
      <c r="I1379" s="4" t="s">
        <v>83</v>
      </c>
      <c r="J1379" s="1"/>
      <c r="K1379" s="4" t="s">
        <v>83</v>
      </c>
      <c r="L1379" s="4" t="s">
        <v>83</v>
      </c>
    </row>
    <row r="1380" spans="1:12" ht="30" x14ac:dyDescent="0.25">
      <c r="A1380" s="1" t="s">
        <v>5697</v>
      </c>
      <c r="B1380" s="1" t="s">
        <v>460</v>
      </c>
      <c r="C1380" s="4">
        <v>2021</v>
      </c>
      <c r="D1380" s="1" t="s">
        <v>311</v>
      </c>
      <c r="E1380" s="1" t="s">
        <v>1089</v>
      </c>
      <c r="F1380" s="1" t="s">
        <v>74</v>
      </c>
      <c r="G1380" s="4" t="s">
        <v>1101</v>
      </c>
      <c r="H1380" s="4">
        <v>6193</v>
      </c>
      <c r="I1380" s="4" t="s">
        <v>83</v>
      </c>
      <c r="J1380" s="1"/>
      <c r="K1380" s="4" t="s">
        <v>83</v>
      </c>
      <c r="L1380" s="4" t="s">
        <v>83</v>
      </c>
    </row>
    <row r="1381" spans="1:12" ht="30" x14ac:dyDescent="0.25">
      <c r="A1381" s="1" t="s">
        <v>5697</v>
      </c>
      <c r="B1381" s="1" t="s">
        <v>460</v>
      </c>
      <c r="C1381" s="4">
        <v>2021</v>
      </c>
      <c r="D1381" s="1" t="s">
        <v>311</v>
      </c>
      <c r="E1381" s="1" t="s">
        <v>1089</v>
      </c>
      <c r="F1381" s="1" t="s">
        <v>1102</v>
      </c>
      <c r="G1381" s="4" t="s">
        <v>1671</v>
      </c>
      <c r="H1381" s="4">
        <v>249249</v>
      </c>
      <c r="I1381" s="4" t="s">
        <v>1933</v>
      </c>
      <c r="J1381" s="1" t="s">
        <v>234</v>
      </c>
      <c r="K1381" s="4" t="s">
        <v>4038</v>
      </c>
      <c r="L1381" s="4" t="s">
        <v>6070</v>
      </c>
    </row>
    <row r="1382" spans="1:12" ht="45" x14ac:dyDescent="0.25">
      <c r="A1382" s="1" t="s">
        <v>5697</v>
      </c>
      <c r="B1382" s="1" t="s">
        <v>460</v>
      </c>
      <c r="C1382" s="4">
        <v>2021</v>
      </c>
      <c r="D1382" s="1" t="s">
        <v>311</v>
      </c>
      <c r="E1382" s="1" t="s">
        <v>1089</v>
      </c>
      <c r="F1382" s="1" t="s">
        <v>84</v>
      </c>
      <c r="G1382" s="4" t="s">
        <v>1101</v>
      </c>
      <c r="H1382" s="4">
        <v>69006</v>
      </c>
      <c r="I1382" s="4" t="s">
        <v>83</v>
      </c>
      <c r="J1382" s="1"/>
      <c r="K1382" s="4" t="s">
        <v>83</v>
      </c>
      <c r="L1382" s="4" t="s">
        <v>83</v>
      </c>
    </row>
    <row r="1383" spans="1:12" ht="45" x14ac:dyDescent="0.25">
      <c r="A1383" s="1" t="s">
        <v>5697</v>
      </c>
      <c r="B1383" s="1" t="s">
        <v>460</v>
      </c>
      <c r="C1383" s="4">
        <v>2021</v>
      </c>
      <c r="D1383" s="1" t="s">
        <v>311</v>
      </c>
      <c r="E1383" s="1" t="s">
        <v>1089</v>
      </c>
      <c r="F1383" s="1" t="s">
        <v>85</v>
      </c>
      <c r="G1383" s="4" t="s">
        <v>1101</v>
      </c>
      <c r="H1383" s="4">
        <v>44482</v>
      </c>
      <c r="I1383" s="4" t="s">
        <v>83</v>
      </c>
      <c r="J1383" s="1"/>
      <c r="K1383" s="4" t="s">
        <v>83</v>
      </c>
      <c r="L1383" s="4" t="s">
        <v>83</v>
      </c>
    </row>
    <row r="1384" spans="1:12" ht="30" x14ac:dyDescent="0.25">
      <c r="A1384" s="1" t="s">
        <v>5697</v>
      </c>
      <c r="B1384" s="1" t="s">
        <v>460</v>
      </c>
      <c r="C1384" s="4">
        <v>2021</v>
      </c>
      <c r="D1384" s="1" t="s">
        <v>311</v>
      </c>
      <c r="E1384" s="1" t="s">
        <v>1104</v>
      </c>
      <c r="F1384" s="1" t="s">
        <v>62</v>
      </c>
      <c r="G1384" s="4" t="s">
        <v>527</v>
      </c>
      <c r="H1384" s="4">
        <v>26543</v>
      </c>
      <c r="I1384" s="4" t="s">
        <v>8983</v>
      </c>
      <c r="J1384" s="1" t="s">
        <v>234</v>
      </c>
      <c r="K1384" s="4" t="s">
        <v>8984</v>
      </c>
      <c r="L1384" s="4" t="s">
        <v>8985</v>
      </c>
    </row>
    <row r="1385" spans="1:12" ht="30" x14ac:dyDescent="0.25">
      <c r="A1385" s="1" t="s">
        <v>5697</v>
      </c>
      <c r="B1385" s="1" t="s">
        <v>460</v>
      </c>
      <c r="C1385" s="4">
        <v>2021</v>
      </c>
      <c r="D1385" s="1" t="s">
        <v>311</v>
      </c>
      <c r="E1385" s="1" t="s">
        <v>1104</v>
      </c>
      <c r="F1385" s="1" t="s">
        <v>66</v>
      </c>
      <c r="G1385" s="4" t="s">
        <v>1101</v>
      </c>
      <c r="H1385" s="4">
        <v>501</v>
      </c>
      <c r="I1385" s="4" t="s">
        <v>83</v>
      </c>
      <c r="J1385" s="1"/>
      <c r="K1385" s="4" t="s">
        <v>83</v>
      </c>
      <c r="L1385" s="4" t="s">
        <v>83</v>
      </c>
    </row>
    <row r="1386" spans="1:12" ht="30" x14ac:dyDescent="0.25">
      <c r="A1386" s="1" t="s">
        <v>5697</v>
      </c>
      <c r="B1386" s="1" t="s">
        <v>460</v>
      </c>
      <c r="C1386" s="4">
        <v>2021</v>
      </c>
      <c r="D1386" s="1" t="s">
        <v>311</v>
      </c>
      <c r="E1386" s="1" t="s">
        <v>1104</v>
      </c>
      <c r="F1386" s="1" t="s">
        <v>70</v>
      </c>
      <c r="G1386" s="4" t="s">
        <v>1112</v>
      </c>
      <c r="H1386" s="4">
        <v>4934</v>
      </c>
      <c r="I1386" s="4" t="s">
        <v>4342</v>
      </c>
      <c r="J1386" s="1" t="s">
        <v>234</v>
      </c>
      <c r="K1386" s="4" t="s">
        <v>8594</v>
      </c>
      <c r="L1386" s="4" t="s">
        <v>8986</v>
      </c>
    </row>
    <row r="1387" spans="1:12" ht="30" x14ac:dyDescent="0.25">
      <c r="A1387" s="1" t="s">
        <v>5697</v>
      </c>
      <c r="B1387" s="1" t="s">
        <v>460</v>
      </c>
      <c r="C1387" s="4">
        <v>2021</v>
      </c>
      <c r="D1387" s="1" t="s">
        <v>311</v>
      </c>
      <c r="E1387" s="1" t="s">
        <v>1104</v>
      </c>
      <c r="F1387" s="1" t="s">
        <v>74</v>
      </c>
      <c r="G1387" s="4" t="s">
        <v>1101</v>
      </c>
      <c r="H1387" s="4">
        <v>946</v>
      </c>
      <c r="I1387" s="4" t="s">
        <v>83</v>
      </c>
      <c r="J1387" s="1"/>
      <c r="K1387" s="4" t="s">
        <v>83</v>
      </c>
      <c r="L1387" s="4" t="s">
        <v>83</v>
      </c>
    </row>
    <row r="1388" spans="1:12" ht="30" x14ac:dyDescent="0.25">
      <c r="A1388" s="1" t="s">
        <v>5697</v>
      </c>
      <c r="B1388" s="1" t="s">
        <v>460</v>
      </c>
      <c r="C1388" s="4">
        <v>2021</v>
      </c>
      <c r="D1388" s="1" t="s">
        <v>311</v>
      </c>
      <c r="E1388" s="1" t="s">
        <v>1104</v>
      </c>
      <c r="F1388" s="1" t="s">
        <v>1102</v>
      </c>
      <c r="G1388" s="4" t="s">
        <v>1743</v>
      </c>
      <c r="H1388" s="4">
        <v>102631</v>
      </c>
      <c r="I1388" s="4" t="s">
        <v>3641</v>
      </c>
      <c r="J1388" s="1" t="s">
        <v>234</v>
      </c>
      <c r="K1388" s="4" t="s">
        <v>8245</v>
      </c>
      <c r="L1388" s="4" t="s">
        <v>8890</v>
      </c>
    </row>
    <row r="1389" spans="1:12" ht="45" x14ac:dyDescent="0.25">
      <c r="A1389" s="1" t="s">
        <v>5697</v>
      </c>
      <c r="B1389" s="1" t="s">
        <v>460</v>
      </c>
      <c r="C1389" s="4">
        <v>2021</v>
      </c>
      <c r="D1389" s="1" t="s">
        <v>311</v>
      </c>
      <c r="E1389" s="1" t="s">
        <v>1104</v>
      </c>
      <c r="F1389" s="1" t="s">
        <v>84</v>
      </c>
      <c r="G1389" s="4" t="s">
        <v>1101</v>
      </c>
      <c r="H1389" s="4">
        <v>61279</v>
      </c>
      <c r="I1389" s="4" t="s">
        <v>83</v>
      </c>
      <c r="J1389" s="1"/>
      <c r="K1389" s="4" t="s">
        <v>83</v>
      </c>
      <c r="L1389" s="4" t="s">
        <v>83</v>
      </c>
    </row>
    <row r="1390" spans="1:12" ht="45" x14ac:dyDescent="0.25">
      <c r="A1390" s="1" t="s">
        <v>5697</v>
      </c>
      <c r="B1390" s="1" t="s">
        <v>460</v>
      </c>
      <c r="C1390" s="4">
        <v>2021</v>
      </c>
      <c r="D1390" s="1" t="s">
        <v>311</v>
      </c>
      <c r="E1390" s="1" t="s">
        <v>1104</v>
      </c>
      <c r="F1390" s="1" t="s">
        <v>85</v>
      </c>
      <c r="G1390" s="4" t="s">
        <v>1112</v>
      </c>
      <c r="H1390" s="4">
        <v>48136</v>
      </c>
      <c r="I1390" s="4" t="s">
        <v>3510</v>
      </c>
      <c r="J1390" s="1" t="s">
        <v>234</v>
      </c>
      <c r="K1390" s="4" t="s">
        <v>3503</v>
      </c>
      <c r="L1390" s="4" t="s">
        <v>3757</v>
      </c>
    </row>
    <row r="1391" spans="1:12" ht="30" x14ac:dyDescent="0.25">
      <c r="A1391" s="1" t="s">
        <v>5697</v>
      </c>
      <c r="B1391" s="1" t="s">
        <v>460</v>
      </c>
      <c r="C1391" s="4">
        <v>2021</v>
      </c>
      <c r="D1391" s="1" t="s">
        <v>311</v>
      </c>
      <c r="E1391" s="1" t="s">
        <v>1116</v>
      </c>
      <c r="F1391" s="1" t="s">
        <v>62</v>
      </c>
      <c r="G1391" s="4" t="s">
        <v>3754</v>
      </c>
      <c r="H1391" s="4">
        <v>18046</v>
      </c>
      <c r="I1391" s="4" t="s">
        <v>1456</v>
      </c>
      <c r="J1391" s="1"/>
      <c r="K1391" s="4" t="s">
        <v>8807</v>
      </c>
      <c r="L1391" s="4" t="s">
        <v>7955</v>
      </c>
    </row>
    <row r="1392" spans="1:12" ht="30" x14ac:dyDescent="0.25">
      <c r="A1392" s="1" t="s">
        <v>5697</v>
      </c>
      <c r="B1392" s="1" t="s">
        <v>460</v>
      </c>
      <c r="C1392" s="4">
        <v>2021</v>
      </c>
      <c r="D1392" s="1" t="s">
        <v>311</v>
      </c>
      <c r="E1392" s="1" t="s">
        <v>1116</v>
      </c>
      <c r="F1392" s="1" t="s">
        <v>66</v>
      </c>
      <c r="G1392" s="4" t="s">
        <v>1101</v>
      </c>
      <c r="H1392" s="4">
        <v>262</v>
      </c>
      <c r="I1392" s="4" t="s">
        <v>83</v>
      </c>
      <c r="J1392" s="1"/>
      <c r="K1392" s="4" t="s">
        <v>83</v>
      </c>
      <c r="L1392" s="4" t="s">
        <v>83</v>
      </c>
    </row>
    <row r="1393" spans="1:12" ht="30" x14ac:dyDescent="0.25">
      <c r="A1393" s="1" t="s">
        <v>5697</v>
      </c>
      <c r="B1393" s="1" t="s">
        <v>460</v>
      </c>
      <c r="C1393" s="4">
        <v>2021</v>
      </c>
      <c r="D1393" s="1" t="s">
        <v>311</v>
      </c>
      <c r="E1393" s="1" t="s">
        <v>1116</v>
      </c>
      <c r="F1393" s="1" t="s">
        <v>70</v>
      </c>
      <c r="G1393" s="4" t="s">
        <v>1097</v>
      </c>
      <c r="H1393" s="4">
        <v>3168</v>
      </c>
      <c r="I1393" s="4" t="s">
        <v>621</v>
      </c>
      <c r="J1393" s="1" t="s">
        <v>234</v>
      </c>
      <c r="K1393" s="4" t="s">
        <v>3522</v>
      </c>
      <c r="L1393" s="4" t="s">
        <v>8987</v>
      </c>
    </row>
    <row r="1394" spans="1:12" ht="30" x14ac:dyDescent="0.25">
      <c r="A1394" s="1" t="s">
        <v>5697</v>
      </c>
      <c r="B1394" s="1" t="s">
        <v>460</v>
      </c>
      <c r="C1394" s="4">
        <v>2021</v>
      </c>
      <c r="D1394" s="1" t="s">
        <v>311</v>
      </c>
      <c r="E1394" s="1" t="s">
        <v>1116</v>
      </c>
      <c r="F1394" s="1" t="s">
        <v>74</v>
      </c>
      <c r="G1394" s="4" t="s">
        <v>1101</v>
      </c>
      <c r="H1394" s="4">
        <v>468</v>
      </c>
      <c r="I1394" s="4" t="s">
        <v>83</v>
      </c>
      <c r="J1394" s="1"/>
      <c r="K1394" s="4" t="s">
        <v>83</v>
      </c>
      <c r="L1394" s="4" t="s">
        <v>83</v>
      </c>
    </row>
    <row r="1395" spans="1:12" ht="30" x14ac:dyDescent="0.25">
      <c r="A1395" s="1" t="s">
        <v>5697</v>
      </c>
      <c r="B1395" s="1" t="s">
        <v>460</v>
      </c>
      <c r="C1395" s="4">
        <v>2021</v>
      </c>
      <c r="D1395" s="1" t="s">
        <v>311</v>
      </c>
      <c r="E1395" s="1" t="s">
        <v>1116</v>
      </c>
      <c r="F1395" s="1" t="s">
        <v>1102</v>
      </c>
      <c r="G1395" s="4" t="s">
        <v>3009</v>
      </c>
      <c r="H1395" s="4">
        <v>73302</v>
      </c>
      <c r="I1395" s="4" t="s">
        <v>2304</v>
      </c>
      <c r="J1395" s="1"/>
      <c r="K1395" s="4" t="s">
        <v>8988</v>
      </c>
      <c r="L1395" s="4" t="s">
        <v>1931</v>
      </c>
    </row>
    <row r="1396" spans="1:12" ht="45" x14ac:dyDescent="0.25">
      <c r="A1396" s="1" t="s">
        <v>5697</v>
      </c>
      <c r="B1396" s="1" t="s">
        <v>460</v>
      </c>
      <c r="C1396" s="4">
        <v>2021</v>
      </c>
      <c r="D1396" s="1" t="s">
        <v>311</v>
      </c>
      <c r="E1396" s="1" t="s">
        <v>1116</v>
      </c>
      <c r="F1396" s="1" t="s">
        <v>84</v>
      </c>
      <c r="G1396" s="4" t="s">
        <v>1101</v>
      </c>
      <c r="H1396" s="4">
        <v>82624</v>
      </c>
      <c r="I1396" s="4" t="s">
        <v>83</v>
      </c>
      <c r="J1396" s="1"/>
      <c r="K1396" s="4" t="s">
        <v>83</v>
      </c>
      <c r="L1396" s="4" t="s">
        <v>83</v>
      </c>
    </row>
    <row r="1397" spans="1:12" ht="45" x14ac:dyDescent="0.25">
      <c r="A1397" s="1" t="s">
        <v>5697</v>
      </c>
      <c r="B1397" s="1" t="s">
        <v>460</v>
      </c>
      <c r="C1397" s="4">
        <v>2021</v>
      </c>
      <c r="D1397" s="1" t="s">
        <v>311</v>
      </c>
      <c r="E1397" s="1" t="s">
        <v>1116</v>
      </c>
      <c r="F1397" s="1" t="s">
        <v>85</v>
      </c>
      <c r="G1397" s="4" t="s">
        <v>1981</v>
      </c>
      <c r="H1397" s="4">
        <v>105295</v>
      </c>
      <c r="I1397" s="4" t="s">
        <v>1938</v>
      </c>
      <c r="J1397" s="1" t="s">
        <v>234</v>
      </c>
      <c r="K1397" s="4" t="s">
        <v>2050</v>
      </c>
      <c r="L1397" s="4" t="s">
        <v>5541</v>
      </c>
    </row>
    <row r="1398" spans="1:12" ht="30" x14ac:dyDescent="0.25">
      <c r="A1398" s="1" t="s">
        <v>5697</v>
      </c>
      <c r="B1398" s="1" t="s">
        <v>460</v>
      </c>
      <c r="C1398" s="4">
        <v>2021</v>
      </c>
      <c r="D1398" s="1" t="s">
        <v>311</v>
      </c>
      <c r="E1398" s="1" t="s">
        <v>1132</v>
      </c>
      <c r="F1398" s="1" t="s">
        <v>62</v>
      </c>
      <c r="G1398" s="4" t="s">
        <v>3373</v>
      </c>
      <c r="H1398" s="4">
        <v>10694</v>
      </c>
      <c r="I1398" s="4" t="s">
        <v>1497</v>
      </c>
      <c r="J1398" s="1"/>
      <c r="K1398" s="4" t="s">
        <v>8989</v>
      </c>
      <c r="L1398" s="4" t="s">
        <v>3377</v>
      </c>
    </row>
    <row r="1399" spans="1:12" ht="30" x14ac:dyDescent="0.25">
      <c r="A1399" s="1" t="s">
        <v>5697</v>
      </c>
      <c r="B1399" s="1" t="s">
        <v>460</v>
      </c>
      <c r="C1399" s="4">
        <v>2021</v>
      </c>
      <c r="D1399" s="1" t="s">
        <v>311</v>
      </c>
      <c r="E1399" s="1" t="s">
        <v>1132</v>
      </c>
      <c r="F1399" s="1" t="s">
        <v>66</v>
      </c>
      <c r="G1399" s="4" t="s">
        <v>1101</v>
      </c>
      <c r="H1399" s="4">
        <v>102</v>
      </c>
      <c r="I1399" s="4" t="s">
        <v>83</v>
      </c>
      <c r="J1399" s="1"/>
      <c r="K1399" s="4" t="s">
        <v>83</v>
      </c>
      <c r="L1399" s="4" t="s">
        <v>83</v>
      </c>
    </row>
    <row r="1400" spans="1:12" ht="30" x14ac:dyDescent="0.25">
      <c r="A1400" s="1" t="s">
        <v>5697</v>
      </c>
      <c r="B1400" s="1" t="s">
        <v>460</v>
      </c>
      <c r="C1400" s="4">
        <v>2021</v>
      </c>
      <c r="D1400" s="1" t="s">
        <v>311</v>
      </c>
      <c r="E1400" s="1" t="s">
        <v>1132</v>
      </c>
      <c r="F1400" s="1" t="s">
        <v>70</v>
      </c>
      <c r="G1400" s="4" t="s">
        <v>1981</v>
      </c>
      <c r="H1400" s="4">
        <v>1586</v>
      </c>
      <c r="I1400" s="4" t="s">
        <v>8990</v>
      </c>
      <c r="J1400" s="1" t="s">
        <v>234</v>
      </c>
      <c r="K1400" s="4" t="s">
        <v>8991</v>
      </c>
      <c r="L1400" s="4" t="s">
        <v>8992</v>
      </c>
    </row>
    <row r="1401" spans="1:12" ht="30" x14ac:dyDescent="0.25">
      <c r="A1401" s="1" t="s">
        <v>5697</v>
      </c>
      <c r="B1401" s="1" t="s">
        <v>460</v>
      </c>
      <c r="C1401" s="4">
        <v>2021</v>
      </c>
      <c r="D1401" s="1" t="s">
        <v>311</v>
      </c>
      <c r="E1401" s="1" t="s">
        <v>1132</v>
      </c>
      <c r="F1401" s="1" t="s">
        <v>74</v>
      </c>
      <c r="G1401" s="4" t="s">
        <v>1101</v>
      </c>
      <c r="H1401" s="4">
        <v>200</v>
      </c>
      <c r="I1401" s="4" t="s">
        <v>83</v>
      </c>
      <c r="J1401" s="1"/>
      <c r="K1401" s="4" t="s">
        <v>83</v>
      </c>
      <c r="L1401" s="4" t="s">
        <v>83</v>
      </c>
    </row>
    <row r="1402" spans="1:12" ht="30" x14ac:dyDescent="0.25">
      <c r="A1402" s="1" t="s">
        <v>5697</v>
      </c>
      <c r="B1402" s="1" t="s">
        <v>460</v>
      </c>
      <c r="C1402" s="4">
        <v>2021</v>
      </c>
      <c r="D1402" s="1" t="s">
        <v>311</v>
      </c>
      <c r="E1402" s="1" t="s">
        <v>1132</v>
      </c>
      <c r="F1402" s="1" t="s">
        <v>1102</v>
      </c>
      <c r="G1402" s="4" t="s">
        <v>2601</v>
      </c>
      <c r="H1402" s="4">
        <v>32393</v>
      </c>
      <c r="I1402" s="4" t="s">
        <v>1965</v>
      </c>
      <c r="J1402" s="1"/>
      <c r="K1402" s="4" t="s">
        <v>7567</v>
      </c>
      <c r="L1402" s="4" t="s">
        <v>8993</v>
      </c>
    </row>
    <row r="1403" spans="1:12" ht="45" x14ac:dyDescent="0.25">
      <c r="A1403" s="1" t="s">
        <v>5697</v>
      </c>
      <c r="B1403" s="1" t="s">
        <v>460</v>
      </c>
      <c r="C1403" s="4">
        <v>2021</v>
      </c>
      <c r="D1403" s="1" t="s">
        <v>311</v>
      </c>
      <c r="E1403" s="1" t="s">
        <v>1132</v>
      </c>
      <c r="F1403" s="1" t="s">
        <v>84</v>
      </c>
      <c r="G1403" s="4" t="s">
        <v>1743</v>
      </c>
      <c r="H1403" s="4">
        <v>55389</v>
      </c>
      <c r="I1403" s="4" t="s">
        <v>3492</v>
      </c>
      <c r="J1403" s="1" t="s">
        <v>234</v>
      </c>
      <c r="K1403" s="4" t="s">
        <v>4044</v>
      </c>
      <c r="L1403" s="4" t="s">
        <v>3694</v>
      </c>
    </row>
    <row r="1404" spans="1:12" ht="45" x14ac:dyDescent="0.25">
      <c r="A1404" s="1" t="s">
        <v>5697</v>
      </c>
      <c r="B1404" s="1" t="s">
        <v>460</v>
      </c>
      <c r="C1404" s="4">
        <v>2021</v>
      </c>
      <c r="D1404" s="1" t="s">
        <v>311</v>
      </c>
      <c r="E1404" s="1" t="s">
        <v>1132</v>
      </c>
      <c r="F1404" s="1" t="s">
        <v>85</v>
      </c>
      <c r="G1404" s="4" t="s">
        <v>2621</v>
      </c>
      <c r="H1404" s="4">
        <v>131605</v>
      </c>
      <c r="I1404" s="4" t="s">
        <v>3701</v>
      </c>
      <c r="J1404" s="1"/>
      <c r="K1404" s="4" t="s">
        <v>8789</v>
      </c>
      <c r="L1404" s="4" t="s">
        <v>645</v>
      </c>
    </row>
    <row r="1405" spans="1:12" ht="30" x14ac:dyDescent="0.25">
      <c r="A1405" s="1" t="s">
        <v>5697</v>
      </c>
      <c r="B1405" s="1" t="s">
        <v>460</v>
      </c>
      <c r="C1405" s="4">
        <v>2021</v>
      </c>
      <c r="D1405" s="1" t="s">
        <v>311</v>
      </c>
      <c r="E1405" s="1" t="s">
        <v>1147</v>
      </c>
      <c r="F1405" s="1" t="s">
        <v>62</v>
      </c>
      <c r="G1405" s="4" t="s">
        <v>3549</v>
      </c>
      <c r="H1405" s="4">
        <v>5351</v>
      </c>
      <c r="I1405" s="4" t="s">
        <v>8994</v>
      </c>
      <c r="J1405" s="1"/>
      <c r="K1405" s="4" t="s">
        <v>8995</v>
      </c>
      <c r="L1405" s="4" t="s">
        <v>8996</v>
      </c>
    </row>
    <row r="1406" spans="1:12" ht="30" x14ac:dyDescent="0.25">
      <c r="A1406" s="1" t="s">
        <v>5697</v>
      </c>
      <c r="B1406" s="1" t="s">
        <v>460</v>
      </c>
      <c r="C1406" s="4">
        <v>2021</v>
      </c>
      <c r="D1406" s="1" t="s">
        <v>311</v>
      </c>
      <c r="E1406" s="1" t="s">
        <v>1147</v>
      </c>
      <c r="F1406" s="1" t="s">
        <v>66</v>
      </c>
      <c r="G1406" s="4" t="s">
        <v>1101</v>
      </c>
      <c r="H1406" s="4">
        <v>39</v>
      </c>
      <c r="I1406" s="4" t="s">
        <v>83</v>
      </c>
      <c r="J1406" s="1"/>
      <c r="K1406" s="4" t="s">
        <v>83</v>
      </c>
      <c r="L1406" s="4" t="s">
        <v>83</v>
      </c>
    </row>
    <row r="1407" spans="1:12" ht="30" x14ac:dyDescent="0.25">
      <c r="A1407" s="1" t="s">
        <v>5697</v>
      </c>
      <c r="B1407" s="1" t="s">
        <v>460</v>
      </c>
      <c r="C1407" s="4">
        <v>2021</v>
      </c>
      <c r="D1407" s="1" t="s">
        <v>311</v>
      </c>
      <c r="E1407" s="1" t="s">
        <v>1147</v>
      </c>
      <c r="F1407" s="1" t="s">
        <v>70</v>
      </c>
      <c r="G1407" s="4" t="s">
        <v>1981</v>
      </c>
      <c r="H1407" s="4">
        <v>785</v>
      </c>
      <c r="I1407" s="4" t="s">
        <v>8997</v>
      </c>
      <c r="J1407" s="1" t="s">
        <v>234</v>
      </c>
      <c r="K1407" s="4" t="s">
        <v>6036</v>
      </c>
      <c r="L1407" s="4" t="s">
        <v>8998</v>
      </c>
    </row>
    <row r="1408" spans="1:12" ht="30" x14ac:dyDescent="0.25">
      <c r="A1408" s="1" t="s">
        <v>5697</v>
      </c>
      <c r="B1408" s="1" t="s">
        <v>460</v>
      </c>
      <c r="C1408" s="4">
        <v>2021</v>
      </c>
      <c r="D1408" s="1" t="s">
        <v>311</v>
      </c>
      <c r="E1408" s="1" t="s">
        <v>1147</v>
      </c>
      <c r="F1408" s="1" t="s">
        <v>74</v>
      </c>
      <c r="G1408" s="4" t="s">
        <v>1101</v>
      </c>
      <c r="H1408" s="4">
        <v>84</v>
      </c>
      <c r="I1408" s="4" t="s">
        <v>83</v>
      </c>
      <c r="J1408" s="1"/>
      <c r="K1408" s="4" t="s">
        <v>83</v>
      </c>
      <c r="L1408" s="4" t="s">
        <v>83</v>
      </c>
    </row>
    <row r="1409" spans="1:12" ht="30" x14ac:dyDescent="0.25">
      <c r="A1409" s="1" t="s">
        <v>5697</v>
      </c>
      <c r="B1409" s="1" t="s">
        <v>460</v>
      </c>
      <c r="C1409" s="4">
        <v>2021</v>
      </c>
      <c r="D1409" s="1" t="s">
        <v>311</v>
      </c>
      <c r="E1409" s="1" t="s">
        <v>1147</v>
      </c>
      <c r="F1409" s="1" t="s">
        <v>1102</v>
      </c>
      <c r="G1409" s="4" t="s">
        <v>3956</v>
      </c>
      <c r="H1409" s="4">
        <v>11749</v>
      </c>
      <c r="I1409" s="4" t="s">
        <v>8999</v>
      </c>
      <c r="J1409" s="1"/>
      <c r="K1409" s="4" t="s">
        <v>9000</v>
      </c>
      <c r="L1409" s="4" t="s">
        <v>9001</v>
      </c>
    </row>
    <row r="1410" spans="1:12" ht="45" x14ac:dyDescent="0.25">
      <c r="A1410" s="1" t="s">
        <v>5697</v>
      </c>
      <c r="B1410" s="1" t="s">
        <v>460</v>
      </c>
      <c r="C1410" s="4">
        <v>2021</v>
      </c>
      <c r="D1410" s="1" t="s">
        <v>311</v>
      </c>
      <c r="E1410" s="1" t="s">
        <v>1147</v>
      </c>
      <c r="F1410" s="1" t="s">
        <v>84</v>
      </c>
      <c r="G1410" s="4" t="s">
        <v>1981</v>
      </c>
      <c r="H1410" s="4">
        <v>17058</v>
      </c>
      <c r="I1410" s="4" t="s">
        <v>706</v>
      </c>
      <c r="J1410" s="1" t="s">
        <v>234</v>
      </c>
      <c r="K1410" s="4" t="s">
        <v>644</v>
      </c>
      <c r="L1410" s="4" t="s">
        <v>9002</v>
      </c>
    </row>
    <row r="1411" spans="1:12" ht="45" x14ac:dyDescent="0.25">
      <c r="A1411" s="1" t="s">
        <v>5697</v>
      </c>
      <c r="B1411" s="1" t="s">
        <v>460</v>
      </c>
      <c r="C1411" s="4">
        <v>2021</v>
      </c>
      <c r="D1411" s="1" t="s">
        <v>311</v>
      </c>
      <c r="E1411" s="1" t="s">
        <v>1147</v>
      </c>
      <c r="F1411" s="1" t="s">
        <v>85</v>
      </c>
      <c r="G1411" s="4" t="s">
        <v>1507</v>
      </c>
      <c r="H1411" s="4">
        <v>158851</v>
      </c>
      <c r="I1411" s="4" t="s">
        <v>1935</v>
      </c>
      <c r="J1411" s="1"/>
      <c r="K1411" s="4" t="s">
        <v>2879</v>
      </c>
      <c r="L1411" s="4" t="s">
        <v>6064</v>
      </c>
    </row>
    <row r="1412" spans="1:12" ht="30" x14ac:dyDescent="0.25">
      <c r="A1412" s="1" t="s">
        <v>5697</v>
      </c>
      <c r="B1412" s="1" t="s">
        <v>460</v>
      </c>
      <c r="C1412" s="4">
        <v>2021</v>
      </c>
      <c r="D1412" s="1" t="s">
        <v>311</v>
      </c>
      <c r="E1412" s="1" t="s">
        <v>1162</v>
      </c>
      <c r="F1412" s="1" t="s">
        <v>62</v>
      </c>
      <c r="G1412" s="4" t="s">
        <v>1475</v>
      </c>
      <c r="H1412" s="4">
        <v>2514</v>
      </c>
      <c r="I1412" s="4" t="s">
        <v>9003</v>
      </c>
      <c r="J1412" s="1"/>
      <c r="K1412" s="4" t="s">
        <v>9004</v>
      </c>
      <c r="L1412" s="4" t="s">
        <v>9005</v>
      </c>
    </row>
    <row r="1413" spans="1:12" ht="30" x14ac:dyDescent="0.25">
      <c r="A1413" s="1" t="s">
        <v>5697</v>
      </c>
      <c r="B1413" s="1" t="s">
        <v>460</v>
      </c>
      <c r="C1413" s="4">
        <v>2021</v>
      </c>
      <c r="D1413" s="1" t="s">
        <v>311</v>
      </c>
      <c r="E1413" s="1" t="s">
        <v>1162</v>
      </c>
      <c r="F1413" s="1" t="s">
        <v>66</v>
      </c>
      <c r="G1413" s="4" t="s">
        <v>1101</v>
      </c>
      <c r="H1413" s="4">
        <v>22</v>
      </c>
      <c r="I1413" s="4" t="s">
        <v>83</v>
      </c>
      <c r="J1413" s="1"/>
      <c r="K1413" s="4" t="s">
        <v>83</v>
      </c>
      <c r="L1413" s="4" t="s">
        <v>83</v>
      </c>
    </row>
    <row r="1414" spans="1:12" ht="30" x14ac:dyDescent="0.25">
      <c r="A1414" s="1" t="s">
        <v>5697</v>
      </c>
      <c r="B1414" s="1" t="s">
        <v>460</v>
      </c>
      <c r="C1414" s="4">
        <v>2021</v>
      </c>
      <c r="D1414" s="1" t="s">
        <v>311</v>
      </c>
      <c r="E1414" s="1" t="s">
        <v>1162</v>
      </c>
      <c r="F1414" s="1" t="s">
        <v>70</v>
      </c>
      <c r="G1414" s="4" t="s">
        <v>1743</v>
      </c>
      <c r="H1414" s="4">
        <v>424</v>
      </c>
      <c r="I1414" s="4" t="s">
        <v>4792</v>
      </c>
      <c r="J1414" s="1" t="s">
        <v>234</v>
      </c>
      <c r="K1414" s="4" t="s">
        <v>9006</v>
      </c>
      <c r="L1414" s="4" t="s">
        <v>4019</v>
      </c>
    </row>
    <row r="1415" spans="1:12" ht="30" x14ac:dyDescent="0.25">
      <c r="A1415" s="1" t="s">
        <v>5697</v>
      </c>
      <c r="B1415" s="1" t="s">
        <v>460</v>
      </c>
      <c r="C1415" s="4">
        <v>2021</v>
      </c>
      <c r="D1415" s="1" t="s">
        <v>311</v>
      </c>
      <c r="E1415" s="1" t="s">
        <v>1162</v>
      </c>
      <c r="F1415" s="1" t="s">
        <v>74</v>
      </c>
      <c r="G1415" s="4" t="s">
        <v>1101</v>
      </c>
      <c r="H1415" s="4">
        <v>51</v>
      </c>
      <c r="I1415" s="4" t="s">
        <v>83</v>
      </c>
      <c r="J1415" s="1"/>
      <c r="K1415" s="4" t="s">
        <v>83</v>
      </c>
      <c r="L1415" s="4" t="s">
        <v>83</v>
      </c>
    </row>
    <row r="1416" spans="1:12" ht="30" x14ac:dyDescent="0.25">
      <c r="A1416" s="1" t="s">
        <v>5697</v>
      </c>
      <c r="B1416" s="1" t="s">
        <v>460</v>
      </c>
      <c r="C1416" s="4">
        <v>2021</v>
      </c>
      <c r="D1416" s="1" t="s">
        <v>311</v>
      </c>
      <c r="E1416" s="1" t="s">
        <v>1162</v>
      </c>
      <c r="F1416" s="1" t="s">
        <v>1102</v>
      </c>
      <c r="G1416" s="4" t="s">
        <v>9007</v>
      </c>
      <c r="H1416" s="4">
        <v>6564</v>
      </c>
      <c r="I1416" s="4" t="s">
        <v>9008</v>
      </c>
      <c r="J1416" s="1"/>
      <c r="K1416" s="4" t="s">
        <v>9009</v>
      </c>
      <c r="L1416" s="4" t="s">
        <v>9010</v>
      </c>
    </row>
    <row r="1417" spans="1:12" ht="45" x14ac:dyDescent="0.25">
      <c r="A1417" s="1" t="s">
        <v>5697</v>
      </c>
      <c r="B1417" s="1" t="s">
        <v>460</v>
      </c>
      <c r="C1417" s="4">
        <v>2021</v>
      </c>
      <c r="D1417" s="1" t="s">
        <v>311</v>
      </c>
      <c r="E1417" s="1" t="s">
        <v>1162</v>
      </c>
      <c r="F1417" s="1" t="s">
        <v>84</v>
      </c>
      <c r="G1417" s="4" t="s">
        <v>1691</v>
      </c>
      <c r="H1417" s="4">
        <v>6101</v>
      </c>
      <c r="I1417" s="4" t="s">
        <v>9011</v>
      </c>
      <c r="J1417" s="1"/>
      <c r="K1417" s="4" t="s">
        <v>7968</v>
      </c>
      <c r="L1417" s="4" t="s">
        <v>9012</v>
      </c>
    </row>
    <row r="1418" spans="1:12" ht="45" x14ac:dyDescent="0.25">
      <c r="A1418" s="1" t="s">
        <v>5697</v>
      </c>
      <c r="B1418" s="1" t="s">
        <v>460</v>
      </c>
      <c r="C1418" s="4">
        <v>2021</v>
      </c>
      <c r="D1418" s="1" t="s">
        <v>311</v>
      </c>
      <c r="E1418" s="1" t="s">
        <v>1162</v>
      </c>
      <c r="F1418" s="1" t="s">
        <v>85</v>
      </c>
      <c r="G1418" s="4" t="s">
        <v>9013</v>
      </c>
      <c r="H1418" s="4">
        <v>84126</v>
      </c>
      <c r="I1418" s="4" t="s">
        <v>1222</v>
      </c>
      <c r="J1418" s="1"/>
      <c r="K1418" s="4" t="s">
        <v>4045</v>
      </c>
      <c r="L1418" s="4" t="s">
        <v>6059</v>
      </c>
    </row>
    <row r="1419" spans="1:12" ht="30" x14ac:dyDescent="0.25">
      <c r="A1419" s="1" t="s">
        <v>5697</v>
      </c>
      <c r="B1419" s="1" t="s">
        <v>460</v>
      </c>
      <c r="C1419" s="4">
        <v>2021</v>
      </c>
      <c r="D1419" s="1" t="s">
        <v>311</v>
      </c>
      <c r="E1419" s="1" t="s">
        <v>1183</v>
      </c>
      <c r="F1419" s="1" t="s">
        <v>62</v>
      </c>
      <c r="G1419" s="4" t="s">
        <v>2471</v>
      </c>
      <c r="H1419" s="4">
        <v>820</v>
      </c>
      <c r="I1419" s="4" t="s">
        <v>9014</v>
      </c>
      <c r="J1419" s="1"/>
      <c r="K1419" s="4" t="s">
        <v>9015</v>
      </c>
      <c r="L1419" s="4" t="s">
        <v>9016</v>
      </c>
    </row>
    <row r="1420" spans="1:12" ht="30" x14ac:dyDescent="0.25">
      <c r="A1420" s="1" t="s">
        <v>5697</v>
      </c>
      <c r="B1420" s="1" t="s">
        <v>460</v>
      </c>
      <c r="C1420" s="4">
        <v>2021</v>
      </c>
      <c r="D1420" s="1" t="s">
        <v>311</v>
      </c>
      <c r="E1420" s="1" t="s">
        <v>1183</v>
      </c>
      <c r="F1420" s="1" t="s">
        <v>66</v>
      </c>
      <c r="G1420" s="4" t="s">
        <v>1101</v>
      </c>
      <c r="H1420" s="4">
        <v>8</v>
      </c>
      <c r="I1420" s="4" t="s">
        <v>83</v>
      </c>
      <c r="J1420" s="1"/>
      <c r="K1420" s="4" t="s">
        <v>83</v>
      </c>
      <c r="L1420" s="4" t="s">
        <v>83</v>
      </c>
    </row>
    <row r="1421" spans="1:12" ht="30" x14ac:dyDescent="0.25">
      <c r="A1421" s="1" t="s">
        <v>5697</v>
      </c>
      <c r="B1421" s="1" t="s">
        <v>460</v>
      </c>
      <c r="C1421" s="4">
        <v>2021</v>
      </c>
      <c r="D1421" s="1" t="s">
        <v>311</v>
      </c>
      <c r="E1421" s="1" t="s">
        <v>1183</v>
      </c>
      <c r="F1421" s="1" t="s">
        <v>70</v>
      </c>
      <c r="G1421" s="4" t="s">
        <v>1112</v>
      </c>
      <c r="H1421" s="4">
        <v>159</v>
      </c>
      <c r="I1421" s="4" t="s">
        <v>9017</v>
      </c>
      <c r="J1421" s="1" t="s">
        <v>234</v>
      </c>
      <c r="K1421" s="4" t="s">
        <v>9018</v>
      </c>
      <c r="L1421" s="4" t="s">
        <v>9019</v>
      </c>
    </row>
    <row r="1422" spans="1:12" ht="30" x14ac:dyDescent="0.25">
      <c r="A1422" s="1" t="s">
        <v>5697</v>
      </c>
      <c r="B1422" s="1" t="s">
        <v>460</v>
      </c>
      <c r="C1422" s="4">
        <v>2021</v>
      </c>
      <c r="D1422" s="1" t="s">
        <v>311</v>
      </c>
      <c r="E1422" s="1" t="s">
        <v>1183</v>
      </c>
      <c r="F1422" s="1" t="s">
        <v>74</v>
      </c>
      <c r="G1422" s="4" t="s">
        <v>1101</v>
      </c>
      <c r="H1422" s="4">
        <v>21</v>
      </c>
      <c r="I1422" s="4" t="s">
        <v>83</v>
      </c>
      <c r="J1422" s="1"/>
      <c r="K1422" s="4" t="s">
        <v>83</v>
      </c>
      <c r="L1422" s="4" t="s">
        <v>83</v>
      </c>
    </row>
    <row r="1423" spans="1:12" ht="30" x14ac:dyDescent="0.25">
      <c r="A1423" s="1" t="s">
        <v>5697</v>
      </c>
      <c r="B1423" s="1" t="s">
        <v>460</v>
      </c>
      <c r="C1423" s="4">
        <v>2021</v>
      </c>
      <c r="D1423" s="1" t="s">
        <v>311</v>
      </c>
      <c r="E1423" s="1" t="s">
        <v>1183</v>
      </c>
      <c r="F1423" s="1" t="s">
        <v>1102</v>
      </c>
      <c r="G1423" s="4" t="s">
        <v>3561</v>
      </c>
      <c r="H1423" s="4">
        <v>2531</v>
      </c>
      <c r="I1423" s="4" t="s">
        <v>9020</v>
      </c>
      <c r="J1423" s="1"/>
      <c r="K1423" s="4" t="s">
        <v>9021</v>
      </c>
      <c r="L1423" s="4" t="s">
        <v>9022</v>
      </c>
    </row>
    <row r="1424" spans="1:12" ht="45" x14ac:dyDescent="0.25">
      <c r="A1424" s="1" t="s">
        <v>5697</v>
      </c>
      <c r="B1424" s="1" t="s">
        <v>460</v>
      </c>
      <c r="C1424" s="4">
        <v>2021</v>
      </c>
      <c r="D1424" s="1" t="s">
        <v>311</v>
      </c>
      <c r="E1424" s="1" t="s">
        <v>1183</v>
      </c>
      <c r="F1424" s="1" t="s">
        <v>84</v>
      </c>
      <c r="G1424" s="4" t="s">
        <v>1350</v>
      </c>
      <c r="H1424" s="4">
        <v>2320</v>
      </c>
      <c r="I1424" s="4" t="s">
        <v>9023</v>
      </c>
      <c r="J1424" s="1" t="s">
        <v>234</v>
      </c>
      <c r="K1424" s="4" t="s">
        <v>2485</v>
      </c>
      <c r="L1424" s="4" t="s">
        <v>5263</v>
      </c>
    </row>
    <row r="1425" spans="1:12" ht="45" x14ac:dyDescent="0.25">
      <c r="A1425" s="1" t="s">
        <v>5697</v>
      </c>
      <c r="B1425" s="1" t="s">
        <v>460</v>
      </c>
      <c r="C1425" s="4">
        <v>2021</v>
      </c>
      <c r="D1425" s="1" t="s">
        <v>311</v>
      </c>
      <c r="E1425" s="1" t="s">
        <v>1183</v>
      </c>
      <c r="F1425" s="1" t="s">
        <v>85</v>
      </c>
      <c r="G1425" s="4" t="s">
        <v>612</v>
      </c>
      <c r="H1425" s="4">
        <v>20230</v>
      </c>
      <c r="I1425" s="4" t="s">
        <v>9024</v>
      </c>
      <c r="J1425" s="1"/>
      <c r="K1425" s="4" t="s">
        <v>9025</v>
      </c>
      <c r="L1425" s="4" t="s">
        <v>6219</v>
      </c>
    </row>
    <row r="1426" spans="1:12" ht="30" x14ac:dyDescent="0.25">
      <c r="A1426" s="1" t="s">
        <v>5697</v>
      </c>
      <c r="B1426" s="1" t="s">
        <v>460</v>
      </c>
      <c r="C1426" s="4">
        <v>2022</v>
      </c>
      <c r="D1426" s="1" t="s">
        <v>61</v>
      </c>
      <c r="E1426" s="1" t="s">
        <v>1089</v>
      </c>
      <c r="F1426" s="1" t="s">
        <v>62</v>
      </c>
      <c r="G1426" s="4" t="s">
        <v>1743</v>
      </c>
      <c r="H1426" s="4">
        <v>85920</v>
      </c>
      <c r="I1426" s="4" t="s">
        <v>3695</v>
      </c>
      <c r="J1426" s="1" t="s">
        <v>234</v>
      </c>
      <c r="K1426" s="4" t="s">
        <v>521</v>
      </c>
      <c r="L1426" s="4" t="s">
        <v>3653</v>
      </c>
    </row>
    <row r="1427" spans="1:12" ht="30" x14ac:dyDescent="0.25">
      <c r="A1427" s="1" t="s">
        <v>5697</v>
      </c>
      <c r="B1427" s="1" t="s">
        <v>460</v>
      </c>
      <c r="C1427" s="4">
        <v>2022</v>
      </c>
      <c r="D1427" s="1" t="s">
        <v>61</v>
      </c>
      <c r="E1427" s="1" t="s">
        <v>1089</v>
      </c>
      <c r="F1427" s="1" t="s">
        <v>66</v>
      </c>
      <c r="G1427" s="4" t="s">
        <v>1101</v>
      </c>
      <c r="H1427" s="4">
        <v>3292</v>
      </c>
      <c r="I1427" s="4" t="s">
        <v>83</v>
      </c>
      <c r="J1427" s="1"/>
      <c r="K1427" s="4" t="s">
        <v>83</v>
      </c>
      <c r="L1427" s="4" t="s">
        <v>83</v>
      </c>
    </row>
    <row r="1428" spans="1:12" ht="30" x14ac:dyDescent="0.25">
      <c r="A1428" s="1" t="s">
        <v>5697</v>
      </c>
      <c r="B1428" s="1" t="s">
        <v>460</v>
      </c>
      <c r="C1428" s="4">
        <v>2022</v>
      </c>
      <c r="D1428" s="1" t="s">
        <v>61</v>
      </c>
      <c r="E1428" s="1" t="s">
        <v>1089</v>
      </c>
      <c r="F1428" s="1" t="s">
        <v>70</v>
      </c>
      <c r="G1428" s="4" t="s">
        <v>1101</v>
      </c>
      <c r="H1428" s="4">
        <v>20324</v>
      </c>
      <c r="I1428" s="4" t="s">
        <v>83</v>
      </c>
      <c r="J1428" s="1"/>
      <c r="K1428" s="4" t="s">
        <v>83</v>
      </c>
      <c r="L1428" s="4" t="s">
        <v>83</v>
      </c>
    </row>
    <row r="1429" spans="1:12" ht="30" x14ac:dyDescent="0.25">
      <c r="A1429" s="1" t="s">
        <v>5697</v>
      </c>
      <c r="B1429" s="1" t="s">
        <v>460</v>
      </c>
      <c r="C1429" s="4">
        <v>2022</v>
      </c>
      <c r="D1429" s="1" t="s">
        <v>61</v>
      </c>
      <c r="E1429" s="1" t="s">
        <v>1089</v>
      </c>
      <c r="F1429" s="1" t="s">
        <v>74</v>
      </c>
      <c r="G1429" s="4" t="s">
        <v>1101</v>
      </c>
      <c r="H1429" s="4">
        <v>4531</v>
      </c>
      <c r="I1429" s="4" t="s">
        <v>83</v>
      </c>
      <c r="J1429" s="1"/>
      <c r="K1429" s="4" t="s">
        <v>83</v>
      </c>
      <c r="L1429" s="4" t="s">
        <v>83</v>
      </c>
    </row>
    <row r="1430" spans="1:12" ht="30" x14ac:dyDescent="0.25">
      <c r="A1430" s="1" t="s">
        <v>5697</v>
      </c>
      <c r="B1430" s="1" t="s">
        <v>460</v>
      </c>
      <c r="C1430" s="4">
        <v>2022</v>
      </c>
      <c r="D1430" s="1" t="s">
        <v>61</v>
      </c>
      <c r="E1430" s="1" t="s">
        <v>1089</v>
      </c>
      <c r="F1430" s="1" t="s">
        <v>1102</v>
      </c>
      <c r="G1430" s="4" t="s">
        <v>1097</v>
      </c>
      <c r="H1430" s="4">
        <v>142406</v>
      </c>
      <c r="I1430" s="4" t="s">
        <v>8245</v>
      </c>
      <c r="J1430" s="1" t="s">
        <v>234</v>
      </c>
      <c r="K1430" s="4" t="s">
        <v>3363</v>
      </c>
      <c r="L1430" s="4" t="s">
        <v>3292</v>
      </c>
    </row>
    <row r="1431" spans="1:12" ht="45" x14ac:dyDescent="0.25">
      <c r="A1431" s="1" t="s">
        <v>5697</v>
      </c>
      <c r="B1431" s="1" t="s">
        <v>460</v>
      </c>
      <c r="C1431" s="4">
        <v>2022</v>
      </c>
      <c r="D1431" s="1" t="s">
        <v>61</v>
      </c>
      <c r="E1431" s="1" t="s">
        <v>1089</v>
      </c>
      <c r="F1431" s="1" t="s">
        <v>84</v>
      </c>
      <c r="G1431" s="4" t="s">
        <v>1101</v>
      </c>
      <c r="H1431" s="4">
        <v>65030</v>
      </c>
      <c r="I1431" s="4" t="s">
        <v>83</v>
      </c>
      <c r="J1431" s="1"/>
      <c r="K1431" s="4" t="s">
        <v>83</v>
      </c>
      <c r="L1431" s="4" t="s">
        <v>83</v>
      </c>
    </row>
    <row r="1432" spans="1:12" ht="45" x14ac:dyDescent="0.25">
      <c r="A1432" s="1" t="s">
        <v>5697</v>
      </c>
      <c r="B1432" s="1" t="s">
        <v>460</v>
      </c>
      <c r="C1432" s="4">
        <v>2022</v>
      </c>
      <c r="D1432" s="1" t="s">
        <v>61</v>
      </c>
      <c r="E1432" s="1" t="s">
        <v>1089</v>
      </c>
      <c r="F1432" s="1" t="s">
        <v>85</v>
      </c>
      <c r="G1432" s="4" t="s">
        <v>1112</v>
      </c>
      <c r="H1432" s="4">
        <v>163473</v>
      </c>
      <c r="I1432" s="4" t="s">
        <v>3693</v>
      </c>
      <c r="J1432" s="1" t="s">
        <v>234</v>
      </c>
      <c r="K1432" s="4" t="s">
        <v>3749</v>
      </c>
      <c r="L1432" s="4" t="s">
        <v>541</v>
      </c>
    </row>
    <row r="1433" spans="1:12" ht="30" x14ac:dyDescent="0.25">
      <c r="A1433" s="1" t="s">
        <v>5697</v>
      </c>
      <c r="B1433" s="1" t="s">
        <v>460</v>
      </c>
      <c r="C1433" s="4">
        <v>2022</v>
      </c>
      <c r="D1433" s="1" t="s">
        <v>61</v>
      </c>
      <c r="E1433" s="1" t="s">
        <v>1104</v>
      </c>
      <c r="F1433" s="1" t="s">
        <v>62</v>
      </c>
      <c r="G1433" s="4" t="s">
        <v>1270</v>
      </c>
      <c r="H1433" s="4">
        <v>25934</v>
      </c>
      <c r="I1433" s="4" t="s">
        <v>3545</v>
      </c>
      <c r="J1433" s="1" t="s">
        <v>234</v>
      </c>
      <c r="K1433" s="4" t="s">
        <v>6835</v>
      </c>
      <c r="L1433" s="4" t="s">
        <v>3124</v>
      </c>
    </row>
    <row r="1434" spans="1:12" ht="30" x14ac:dyDescent="0.25">
      <c r="A1434" s="1" t="s">
        <v>5697</v>
      </c>
      <c r="B1434" s="1" t="s">
        <v>460</v>
      </c>
      <c r="C1434" s="4">
        <v>2022</v>
      </c>
      <c r="D1434" s="1" t="s">
        <v>61</v>
      </c>
      <c r="E1434" s="1" t="s">
        <v>1104</v>
      </c>
      <c r="F1434" s="1" t="s">
        <v>66</v>
      </c>
      <c r="G1434" s="4" t="s">
        <v>1101</v>
      </c>
      <c r="H1434" s="4">
        <v>484</v>
      </c>
      <c r="I1434" s="4" t="s">
        <v>83</v>
      </c>
      <c r="J1434" s="1"/>
      <c r="K1434" s="4" t="s">
        <v>83</v>
      </c>
      <c r="L1434" s="4" t="s">
        <v>83</v>
      </c>
    </row>
    <row r="1435" spans="1:12" ht="30" x14ac:dyDescent="0.25">
      <c r="A1435" s="1" t="s">
        <v>5697</v>
      </c>
      <c r="B1435" s="1" t="s">
        <v>460</v>
      </c>
      <c r="C1435" s="4">
        <v>2022</v>
      </c>
      <c r="D1435" s="1" t="s">
        <v>61</v>
      </c>
      <c r="E1435" s="1" t="s">
        <v>1104</v>
      </c>
      <c r="F1435" s="1" t="s">
        <v>70</v>
      </c>
      <c r="G1435" s="4" t="s">
        <v>1112</v>
      </c>
      <c r="H1435" s="4">
        <v>4526</v>
      </c>
      <c r="I1435" s="4" t="s">
        <v>4342</v>
      </c>
      <c r="J1435" s="1" t="s">
        <v>234</v>
      </c>
      <c r="K1435" s="4" t="s">
        <v>607</v>
      </c>
      <c r="L1435" s="4" t="s">
        <v>9026</v>
      </c>
    </row>
    <row r="1436" spans="1:12" ht="30" x14ac:dyDescent="0.25">
      <c r="A1436" s="1" t="s">
        <v>5697</v>
      </c>
      <c r="B1436" s="1" t="s">
        <v>460</v>
      </c>
      <c r="C1436" s="4">
        <v>2022</v>
      </c>
      <c r="D1436" s="1" t="s">
        <v>61</v>
      </c>
      <c r="E1436" s="1" t="s">
        <v>1104</v>
      </c>
      <c r="F1436" s="1" t="s">
        <v>74</v>
      </c>
      <c r="G1436" s="4" t="s">
        <v>1101</v>
      </c>
      <c r="H1436" s="4">
        <v>743</v>
      </c>
      <c r="I1436" s="4" t="s">
        <v>83</v>
      </c>
      <c r="J1436" s="1"/>
      <c r="K1436" s="4" t="s">
        <v>83</v>
      </c>
      <c r="L1436" s="4" t="s">
        <v>83</v>
      </c>
    </row>
    <row r="1437" spans="1:12" ht="30" x14ac:dyDescent="0.25">
      <c r="A1437" s="1" t="s">
        <v>5697</v>
      </c>
      <c r="B1437" s="1" t="s">
        <v>460</v>
      </c>
      <c r="C1437" s="4">
        <v>2022</v>
      </c>
      <c r="D1437" s="1" t="s">
        <v>61</v>
      </c>
      <c r="E1437" s="1" t="s">
        <v>1104</v>
      </c>
      <c r="F1437" s="1" t="s">
        <v>1102</v>
      </c>
      <c r="G1437" s="4" t="s">
        <v>1981</v>
      </c>
      <c r="H1437" s="4">
        <v>44783</v>
      </c>
      <c r="I1437" s="4" t="s">
        <v>2988</v>
      </c>
      <c r="J1437" s="1" t="s">
        <v>234</v>
      </c>
      <c r="K1437" s="4" t="s">
        <v>3372</v>
      </c>
      <c r="L1437" s="4" t="s">
        <v>528</v>
      </c>
    </row>
    <row r="1438" spans="1:12" ht="45" x14ac:dyDescent="0.25">
      <c r="A1438" s="1" t="s">
        <v>5697</v>
      </c>
      <c r="B1438" s="1" t="s">
        <v>460</v>
      </c>
      <c r="C1438" s="4">
        <v>2022</v>
      </c>
      <c r="D1438" s="1" t="s">
        <v>61</v>
      </c>
      <c r="E1438" s="1" t="s">
        <v>1104</v>
      </c>
      <c r="F1438" s="1" t="s">
        <v>84</v>
      </c>
      <c r="G1438" s="4" t="s">
        <v>1101</v>
      </c>
      <c r="H1438" s="4">
        <v>28083</v>
      </c>
      <c r="I1438" s="4" t="s">
        <v>83</v>
      </c>
      <c r="J1438" s="1"/>
      <c r="K1438" s="4" t="s">
        <v>83</v>
      </c>
      <c r="L1438" s="4" t="s">
        <v>83</v>
      </c>
    </row>
    <row r="1439" spans="1:12" ht="45" x14ac:dyDescent="0.25">
      <c r="A1439" s="1" t="s">
        <v>5697</v>
      </c>
      <c r="B1439" s="1" t="s">
        <v>460</v>
      </c>
      <c r="C1439" s="4">
        <v>2022</v>
      </c>
      <c r="D1439" s="1" t="s">
        <v>61</v>
      </c>
      <c r="E1439" s="1" t="s">
        <v>1104</v>
      </c>
      <c r="F1439" s="1" t="s">
        <v>85</v>
      </c>
      <c r="G1439" s="4" t="s">
        <v>1097</v>
      </c>
      <c r="H1439" s="4">
        <v>140183</v>
      </c>
      <c r="I1439" s="4" t="s">
        <v>4094</v>
      </c>
      <c r="J1439" s="1" t="s">
        <v>234</v>
      </c>
      <c r="K1439" s="4" t="s">
        <v>4038</v>
      </c>
      <c r="L1439" s="4" t="s">
        <v>4044</v>
      </c>
    </row>
    <row r="1440" spans="1:12" ht="30" x14ac:dyDescent="0.25">
      <c r="A1440" s="1" t="s">
        <v>5697</v>
      </c>
      <c r="B1440" s="1" t="s">
        <v>460</v>
      </c>
      <c r="C1440" s="4">
        <v>2022</v>
      </c>
      <c r="D1440" s="1" t="s">
        <v>61</v>
      </c>
      <c r="E1440" s="1" t="s">
        <v>1116</v>
      </c>
      <c r="F1440" s="1" t="s">
        <v>62</v>
      </c>
      <c r="G1440" s="4" t="s">
        <v>527</v>
      </c>
      <c r="H1440" s="4">
        <v>17701</v>
      </c>
      <c r="I1440" s="4" t="s">
        <v>3425</v>
      </c>
      <c r="J1440" s="1" t="s">
        <v>234</v>
      </c>
      <c r="K1440" s="4" t="s">
        <v>6065</v>
      </c>
      <c r="L1440" s="4" t="s">
        <v>9027</v>
      </c>
    </row>
    <row r="1441" spans="1:12" ht="30" x14ac:dyDescent="0.25">
      <c r="A1441" s="1" t="s">
        <v>5697</v>
      </c>
      <c r="B1441" s="1" t="s">
        <v>460</v>
      </c>
      <c r="C1441" s="4">
        <v>2022</v>
      </c>
      <c r="D1441" s="1" t="s">
        <v>61</v>
      </c>
      <c r="E1441" s="1" t="s">
        <v>1116</v>
      </c>
      <c r="F1441" s="1" t="s">
        <v>66</v>
      </c>
      <c r="G1441" s="4" t="s">
        <v>1101</v>
      </c>
      <c r="H1441" s="4">
        <v>263</v>
      </c>
      <c r="I1441" s="4" t="s">
        <v>83</v>
      </c>
      <c r="J1441" s="1"/>
      <c r="K1441" s="4" t="s">
        <v>83</v>
      </c>
      <c r="L1441" s="4" t="s">
        <v>83</v>
      </c>
    </row>
    <row r="1442" spans="1:12" ht="30" x14ac:dyDescent="0.25">
      <c r="A1442" s="1" t="s">
        <v>5697</v>
      </c>
      <c r="B1442" s="1" t="s">
        <v>460</v>
      </c>
      <c r="C1442" s="4">
        <v>2022</v>
      </c>
      <c r="D1442" s="1" t="s">
        <v>61</v>
      </c>
      <c r="E1442" s="1" t="s">
        <v>1116</v>
      </c>
      <c r="F1442" s="1" t="s">
        <v>70</v>
      </c>
      <c r="G1442" s="4" t="s">
        <v>1097</v>
      </c>
      <c r="H1442" s="4">
        <v>2977</v>
      </c>
      <c r="I1442" s="4" t="s">
        <v>9028</v>
      </c>
      <c r="J1442" s="1" t="s">
        <v>234</v>
      </c>
      <c r="K1442" s="4" t="s">
        <v>1462</v>
      </c>
      <c r="L1442" s="4" t="s">
        <v>9029</v>
      </c>
    </row>
    <row r="1443" spans="1:12" ht="30" x14ac:dyDescent="0.25">
      <c r="A1443" s="1" t="s">
        <v>5697</v>
      </c>
      <c r="B1443" s="1" t="s">
        <v>460</v>
      </c>
      <c r="C1443" s="4">
        <v>2022</v>
      </c>
      <c r="D1443" s="1" t="s">
        <v>61</v>
      </c>
      <c r="E1443" s="1" t="s">
        <v>1116</v>
      </c>
      <c r="F1443" s="1" t="s">
        <v>74</v>
      </c>
      <c r="G1443" s="4" t="s">
        <v>1101</v>
      </c>
      <c r="H1443" s="4">
        <v>384</v>
      </c>
      <c r="I1443" s="4" t="s">
        <v>83</v>
      </c>
      <c r="J1443" s="1"/>
      <c r="K1443" s="4" t="s">
        <v>83</v>
      </c>
      <c r="L1443" s="4" t="s">
        <v>83</v>
      </c>
    </row>
    <row r="1444" spans="1:12" ht="30" x14ac:dyDescent="0.25">
      <c r="A1444" s="1" t="s">
        <v>5697</v>
      </c>
      <c r="B1444" s="1" t="s">
        <v>460</v>
      </c>
      <c r="C1444" s="4">
        <v>2022</v>
      </c>
      <c r="D1444" s="1" t="s">
        <v>61</v>
      </c>
      <c r="E1444" s="1" t="s">
        <v>1116</v>
      </c>
      <c r="F1444" s="1" t="s">
        <v>1102</v>
      </c>
      <c r="G1444" s="4" t="s">
        <v>2955</v>
      </c>
      <c r="H1444" s="4">
        <v>30512</v>
      </c>
      <c r="I1444" s="4" t="s">
        <v>9030</v>
      </c>
      <c r="J1444" s="1"/>
      <c r="K1444" s="4" t="s">
        <v>4613</v>
      </c>
      <c r="L1444" s="4" t="s">
        <v>5042</v>
      </c>
    </row>
    <row r="1445" spans="1:12" ht="45" x14ac:dyDescent="0.25">
      <c r="A1445" s="1" t="s">
        <v>5697</v>
      </c>
      <c r="B1445" s="1" t="s">
        <v>460</v>
      </c>
      <c r="C1445" s="4">
        <v>2022</v>
      </c>
      <c r="D1445" s="1" t="s">
        <v>61</v>
      </c>
      <c r="E1445" s="1" t="s">
        <v>1116</v>
      </c>
      <c r="F1445" s="1" t="s">
        <v>84</v>
      </c>
      <c r="G1445" s="4" t="s">
        <v>1101</v>
      </c>
      <c r="H1445" s="4">
        <v>17393</v>
      </c>
      <c r="I1445" s="4" t="s">
        <v>83</v>
      </c>
      <c r="J1445" s="1"/>
      <c r="K1445" s="4" t="s">
        <v>83</v>
      </c>
      <c r="L1445" s="4" t="s">
        <v>83</v>
      </c>
    </row>
    <row r="1446" spans="1:12" ht="45" x14ac:dyDescent="0.25">
      <c r="A1446" s="1" t="s">
        <v>5697</v>
      </c>
      <c r="B1446" s="1" t="s">
        <v>460</v>
      </c>
      <c r="C1446" s="4">
        <v>2022</v>
      </c>
      <c r="D1446" s="1" t="s">
        <v>61</v>
      </c>
      <c r="E1446" s="1" t="s">
        <v>1116</v>
      </c>
      <c r="F1446" s="1" t="s">
        <v>85</v>
      </c>
      <c r="G1446" s="4" t="s">
        <v>2456</v>
      </c>
      <c r="H1446" s="4">
        <v>213836</v>
      </c>
      <c r="I1446" s="4" t="s">
        <v>3892</v>
      </c>
      <c r="J1446" s="1"/>
      <c r="K1446" s="4" t="s">
        <v>3428</v>
      </c>
      <c r="L1446" s="4" t="s">
        <v>3562</v>
      </c>
    </row>
    <row r="1447" spans="1:12" ht="30" x14ac:dyDescent="0.25">
      <c r="A1447" s="1" t="s">
        <v>5697</v>
      </c>
      <c r="B1447" s="1" t="s">
        <v>460</v>
      </c>
      <c r="C1447" s="4">
        <v>2022</v>
      </c>
      <c r="D1447" s="1" t="s">
        <v>61</v>
      </c>
      <c r="E1447" s="1" t="s">
        <v>1132</v>
      </c>
      <c r="F1447" s="1" t="s">
        <v>62</v>
      </c>
      <c r="G1447" s="4" t="s">
        <v>3344</v>
      </c>
      <c r="H1447" s="4">
        <v>10597</v>
      </c>
      <c r="I1447" s="4" t="s">
        <v>9031</v>
      </c>
      <c r="J1447" s="1"/>
      <c r="K1447" s="4" t="s">
        <v>9032</v>
      </c>
      <c r="L1447" s="4" t="s">
        <v>9033</v>
      </c>
    </row>
    <row r="1448" spans="1:12" ht="30" x14ac:dyDescent="0.25">
      <c r="A1448" s="1" t="s">
        <v>5697</v>
      </c>
      <c r="B1448" s="1" t="s">
        <v>460</v>
      </c>
      <c r="C1448" s="4">
        <v>2022</v>
      </c>
      <c r="D1448" s="1" t="s">
        <v>61</v>
      </c>
      <c r="E1448" s="1" t="s">
        <v>1132</v>
      </c>
      <c r="F1448" s="1" t="s">
        <v>66</v>
      </c>
      <c r="G1448" s="4" t="s">
        <v>1101</v>
      </c>
      <c r="H1448" s="4">
        <v>95</v>
      </c>
      <c r="I1448" s="4" t="s">
        <v>83</v>
      </c>
      <c r="J1448" s="1"/>
      <c r="K1448" s="4" t="s">
        <v>83</v>
      </c>
      <c r="L1448" s="4" t="s">
        <v>83</v>
      </c>
    </row>
    <row r="1449" spans="1:12" ht="30" x14ac:dyDescent="0.25">
      <c r="A1449" s="1" t="s">
        <v>5697</v>
      </c>
      <c r="B1449" s="1" t="s">
        <v>460</v>
      </c>
      <c r="C1449" s="4">
        <v>2022</v>
      </c>
      <c r="D1449" s="1" t="s">
        <v>61</v>
      </c>
      <c r="E1449" s="1" t="s">
        <v>1132</v>
      </c>
      <c r="F1449" s="1" t="s">
        <v>70</v>
      </c>
      <c r="G1449" s="4" t="s">
        <v>1112</v>
      </c>
      <c r="H1449" s="4">
        <v>1495</v>
      </c>
      <c r="I1449" s="4" t="s">
        <v>9034</v>
      </c>
      <c r="J1449" s="1" t="s">
        <v>234</v>
      </c>
      <c r="K1449" s="4" t="s">
        <v>4436</v>
      </c>
      <c r="L1449" s="4" t="s">
        <v>3520</v>
      </c>
    </row>
    <row r="1450" spans="1:12" ht="30" x14ac:dyDescent="0.25">
      <c r="A1450" s="1" t="s">
        <v>5697</v>
      </c>
      <c r="B1450" s="1" t="s">
        <v>460</v>
      </c>
      <c r="C1450" s="4">
        <v>2022</v>
      </c>
      <c r="D1450" s="1" t="s">
        <v>61</v>
      </c>
      <c r="E1450" s="1" t="s">
        <v>1132</v>
      </c>
      <c r="F1450" s="1" t="s">
        <v>74</v>
      </c>
      <c r="G1450" s="4" t="s">
        <v>1101</v>
      </c>
      <c r="H1450" s="4">
        <v>157</v>
      </c>
      <c r="I1450" s="4" t="s">
        <v>83</v>
      </c>
      <c r="J1450" s="1"/>
      <c r="K1450" s="4" t="s">
        <v>83</v>
      </c>
      <c r="L1450" s="4" t="s">
        <v>83</v>
      </c>
    </row>
    <row r="1451" spans="1:12" ht="30" x14ac:dyDescent="0.25">
      <c r="A1451" s="1" t="s">
        <v>5697</v>
      </c>
      <c r="B1451" s="1" t="s">
        <v>460</v>
      </c>
      <c r="C1451" s="4">
        <v>2022</v>
      </c>
      <c r="D1451" s="1" t="s">
        <v>61</v>
      </c>
      <c r="E1451" s="1" t="s">
        <v>1132</v>
      </c>
      <c r="F1451" s="1" t="s">
        <v>1102</v>
      </c>
      <c r="G1451" s="4" t="s">
        <v>2176</v>
      </c>
      <c r="H1451" s="4">
        <v>14194</v>
      </c>
      <c r="I1451" s="4" t="s">
        <v>9035</v>
      </c>
      <c r="J1451" s="1"/>
      <c r="K1451" s="4" t="s">
        <v>9036</v>
      </c>
      <c r="L1451" s="4" t="s">
        <v>9037</v>
      </c>
    </row>
    <row r="1452" spans="1:12" ht="45" x14ac:dyDescent="0.25">
      <c r="A1452" s="1" t="s">
        <v>5697</v>
      </c>
      <c r="B1452" s="1" t="s">
        <v>460</v>
      </c>
      <c r="C1452" s="4">
        <v>2022</v>
      </c>
      <c r="D1452" s="1" t="s">
        <v>61</v>
      </c>
      <c r="E1452" s="1" t="s">
        <v>1132</v>
      </c>
      <c r="F1452" s="1" t="s">
        <v>84</v>
      </c>
      <c r="G1452" s="4" t="s">
        <v>1112</v>
      </c>
      <c r="H1452" s="4">
        <v>7108</v>
      </c>
      <c r="I1452" s="4" t="s">
        <v>1205</v>
      </c>
      <c r="J1452" s="1" t="s">
        <v>234</v>
      </c>
      <c r="K1452" s="4" t="s">
        <v>3471</v>
      </c>
      <c r="L1452" s="4" t="s">
        <v>4047</v>
      </c>
    </row>
    <row r="1453" spans="1:12" ht="45" x14ac:dyDescent="0.25">
      <c r="A1453" s="1" t="s">
        <v>5697</v>
      </c>
      <c r="B1453" s="1" t="s">
        <v>460</v>
      </c>
      <c r="C1453" s="4">
        <v>2022</v>
      </c>
      <c r="D1453" s="1" t="s">
        <v>61</v>
      </c>
      <c r="E1453" s="1" t="s">
        <v>1132</v>
      </c>
      <c r="F1453" s="1" t="s">
        <v>85</v>
      </c>
      <c r="G1453" s="4" t="s">
        <v>612</v>
      </c>
      <c r="H1453" s="4">
        <v>198753</v>
      </c>
      <c r="I1453" s="4" t="s">
        <v>2309</v>
      </c>
      <c r="J1453" s="1"/>
      <c r="K1453" s="4" t="s">
        <v>4041</v>
      </c>
      <c r="L1453" s="4" t="s">
        <v>490</v>
      </c>
    </row>
    <row r="1454" spans="1:12" ht="30" x14ac:dyDescent="0.25">
      <c r="A1454" s="1" t="s">
        <v>5697</v>
      </c>
      <c r="B1454" s="1" t="s">
        <v>460</v>
      </c>
      <c r="C1454" s="4">
        <v>2022</v>
      </c>
      <c r="D1454" s="1" t="s">
        <v>61</v>
      </c>
      <c r="E1454" s="1" t="s">
        <v>1147</v>
      </c>
      <c r="F1454" s="1" t="s">
        <v>62</v>
      </c>
      <c r="G1454" s="4" t="s">
        <v>2176</v>
      </c>
      <c r="H1454" s="4">
        <v>5315</v>
      </c>
      <c r="I1454" s="4" t="s">
        <v>7074</v>
      </c>
      <c r="J1454" s="1"/>
      <c r="K1454" s="4" t="s">
        <v>9038</v>
      </c>
      <c r="L1454" s="4" t="s">
        <v>9039</v>
      </c>
    </row>
    <row r="1455" spans="1:12" ht="30" x14ac:dyDescent="0.25">
      <c r="A1455" s="1" t="s">
        <v>5697</v>
      </c>
      <c r="B1455" s="1" t="s">
        <v>460</v>
      </c>
      <c r="C1455" s="4">
        <v>2022</v>
      </c>
      <c r="D1455" s="1" t="s">
        <v>61</v>
      </c>
      <c r="E1455" s="1" t="s">
        <v>1147</v>
      </c>
      <c r="F1455" s="1" t="s">
        <v>66</v>
      </c>
      <c r="G1455" s="4" t="s">
        <v>1101</v>
      </c>
      <c r="H1455" s="4">
        <v>31</v>
      </c>
      <c r="I1455" s="4" t="s">
        <v>83</v>
      </c>
      <c r="J1455" s="1"/>
      <c r="K1455" s="4" t="s">
        <v>83</v>
      </c>
      <c r="L1455" s="4" t="s">
        <v>83</v>
      </c>
    </row>
    <row r="1456" spans="1:12" ht="30" x14ac:dyDescent="0.25">
      <c r="A1456" s="1" t="s">
        <v>5697</v>
      </c>
      <c r="B1456" s="1" t="s">
        <v>460</v>
      </c>
      <c r="C1456" s="4">
        <v>2022</v>
      </c>
      <c r="D1456" s="1" t="s">
        <v>61</v>
      </c>
      <c r="E1456" s="1" t="s">
        <v>1147</v>
      </c>
      <c r="F1456" s="1" t="s">
        <v>70</v>
      </c>
      <c r="G1456" s="4" t="s">
        <v>1981</v>
      </c>
      <c r="H1456" s="4">
        <v>738</v>
      </c>
      <c r="I1456" s="4" t="s">
        <v>9040</v>
      </c>
      <c r="J1456" s="1" t="s">
        <v>234</v>
      </c>
      <c r="K1456" s="4" t="s">
        <v>6401</v>
      </c>
      <c r="L1456" s="4" t="s">
        <v>9041</v>
      </c>
    </row>
    <row r="1457" spans="1:12" ht="30" x14ac:dyDescent="0.25">
      <c r="A1457" s="1" t="s">
        <v>5697</v>
      </c>
      <c r="B1457" s="1" t="s">
        <v>460</v>
      </c>
      <c r="C1457" s="4">
        <v>2022</v>
      </c>
      <c r="D1457" s="1" t="s">
        <v>61</v>
      </c>
      <c r="E1457" s="1" t="s">
        <v>1147</v>
      </c>
      <c r="F1457" s="1" t="s">
        <v>74</v>
      </c>
      <c r="G1457" s="4" t="s">
        <v>1101</v>
      </c>
      <c r="H1457" s="4">
        <v>64</v>
      </c>
      <c r="I1457" s="4" t="s">
        <v>83</v>
      </c>
      <c r="J1457" s="1"/>
      <c r="K1457" s="4" t="s">
        <v>83</v>
      </c>
      <c r="L1457" s="4" t="s">
        <v>83</v>
      </c>
    </row>
    <row r="1458" spans="1:12" ht="30" x14ac:dyDescent="0.25">
      <c r="A1458" s="1" t="s">
        <v>5697</v>
      </c>
      <c r="B1458" s="1" t="s">
        <v>460</v>
      </c>
      <c r="C1458" s="4">
        <v>2022</v>
      </c>
      <c r="D1458" s="1" t="s">
        <v>61</v>
      </c>
      <c r="E1458" s="1" t="s">
        <v>1147</v>
      </c>
      <c r="F1458" s="1" t="s">
        <v>1102</v>
      </c>
      <c r="G1458" s="4" t="s">
        <v>2172</v>
      </c>
      <c r="H1458" s="4">
        <v>6383</v>
      </c>
      <c r="I1458" s="4" t="s">
        <v>9042</v>
      </c>
      <c r="J1458" s="1"/>
      <c r="K1458" s="4" t="s">
        <v>9043</v>
      </c>
      <c r="L1458" s="4" t="s">
        <v>9044</v>
      </c>
    </row>
    <row r="1459" spans="1:12" ht="45" x14ac:dyDescent="0.25">
      <c r="A1459" s="1" t="s">
        <v>5697</v>
      </c>
      <c r="B1459" s="1" t="s">
        <v>460</v>
      </c>
      <c r="C1459" s="4">
        <v>2022</v>
      </c>
      <c r="D1459" s="1" t="s">
        <v>61</v>
      </c>
      <c r="E1459" s="1" t="s">
        <v>1147</v>
      </c>
      <c r="F1459" s="1" t="s">
        <v>84</v>
      </c>
      <c r="G1459" s="4" t="s">
        <v>2008</v>
      </c>
      <c r="H1459" s="4">
        <v>2322</v>
      </c>
      <c r="I1459" s="4" t="s">
        <v>9045</v>
      </c>
      <c r="J1459" s="1" t="s">
        <v>234</v>
      </c>
      <c r="K1459" s="4" t="s">
        <v>4873</v>
      </c>
      <c r="L1459" s="4" t="s">
        <v>9046</v>
      </c>
    </row>
    <row r="1460" spans="1:12" ht="45" x14ac:dyDescent="0.25">
      <c r="A1460" s="1" t="s">
        <v>5697</v>
      </c>
      <c r="B1460" s="1" t="s">
        <v>460</v>
      </c>
      <c r="C1460" s="4">
        <v>2022</v>
      </c>
      <c r="D1460" s="1" t="s">
        <v>61</v>
      </c>
      <c r="E1460" s="1" t="s">
        <v>1147</v>
      </c>
      <c r="F1460" s="1" t="s">
        <v>85</v>
      </c>
      <c r="G1460" s="4" t="s">
        <v>9047</v>
      </c>
      <c r="H1460" s="4">
        <v>179216</v>
      </c>
      <c r="I1460" s="4" t="s">
        <v>8947</v>
      </c>
      <c r="J1460" s="1"/>
      <c r="K1460" s="4" t="s">
        <v>9048</v>
      </c>
      <c r="L1460" s="4" t="s">
        <v>621</v>
      </c>
    </row>
    <row r="1461" spans="1:12" ht="30" x14ac:dyDescent="0.25">
      <c r="A1461" s="1" t="s">
        <v>5697</v>
      </c>
      <c r="B1461" s="1" t="s">
        <v>460</v>
      </c>
      <c r="C1461" s="4">
        <v>2022</v>
      </c>
      <c r="D1461" s="1" t="s">
        <v>61</v>
      </c>
      <c r="E1461" s="1" t="s">
        <v>1162</v>
      </c>
      <c r="F1461" s="1" t="s">
        <v>62</v>
      </c>
      <c r="G1461" s="4" t="s">
        <v>1487</v>
      </c>
      <c r="H1461" s="4">
        <v>2473</v>
      </c>
      <c r="I1461" s="4" t="s">
        <v>9049</v>
      </c>
      <c r="J1461" s="1"/>
      <c r="K1461" s="4" t="s">
        <v>9050</v>
      </c>
      <c r="L1461" s="4" t="s">
        <v>9051</v>
      </c>
    </row>
    <row r="1462" spans="1:12" ht="30" x14ac:dyDescent="0.25">
      <c r="A1462" s="1" t="s">
        <v>5697</v>
      </c>
      <c r="B1462" s="1" t="s">
        <v>460</v>
      </c>
      <c r="C1462" s="4">
        <v>2022</v>
      </c>
      <c r="D1462" s="1" t="s">
        <v>61</v>
      </c>
      <c r="E1462" s="1" t="s">
        <v>1162</v>
      </c>
      <c r="F1462" s="1" t="s">
        <v>66</v>
      </c>
      <c r="G1462" s="4" t="s">
        <v>1101</v>
      </c>
      <c r="H1462" s="4">
        <v>18</v>
      </c>
      <c r="I1462" s="4" t="s">
        <v>83</v>
      </c>
      <c r="J1462" s="1"/>
      <c r="K1462" s="4" t="s">
        <v>83</v>
      </c>
      <c r="L1462" s="4" t="s">
        <v>83</v>
      </c>
    </row>
    <row r="1463" spans="1:12" ht="30" x14ac:dyDescent="0.25">
      <c r="A1463" s="1" t="s">
        <v>5697</v>
      </c>
      <c r="B1463" s="1" t="s">
        <v>460</v>
      </c>
      <c r="C1463" s="4">
        <v>2022</v>
      </c>
      <c r="D1463" s="1" t="s">
        <v>61</v>
      </c>
      <c r="E1463" s="1" t="s">
        <v>1162</v>
      </c>
      <c r="F1463" s="1" t="s">
        <v>70</v>
      </c>
      <c r="G1463" s="4" t="s">
        <v>1691</v>
      </c>
      <c r="H1463" s="4">
        <v>395</v>
      </c>
      <c r="I1463" s="4" t="s">
        <v>9052</v>
      </c>
      <c r="J1463" s="1"/>
      <c r="K1463" s="4" t="s">
        <v>9053</v>
      </c>
      <c r="L1463" s="4" t="s">
        <v>9054</v>
      </c>
    </row>
    <row r="1464" spans="1:12" ht="30" x14ac:dyDescent="0.25">
      <c r="A1464" s="1" t="s">
        <v>5697</v>
      </c>
      <c r="B1464" s="1" t="s">
        <v>460</v>
      </c>
      <c r="C1464" s="4">
        <v>2022</v>
      </c>
      <c r="D1464" s="1" t="s">
        <v>61</v>
      </c>
      <c r="E1464" s="1" t="s">
        <v>1162</v>
      </c>
      <c r="F1464" s="1" t="s">
        <v>74</v>
      </c>
      <c r="G1464" s="4" t="s">
        <v>1101</v>
      </c>
      <c r="H1464" s="4">
        <v>33</v>
      </c>
      <c r="I1464" s="4" t="s">
        <v>83</v>
      </c>
      <c r="J1464" s="1"/>
      <c r="K1464" s="4" t="s">
        <v>83</v>
      </c>
      <c r="L1464" s="4" t="s">
        <v>83</v>
      </c>
    </row>
    <row r="1465" spans="1:12" ht="30" x14ac:dyDescent="0.25">
      <c r="A1465" s="1" t="s">
        <v>5697</v>
      </c>
      <c r="B1465" s="1" t="s">
        <v>460</v>
      </c>
      <c r="C1465" s="4">
        <v>2022</v>
      </c>
      <c r="D1465" s="1" t="s">
        <v>61</v>
      </c>
      <c r="E1465" s="1" t="s">
        <v>1162</v>
      </c>
      <c r="F1465" s="1" t="s">
        <v>1102</v>
      </c>
      <c r="G1465" s="4" t="s">
        <v>5607</v>
      </c>
      <c r="H1465" s="4">
        <v>3672</v>
      </c>
      <c r="I1465" s="4" t="s">
        <v>9055</v>
      </c>
      <c r="J1465" s="1"/>
      <c r="K1465" s="4" t="s">
        <v>9056</v>
      </c>
      <c r="L1465" s="4" t="s">
        <v>9057</v>
      </c>
    </row>
    <row r="1466" spans="1:12" ht="45" x14ac:dyDescent="0.25">
      <c r="A1466" s="1" t="s">
        <v>5697</v>
      </c>
      <c r="B1466" s="1" t="s">
        <v>460</v>
      </c>
      <c r="C1466" s="4">
        <v>2022</v>
      </c>
      <c r="D1466" s="1" t="s">
        <v>61</v>
      </c>
      <c r="E1466" s="1" t="s">
        <v>1162</v>
      </c>
      <c r="F1466" s="1" t="s">
        <v>84</v>
      </c>
      <c r="G1466" s="4" t="s">
        <v>527</v>
      </c>
      <c r="H1466" s="4">
        <v>1311</v>
      </c>
      <c r="I1466" s="4" t="s">
        <v>9058</v>
      </c>
      <c r="J1466" s="1" t="s">
        <v>234</v>
      </c>
      <c r="K1466" s="4" t="s">
        <v>9059</v>
      </c>
      <c r="L1466" s="4" t="s">
        <v>9060</v>
      </c>
    </row>
    <row r="1467" spans="1:12" ht="45" x14ac:dyDescent="0.25">
      <c r="A1467" s="1" t="s">
        <v>5697</v>
      </c>
      <c r="B1467" s="1" t="s">
        <v>460</v>
      </c>
      <c r="C1467" s="4">
        <v>2022</v>
      </c>
      <c r="D1467" s="1" t="s">
        <v>61</v>
      </c>
      <c r="E1467" s="1" t="s">
        <v>1162</v>
      </c>
      <c r="F1467" s="1" t="s">
        <v>85</v>
      </c>
      <c r="G1467" s="4" t="s">
        <v>9061</v>
      </c>
      <c r="H1467" s="4">
        <v>91940</v>
      </c>
      <c r="I1467" s="4" t="s">
        <v>9062</v>
      </c>
      <c r="J1467" s="1"/>
      <c r="K1467" s="4" t="s">
        <v>9063</v>
      </c>
      <c r="L1467" s="4" t="s">
        <v>9064</v>
      </c>
    </row>
    <row r="1468" spans="1:12" ht="30" x14ac:dyDescent="0.25">
      <c r="A1468" s="1" t="s">
        <v>5697</v>
      </c>
      <c r="B1468" s="1" t="s">
        <v>460</v>
      </c>
      <c r="C1468" s="4">
        <v>2022</v>
      </c>
      <c r="D1468" s="1" t="s">
        <v>61</v>
      </c>
      <c r="E1468" s="1" t="s">
        <v>1183</v>
      </c>
      <c r="F1468" s="1" t="s">
        <v>62</v>
      </c>
      <c r="G1468" s="4" t="s">
        <v>2643</v>
      </c>
      <c r="H1468" s="4">
        <v>802</v>
      </c>
      <c r="I1468" s="4" t="s">
        <v>9065</v>
      </c>
      <c r="J1468" s="1"/>
      <c r="K1468" s="4" t="s">
        <v>9066</v>
      </c>
      <c r="L1468" s="4" t="s">
        <v>9067</v>
      </c>
    </row>
    <row r="1469" spans="1:12" ht="30" x14ac:dyDescent="0.25">
      <c r="A1469" s="1" t="s">
        <v>5697</v>
      </c>
      <c r="B1469" s="1" t="s">
        <v>460</v>
      </c>
      <c r="C1469" s="4">
        <v>2022</v>
      </c>
      <c r="D1469" s="1" t="s">
        <v>61</v>
      </c>
      <c r="E1469" s="1" t="s">
        <v>1183</v>
      </c>
      <c r="F1469" s="1" t="s">
        <v>66</v>
      </c>
      <c r="G1469" s="4" t="s">
        <v>1101</v>
      </c>
      <c r="H1469" s="4">
        <v>7</v>
      </c>
      <c r="I1469" s="4" t="s">
        <v>83</v>
      </c>
      <c r="J1469" s="1"/>
      <c r="K1469" s="4" t="s">
        <v>83</v>
      </c>
      <c r="L1469" s="4" t="s">
        <v>83</v>
      </c>
    </row>
    <row r="1470" spans="1:12" ht="30" x14ac:dyDescent="0.25">
      <c r="A1470" s="1" t="s">
        <v>5697</v>
      </c>
      <c r="B1470" s="1" t="s">
        <v>460</v>
      </c>
      <c r="C1470" s="4">
        <v>2022</v>
      </c>
      <c r="D1470" s="1" t="s">
        <v>61</v>
      </c>
      <c r="E1470" s="1" t="s">
        <v>1183</v>
      </c>
      <c r="F1470" s="1" t="s">
        <v>70</v>
      </c>
      <c r="G1470" s="4" t="s">
        <v>1371</v>
      </c>
      <c r="H1470" s="4">
        <v>146</v>
      </c>
      <c r="I1470" s="4" t="s">
        <v>9068</v>
      </c>
      <c r="J1470" s="1" t="s">
        <v>234</v>
      </c>
      <c r="K1470" s="4" t="s">
        <v>9069</v>
      </c>
      <c r="L1470" s="4" t="s">
        <v>9070</v>
      </c>
    </row>
    <row r="1471" spans="1:12" ht="30" x14ac:dyDescent="0.25">
      <c r="A1471" s="1" t="s">
        <v>5697</v>
      </c>
      <c r="B1471" s="1" t="s">
        <v>460</v>
      </c>
      <c r="C1471" s="4">
        <v>2022</v>
      </c>
      <c r="D1471" s="1" t="s">
        <v>61</v>
      </c>
      <c r="E1471" s="1" t="s">
        <v>1183</v>
      </c>
      <c r="F1471" s="1" t="s">
        <v>74</v>
      </c>
      <c r="G1471" s="4" t="s">
        <v>1101</v>
      </c>
      <c r="H1471" s="4">
        <v>13</v>
      </c>
      <c r="I1471" s="4" t="s">
        <v>83</v>
      </c>
      <c r="J1471" s="1"/>
      <c r="K1471" s="4" t="s">
        <v>83</v>
      </c>
      <c r="L1471" s="4" t="s">
        <v>83</v>
      </c>
    </row>
    <row r="1472" spans="1:12" ht="30" x14ac:dyDescent="0.25">
      <c r="A1472" s="1" t="s">
        <v>5697</v>
      </c>
      <c r="B1472" s="1" t="s">
        <v>460</v>
      </c>
      <c r="C1472" s="4">
        <v>2022</v>
      </c>
      <c r="D1472" s="1" t="s">
        <v>61</v>
      </c>
      <c r="E1472" s="1" t="s">
        <v>1183</v>
      </c>
      <c r="F1472" s="1" t="s">
        <v>1102</v>
      </c>
      <c r="G1472" s="4" t="s">
        <v>2467</v>
      </c>
      <c r="H1472" s="4">
        <v>1298</v>
      </c>
      <c r="I1472" s="4" t="s">
        <v>9071</v>
      </c>
      <c r="J1472" s="1"/>
      <c r="K1472" s="4" t="s">
        <v>9072</v>
      </c>
      <c r="L1472" s="4" t="s">
        <v>9073</v>
      </c>
    </row>
    <row r="1473" spans="1:12" ht="45" x14ac:dyDescent="0.25">
      <c r="A1473" s="1" t="s">
        <v>5697</v>
      </c>
      <c r="B1473" s="1" t="s">
        <v>460</v>
      </c>
      <c r="C1473" s="4">
        <v>2022</v>
      </c>
      <c r="D1473" s="1" t="s">
        <v>61</v>
      </c>
      <c r="E1473" s="1" t="s">
        <v>1183</v>
      </c>
      <c r="F1473" s="1" t="s">
        <v>84</v>
      </c>
      <c r="G1473" s="4" t="s">
        <v>1800</v>
      </c>
      <c r="H1473" s="4">
        <v>554</v>
      </c>
      <c r="I1473" s="4" t="s">
        <v>9074</v>
      </c>
      <c r="J1473" s="1" t="s">
        <v>234</v>
      </c>
      <c r="K1473" s="4" t="s">
        <v>9075</v>
      </c>
      <c r="L1473" s="4" t="s">
        <v>9076</v>
      </c>
    </row>
    <row r="1474" spans="1:12" ht="45" x14ac:dyDescent="0.25">
      <c r="A1474" s="1" t="s">
        <v>5697</v>
      </c>
      <c r="B1474" s="1" t="s">
        <v>460</v>
      </c>
      <c r="C1474" s="4">
        <v>2022</v>
      </c>
      <c r="D1474" s="1" t="s">
        <v>61</v>
      </c>
      <c r="E1474" s="1" t="s">
        <v>1183</v>
      </c>
      <c r="F1474" s="1" t="s">
        <v>85</v>
      </c>
      <c r="G1474" s="4" t="s">
        <v>4006</v>
      </c>
      <c r="H1474" s="4">
        <v>23229</v>
      </c>
      <c r="I1474" s="4" t="s">
        <v>9077</v>
      </c>
      <c r="J1474" s="1"/>
      <c r="K1474" s="4" t="s">
        <v>9078</v>
      </c>
      <c r="L1474" s="4" t="s">
        <v>6211</v>
      </c>
    </row>
    <row r="1475" spans="1:12" ht="30" x14ac:dyDescent="0.25">
      <c r="A1475" s="1" t="s">
        <v>5697</v>
      </c>
      <c r="B1475" s="1" t="s">
        <v>460</v>
      </c>
      <c r="C1475" s="4">
        <v>2022</v>
      </c>
      <c r="D1475" s="1" t="s">
        <v>90</v>
      </c>
      <c r="E1475" s="1" t="s">
        <v>1089</v>
      </c>
      <c r="F1475" s="1" t="s">
        <v>62</v>
      </c>
      <c r="G1475" s="4" t="s">
        <v>1097</v>
      </c>
      <c r="H1475" s="4">
        <v>74938</v>
      </c>
      <c r="I1475" s="4" t="s">
        <v>6070</v>
      </c>
      <c r="J1475" s="1" t="s">
        <v>234</v>
      </c>
      <c r="K1475" s="4" t="s">
        <v>3974</v>
      </c>
      <c r="L1475" s="4" t="s">
        <v>3482</v>
      </c>
    </row>
    <row r="1476" spans="1:12" ht="30" x14ac:dyDescent="0.25">
      <c r="A1476" s="1" t="s">
        <v>5697</v>
      </c>
      <c r="B1476" s="1" t="s">
        <v>460</v>
      </c>
      <c r="C1476" s="4">
        <v>2022</v>
      </c>
      <c r="D1476" s="1" t="s">
        <v>90</v>
      </c>
      <c r="E1476" s="1" t="s">
        <v>1089</v>
      </c>
      <c r="F1476" s="1" t="s">
        <v>66</v>
      </c>
      <c r="G1476" s="4" t="s">
        <v>1101</v>
      </c>
      <c r="H1476" s="4">
        <v>1618</v>
      </c>
      <c r="I1476" s="4" t="s">
        <v>83</v>
      </c>
      <c r="J1476" s="1"/>
      <c r="K1476" s="4" t="s">
        <v>83</v>
      </c>
      <c r="L1476" s="4" t="s">
        <v>83</v>
      </c>
    </row>
    <row r="1477" spans="1:12" ht="30" x14ac:dyDescent="0.25">
      <c r="A1477" s="1" t="s">
        <v>5697</v>
      </c>
      <c r="B1477" s="1" t="s">
        <v>460</v>
      </c>
      <c r="C1477" s="4">
        <v>2022</v>
      </c>
      <c r="D1477" s="1" t="s">
        <v>90</v>
      </c>
      <c r="E1477" s="1" t="s">
        <v>1089</v>
      </c>
      <c r="F1477" s="1" t="s">
        <v>70</v>
      </c>
      <c r="G1477" s="4" t="s">
        <v>1101</v>
      </c>
      <c r="H1477" s="4">
        <v>18695</v>
      </c>
      <c r="I1477" s="4" t="s">
        <v>83</v>
      </c>
      <c r="J1477" s="1"/>
      <c r="K1477" s="4" t="s">
        <v>83</v>
      </c>
      <c r="L1477" s="4" t="s">
        <v>83</v>
      </c>
    </row>
    <row r="1478" spans="1:12" ht="30" x14ac:dyDescent="0.25">
      <c r="A1478" s="1" t="s">
        <v>5697</v>
      </c>
      <c r="B1478" s="1" t="s">
        <v>460</v>
      </c>
      <c r="C1478" s="4">
        <v>2022</v>
      </c>
      <c r="D1478" s="1" t="s">
        <v>90</v>
      </c>
      <c r="E1478" s="1" t="s">
        <v>1089</v>
      </c>
      <c r="F1478" s="1" t="s">
        <v>74</v>
      </c>
      <c r="G1478" s="4" t="s">
        <v>1101</v>
      </c>
      <c r="H1478" s="4">
        <v>2615</v>
      </c>
      <c r="I1478" s="4" t="s">
        <v>83</v>
      </c>
      <c r="J1478" s="1"/>
      <c r="K1478" s="4" t="s">
        <v>83</v>
      </c>
      <c r="L1478" s="4" t="s">
        <v>83</v>
      </c>
    </row>
    <row r="1479" spans="1:12" ht="30" x14ac:dyDescent="0.25">
      <c r="A1479" s="1" t="s">
        <v>5697</v>
      </c>
      <c r="B1479" s="1" t="s">
        <v>460</v>
      </c>
      <c r="C1479" s="4">
        <v>2022</v>
      </c>
      <c r="D1479" s="1" t="s">
        <v>90</v>
      </c>
      <c r="E1479" s="1" t="s">
        <v>1089</v>
      </c>
      <c r="F1479" s="1" t="s">
        <v>1102</v>
      </c>
      <c r="G1479" s="4" t="s">
        <v>1101</v>
      </c>
      <c r="H1479" s="4">
        <v>115144</v>
      </c>
      <c r="I1479" s="4" t="s">
        <v>83</v>
      </c>
      <c r="J1479" s="1"/>
      <c r="K1479" s="4" t="s">
        <v>83</v>
      </c>
      <c r="L1479" s="4" t="s">
        <v>83</v>
      </c>
    </row>
    <row r="1480" spans="1:12" ht="45" x14ac:dyDescent="0.25">
      <c r="A1480" s="1" t="s">
        <v>5697</v>
      </c>
      <c r="B1480" s="1" t="s">
        <v>460</v>
      </c>
      <c r="C1480" s="4">
        <v>2022</v>
      </c>
      <c r="D1480" s="1" t="s">
        <v>90</v>
      </c>
      <c r="E1480" s="1" t="s">
        <v>1089</v>
      </c>
      <c r="F1480" s="1" t="s">
        <v>84</v>
      </c>
      <c r="G1480" s="4" t="s">
        <v>1101</v>
      </c>
      <c r="H1480" s="4">
        <v>10200</v>
      </c>
      <c r="I1480" s="4" t="s">
        <v>83</v>
      </c>
      <c r="J1480" s="1"/>
      <c r="K1480" s="4" t="s">
        <v>83</v>
      </c>
      <c r="L1480" s="4" t="s">
        <v>83</v>
      </c>
    </row>
    <row r="1481" spans="1:12" ht="45" x14ac:dyDescent="0.25">
      <c r="A1481" s="1" t="s">
        <v>5697</v>
      </c>
      <c r="B1481" s="1" t="s">
        <v>460</v>
      </c>
      <c r="C1481" s="4">
        <v>2022</v>
      </c>
      <c r="D1481" s="1" t="s">
        <v>90</v>
      </c>
      <c r="E1481" s="1" t="s">
        <v>1089</v>
      </c>
      <c r="F1481" s="1" t="s">
        <v>85</v>
      </c>
      <c r="G1481" s="4" t="s">
        <v>1101</v>
      </c>
      <c r="H1481" s="4">
        <v>214530</v>
      </c>
      <c r="I1481" s="4" t="s">
        <v>83</v>
      </c>
      <c r="J1481" s="1"/>
      <c r="K1481" s="4" t="s">
        <v>83</v>
      </c>
      <c r="L1481" s="4" t="s">
        <v>83</v>
      </c>
    </row>
    <row r="1482" spans="1:12" ht="30" x14ac:dyDescent="0.25">
      <c r="A1482" s="1" t="s">
        <v>5697</v>
      </c>
      <c r="B1482" s="1" t="s">
        <v>460</v>
      </c>
      <c r="C1482" s="4">
        <v>2022</v>
      </c>
      <c r="D1482" s="1" t="s">
        <v>90</v>
      </c>
      <c r="E1482" s="1" t="s">
        <v>1104</v>
      </c>
      <c r="F1482" s="1" t="s">
        <v>62</v>
      </c>
      <c r="G1482" s="4" t="s">
        <v>1101</v>
      </c>
      <c r="H1482" s="4">
        <v>23123</v>
      </c>
      <c r="I1482" s="4" t="s">
        <v>83</v>
      </c>
      <c r="J1482" s="1"/>
      <c r="K1482" s="4" t="s">
        <v>83</v>
      </c>
      <c r="L1482" s="4" t="s">
        <v>83</v>
      </c>
    </row>
    <row r="1483" spans="1:12" ht="30" x14ac:dyDescent="0.25">
      <c r="A1483" s="1" t="s">
        <v>5697</v>
      </c>
      <c r="B1483" s="1" t="s">
        <v>460</v>
      </c>
      <c r="C1483" s="4">
        <v>2022</v>
      </c>
      <c r="D1483" s="1" t="s">
        <v>90</v>
      </c>
      <c r="E1483" s="1" t="s">
        <v>1104</v>
      </c>
      <c r="F1483" s="1" t="s">
        <v>66</v>
      </c>
      <c r="G1483" s="4" t="s">
        <v>1101</v>
      </c>
      <c r="H1483" s="4">
        <v>232</v>
      </c>
      <c r="I1483" s="4" t="s">
        <v>83</v>
      </c>
      <c r="J1483" s="1"/>
      <c r="K1483" s="4" t="s">
        <v>83</v>
      </c>
      <c r="L1483" s="4" t="s">
        <v>83</v>
      </c>
    </row>
    <row r="1484" spans="1:12" ht="30" x14ac:dyDescent="0.25">
      <c r="A1484" s="1" t="s">
        <v>5697</v>
      </c>
      <c r="B1484" s="1" t="s">
        <v>460</v>
      </c>
      <c r="C1484" s="4">
        <v>2022</v>
      </c>
      <c r="D1484" s="1" t="s">
        <v>90</v>
      </c>
      <c r="E1484" s="1" t="s">
        <v>1104</v>
      </c>
      <c r="F1484" s="1" t="s">
        <v>70</v>
      </c>
      <c r="G1484" s="4" t="s">
        <v>1101</v>
      </c>
      <c r="H1484" s="4">
        <v>4096</v>
      </c>
      <c r="I1484" s="4" t="s">
        <v>83</v>
      </c>
      <c r="J1484" s="1"/>
      <c r="K1484" s="4" t="s">
        <v>83</v>
      </c>
      <c r="L1484" s="4" t="s">
        <v>83</v>
      </c>
    </row>
    <row r="1485" spans="1:12" ht="30" x14ac:dyDescent="0.25">
      <c r="A1485" s="1" t="s">
        <v>5697</v>
      </c>
      <c r="B1485" s="1" t="s">
        <v>460</v>
      </c>
      <c r="C1485" s="4">
        <v>2022</v>
      </c>
      <c r="D1485" s="1" t="s">
        <v>90</v>
      </c>
      <c r="E1485" s="1" t="s">
        <v>1104</v>
      </c>
      <c r="F1485" s="1" t="s">
        <v>74</v>
      </c>
      <c r="G1485" s="4" t="s">
        <v>1101</v>
      </c>
      <c r="H1485" s="4">
        <v>395</v>
      </c>
      <c r="I1485" s="4" t="s">
        <v>83</v>
      </c>
      <c r="J1485" s="1"/>
      <c r="K1485" s="4" t="s">
        <v>83</v>
      </c>
      <c r="L1485" s="4" t="s">
        <v>83</v>
      </c>
    </row>
    <row r="1486" spans="1:12" ht="30" x14ac:dyDescent="0.25">
      <c r="A1486" s="1" t="s">
        <v>5697</v>
      </c>
      <c r="B1486" s="1" t="s">
        <v>460</v>
      </c>
      <c r="C1486" s="4">
        <v>2022</v>
      </c>
      <c r="D1486" s="1" t="s">
        <v>90</v>
      </c>
      <c r="E1486" s="1" t="s">
        <v>1104</v>
      </c>
      <c r="F1486" s="1" t="s">
        <v>1102</v>
      </c>
      <c r="G1486" s="4" t="s">
        <v>1112</v>
      </c>
      <c r="H1486" s="4">
        <v>35183</v>
      </c>
      <c r="I1486" s="4" t="s">
        <v>489</v>
      </c>
      <c r="J1486" s="1" t="s">
        <v>234</v>
      </c>
      <c r="K1486" s="4" t="s">
        <v>538</v>
      </c>
      <c r="L1486" s="4" t="s">
        <v>9079</v>
      </c>
    </row>
    <row r="1487" spans="1:12" ht="45" x14ac:dyDescent="0.25">
      <c r="A1487" s="1" t="s">
        <v>5697</v>
      </c>
      <c r="B1487" s="1" t="s">
        <v>460</v>
      </c>
      <c r="C1487" s="4">
        <v>2022</v>
      </c>
      <c r="D1487" s="1" t="s">
        <v>90</v>
      </c>
      <c r="E1487" s="1" t="s">
        <v>1104</v>
      </c>
      <c r="F1487" s="1" t="s">
        <v>84</v>
      </c>
      <c r="G1487" s="4" t="s">
        <v>1101</v>
      </c>
      <c r="H1487" s="4">
        <v>2993</v>
      </c>
      <c r="I1487" s="4" t="s">
        <v>83</v>
      </c>
      <c r="J1487" s="1"/>
      <c r="K1487" s="4" t="s">
        <v>83</v>
      </c>
      <c r="L1487" s="4" t="s">
        <v>83</v>
      </c>
    </row>
    <row r="1488" spans="1:12" ht="45" x14ac:dyDescent="0.25">
      <c r="A1488" s="1" t="s">
        <v>5697</v>
      </c>
      <c r="B1488" s="1" t="s">
        <v>460</v>
      </c>
      <c r="C1488" s="4">
        <v>2022</v>
      </c>
      <c r="D1488" s="1" t="s">
        <v>90</v>
      </c>
      <c r="E1488" s="1" t="s">
        <v>1104</v>
      </c>
      <c r="F1488" s="1" t="s">
        <v>85</v>
      </c>
      <c r="G1488" s="4" t="s">
        <v>1097</v>
      </c>
      <c r="H1488" s="4">
        <v>154826</v>
      </c>
      <c r="I1488" s="4" t="s">
        <v>4094</v>
      </c>
      <c r="J1488" s="1" t="s">
        <v>234</v>
      </c>
      <c r="K1488" s="4" t="s">
        <v>4038</v>
      </c>
      <c r="L1488" s="4" t="s">
        <v>4044</v>
      </c>
    </row>
    <row r="1489" spans="1:12" ht="30" x14ac:dyDescent="0.25">
      <c r="A1489" s="1" t="s">
        <v>5697</v>
      </c>
      <c r="B1489" s="1" t="s">
        <v>460</v>
      </c>
      <c r="C1489" s="4">
        <v>2022</v>
      </c>
      <c r="D1489" s="1" t="s">
        <v>90</v>
      </c>
      <c r="E1489" s="1" t="s">
        <v>1116</v>
      </c>
      <c r="F1489" s="1" t="s">
        <v>62</v>
      </c>
      <c r="G1489" s="4" t="s">
        <v>1981</v>
      </c>
      <c r="H1489" s="4">
        <v>15799</v>
      </c>
      <c r="I1489" s="4" t="s">
        <v>9080</v>
      </c>
      <c r="J1489" s="1" t="s">
        <v>234</v>
      </c>
      <c r="K1489" s="4" t="s">
        <v>2054</v>
      </c>
      <c r="L1489" s="4" t="s">
        <v>1111</v>
      </c>
    </row>
    <row r="1490" spans="1:12" ht="30" x14ac:dyDescent="0.25">
      <c r="A1490" s="1" t="s">
        <v>5697</v>
      </c>
      <c r="B1490" s="1" t="s">
        <v>460</v>
      </c>
      <c r="C1490" s="4">
        <v>2022</v>
      </c>
      <c r="D1490" s="1" t="s">
        <v>90</v>
      </c>
      <c r="E1490" s="1" t="s">
        <v>1116</v>
      </c>
      <c r="F1490" s="1" t="s">
        <v>66</v>
      </c>
      <c r="G1490" s="4" t="s">
        <v>1101</v>
      </c>
      <c r="H1490" s="4">
        <v>129</v>
      </c>
      <c r="I1490" s="4" t="s">
        <v>83</v>
      </c>
      <c r="J1490" s="1"/>
      <c r="K1490" s="4" t="s">
        <v>83</v>
      </c>
      <c r="L1490" s="4" t="s">
        <v>83</v>
      </c>
    </row>
    <row r="1491" spans="1:12" ht="30" x14ac:dyDescent="0.25">
      <c r="A1491" s="1" t="s">
        <v>5697</v>
      </c>
      <c r="B1491" s="1" t="s">
        <v>460</v>
      </c>
      <c r="C1491" s="4">
        <v>2022</v>
      </c>
      <c r="D1491" s="1" t="s">
        <v>90</v>
      </c>
      <c r="E1491" s="1" t="s">
        <v>1116</v>
      </c>
      <c r="F1491" s="1" t="s">
        <v>70</v>
      </c>
      <c r="G1491" s="4" t="s">
        <v>1101</v>
      </c>
      <c r="H1491" s="4">
        <v>2693</v>
      </c>
      <c r="I1491" s="4" t="s">
        <v>83</v>
      </c>
      <c r="J1491" s="1"/>
      <c r="K1491" s="4" t="s">
        <v>83</v>
      </c>
      <c r="L1491" s="4" t="s">
        <v>83</v>
      </c>
    </row>
    <row r="1492" spans="1:12" ht="30" x14ac:dyDescent="0.25">
      <c r="A1492" s="1" t="s">
        <v>5697</v>
      </c>
      <c r="B1492" s="1" t="s">
        <v>460</v>
      </c>
      <c r="C1492" s="4">
        <v>2022</v>
      </c>
      <c r="D1492" s="1" t="s">
        <v>90</v>
      </c>
      <c r="E1492" s="1" t="s">
        <v>1116</v>
      </c>
      <c r="F1492" s="1" t="s">
        <v>74</v>
      </c>
      <c r="G1492" s="4" t="s">
        <v>1101</v>
      </c>
      <c r="H1492" s="4">
        <v>219</v>
      </c>
      <c r="I1492" s="4" t="s">
        <v>83</v>
      </c>
      <c r="J1492" s="1"/>
      <c r="K1492" s="4" t="s">
        <v>83</v>
      </c>
      <c r="L1492" s="4" t="s">
        <v>83</v>
      </c>
    </row>
    <row r="1493" spans="1:12" ht="30" x14ac:dyDescent="0.25">
      <c r="A1493" s="1" t="s">
        <v>5697</v>
      </c>
      <c r="B1493" s="1" t="s">
        <v>460</v>
      </c>
      <c r="C1493" s="4">
        <v>2022</v>
      </c>
      <c r="D1493" s="1" t="s">
        <v>90</v>
      </c>
      <c r="E1493" s="1" t="s">
        <v>1116</v>
      </c>
      <c r="F1493" s="1" t="s">
        <v>1102</v>
      </c>
      <c r="G1493" s="4" t="s">
        <v>2008</v>
      </c>
      <c r="H1493" s="4">
        <v>24305</v>
      </c>
      <c r="I1493" s="4" t="s">
        <v>6163</v>
      </c>
      <c r="J1493" s="1" t="s">
        <v>234</v>
      </c>
      <c r="K1493" s="4" t="s">
        <v>561</v>
      </c>
      <c r="L1493" s="4" t="s">
        <v>594</v>
      </c>
    </row>
    <row r="1494" spans="1:12" ht="45" x14ac:dyDescent="0.25">
      <c r="A1494" s="1" t="s">
        <v>5697</v>
      </c>
      <c r="B1494" s="1" t="s">
        <v>460</v>
      </c>
      <c r="C1494" s="4">
        <v>2022</v>
      </c>
      <c r="D1494" s="1" t="s">
        <v>90</v>
      </c>
      <c r="E1494" s="1" t="s">
        <v>1116</v>
      </c>
      <c r="F1494" s="1" t="s">
        <v>84</v>
      </c>
      <c r="G1494" s="4" t="s">
        <v>1101</v>
      </c>
      <c r="H1494" s="4">
        <v>1893</v>
      </c>
      <c r="I1494" s="4" t="s">
        <v>83</v>
      </c>
      <c r="J1494" s="1"/>
      <c r="K1494" s="4" t="s">
        <v>83</v>
      </c>
      <c r="L1494" s="4" t="s">
        <v>83</v>
      </c>
    </row>
    <row r="1495" spans="1:12" ht="45" x14ac:dyDescent="0.25">
      <c r="A1495" s="1" t="s">
        <v>5697</v>
      </c>
      <c r="B1495" s="1" t="s">
        <v>460</v>
      </c>
      <c r="C1495" s="4">
        <v>2022</v>
      </c>
      <c r="D1495" s="1" t="s">
        <v>90</v>
      </c>
      <c r="E1495" s="1" t="s">
        <v>1116</v>
      </c>
      <c r="F1495" s="1" t="s">
        <v>85</v>
      </c>
      <c r="G1495" s="4" t="s">
        <v>2456</v>
      </c>
      <c r="H1495" s="4">
        <v>210534</v>
      </c>
      <c r="I1495" s="4" t="s">
        <v>9081</v>
      </c>
      <c r="J1495" s="1"/>
      <c r="K1495" s="4" t="s">
        <v>3428</v>
      </c>
      <c r="L1495" s="4" t="s">
        <v>3654</v>
      </c>
    </row>
    <row r="1496" spans="1:12" ht="30" x14ac:dyDescent="0.25">
      <c r="A1496" s="1" t="s">
        <v>5697</v>
      </c>
      <c r="B1496" s="1" t="s">
        <v>460</v>
      </c>
      <c r="C1496" s="4">
        <v>2022</v>
      </c>
      <c r="D1496" s="1" t="s">
        <v>90</v>
      </c>
      <c r="E1496" s="1" t="s">
        <v>1132</v>
      </c>
      <c r="F1496" s="1" t="s">
        <v>62</v>
      </c>
      <c r="G1496" s="4" t="s">
        <v>1613</v>
      </c>
      <c r="H1496" s="4">
        <v>9534</v>
      </c>
      <c r="I1496" s="4" t="s">
        <v>9082</v>
      </c>
      <c r="J1496" s="1" t="s">
        <v>234</v>
      </c>
      <c r="K1496" s="4" t="s">
        <v>9083</v>
      </c>
      <c r="L1496" s="4" t="s">
        <v>6855</v>
      </c>
    </row>
    <row r="1497" spans="1:12" ht="30" x14ac:dyDescent="0.25">
      <c r="A1497" s="1" t="s">
        <v>5697</v>
      </c>
      <c r="B1497" s="1" t="s">
        <v>460</v>
      </c>
      <c r="C1497" s="4">
        <v>2022</v>
      </c>
      <c r="D1497" s="1" t="s">
        <v>90</v>
      </c>
      <c r="E1497" s="1" t="s">
        <v>1132</v>
      </c>
      <c r="F1497" s="1" t="s">
        <v>66</v>
      </c>
      <c r="G1497" s="4" t="s">
        <v>1101</v>
      </c>
      <c r="H1497" s="4">
        <v>48</v>
      </c>
      <c r="I1497" s="4" t="s">
        <v>83</v>
      </c>
      <c r="J1497" s="1"/>
      <c r="K1497" s="4" t="s">
        <v>83</v>
      </c>
      <c r="L1497" s="4" t="s">
        <v>83</v>
      </c>
    </row>
    <row r="1498" spans="1:12" ht="30" x14ac:dyDescent="0.25">
      <c r="A1498" s="1" t="s">
        <v>5697</v>
      </c>
      <c r="B1498" s="1" t="s">
        <v>460</v>
      </c>
      <c r="C1498" s="4">
        <v>2022</v>
      </c>
      <c r="D1498" s="1" t="s">
        <v>90</v>
      </c>
      <c r="E1498" s="1" t="s">
        <v>1132</v>
      </c>
      <c r="F1498" s="1" t="s">
        <v>70</v>
      </c>
      <c r="G1498" s="4" t="s">
        <v>1101</v>
      </c>
      <c r="H1498" s="4">
        <v>1343</v>
      </c>
      <c r="I1498" s="4" t="s">
        <v>83</v>
      </c>
      <c r="J1498" s="1"/>
      <c r="K1498" s="4" t="s">
        <v>83</v>
      </c>
      <c r="L1498" s="4" t="s">
        <v>83</v>
      </c>
    </row>
    <row r="1499" spans="1:12" ht="30" x14ac:dyDescent="0.25">
      <c r="A1499" s="1" t="s">
        <v>5697</v>
      </c>
      <c r="B1499" s="1" t="s">
        <v>460</v>
      </c>
      <c r="C1499" s="4">
        <v>2022</v>
      </c>
      <c r="D1499" s="1" t="s">
        <v>90</v>
      </c>
      <c r="E1499" s="1" t="s">
        <v>1132</v>
      </c>
      <c r="F1499" s="1" t="s">
        <v>74</v>
      </c>
      <c r="G1499" s="4" t="s">
        <v>1101</v>
      </c>
      <c r="H1499" s="4">
        <v>89</v>
      </c>
      <c r="I1499" s="4" t="s">
        <v>83</v>
      </c>
      <c r="J1499" s="1"/>
      <c r="K1499" s="4" t="s">
        <v>83</v>
      </c>
      <c r="L1499" s="4" t="s">
        <v>83</v>
      </c>
    </row>
    <row r="1500" spans="1:12" ht="30" x14ac:dyDescent="0.25">
      <c r="A1500" s="1" t="s">
        <v>5697</v>
      </c>
      <c r="B1500" s="1" t="s">
        <v>460</v>
      </c>
      <c r="C1500" s="4">
        <v>2022</v>
      </c>
      <c r="D1500" s="1" t="s">
        <v>90</v>
      </c>
      <c r="E1500" s="1" t="s">
        <v>1132</v>
      </c>
      <c r="F1500" s="1" t="s">
        <v>1102</v>
      </c>
      <c r="G1500" s="4" t="s">
        <v>1093</v>
      </c>
      <c r="H1500" s="4">
        <v>11413</v>
      </c>
      <c r="I1500" s="4" t="s">
        <v>1222</v>
      </c>
      <c r="J1500" s="1" t="s">
        <v>234</v>
      </c>
      <c r="K1500" s="4" t="s">
        <v>9084</v>
      </c>
      <c r="L1500" s="4" t="s">
        <v>4618</v>
      </c>
    </row>
    <row r="1501" spans="1:12" ht="45" x14ac:dyDescent="0.25">
      <c r="A1501" s="1" t="s">
        <v>5697</v>
      </c>
      <c r="B1501" s="1" t="s">
        <v>460</v>
      </c>
      <c r="C1501" s="4">
        <v>2022</v>
      </c>
      <c r="D1501" s="1" t="s">
        <v>90</v>
      </c>
      <c r="E1501" s="1" t="s">
        <v>1132</v>
      </c>
      <c r="F1501" s="1" t="s">
        <v>84</v>
      </c>
      <c r="G1501" s="4" t="s">
        <v>1101</v>
      </c>
      <c r="H1501" s="4">
        <v>833</v>
      </c>
      <c r="I1501" s="4" t="s">
        <v>83</v>
      </c>
      <c r="J1501" s="1"/>
      <c r="K1501" s="4" t="s">
        <v>83</v>
      </c>
      <c r="L1501" s="4" t="s">
        <v>83</v>
      </c>
    </row>
    <row r="1502" spans="1:12" ht="45" x14ac:dyDescent="0.25">
      <c r="A1502" s="1" t="s">
        <v>5697</v>
      </c>
      <c r="B1502" s="1" t="s">
        <v>460</v>
      </c>
      <c r="C1502" s="4">
        <v>2022</v>
      </c>
      <c r="D1502" s="1" t="s">
        <v>90</v>
      </c>
      <c r="E1502" s="1" t="s">
        <v>1132</v>
      </c>
      <c r="F1502" s="1" t="s">
        <v>85</v>
      </c>
      <c r="G1502" s="4" t="s">
        <v>3754</v>
      </c>
      <c r="H1502" s="4">
        <v>187029</v>
      </c>
      <c r="I1502" s="4" t="s">
        <v>6126</v>
      </c>
      <c r="J1502" s="1"/>
      <c r="K1502" s="4" t="s">
        <v>3603</v>
      </c>
      <c r="L1502" s="4" t="s">
        <v>5246</v>
      </c>
    </row>
    <row r="1503" spans="1:12" ht="30" x14ac:dyDescent="0.25">
      <c r="A1503" s="1" t="s">
        <v>5697</v>
      </c>
      <c r="B1503" s="1" t="s">
        <v>460</v>
      </c>
      <c r="C1503" s="4">
        <v>2022</v>
      </c>
      <c r="D1503" s="1" t="s">
        <v>90</v>
      </c>
      <c r="E1503" s="1" t="s">
        <v>1147</v>
      </c>
      <c r="F1503" s="1" t="s">
        <v>62</v>
      </c>
      <c r="G1503" s="4" t="s">
        <v>2621</v>
      </c>
      <c r="H1503" s="4">
        <v>4794</v>
      </c>
      <c r="I1503" s="4" t="s">
        <v>9085</v>
      </c>
      <c r="J1503" s="1"/>
      <c r="K1503" s="4" t="s">
        <v>9086</v>
      </c>
      <c r="L1503" s="4" t="s">
        <v>9087</v>
      </c>
    </row>
    <row r="1504" spans="1:12" ht="30" x14ac:dyDescent="0.25">
      <c r="A1504" s="1" t="s">
        <v>5697</v>
      </c>
      <c r="B1504" s="1" t="s">
        <v>460</v>
      </c>
      <c r="C1504" s="4">
        <v>2022</v>
      </c>
      <c r="D1504" s="1" t="s">
        <v>90</v>
      </c>
      <c r="E1504" s="1" t="s">
        <v>1147</v>
      </c>
      <c r="F1504" s="1" t="s">
        <v>66</v>
      </c>
      <c r="G1504" s="4" t="s">
        <v>1101</v>
      </c>
      <c r="H1504" s="4">
        <v>14</v>
      </c>
      <c r="I1504" s="4" t="s">
        <v>83</v>
      </c>
      <c r="J1504" s="1"/>
      <c r="K1504" s="4" t="s">
        <v>83</v>
      </c>
      <c r="L1504" s="4" t="s">
        <v>83</v>
      </c>
    </row>
    <row r="1505" spans="1:12" ht="30" x14ac:dyDescent="0.25">
      <c r="A1505" s="1" t="s">
        <v>5697</v>
      </c>
      <c r="B1505" s="1" t="s">
        <v>460</v>
      </c>
      <c r="C1505" s="4">
        <v>2022</v>
      </c>
      <c r="D1505" s="1" t="s">
        <v>90</v>
      </c>
      <c r="E1505" s="1" t="s">
        <v>1147</v>
      </c>
      <c r="F1505" s="1" t="s">
        <v>70</v>
      </c>
      <c r="G1505" s="4" t="s">
        <v>1097</v>
      </c>
      <c r="H1505" s="4">
        <v>648</v>
      </c>
      <c r="I1505" s="4" t="s">
        <v>9088</v>
      </c>
      <c r="J1505" s="1" t="s">
        <v>234</v>
      </c>
      <c r="K1505" s="4" t="s">
        <v>4348</v>
      </c>
      <c r="L1505" s="4" t="s">
        <v>8639</v>
      </c>
    </row>
    <row r="1506" spans="1:12" ht="30" x14ac:dyDescent="0.25">
      <c r="A1506" s="1" t="s">
        <v>5697</v>
      </c>
      <c r="B1506" s="1" t="s">
        <v>460</v>
      </c>
      <c r="C1506" s="4">
        <v>2022</v>
      </c>
      <c r="D1506" s="1" t="s">
        <v>90</v>
      </c>
      <c r="E1506" s="1" t="s">
        <v>1147</v>
      </c>
      <c r="F1506" s="1" t="s">
        <v>74</v>
      </c>
      <c r="G1506" s="4" t="s">
        <v>1101</v>
      </c>
      <c r="H1506" s="4">
        <v>36</v>
      </c>
      <c r="I1506" s="4" t="s">
        <v>83</v>
      </c>
      <c r="J1506" s="1"/>
      <c r="K1506" s="4" t="s">
        <v>83</v>
      </c>
      <c r="L1506" s="4" t="s">
        <v>83</v>
      </c>
    </row>
    <row r="1507" spans="1:12" ht="30" x14ac:dyDescent="0.25">
      <c r="A1507" s="1" t="s">
        <v>5697</v>
      </c>
      <c r="B1507" s="1" t="s">
        <v>460</v>
      </c>
      <c r="C1507" s="4">
        <v>2022</v>
      </c>
      <c r="D1507" s="1" t="s">
        <v>90</v>
      </c>
      <c r="E1507" s="1" t="s">
        <v>1147</v>
      </c>
      <c r="F1507" s="1" t="s">
        <v>1102</v>
      </c>
      <c r="G1507" s="4" t="s">
        <v>1221</v>
      </c>
      <c r="H1507" s="4">
        <v>5133</v>
      </c>
      <c r="I1507" s="4" t="s">
        <v>9089</v>
      </c>
      <c r="J1507" s="1"/>
      <c r="K1507" s="4" t="s">
        <v>9090</v>
      </c>
      <c r="L1507" s="4" t="s">
        <v>9091</v>
      </c>
    </row>
    <row r="1508" spans="1:12" ht="45" x14ac:dyDescent="0.25">
      <c r="A1508" s="1" t="s">
        <v>5697</v>
      </c>
      <c r="B1508" s="1" t="s">
        <v>460</v>
      </c>
      <c r="C1508" s="4">
        <v>2022</v>
      </c>
      <c r="D1508" s="1" t="s">
        <v>90</v>
      </c>
      <c r="E1508" s="1" t="s">
        <v>1147</v>
      </c>
      <c r="F1508" s="1" t="s">
        <v>84</v>
      </c>
      <c r="G1508" s="4" t="s">
        <v>1101</v>
      </c>
      <c r="H1508" s="4">
        <v>362</v>
      </c>
      <c r="I1508" s="4" t="s">
        <v>83</v>
      </c>
      <c r="J1508" s="1"/>
      <c r="K1508" s="4" t="s">
        <v>83</v>
      </c>
      <c r="L1508" s="4" t="s">
        <v>83</v>
      </c>
    </row>
    <row r="1509" spans="1:12" ht="45" x14ac:dyDescent="0.25">
      <c r="A1509" s="1" t="s">
        <v>5697</v>
      </c>
      <c r="B1509" s="1" t="s">
        <v>460</v>
      </c>
      <c r="C1509" s="4">
        <v>2022</v>
      </c>
      <c r="D1509" s="1" t="s">
        <v>90</v>
      </c>
      <c r="E1509" s="1" t="s">
        <v>1147</v>
      </c>
      <c r="F1509" s="1" t="s">
        <v>85</v>
      </c>
      <c r="G1509" s="4" t="s">
        <v>4791</v>
      </c>
      <c r="H1509" s="4">
        <v>164515</v>
      </c>
      <c r="I1509" s="4" t="s">
        <v>9092</v>
      </c>
      <c r="J1509" s="1"/>
      <c r="K1509" s="4" t="s">
        <v>9093</v>
      </c>
      <c r="L1509" s="4" t="s">
        <v>671</v>
      </c>
    </row>
    <row r="1510" spans="1:12" ht="30" x14ac:dyDescent="0.25">
      <c r="A1510" s="1" t="s">
        <v>5697</v>
      </c>
      <c r="B1510" s="1" t="s">
        <v>460</v>
      </c>
      <c r="C1510" s="4">
        <v>2022</v>
      </c>
      <c r="D1510" s="1" t="s">
        <v>90</v>
      </c>
      <c r="E1510" s="1" t="s">
        <v>1162</v>
      </c>
      <c r="F1510" s="1" t="s">
        <v>62</v>
      </c>
      <c r="G1510" s="4" t="s">
        <v>3754</v>
      </c>
      <c r="H1510" s="4">
        <v>2215</v>
      </c>
      <c r="I1510" s="4" t="s">
        <v>9094</v>
      </c>
      <c r="J1510" s="1"/>
      <c r="K1510" s="4" t="s">
        <v>9095</v>
      </c>
      <c r="L1510" s="4" t="s">
        <v>9096</v>
      </c>
    </row>
    <row r="1511" spans="1:12" ht="30" x14ac:dyDescent="0.25">
      <c r="A1511" s="1" t="s">
        <v>5697</v>
      </c>
      <c r="B1511" s="1" t="s">
        <v>460</v>
      </c>
      <c r="C1511" s="4">
        <v>2022</v>
      </c>
      <c r="D1511" s="1" t="s">
        <v>90</v>
      </c>
      <c r="E1511" s="1" t="s">
        <v>1162</v>
      </c>
      <c r="F1511" s="1" t="s">
        <v>66</v>
      </c>
      <c r="G1511" s="4" t="s">
        <v>1101</v>
      </c>
      <c r="H1511" s="4">
        <v>7</v>
      </c>
      <c r="I1511" s="4" t="s">
        <v>83</v>
      </c>
      <c r="J1511" s="1"/>
      <c r="K1511" s="4" t="s">
        <v>83</v>
      </c>
      <c r="L1511" s="4" t="s">
        <v>83</v>
      </c>
    </row>
    <row r="1512" spans="1:12" ht="30" x14ac:dyDescent="0.25">
      <c r="A1512" s="1" t="s">
        <v>5697</v>
      </c>
      <c r="B1512" s="1" t="s">
        <v>460</v>
      </c>
      <c r="C1512" s="4">
        <v>2022</v>
      </c>
      <c r="D1512" s="1" t="s">
        <v>90</v>
      </c>
      <c r="E1512" s="1" t="s">
        <v>1162</v>
      </c>
      <c r="F1512" s="1" t="s">
        <v>70</v>
      </c>
      <c r="G1512" s="4" t="s">
        <v>1093</v>
      </c>
      <c r="H1512" s="4">
        <v>347</v>
      </c>
      <c r="I1512" s="4" t="s">
        <v>9097</v>
      </c>
      <c r="J1512" s="1" t="s">
        <v>234</v>
      </c>
      <c r="K1512" s="4" t="s">
        <v>9098</v>
      </c>
      <c r="L1512" s="4" t="s">
        <v>9099</v>
      </c>
    </row>
    <row r="1513" spans="1:12" ht="30" x14ac:dyDescent="0.25">
      <c r="A1513" s="1" t="s">
        <v>5697</v>
      </c>
      <c r="B1513" s="1" t="s">
        <v>460</v>
      </c>
      <c r="C1513" s="4">
        <v>2022</v>
      </c>
      <c r="D1513" s="1" t="s">
        <v>90</v>
      </c>
      <c r="E1513" s="1" t="s">
        <v>1162</v>
      </c>
      <c r="F1513" s="1" t="s">
        <v>74</v>
      </c>
      <c r="G1513" s="4" t="s">
        <v>1101</v>
      </c>
      <c r="H1513" s="4">
        <v>18</v>
      </c>
      <c r="I1513" s="4" t="s">
        <v>83</v>
      </c>
      <c r="J1513" s="1"/>
      <c r="K1513" s="4" t="s">
        <v>83</v>
      </c>
      <c r="L1513" s="4" t="s">
        <v>83</v>
      </c>
    </row>
    <row r="1514" spans="1:12" ht="30" x14ac:dyDescent="0.25">
      <c r="A1514" s="1" t="s">
        <v>5697</v>
      </c>
      <c r="B1514" s="1" t="s">
        <v>460</v>
      </c>
      <c r="C1514" s="4">
        <v>2022</v>
      </c>
      <c r="D1514" s="1" t="s">
        <v>90</v>
      </c>
      <c r="E1514" s="1" t="s">
        <v>1162</v>
      </c>
      <c r="F1514" s="1" t="s">
        <v>1102</v>
      </c>
      <c r="G1514" s="4" t="s">
        <v>2063</v>
      </c>
      <c r="H1514" s="4">
        <v>2866</v>
      </c>
      <c r="I1514" s="4" t="s">
        <v>9100</v>
      </c>
      <c r="J1514" s="1"/>
      <c r="K1514" s="4" t="s">
        <v>9101</v>
      </c>
      <c r="L1514" s="4" t="s">
        <v>9102</v>
      </c>
    </row>
    <row r="1515" spans="1:12" ht="45" x14ac:dyDescent="0.25">
      <c r="A1515" s="1" t="s">
        <v>5697</v>
      </c>
      <c r="B1515" s="1" t="s">
        <v>460</v>
      </c>
      <c r="C1515" s="4">
        <v>2022</v>
      </c>
      <c r="D1515" s="1" t="s">
        <v>90</v>
      </c>
      <c r="E1515" s="1" t="s">
        <v>1162</v>
      </c>
      <c r="F1515" s="1" t="s">
        <v>84</v>
      </c>
      <c r="G1515" s="4" t="s">
        <v>1112</v>
      </c>
      <c r="H1515" s="4">
        <v>235</v>
      </c>
      <c r="I1515" s="4" t="s">
        <v>6733</v>
      </c>
      <c r="J1515" s="1" t="s">
        <v>234</v>
      </c>
      <c r="K1515" s="4" t="s">
        <v>7805</v>
      </c>
      <c r="L1515" s="4" t="s">
        <v>9103</v>
      </c>
    </row>
    <row r="1516" spans="1:12" ht="45" x14ac:dyDescent="0.25">
      <c r="A1516" s="1" t="s">
        <v>5697</v>
      </c>
      <c r="B1516" s="1" t="s">
        <v>460</v>
      </c>
      <c r="C1516" s="4">
        <v>2022</v>
      </c>
      <c r="D1516" s="1" t="s">
        <v>90</v>
      </c>
      <c r="E1516" s="1" t="s">
        <v>1162</v>
      </c>
      <c r="F1516" s="1" t="s">
        <v>85</v>
      </c>
      <c r="G1516" s="4" t="s">
        <v>4714</v>
      </c>
      <c r="H1516" s="4">
        <v>84571</v>
      </c>
      <c r="I1516" s="4" t="s">
        <v>9104</v>
      </c>
      <c r="J1516" s="1"/>
      <c r="K1516" s="4" t="s">
        <v>9105</v>
      </c>
      <c r="L1516" s="4" t="s">
        <v>9106</v>
      </c>
    </row>
    <row r="1517" spans="1:12" ht="30" x14ac:dyDescent="0.25">
      <c r="A1517" s="1" t="s">
        <v>5697</v>
      </c>
      <c r="B1517" s="1" t="s">
        <v>460</v>
      </c>
      <c r="C1517" s="4">
        <v>2022</v>
      </c>
      <c r="D1517" s="1" t="s">
        <v>90</v>
      </c>
      <c r="E1517" s="1" t="s">
        <v>1183</v>
      </c>
      <c r="F1517" s="1" t="s">
        <v>62</v>
      </c>
      <c r="G1517" s="4" t="s">
        <v>2955</v>
      </c>
      <c r="H1517" s="4">
        <v>712</v>
      </c>
      <c r="I1517" s="4" t="s">
        <v>2926</v>
      </c>
      <c r="J1517" s="1"/>
      <c r="K1517" s="4" t="s">
        <v>9107</v>
      </c>
      <c r="L1517" s="4" t="s">
        <v>9108</v>
      </c>
    </row>
    <row r="1518" spans="1:12" ht="30" x14ac:dyDescent="0.25">
      <c r="A1518" s="1" t="s">
        <v>5697</v>
      </c>
      <c r="B1518" s="1" t="s">
        <v>460</v>
      </c>
      <c r="C1518" s="4">
        <v>2022</v>
      </c>
      <c r="D1518" s="1" t="s">
        <v>90</v>
      </c>
      <c r="E1518" s="1" t="s">
        <v>1183</v>
      </c>
      <c r="F1518" s="1" t="s">
        <v>66</v>
      </c>
      <c r="G1518" s="4" t="s">
        <v>1101</v>
      </c>
      <c r="H1518" s="4">
        <v>3</v>
      </c>
      <c r="I1518" s="4" t="s">
        <v>83</v>
      </c>
      <c r="J1518" s="1"/>
      <c r="K1518" s="4" t="s">
        <v>83</v>
      </c>
      <c r="L1518" s="4" t="s">
        <v>83</v>
      </c>
    </row>
    <row r="1519" spans="1:12" ht="30" x14ac:dyDescent="0.25">
      <c r="A1519" s="1" t="s">
        <v>5697</v>
      </c>
      <c r="B1519" s="1" t="s">
        <v>460</v>
      </c>
      <c r="C1519" s="4">
        <v>2022</v>
      </c>
      <c r="D1519" s="1" t="s">
        <v>90</v>
      </c>
      <c r="E1519" s="1" t="s">
        <v>1183</v>
      </c>
      <c r="F1519" s="1" t="s">
        <v>70</v>
      </c>
      <c r="G1519" s="4" t="s">
        <v>2008</v>
      </c>
      <c r="H1519" s="4">
        <v>127</v>
      </c>
      <c r="I1519" s="4" t="s">
        <v>9109</v>
      </c>
      <c r="J1519" s="1" t="s">
        <v>234</v>
      </c>
      <c r="K1519" s="4" t="s">
        <v>9110</v>
      </c>
      <c r="L1519" s="4" t="s">
        <v>9111</v>
      </c>
    </row>
    <row r="1520" spans="1:12" ht="30" x14ac:dyDescent="0.25">
      <c r="A1520" s="1" t="s">
        <v>5697</v>
      </c>
      <c r="B1520" s="1" t="s">
        <v>460</v>
      </c>
      <c r="C1520" s="4">
        <v>2022</v>
      </c>
      <c r="D1520" s="1" t="s">
        <v>90</v>
      </c>
      <c r="E1520" s="1" t="s">
        <v>1183</v>
      </c>
      <c r="F1520" s="1" t="s">
        <v>74</v>
      </c>
      <c r="G1520" s="4" t="s">
        <v>1101</v>
      </c>
      <c r="H1520" s="4">
        <v>7</v>
      </c>
      <c r="I1520" s="4" t="s">
        <v>83</v>
      </c>
      <c r="J1520" s="1"/>
      <c r="K1520" s="4" t="s">
        <v>83</v>
      </c>
      <c r="L1520" s="4" t="s">
        <v>83</v>
      </c>
    </row>
    <row r="1521" spans="1:12" ht="30" x14ac:dyDescent="0.25">
      <c r="A1521" s="1" t="s">
        <v>5697</v>
      </c>
      <c r="B1521" s="1" t="s">
        <v>460</v>
      </c>
      <c r="C1521" s="4">
        <v>2022</v>
      </c>
      <c r="D1521" s="1" t="s">
        <v>90</v>
      </c>
      <c r="E1521" s="1" t="s">
        <v>1183</v>
      </c>
      <c r="F1521" s="1" t="s">
        <v>1102</v>
      </c>
      <c r="G1521" s="4" t="s">
        <v>1208</v>
      </c>
      <c r="H1521" s="4">
        <v>968</v>
      </c>
      <c r="I1521" s="4" t="s">
        <v>9112</v>
      </c>
      <c r="J1521" s="1"/>
      <c r="K1521" s="4" t="s">
        <v>9113</v>
      </c>
      <c r="L1521" s="4" t="s">
        <v>9114</v>
      </c>
    </row>
    <row r="1522" spans="1:12" ht="45" x14ac:dyDescent="0.25">
      <c r="A1522" s="1" t="s">
        <v>5697</v>
      </c>
      <c r="B1522" s="1" t="s">
        <v>460</v>
      </c>
      <c r="C1522" s="4">
        <v>2022</v>
      </c>
      <c r="D1522" s="1" t="s">
        <v>90</v>
      </c>
      <c r="E1522" s="1" t="s">
        <v>1183</v>
      </c>
      <c r="F1522" s="1" t="s">
        <v>84</v>
      </c>
      <c r="G1522" s="4" t="s">
        <v>1101</v>
      </c>
      <c r="H1522" s="4">
        <v>103</v>
      </c>
      <c r="I1522" s="4" t="s">
        <v>83</v>
      </c>
      <c r="J1522" s="1"/>
      <c r="K1522" s="4" t="s">
        <v>83</v>
      </c>
      <c r="L1522" s="4" t="s">
        <v>83</v>
      </c>
    </row>
    <row r="1523" spans="1:12" ht="45" x14ac:dyDescent="0.25">
      <c r="A1523" s="1" t="s">
        <v>5697</v>
      </c>
      <c r="B1523" s="1" t="s">
        <v>460</v>
      </c>
      <c r="C1523" s="4">
        <v>2022</v>
      </c>
      <c r="D1523" s="1" t="s">
        <v>90</v>
      </c>
      <c r="E1523" s="1" t="s">
        <v>1183</v>
      </c>
      <c r="F1523" s="1" t="s">
        <v>85</v>
      </c>
      <c r="G1523" s="4" t="s">
        <v>9115</v>
      </c>
      <c r="H1523" s="4">
        <v>21618</v>
      </c>
      <c r="I1523" s="4" t="s">
        <v>9116</v>
      </c>
      <c r="J1523" s="1"/>
      <c r="K1523" s="4" t="s">
        <v>9117</v>
      </c>
      <c r="L1523" s="4" t="s">
        <v>9118</v>
      </c>
    </row>
    <row r="1524" spans="1:12" ht="30" x14ac:dyDescent="0.25">
      <c r="A1524" s="1" t="s">
        <v>5697</v>
      </c>
      <c r="B1524" s="1" t="s">
        <v>460</v>
      </c>
      <c r="C1524" s="4">
        <v>2022</v>
      </c>
      <c r="D1524" s="1" t="s">
        <v>109</v>
      </c>
      <c r="E1524" s="1" t="s">
        <v>1089</v>
      </c>
      <c r="F1524" s="1" t="s">
        <v>62</v>
      </c>
      <c r="G1524" s="4" t="s">
        <v>1097</v>
      </c>
      <c r="H1524" s="4">
        <v>81850</v>
      </c>
      <c r="I1524" s="4" t="s">
        <v>3548</v>
      </c>
      <c r="J1524" s="1" t="s">
        <v>234</v>
      </c>
      <c r="K1524" s="4" t="s">
        <v>3974</v>
      </c>
      <c r="L1524" s="4" t="s">
        <v>1696</v>
      </c>
    </row>
    <row r="1525" spans="1:12" ht="30" x14ac:dyDescent="0.25">
      <c r="A1525" s="1" t="s">
        <v>5697</v>
      </c>
      <c r="B1525" s="1" t="s">
        <v>460</v>
      </c>
      <c r="C1525" s="4">
        <v>2022</v>
      </c>
      <c r="D1525" s="1" t="s">
        <v>109</v>
      </c>
      <c r="E1525" s="1" t="s">
        <v>1089</v>
      </c>
      <c r="F1525" s="1" t="s">
        <v>66</v>
      </c>
      <c r="G1525" s="4" t="s">
        <v>1101</v>
      </c>
      <c r="H1525" s="4">
        <v>728</v>
      </c>
      <c r="I1525" s="4" t="s">
        <v>83</v>
      </c>
      <c r="J1525" s="1"/>
      <c r="K1525" s="4" t="s">
        <v>83</v>
      </c>
      <c r="L1525" s="4" t="s">
        <v>83</v>
      </c>
    </row>
    <row r="1526" spans="1:12" ht="30" x14ac:dyDescent="0.25">
      <c r="A1526" s="1" t="s">
        <v>5697</v>
      </c>
      <c r="B1526" s="1" t="s">
        <v>460</v>
      </c>
      <c r="C1526" s="4">
        <v>2022</v>
      </c>
      <c r="D1526" s="1" t="s">
        <v>109</v>
      </c>
      <c r="E1526" s="1" t="s">
        <v>1089</v>
      </c>
      <c r="F1526" s="1" t="s">
        <v>70</v>
      </c>
      <c r="G1526" s="4" t="s">
        <v>1101</v>
      </c>
      <c r="H1526" s="4">
        <v>20172</v>
      </c>
      <c r="I1526" s="4" t="s">
        <v>83</v>
      </c>
      <c r="J1526" s="1"/>
      <c r="K1526" s="4" t="s">
        <v>83</v>
      </c>
      <c r="L1526" s="4" t="s">
        <v>83</v>
      </c>
    </row>
    <row r="1527" spans="1:12" ht="30" x14ac:dyDescent="0.25">
      <c r="A1527" s="1" t="s">
        <v>5697</v>
      </c>
      <c r="B1527" s="1" t="s">
        <v>460</v>
      </c>
      <c r="C1527" s="4">
        <v>2022</v>
      </c>
      <c r="D1527" s="1" t="s">
        <v>109</v>
      </c>
      <c r="E1527" s="1" t="s">
        <v>1089</v>
      </c>
      <c r="F1527" s="1" t="s">
        <v>74</v>
      </c>
      <c r="G1527" s="4" t="s">
        <v>1101</v>
      </c>
      <c r="H1527" s="4">
        <v>2086</v>
      </c>
      <c r="I1527" s="4" t="s">
        <v>83</v>
      </c>
      <c r="J1527" s="1"/>
      <c r="K1527" s="4" t="s">
        <v>83</v>
      </c>
      <c r="L1527" s="4" t="s">
        <v>83</v>
      </c>
    </row>
    <row r="1528" spans="1:12" ht="30" x14ac:dyDescent="0.25">
      <c r="A1528" s="1" t="s">
        <v>5697</v>
      </c>
      <c r="B1528" s="1" t="s">
        <v>460</v>
      </c>
      <c r="C1528" s="4">
        <v>2022</v>
      </c>
      <c r="D1528" s="1" t="s">
        <v>109</v>
      </c>
      <c r="E1528" s="1" t="s">
        <v>1089</v>
      </c>
      <c r="F1528" s="1" t="s">
        <v>1102</v>
      </c>
      <c r="G1528" s="4" t="s">
        <v>1101</v>
      </c>
      <c r="H1528" s="4">
        <v>123430</v>
      </c>
      <c r="I1528" s="4" t="s">
        <v>83</v>
      </c>
      <c r="J1528" s="1"/>
      <c r="K1528" s="4" t="s">
        <v>83</v>
      </c>
      <c r="L1528" s="4" t="s">
        <v>83</v>
      </c>
    </row>
    <row r="1529" spans="1:12" ht="45" x14ac:dyDescent="0.25">
      <c r="A1529" s="1" t="s">
        <v>5697</v>
      </c>
      <c r="B1529" s="1" t="s">
        <v>460</v>
      </c>
      <c r="C1529" s="4">
        <v>2022</v>
      </c>
      <c r="D1529" s="1" t="s">
        <v>109</v>
      </c>
      <c r="E1529" s="1" t="s">
        <v>1089</v>
      </c>
      <c r="F1529" s="1" t="s">
        <v>84</v>
      </c>
      <c r="G1529" s="4" t="s">
        <v>1101</v>
      </c>
      <c r="H1529" s="4">
        <v>5440</v>
      </c>
      <c r="I1529" s="4" t="s">
        <v>83</v>
      </c>
      <c r="J1529" s="1"/>
      <c r="K1529" s="4" t="s">
        <v>83</v>
      </c>
      <c r="L1529" s="4" t="s">
        <v>83</v>
      </c>
    </row>
    <row r="1530" spans="1:12" ht="45" x14ac:dyDescent="0.25">
      <c r="A1530" s="1" t="s">
        <v>5697</v>
      </c>
      <c r="B1530" s="1" t="s">
        <v>460</v>
      </c>
      <c r="C1530" s="4">
        <v>2022</v>
      </c>
      <c r="D1530" s="1" t="s">
        <v>109</v>
      </c>
      <c r="E1530" s="1" t="s">
        <v>1089</v>
      </c>
      <c r="F1530" s="1" t="s">
        <v>85</v>
      </c>
      <c r="G1530" s="4" t="s">
        <v>1800</v>
      </c>
      <c r="H1530" s="4">
        <v>250595</v>
      </c>
      <c r="I1530" s="4" t="s">
        <v>520</v>
      </c>
      <c r="J1530" s="1" t="s">
        <v>234</v>
      </c>
      <c r="K1530" s="4" t="s">
        <v>3426</v>
      </c>
      <c r="L1530" s="4" t="s">
        <v>3293</v>
      </c>
    </row>
    <row r="1531" spans="1:12" ht="30" x14ac:dyDescent="0.25">
      <c r="A1531" s="1" t="s">
        <v>5697</v>
      </c>
      <c r="B1531" s="1" t="s">
        <v>460</v>
      </c>
      <c r="C1531" s="4">
        <v>2022</v>
      </c>
      <c r="D1531" s="1" t="s">
        <v>109</v>
      </c>
      <c r="E1531" s="1" t="s">
        <v>1104</v>
      </c>
      <c r="F1531" s="1" t="s">
        <v>62</v>
      </c>
      <c r="G1531" s="4" t="s">
        <v>1101</v>
      </c>
      <c r="H1531" s="4">
        <v>25562</v>
      </c>
      <c r="I1531" s="4" t="s">
        <v>83</v>
      </c>
      <c r="J1531" s="1"/>
      <c r="K1531" s="4" t="s">
        <v>83</v>
      </c>
      <c r="L1531" s="4" t="s">
        <v>83</v>
      </c>
    </row>
    <row r="1532" spans="1:12" ht="30" x14ac:dyDescent="0.25">
      <c r="A1532" s="1" t="s">
        <v>5697</v>
      </c>
      <c r="B1532" s="1" t="s">
        <v>460</v>
      </c>
      <c r="C1532" s="4">
        <v>2022</v>
      </c>
      <c r="D1532" s="1" t="s">
        <v>109</v>
      </c>
      <c r="E1532" s="1" t="s">
        <v>1104</v>
      </c>
      <c r="F1532" s="1" t="s">
        <v>66</v>
      </c>
      <c r="G1532" s="4" t="s">
        <v>1101</v>
      </c>
      <c r="H1532" s="4">
        <v>83</v>
      </c>
      <c r="I1532" s="4" t="s">
        <v>83</v>
      </c>
      <c r="J1532" s="1"/>
      <c r="K1532" s="4" t="s">
        <v>83</v>
      </c>
      <c r="L1532" s="4" t="s">
        <v>83</v>
      </c>
    </row>
    <row r="1533" spans="1:12" ht="30" x14ac:dyDescent="0.25">
      <c r="A1533" s="1" t="s">
        <v>5697</v>
      </c>
      <c r="B1533" s="1" t="s">
        <v>460</v>
      </c>
      <c r="C1533" s="4">
        <v>2022</v>
      </c>
      <c r="D1533" s="1" t="s">
        <v>109</v>
      </c>
      <c r="E1533" s="1" t="s">
        <v>1104</v>
      </c>
      <c r="F1533" s="1" t="s">
        <v>70</v>
      </c>
      <c r="G1533" s="4" t="s">
        <v>1101</v>
      </c>
      <c r="H1533" s="4">
        <v>4432</v>
      </c>
      <c r="I1533" s="4" t="s">
        <v>83</v>
      </c>
      <c r="J1533" s="1"/>
      <c r="K1533" s="4" t="s">
        <v>83</v>
      </c>
      <c r="L1533" s="4" t="s">
        <v>83</v>
      </c>
    </row>
    <row r="1534" spans="1:12" ht="30" x14ac:dyDescent="0.25">
      <c r="A1534" s="1" t="s">
        <v>5697</v>
      </c>
      <c r="B1534" s="1" t="s">
        <v>460</v>
      </c>
      <c r="C1534" s="4">
        <v>2022</v>
      </c>
      <c r="D1534" s="1" t="s">
        <v>109</v>
      </c>
      <c r="E1534" s="1" t="s">
        <v>1104</v>
      </c>
      <c r="F1534" s="1" t="s">
        <v>74</v>
      </c>
      <c r="G1534" s="4" t="s">
        <v>1101</v>
      </c>
      <c r="H1534" s="4">
        <v>302</v>
      </c>
      <c r="I1534" s="4" t="s">
        <v>83</v>
      </c>
      <c r="J1534" s="1"/>
      <c r="K1534" s="4" t="s">
        <v>83</v>
      </c>
      <c r="L1534" s="4" t="s">
        <v>83</v>
      </c>
    </row>
    <row r="1535" spans="1:12" ht="30" x14ac:dyDescent="0.25">
      <c r="A1535" s="1" t="s">
        <v>5697</v>
      </c>
      <c r="B1535" s="1" t="s">
        <v>460</v>
      </c>
      <c r="C1535" s="4">
        <v>2022</v>
      </c>
      <c r="D1535" s="1" t="s">
        <v>109</v>
      </c>
      <c r="E1535" s="1" t="s">
        <v>1104</v>
      </c>
      <c r="F1535" s="1" t="s">
        <v>1102</v>
      </c>
      <c r="G1535" s="4" t="s">
        <v>1112</v>
      </c>
      <c r="H1535" s="4">
        <v>37499</v>
      </c>
      <c r="I1535" s="4" t="s">
        <v>3641</v>
      </c>
      <c r="J1535" s="1" t="s">
        <v>234</v>
      </c>
      <c r="K1535" s="4" t="s">
        <v>3590</v>
      </c>
      <c r="L1535" s="4" t="s">
        <v>8861</v>
      </c>
    </row>
    <row r="1536" spans="1:12" ht="45" x14ac:dyDescent="0.25">
      <c r="A1536" s="1" t="s">
        <v>5697</v>
      </c>
      <c r="B1536" s="1" t="s">
        <v>460</v>
      </c>
      <c r="C1536" s="4">
        <v>2022</v>
      </c>
      <c r="D1536" s="1" t="s">
        <v>109</v>
      </c>
      <c r="E1536" s="1" t="s">
        <v>1104</v>
      </c>
      <c r="F1536" s="1" t="s">
        <v>84</v>
      </c>
      <c r="G1536" s="4" t="s">
        <v>1101</v>
      </c>
      <c r="H1536" s="4">
        <v>1381</v>
      </c>
      <c r="I1536" s="4" t="s">
        <v>83</v>
      </c>
      <c r="J1536" s="1"/>
      <c r="K1536" s="4" t="s">
        <v>83</v>
      </c>
      <c r="L1536" s="4" t="s">
        <v>83</v>
      </c>
    </row>
    <row r="1537" spans="1:12" ht="45" x14ac:dyDescent="0.25">
      <c r="A1537" s="1" t="s">
        <v>5697</v>
      </c>
      <c r="B1537" s="1" t="s">
        <v>460</v>
      </c>
      <c r="C1537" s="4">
        <v>2022</v>
      </c>
      <c r="D1537" s="1" t="s">
        <v>109</v>
      </c>
      <c r="E1537" s="1" t="s">
        <v>1104</v>
      </c>
      <c r="F1537" s="1" t="s">
        <v>85</v>
      </c>
      <c r="G1537" s="4" t="s">
        <v>1350</v>
      </c>
      <c r="H1537" s="4">
        <v>174958</v>
      </c>
      <c r="I1537" s="4" t="s">
        <v>3436</v>
      </c>
      <c r="J1537" s="1" t="s">
        <v>234</v>
      </c>
      <c r="K1537" s="4" t="s">
        <v>4094</v>
      </c>
      <c r="L1537" s="4" t="s">
        <v>610</v>
      </c>
    </row>
    <row r="1538" spans="1:12" ht="30" x14ac:dyDescent="0.25">
      <c r="A1538" s="1" t="s">
        <v>5697</v>
      </c>
      <c r="B1538" s="1" t="s">
        <v>460</v>
      </c>
      <c r="C1538" s="4">
        <v>2022</v>
      </c>
      <c r="D1538" s="1" t="s">
        <v>109</v>
      </c>
      <c r="E1538" s="1" t="s">
        <v>1116</v>
      </c>
      <c r="F1538" s="1" t="s">
        <v>62</v>
      </c>
      <c r="G1538" s="4" t="s">
        <v>1800</v>
      </c>
      <c r="H1538" s="4">
        <v>17465</v>
      </c>
      <c r="I1538" s="4" t="s">
        <v>529</v>
      </c>
      <c r="J1538" s="1" t="s">
        <v>234</v>
      </c>
      <c r="K1538" s="4" t="s">
        <v>3524</v>
      </c>
      <c r="L1538" s="4" t="s">
        <v>7243</v>
      </c>
    </row>
    <row r="1539" spans="1:12" ht="30" x14ac:dyDescent="0.25">
      <c r="A1539" s="1" t="s">
        <v>5697</v>
      </c>
      <c r="B1539" s="1" t="s">
        <v>460</v>
      </c>
      <c r="C1539" s="4">
        <v>2022</v>
      </c>
      <c r="D1539" s="1" t="s">
        <v>109</v>
      </c>
      <c r="E1539" s="1" t="s">
        <v>1116</v>
      </c>
      <c r="F1539" s="1" t="s">
        <v>66</v>
      </c>
      <c r="G1539" s="4" t="s">
        <v>1101</v>
      </c>
      <c r="H1539" s="4">
        <v>40</v>
      </c>
      <c r="I1539" s="4" t="s">
        <v>83</v>
      </c>
      <c r="J1539" s="1"/>
      <c r="K1539" s="4" t="s">
        <v>83</v>
      </c>
      <c r="L1539" s="4" t="s">
        <v>83</v>
      </c>
    </row>
    <row r="1540" spans="1:12" ht="30" x14ac:dyDescent="0.25">
      <c r="A1540" s="1" t="s">
        <v>5697</v>
      </c>
      <c r="B1540" s="1" t="s">
        <v>460</v>
      </c>
      <c r="C1540" s="4">
        <v>2022</v>
      </c>
      <c r="D1540" s="1" t="s">
        <v>109</v>
      </c>
      <c r="E1540" s="1" t="s">
        <v>1116</v>
      </c>
      <c r="F1540" s="1" t="s">
        <v>70</v>
      </c>
      <c r="G1540" s="4" t="s">
        <v>1101</v>
      </c>
      <c r="H1540" s="4">
        <v>2921</v>
      </c>
      <c r="I1540" s="4" t="s">
        <v>83</v>
      </c>
      <c r="J1540" s="1"/>
      <c r="K1540" s="4" t="s">
        <v>83</v>
      </c>
      <c r="L1540" s="4" t="s">
        <v>83</v>
      </c>
    </row>
    <row r="1541" spans="1:12" ht="30" x14ac:dyDescent="0.25">
      <c r="A1541" s="1" t="s">
        <v>5697</v>
      </c>
      <c r="B1541" s="1" t="s">
        <v>460</v>
      </c>
      <c r="C1541" s="4">
        <v>2022</v>
      </c>
      <c r="D1541" s="1" t="s">
        <v>109</v>
      </c>
      <c r="E1541" s="1" t="s">
        <v>1116</v>
      </c>
      <c r="F1541" s="1" t="s">
        <v>74</v>
      </c>
      <c r="G1541" s="4" t="s">
        <v>1101</v>
      </c>
      <c r="H1541" s="4">
        <v>168</v>
      </c>
      <c r="I1541" s="4" t="s">
        <v>83</v>
      </c>
      <c r="J1541" s="1"/>
      <c r="K1541" s="4" t="s">
        <v>83</v>
      </c>
      <c r="L1541" s="4" t="s">
        <v>83</v>
      </c>
    </row>
    <row r="1542" spans="1:12" ht="30" x14ac:dyDescent="0.25">
      <c r="A1542" s="1" t="s">
        <v>5697</v>
      </c>
      <c r="B1542" s="1" t="s">
        <v>460</v>
      </c>
      <c r="C1542" s="4">
        <v>2022</v>
      </c>
      <c r="D1542" s="1" t="s">
        <v>109</v>
      </c>
      <c r="E1542" s="1" t="s">
        <v>1116</v>
      </c>
      <c r="F1542" s="1" t="s">
        <v>1102</v>
      </c>
      <c r="G1542" s="4" t="s">
        <v>1671</v>
      </c>
      <c r="H1542" s="4">
        <v>25964</v>
      </c>
      <c r="I1542" s="4" t="s">
        <v>9119</v>
      </c>
      <c r="J1542" s="1" t="s">
        <v>234</v>
      </c>
      <c r="K1542" s="4" t="s">
        <v>540</v>
      </c>
      <c r="L1542" s="4" t="s">
        <v>9120</v>
      </c>
    </row>
    <row r="1543" spans="1:12" ht="45" x14ac:dyDescent="0.25">
      <c r="A1543" s="1" t="s">
        <v>5697</v>
      </c>
      <c r="B1543" s="1" t="s">
        <v>460</v>
      </c>
      <c r="C1543" s="4">
        <v>2022</v>
      </c>
      <c r="D1543" s="1" t="s">
        <v>109</v>
      </c>
      <c r="E1543" s="1" t="s">
        <v>1116</v>
      </c>
      <c r="F1543" s="1" t="s">
        <v>84</v>
      </c>
      <c r="G1543" s="4" t="s">
        <v>1101</v>
      </c>
      <c r="H1543" s="4">
        <v>890</v>
      </c>
      <c r="I1543" s="4" t="s">
        <v>83</v>
      </c>
      <c r="J1543" s="1"/>
      <c r="K1543" s="4" t="s">
        <v>83</v>
      </c>
      <c r="L1543" s="4" t="s">
        <v>83</v>
      </c>
    </row>
    <row r="1544" spans="1:12" ht="45" x14ac:dyDescent="0.25">
      <c r="A1544" s="1" t="s">
        <v>5697</v>
      </c>
      <c r="B1544" s="1" t="s">
        <v>460</v>
      </c>
      <c r="C1544" s="4">
        <v>2022</v>
      </c>
      <c r="D1544" s="1" t="s">
        <v>109</v>
      </c>
      <c r="E1544" s="1" t="s">
        <v>1116</v>
      </c>
      <c r="F1544" s="1" t="s">
        <v>85</v>
      </c>
      <c r="G1544" s="4" t="s">
        <v>2456</v>
      </c>
      <c r="H1544" s="4">
        <v>235416</v>
      </c>
      <c r="I1544" s="4" t="s">
        <v>3646</v>
      </c>
      <c r="J1544" s="1"/>
      <c r="K1544" s="4" t="s">
        <v>3510</v>
      </c>
      <c r="L1544" s="4" t="s">
        <v>7466</v>
      </c>
    </row>
    <row r="1545" spans="1:12" ht="30" x14ac:dyDescent="0.25">
      <c r="A1545" s="1" t="s">
        <v>5697</v>
      </c>
      <c r="B1545" s="1" t="s">
        <v>460</v>
      </c>
      <c r="C1545" s="4">
        <v>2022</v>
      </c>
      <c r="D1545" s="1" t="s">
        <v>109</v>
      </c>
      <c r="E1545" s="1" t="s">
        <v>1132</v>
      </c>
      <c r="F1545" s="1" t="s">
        <v>62</v>
      </c>
      <c r="G1545" s="4" t="s">
        <v>1743</v>
      </c>
      <c r="H1545" s="4">
        <v>10568</v>
      </c>
      <c r="I1545" s="4" t="s">
        <v>9121</v>
      </c>
      <c r="J1545" s="1" t="s">
        <v>234</v>
      </c>
      <c r="K1545" s="4" t="s">
        <v>3374</v>
      </c>
      <c r="L1545" s="4" t="s">
        <v>4703</v>
      </c>
    </row>
    <row r="1546" spans="1:12" ht="30" x14ac:dyDescent="0.25">
      <c r="A1546" s="1" t="s">
        <v>5697</v>
      </c>
      <c r="B1546" s="1" t="s">
        <v>460</v>
      </c>
      <c r="C1546" s="4">
        <v>2022</v>
      </c>
      <c r="D1546" s="1" t="s">
        <v>109</v>
      </c>
      <c r="E1546" s="1" t="s">
        <v>1132</v>
      </c>
      <c r="F1546" s="1" t="s">
        <v>66</v>
      </c>
      <c r="G1546" s="4" t="s">
        <v>1101</v>
      </c>
      <c r="H1546" s="4">
        <v>18</v>
      </c>
      <c r="I1546" s="4" t="s">
        <v>83</v>
      </c>
      <c r="J1546" s="1"/>
      <c r="K1546" s="4" t="s">
        <v>83</v>
      </c>
      <c r="L1546" s="4" t="s">
        <v>83</v>
      </c>
    </row>
    <row r="1547" spans="1:12" ht="30" x14ac:dyDescent="0.25">
      <c r="A1547" s="1" t="s">
        <v>5697</v>
      </c>
      <c r="B1547" s="1" t="s">
        <v>460</v>
      </c>
      <c r="C1547" s="4">
        <v>2022</v>
      </c>
      <c r="D1547" s="1" t="s">
        <v>109</v>
      </c>
      <c r="E1547" s="1" t="s">
        <v>1132</v>
      </c>
      <c r="F1547" s="1" t="s">
        <v>70</v>
      </c>
      <c r="G1547" s="4" t="s">
        <v>1112</v>
      </c>
      <c r="H1547" s="4">
        <v>1462</v>
      </c>
      <c r="I1547" s="4" t="s">
        <v>9122</v>
      </c>
      <c r="J1547" s="1" t="s">
        <v>234</v>
      </c>
      <c r="K1547" s="4" t="s">
        <v>9123</v>
      </c>
      <c r="L1547" s="4" t="s">
        <v>9124</v>
      </c>
    </row>
    <row r="1548" spans="1:12" ht="30" x14ac:dyDescent="0.25">
      <c r="A1548" s="1" t="s">
        <v>5697</v>
      </c>
      <c r="B1548" s="1" t="s">
        <v>460</v>
      </c>
      <c r="C1548" s="4">
        <v>2022</v>
      </c>
      <c r="D1548" s="1" t="s">
        <v>109</v>
      </c>
      <c r="E1548" s="1" t="s">
        <v>1132</v>
      </c>
      <c r="F1548" s="1" t="s">
        <v>74</v>
      </c>
      <c r="G1548" s="4" t="s">
        <v>1101</v>
      </c>
      <c r="H1548" s="4">
        <v>68</v>
      </c>
      <c r="I1548" s="4" t="s">
        <v>83</v>
      </c>
      <c r="J1548" s="1"/>
      <c r="K1548" s="4" t="s">
        <v>83</v>
      </c>
      <c r="L1548" s="4" t="s">
        <v>83</v>
      </c>
    </row>
    <row r="1549" spans="1:12" ht="30" x14ac:dyDescent="0.25">
      <c r="A1549" s="1" t="s">
        <v>5697</v>
      </c>
      <c r="B1549" s="1" t="s">
        <v>460</v>
      </c>
      <c r="C1549" s="4">
        <v>2022</v>
      </c>
      <c r="D1549" s="1" t="s">
        <v>109</v>
      </c>
      <c r="E1549" s="1" t="s">
        <v>1132</v>
      </c>
      <c r="F1549" s="1" t="s">
        <v>1102</v>
      </c>
      <c r="G1549" s="4" t="s">
        <v>1350</v>
      </c>
      <c r="H1549" s="4">
        <v>12243</v>
      </c>
      <c r="I1549" s="4" t="s">
        <v>9125</v>
      </c>
      <c r="J1549" s="1" t="s">
        <v>234</v>
      </c>
      <c r="K1549" s="4" t="s">
        <v>6106</v>
      </c>
      <c r="L1549" s="4" t="s">
        <v>9126</v>
      </c>
    </row>
    <row r="1550" spans="1:12" ht="45" x14ac:dyDescent="0.25">
      <c r="A1550" s="1" t="s">
        <v>5697</v>
      </c>
      <c r="B1550" s="1" t="s">
        <v>460</v>
      </c>
      <c r="C1550" s="4">
        <v>2022</v>
      </c>
      <c r="D1550" s="1" t="s">
        <v>109</v>
      </c>
      <c r="E1550" s="1" t="s">
        <v>1132</v>
      </c>
      <c r="F1550" s="1" t="s">
        <v>84</v>
      </c>
      <c r="G1550" s="4" t="s">
        <v>1101</v>
      </c>
      <c r="H1550" s="4">
        <v>387</v>
      </c>
      <c r="I1550" s="4" t="s">
        <v>83</v>
      </c>
      <c r="J1550" s="1"/>
      <c r="K1550" s="4" t="s">
        <v>83</v>
      </c>
      <c r="L1550" s="4" t="s">
        <v>83</v>
      </c>
    </row>
    <row r="1551" spans="1:12" ht="45" x14ac:dyDescent="0.25">
      <c r="A1551" s="1" t="s">
        <v>5697</v>
      </c>
      <c r="B1551" s="1" t="s">
        <v>460</v>
      </c>
      <c r="C1551" s="4">
        <v>2022</v>
      </c>
      <c r="D1551" s="1" t="s">
        <v>109</v>
      </c>
      <c r="E1551" s="1" t="s">
        <v>1132</v>
      </c>
      <c r="F1551" s="1" t="s">
        <v>85</v>
      </c>
      <c r="G1551" s="4" t="s">
        <v>1573</v>
      </c>
      <c r="H1551" s="4">
        <v>208470</v>
      </c>
      <c r="I1551" s="4" t="s">
        <v>3763</v>
      </c>
      <c r="J1551" s="1"/>
      <c r="K1551" s="4" t="s">
        <v>5542</v>
      </c>
      <c r="L1551" s="4" t="s">
        <v>2306</v>
      </c>
    </row>
    <row r="1552" spans="1:12" ht="30" x14ac:dyDescent="0.25">
      <c r="A1552" s="1" t="s">
        <v>5697</v>
      </c>
      <c r="B1552" s="1" t="s">
        <v>460</v>
      </c>
      <c r="C1552" s="4">
        <v>2022</v>
      </c>
      <c r="D1552" s="1" t="s">
        <v>109</v>
      </c>
      <c r="E1552" s="1" t="s">
        <v>1147</v>
      </c>
      <c r="F1552" s="1" t="s">
        <v>62</v>
      </c>
      <c r="G1552" s="4" t="s">
        <v>2955</v>
      </c>
      <c r="H1552" s="4">
        <v>5321</v>
      </c>
      <c r="I1552" s="4" t="s">
        <v>9127</v>
      </c>
      <c r="J1552" s="1"/>
      <c r="K1552" s="4" t="s">
        <v>7736</v>
      </c>
      <c r="L1552" s="4" t="s">
        <v>5074</v>
      </c>
    </row>
    <row r="1553" spans="1:12" ht="30" x14ac:dyDescent="0.25">
      <c r="A1553" s="1" t="s">
        <v>5697</v>
      </c>
      <c r="B1553" s="1" t="s">
        <v>460</v>
      </c>
      <c r="C1553" s="4">
        <v>2022</v>
      </c>
      <c r="D1553" s="1" t="s">
        <v>109</v>
      </c>
      <c r="E1553" s="1" t="s">
        <v>1147</v>
      </c>
      <c r="F1553" s="1" t="s">
        <v>66</v>
      </c>
      <c r="G1553" s="4" t="s">
        <v>1101</v>
      </c>
      <c r="H1553" s="4">
        <v>6</v>
      </c>
      <c r="I1553" s="4" t="s">
        <v>83</v>
      </c>
      <c r="J1553" s="1"/>
      <c r="K1553" s="4" t="s">
        <v>83</v>
      </c>
      <c r="L1553" s="4" t="s">
        <v>83</v>
      </c>
    </row>
    <row r="1554" spans="1:12" ht="30" x14ac:dyDescent="0.25">
      <c r="A1554" s="1" t="s">
        <v>5697</v>
      </c>
      <c r="B1554" s="1" t="s">
        <v>460</v>
      </c>
      <c r="C1554" s="4">
        <v>2022</v>
      </c>
      <c r="D1554" s="1" t="s">
        <v>109</v>
      </c>
      <c r="E1554" s="1" t="s">
        <v>1147</v>
      </c>
      <c r="F1554" s="1" t="s">
        <v>70</v>
      </c>
      <c r="G1554" s="4" t="s">
        <v>1097</v>
      </c>
      <c r="H1554" s="4">
        <v>700</v>
      </c>
      <c r="I1554" s="4" t="s">
        <v>9128</v>
      </c>
      <c r="J1554" s="1" t="s">
        <v>234</v>
      </c>
      <c r="K1554" s="4" t="s">
        <v>9129</v>
      </c>
      <c r="L1554" s="4" t="s">
        <v>1135</v>
      </c>
    </row>
    <row r="1555" spans="1:12" ht="30" x14ac:dyDescent="0.25">
      <c r="A1555" s="1" t="s">
        <v>5697</v>
      </c>
      <c r="B1555" s="1" t="s">
        <v>460</v>
      </c>
      <c r="C1555" s="4">
        <v>2022</v>
      </c>
      <c r="D1555" s="1" t="s">
        <v>109</v>
      </c>
      <c r="E1555" s="1" t="s">
        <v>1147</v>
      </c>
      <c r="F1555" s="1" t="s">
        <v>74</v>
      </c>
      <c r="G1555" s="4" t="s">
        <v>1101</v>
      </c>
      <c r="H1555" s="4">
        <v>26</v>
      </c>
      <c r="I1555" s="4" t="s">
        <v>83</v>
      </c>
      <c r="J1555" s="1"/>
      <c r="K1555" s="4" t="s">
        <v>83</v>
      </c>
      <c r="L1555" s="4" t="s">
        <v>83</v>
      </c>
    </row>
    <row r="1556" spans="1:12" ht="30" x14ac:dyDescent="0.25">
      <c r="A1556" s="1" t="s">
        <v>5697</v>
      </c>
      <c r="B1556" s="1" t="s">
        <v>460</v>
      </c>
      <c r="C1556" s="4">
        <v>2022</v>
      </c>
      <c r="D1556" s="1" t="s">
        <v>109</v>
      </c>
      <c r="E1556" s="1" t="s">
        <v>1147</v>
      </c>
      <c r="F1556" s="1" t="s">
        <v>1102</v>
      </c>
      <c r="G1556" s="4" t="s">
        <v>1200</v>
      </c>
      <c r="H1556" s="4">
        <v>5433</v>
      </c>
      <c r="I1556" s="4" t="s">
        <v>945</v>
      </c>
      <c r="J1556" s="1"/>
      <c r="K1556" s="4" t="s">
        <v>581</v>
      </c>
      <c r="L1556" s="4" t="s">
        <v>9130</v>
      </c>
    </row>
    <row r="1557" spans="1:12" ht="45" x14ac:dyDescent="0.25">
      <c r="A1557" s="1" t="s">
        <v>5697</v>
      </c>
      <c r="B1557" s="1" t="s">
        <v>460</v>
      </c>
      <c r="C1557" s="4">
        <v>2022</v>
      </c>
      <c r="D1557" s="1" t="s">
        <v>109</v>
      </c>
      <c r="E1557" s="1" t="s">
        <v>1147</v>
      </c>
      <c r="F1557" s="1" t="s">
        <v>84</v>
      </c>
      <c r="G1557" s="4" t="s">
        <v>1101</v>
      </c>
      <c r="H1557" s="4">
        <v>204</v>
      </c>
      <c r="I1557" s="4" t="s">
        <v>83</v>
      </c>
      <c r="J1557" s="1"/>
      <c r="K1557" s="4" t="s">
        <v>83</v>
      </c>
      <c r="L1557" s="4" t="s">
        <v>83</v>
      </c>
    </row>
    <row r="1558" spans="1:12" ht="45" x14ac:dyDescent="0.25">
      <c r="A1558" s="1" t="s">
        <v>5697</v>
      </c>
      <c r="B1558" s="1" t="s">
        <v>460</v>
      </c>
      <c r="C1558" s="4">
        <v>2022</v>
      </c>
      <c r="D1558" s="1" t="s">
        <v>109</v>
      </c>
      <c r="E1558" s="1" t="s">
        <v>1147</v>
      </c>
      <c r="F1558" s="1" t="s">
        <v>85</v>
      </c>
      <c r="G1558" s="4" t="s">
        <v>4110</v>
      </c>
      <c r="H1558" s="4">
        <v>182921</v>
      </c>
      <c r="I1558" s="4" t="s">
        <v>2048</v>
      </c>
      <c r="J1558" s="1"/>
      <c r="K1558" s="4" t="s">
        <v>9131</v>
      </c>
      <c r="L1558" s="4" t="s">
        <v>2305</v>
      </c>
    </row>
    <row r="1559" spans="1:12" ht="30" x14ac:dyDescent="0.25">
      <c r="A1559" s="1" t="s">
        <v>5697</v>
      </c>
      <c r="B1559" s="1" t="s">
        <v>460</v>
      </c>
      <c r="C1559" s="4">
        <v>2022</v>
      </c>
      <c r="D1559" s="1" t="s">
        <v>109</v>
      </c>
      <c r="E1559" s="1" t="s">
        <v>1162</v>
      </c>
      <c r="F1559" s="1" t="s">
        <v>62</v>
      </c>
      <c r="G1559" s="4" t="s">
        <v>1367</v>
      </c>
      <c r="H1559" s="4">
        <v>2440</v>
      </c>
      <c r="I1559" s="4" t="s">
        <v>7171</v>
      </c>
      <c r="J1559" s="1"/>
      <c r="K1559" s="4" t="s">
        <v>9132</v>
      </c>
      <c r="L1559" s="4" t="s">
        <v>9133</v>
      </c>
    </row>
    <row r="1560" spans="1:12" ht="30" x14ac:dyDescent="0.25">
      <c r="A1560" s="1" t="s">
        <v>5697</v>
      </c>
      <c r="B1560" s="1" t="s">
        <v>460</v>
      </c>
      <c r="C1560" s="4">
        <v>2022</v>
      </c>
      <c r="D1560" s="1" t="s">
        <v>109</v>
      </c>
      <c r="E1560" s="1" t="s">
        <v>1162</v>
      </c>
      <c r="F1560" s="1" t="s">
        <v>66</v>
      </c>
      <c r="G1560" s="4" t="s">
        <v>1101</v>
      </c>
      <c r="H1560" s="4">
        <v>5</v>
      </c>
      <c r="I1560" s="4" t="s">
        <v>83</v>
      </c>
      <c r="J1560" s="1"/>
      <c r="K1560" s="4" t="s">
        <v>83</v>
      </c>
      <c r="L1560" s="4" t="s">
        <v>83</v>
      </c>
    </row>
    <row r="1561" spans="1:12" ht="30" x14ac:dyDescent="0.25">
      <c r="A1561" s="1" t="s">
        <v>5697</v>
      </c>
      <c r="B1561" s="1" t="s">
        <v>460</v>
      </c>
      <c r="C1561" s="4">
        <v>2022</v>
      </c>
      <c r="D1561" s="1" t="s">
        <v>109</v>
      </c>
      <c r="E1561" s="1" t="s">
        <v>1162</v>
      </c>
      <c r="F1561" s="1" t="s">
        <v>70</v>
      </c>
      <c r="G1561" s="4" t="s">
        <v>1371</v>
      </c>
      <c r="H1561" s="4">
        <v>370</v>
      </c>
      <c r="I1561" s="4" t="s">
        <v>6373</v>
      </c>
      <c r="J1561" s="1" t="s">
        <v>234</v>
      </c>
      <c r="K1561" s="4" t="s">
        <v>9134</v>
      </c>
      <c r="L1561" s="4" t="s">
        <v>9135</v>
      </c>
    </row>
    <row r="1562" spans="1:12" ht="30" x14ac:dyDescent="0.25">
      <c r="A1562" s="1" t="s">
        <v>5697</v>
      </c>
      <c r="B1562" s="1" t="s">
        <v>460</v>
      </c>
      <c r="C1562" s="4">
        <v>2022</v>
      </c>
      <c r="D1562" s="1" t="s">
        <v>109</v>
      </c>
      <c r="E1562" s="1" t="s">
        <v>1162</v>
      </c>
      <c r="F1562" s="1" t="s">
        <v>74</v>
      </c>
      <c r="G1562" s="4" t="s">
        <v>1101</v>
      </c>
      <c r="H1562" s="4">
        <v>15</v>
      </c>
      <c r="I1562" s="4" t="s">
        <v>83</v>
      </c>
      <c r="J1562" s="1"/>
      <c r="K1562" s="4" t="s">
        <v>83</v>
      </c>
      <c r="L1562" s="4" t="s">
        <v>83</v>
      </c>
    </row>
    <row r="1563" spans="1:12" ht="30" x14ac:dyDescent="0.25">
      <c r="A1563" s="1" t="s">
        <v>5697</v>
      </c>
      <c r="B1563" s="1" t="s">
        <v>460</v>
      </c>
      <c r="C1563" s="4">
        <v>2022</v>
      </c>
      <c r="D1563" s="1" t="s">
        <v>109</v>
      </c>
      <c r="E1563" s="1" t="s">
        <v>1162</v>
      </c>
      <c r="F1563" s="1" t="s">
        <v>1102</v>
      </c>
      <c r="G1563" s="4" t="s">
        <v>2778</v>
      </c>
      <c r="H1563" s="4">
        <v>2984</v>
      </c>
      <c r="I1563" s="4" t="s">
        <v>9136</v>
      </c>
      <c r="J1563" s="1"/>
      <c r="K1563" s="4" t="s">
        <v>9137</v>
      </c>
      <c r="L1563" s="4" t="s">
        <v>9138</v>
      </c>
    </row>
    <row r="1564" spans="1:12" ht="45" x14ac:dyDescent="0.25">
      <c r="A1564" s="1" t="s">
        <v>5697</v>
      </c>
      <c r="B1564" s="1" t="s">
        <v>460</v>
      </c>
      <c r="C1564" s="4">
        <v>2022</v>
      </c>
      <c r="D1564" s="1" t="s">
        <v>109</v>
      </c>
      <c r="E1564" s="1" t="s">
        <v>1162</v>
      </c>
      <c r="F1564" s="1" t="s">
        <v>84</v>
      </c>
      <c r="G1564" s="4" t="s">
        <v>1101</v>
      </c>
      <c r="H1564" s="4">
        <v>126</v>
      </c>
      <c r="I1564" s="4" t="s">
        <v>83</v>
      </c>
      <c r="J1564" s="1"/>
      <c r="K1564" s="4" t="s">
        <v>83</v>
      </c>
      <c r="L1564" s="4" t="s">
        <v>83</v>
      </c>
    </row>
    <row r="1565" spans="1:12" ht="45" x14ac:dyDescent="0.25">
      <c r="A1565" s="1" t="s">
        <v>5697</v>
      </c>
      <c r="B1565" s="1" t="s">
        <v>460</v>
      </c>
      <c r="C1565" s="4">
        <v>2022</v>
      </c>
      <c r="D1565" s="1" t="s">
        <v>109</v>
      </c>
      <c r="E1565" s="1" t="s">
        <v>1162</v>
      </c>
      <c r="F1565" s="1" t="s">
        <v>85</v>
      </c>
      <c r="G1565" s="4" t="s">
        <v>1727</v>
      </c>
      <c r="H1565" s="4">
        <v>94042</v>
      </c>
      <c r="I1565" s="4" t="s">
        <v>4971</v>
      </c>
      <c r="J1565" s="1"/>
      <c r="K1565" s="4" t="s">
        <v>9139</v>
      </c>
      <c r="L1565" s="4" t="s">
        <v>8044</v>
      </c>
    </row>
    <row r="1566" spans="1:12" ht="30" x14ac:dyDescent="0.25">
      <c r="A1566" s="1" t="s">
        <v>5697</v>
      </c>
      <c r="B1566" s="1" t="s">
        <v>460</v>
      </c>
      <c r="C1566" s="4">
        <v>2022</v>
      </c>
      <c r="D1566" s="1" t="s">
        <v>109</v>
      </c>
      <c r="E1566" s="1" t="s">
        <v>1183</v>
      </c>
      <c r="F1566" s="1" t="s">
        <v>62</v>
      </c>
      <c r="G1566" s="4" t="s">
        <v>1286</v>
      </c>
      <c r="H1566" s="4">
        <v>785</v>
      </c>
      <c r="I1566" s="4" t="s">
        <v>9140</v>
      </c>
      <c r="J1566" s="1"/>
      <c r="K1566" s="4" t="s">
        <v>6988</v>
      </c>
      <c r="L1566" s="4" t="s">
        <v>9141</v>
      </c>
    </row>
    <row r="1567" spans="1:12" ht="30" x14ac:dyDescent="0.25">
      <c r="A1567" s="1" t="s">
        <v>5697</v>
      </c>
      <c r="B1567" s="1" t="s">
        <v>460</v>
      </c>
      <c r="C1567" s="4">
        <v>2022</v>
      </c>
      <c r="D1567" s="1" t="s">
        <v>109</v>
      </c>
      <c r="E1567" s="1" t="s">
        <v>1183</v>
      </c>
      <c r="F1567" s="1" t="s">
        <v>66</v>
      </c>
      <c r="G1567" s="4" t="s">
        <v>1101</v>
      </c>
      <c r="H1567" s="4">
        <v>1</v>
      </c>
      <c r="I1567" s="4" t="s">
        <v>83</v>
      </c>
      <c r="J1567" s="1"/>
      <c r="K1567" s="4" t="s">
        <v>83</v>
      </c>
      <c r="L1567" s="4" t="s">
        <v>83</v>
      </c>
    </row>
    <row r="1568" spans="1:12" ht="30" x14ac:dyDescent="0.25">
      <c r="A1568" s="1" t="s">
        <v>5697</v>
      </c>
      <c r="B1568" s="1" t="s">
        <v>460</v>
      </c>
      <c r="C1568" s="4">
        <v>2022</v>
      </c>
      <c r="D1568" s="1" t="s">
        <v>109</v>
      </c>
      <c r="E1568" s="1" t="s">
        <v>1183</v>
      </c>
      <c r="F1568" s="1" t="s">
        <v>70</v>
      </c>
      <c r="G1568" s="4" t="s">
        <v>1800</v>
      </c>
      <c r="H1568" s="4">
        <v>135</v>
      </c>
      <c r="I1568" s="4" t="s">
        <v>9142</v>
      </c>
      <c r="J1568" s="1" t="s">
        <v>234</v>
      </c>
      <c r="K1568" s="4" t="s">
        <v>9143</v>
      </c>
      <c r="L1568" s="4" t="s">
        <v>9144</v>
      </c>
    </row>
    <row r="1569" spans="1:12" ht="30" x14ac:dyDescent="0.25">
      <c r="A1569" s="1" t="s">
        <v>5697</v>
      </c>
      <c r="B1569" s="1" t="s">
        <v>460</v>
      </c>
      <c r="C1569" s="4">
        <v>2022</v>
      </c>
      <c r="D1569" s="1" t="s">
        <v>109</v>
      </c>
      <c r="E1569" s="1" t="s">
        <v>1183</v>
      </c>
      <c r="F1569" s="1" t="s">
        <v>74</v>
      </c>
      <c r="G1569" s="4" t="s">
        <v>1101</v>
      </c>
      <c r="H1569" s="4">
        <v>5</v>
      </c>
      <c r="I1569" s="4" t="s">
        <v>83</v>
      </c>
      <c r="J1569" s="1"/>
      <c r="K1569" s="4" t="s">
        <v>83</v>
      </c>
      <c r="L1569" s="4" t="s">
        <v>83</v>
      </c>
    </row>
    <row r="1570" spans="1:12" ht="30" x14ac:dyDescent="0.25">
      <c r="A1570" s="1" t="s">
        <v>5697</v>
      </c>
      <c r="B1570" s="1" t="s">
        <v>460</v>
      </c>
      <c r="C1570" s="4">
        <v>2022</v>
      </c>
      <c r="D1570" s="1" t="s">
        <v>109</v>
      </c>
      <c r="E1570" s="1" t="s">
        <v>1183</v>
      </c>
      <c r="F1570" s="1" t="s">
        <v>1102</v>
      </c>
      <c r="G1570" s="4" t="s">
        <v>3754</v>
      </c>
      <c r="H1570" s="4">
        <v>991</v>
      </c>
      <c r="I1570" s="4" t="s">
        <v>9145</v>
      </c>
      <c r="J1570" s="1"/>
      <c r="K1570" s="4" t="s">
        <v>9146</v>
      </c>
      <c r="L1570" s="4" t="s">
        <v>9147</v>
      </c>
    </row>
    <row r="1571" spans="1:12" ht="45" x14ac:dyDescent="0.25">
      <c r="A1571" s="1" t="s">
        <v>5697</v>
      </c>
      <c r="B1571" s="1" t="s">
        <v>460</v>
      </c>
      <c r="C1571" s="4">
        <v>2022</v>
      </c>
      <c r="D1571" s="1" t="s">
        <v>109</v>
      </c>
      <c r="E1571" s="1" t="s">
        <v>1183</v>
      </c>
      <c r="F1571" s="1" t="s">
        <v>84</v>
      </c>
      <c r="G1571" s="4" t="s">
        <v>1101</v>
      </c>
      <c r="H1571" s="4">
        <v>49</v>
      </c>
      <c r="I1571" s="4" t="s">
        <v>83</v>
      </c>
      <c r="J1571" s="1"/>
      <c r="K1571" s="4" t="s">
        <v>83</v>
      </c>
      <c r="L1571" s="4" t="s">
        <v>83</v>
      </c>
    </row>
    <row r="1572" spans="1:12" ht="45" x14ac:dyDescent="0.25">
      <c r="A1572" s="1" t="s">
        <v>5697</v>
      </c>
      <c r="B1572" s="1" t="s">
        <v>460</v>
      </c>
      <c r="C1572" s="4">
        <v>2022</v>
      </c>
      <c r="D1572" s="1" t="s">
        <v>109</v>
      </c>
      <c r="E1572" s="1" t="s">
        <v>1183</v>
      </c>
      <c r="F1572" s="1" t="s">
        <v>85</v>
      </c>
      <c r="G1572" s="4" t="s">
        <v>5093</v>
      </c>
      <c r="H1572" s="4">
        <v>24129</v>
      </c>
      <c r="I1572" s="4" t="s">
        <v>9148</v>
      </c>
      <c r="J1572" s="1"/>
      <c r="K1572" s="4" t="s">
        <v>9149</v>
      </c>
      <c r="L1572" s="4" t="s">
        <v>9150</v>
      </c>
    </row>
    <row r="1573" spans="1:12" ht="30" x14ac:dyDescent="0.25">
      <c r="A1573" s="1" t="s">
        <v>5697</v>
      </c>
      <c r="B1573" s="1" t="s">
        <v>460</v>
      </c>
      <c r="C1573" s="4">
        <v>2022</v>
      </c>
      <c r="D1573" s="1" t="s">
        <v>128</v>
      </c>
      <c r="E1573" s="1" t="s">
        <v>1089</v>
      </c>
      <c r="F1573" s="1" t="s">
        <v>62</v>
      </c>
      <c r="G1573" s="4" t="s">
        <v>1101</v>
      </c>
      <c r="H1573" s="4">
        <v>78563</v>
      </c>
      <c r="I1573" s="4" t="s">
        <v>83</v>
      </c>
      <c r="J1573" s="1"/>
      <c r="K1573" s="4" t="s">
        <v>83</v>
      </c>
      <c r="L1573" s="4" t="s">
        <v>83</v>
      </c>
    </row>
    <row r="1574" spans="1:12" ht="30" x14ac:dyDescent="0.25">
      <c r="A1574" s="1" t="s">
        <v>5697</v>
      </c>
      <c r="B1574" s="1" t="s">
        <v>460</v>
      </c>
      <c r="C1574" s="4">
        <v>2022</v>
      </c>
      <c r="D1574" s="1" t="s">
        <v>128</v>
      </c>
      <c r="E1574" s="1" t="s">
        <v>1089</v>
      </c>
      <c r="F1574" s="1" t="s">
        <v>66</v>
      </c>
      <c r="G1574" s="4" t="s">
        <v>1101</v>
      </c>
      <c r="H1574" s="4">
        <v>444</v>
      </c>
      <c r="I1574" s="4" t="s">
        <v>83</v>
      </c>
      <c r="J1574" s="1"/>
      <c r="K1574" s="4" t="s">
        <v>83</v>
      </c>
      <c r="L1574" s="4" t="s">
        <v>83</v>
      </c>
    </row>
    <row r="1575" spans="1:12" ht="30" x14ac:dyDescent="0.25">
      <c r="A1575" s="1" t="s">
        <v>5697</v>
      </c>
      <c r="B1575" s="1" t="s">
        <v>460</v>
      </c>
      <c r="C1575" s="4">
        <v>2022</v>
      </c>
      <c r="D1575" s="1" t="s">
        <v>128</v>
      </c>
      <c r="E1575" s="1" t="s">
        <v>1089</v>
      </c>
      <c r="F1575" s="1" t="s">
        <v>70</v>
      </c>
      <c r="G1575" s="4" t="s">
        <v>1101</v>
      </c>
      <c r="H1575" s="4">
        <v>18446</v>
      </c>
      <c r="I1575" s="4" t="s">
        <v>83</v>
      </c>
      <c r="J1575" s="1"/>
      <c r="K1575" s="4" t="s">
        <v>83</v>
      </c>
      <c r="L1575" s="4" t="s">
        <v>83</v>
      </c>
    </row>
    <row r="1576" spans="1:12" ht="30" x14ac:dyDescent="0.25">
      <c r="A1576" s="1" t="s">
        <v>5697</v>
      </c>
      <c r="B1576" s="1" t="s">
        <v>460</v>
      </c>
      <c r="C1576" s="4">
        <v>2022</v>
      </c>
      <c r="D1576" s="1" t="s">
        <v>128</v>
      </c>
      <c r="E1576" s="1" t="s">
        <v>1089</v>
      </c>
      <c r="F1576" s="1" t="s">
        <v>74</v>
      </c>
      <c r="G1576" s="4" t="s">
        <v>1101</v>
      </c>
      <c r="H1576" s="4">
        <v>1437</v>
      </c>
      <c r="I1576" s="4" t="s">
        <v>83</v>
      </c>
      <c r="J1576" s="1"/>
      <c r="K1576" s="4" t="s">
        <v>83</v>
      </c>
      <c r="L1576" s="4" t="s">
        <v>83</v>
      </c>
    </row>
    <row r="1577" spans="1:12" ht="30" x14ac:dyDescent="0.25">
      <c r="A1577" s="1" t="s">
        <v>5697</v>
      </c>
      <c r="B1577" s="1" t="s">
        <v>460</v>
      </c>
      <c r="C1577" s="4">
        <v>2022</v>
      </c>
      <c r="D1577" s="1" t="s">
        <v>128</v>
      </c>
      <c r="E1577" s="1" t="s">
        <v>1089</v>
      </c>
      <c r="F1577" s="1" t="s">
        <v>1102</v>
      </c>
      <c r="G1577" s="4" t="s">
        <v>1101</v>
      </c>
      <c r="H1577" s="4">
        <v>116848</v>
      </c>
      <c r="I1577" s="4" t="s">
        <v>83</v>
      </c>
      <c r="J1577" s="1"/>
      <c r="K1577" s="4" t="s">
        <v>83</v>
      </c>
      <c r="L1577" s="4" t="s">
        <v>83</v>
      </c>
    </row>
    <row r="1578" spans="1:12" ht="45" x14ac:dyDescent="0.25">
      <c r="A1578" s="1" t="s">
        <v>5697</v>
      </c>
      <c r="B1578" s="1" t="s">
        <v>460</v>
      </c>
      <c r="C1578" s="4">
        <v>2022</v>
      </c>
      <c r="D1578" s="1" t="s">
        <v>128</v>
      </c>
      <c r="E1578" s="1" t="s">
        <v>1089</v>
      </c>
      <c r="F1578" s="1" t="s">
        <v>84</v>
      </c>
      <c r="G1578" s="4" t="s">
        <v>1101</v>
      </c>
      <c r="H1578" s="4">
        <v>3884</v>
      </c>
      <c r="I1578" s="4" t="s">
        <v>83</v>
      </c>
      <c r="J1578" s="1"/>
      <c r="K1578" s="4" t="s">
        <v>83</v>
      </c>
      <c r="L1578" s="4" t="s">
        <v>83</v>
      </c>
    </row>
    <row r="1579" spans="1:12" ht="45" x14ac:dyDescent="0.25">
      <c r="A1579" s="1" t="s">
        <v>5697</v>
      </c>
      <c r="B1579" s="1" t="s">
        <v>460</v>
      </c>
      <c r="C1579" s="4">
        <v>2022</v>
      </c>
      <c r="D1579" s="1" t="s">
        <v>128</v>
      </c>
      <c r="E1579" s="1" t="s">
        <v>1089</v>
      </c>
      <c r="F1579" s="1" t="s">
        <v>85</v>
      </c>
      <c r="G1579" s="4" t="s">
        <v>1112</v>
      </c>
      <c r="H1579" s="4">
        <v>248621</v>
      </c>
      <c r="I1579" s="4" t="s">
        <v>3419</v>
      </c>
      <c r="J1579" s="1" t="s">
        <v>234</v>
      </c>
      <c r="K1579" s="4" t="s">
        <v>3466</v>
      </c>
      <c r="L1579" s="4" t="s">
        <v>3973</v>
      </c>
    </row>
    <row r="1580" spans="1:12" ht="30" x14ac:dyDescent="0.25">
      <c r="A1580" s="1" t="s">
        <v>5697</v>
      </c>
      <c r="B1580" s="1" t="s">
        <v>460</v>
      </c>
      <c r="C1580" s="4">
        <v>2022</v>
      </c>
      <c r="D1580" s="1" t="s">
        <v>128</v>
      </c>
      <c r="E1580" s="1" t="s">
        <v>1104</v>
      </c>
      <c r="F1580" s="1" t="s">
        <v>62</v>
      </c>
      <c r="G1580" s="4" t="s">
        <v>1101</v>
      </c>
      <c r="H1580" s="4">
        <v>24778</v>
      </c>
      <c r="I1580" s="4" t="s">
        <v>83</v>
      </c>
      <c r="J1580" s="1"/>
      <c r="K1580" s="4" t="s">
        <v>83</v>
      </c>
      <c r="L1580" s="4" t="s">
        <v>83</v>
      </c>
    </row>
    <row r="1581" spans="1:12" ht="30" x14ac:dyDescent="0.25">
      <c r="A1581" s="1" t="s">
        <v>5697</v>
      </c>
      <c r="B1581" s="1" t="s">
        <v>460</v>
      </c>
      <c r="C1581" s="4">
        <v>2022</v>
      </c>
      <c r="D1581" s="1" t="s">
        <v>128</v>
      </c>
      <c r="E1581" s="1" t="s">
        <v>1104</v>
      </c>
      <c r="F1581" s="1" t="s">
        <v>66</v>
      </c>
      <c r="G1581" s="4" t="s">
        <v>1101</v>
      </c>
      <c r="H1581" s="4">
        <v>50</v>
      </c>
      <c r="I1581" s="4" t="s">
        <v>83</v>
      </c>
      <c r="J1581" s="1"/>
      <c r="K1581" s="4" t="s">
        <v>83</v>
      </c>
      <c r="L1581" s="4" t="s">
        <v>83</v>
      </c>
    </row>
    <row r="1582" spans="1:12" ht="30" x14ac:dyDescent="0.25">
      <c r="A1582" s="1" t="s">
        <v>5697</v>
      </c>
      <c r="B1582" s="1" t="s">
        <v>460</v>
      </c>
      <c r="C1582" s="4">
        <v>2022</v>
      </c>
      <c r="D1582" s="1" t="s">
        <v>128</v>
      </c>
      <c r="E1582" s="1" t="s">
        <v>1104</v>
      </c>
      <c r="F1582" s="1" t="s">
        <v>70</v>
      </c>
      <c r="G1582" s="4" t="s">
        <v>1101</v>
      </c>
      <c r="H1582" s="4">
        <v>4115</v>
      </c>
      <c r="I1582" s="4" t="s">
        <v>83</v>
      </c>
      <c r="J1582" s="1"/>
      <c r="K1582" s="4" t="s">
        <v>83</v>
      </c>
      <c r="L1582" s="4" t="s">
        <v>83</v>
      </c>
    </row>
    <row r="1583" spans="1:12" ht="30" x14ac:dyDescent="0.25">
      <c r="A1583" s="1" t="s">
        <v>5697</v>
      </c>
      <c r="B1583" s="1" t="s">
        <v>460</v>
      </c>
      <c r="C1583" s="4">
        <v>2022</v>
      </c>
      <c r="D1583" s="1" t="s">
        <v>128</v>
      </c>
      <c r="E1583" s="1" t="s">
        <v>1104</v>
      </c>
      <c r="F1583" s="1" t="s">
        <v>74</v>
      </c>
      <c r="G1583" s="4" t="s">
        <v>1101</v>
      </c>
      <c r="H1583" s="4">
        <v>184</v>
      </c>
      <c r="I1583" s="4" t="s">
        <v>83</v>
      </c>
      <c r="J1583" s="1"/>
      <c r="K1583" s="4" t="s">
        <v>83</v>
      </c>
      <c r="L1583" s="4" t="s">
        <v>83</v>
      </c>
    </row>
    <row r="1584" spans="1:12" ht="30" x14ac:dyDescent="0.25">
      <c r="A1584" s="1" t="s">
        <v>5697</v>
      </c>
      <c r="B1584" s="1" t="s">
        <v>460</v>
      </c>
      <c r="C1584" s="4">
        <v>2022</v>
      </c>
      <c r="D1584" s="1" t="s">
        <v>128</v>
      </c>
      <c r="E1584" s="1" t="s">
        <v>1104</v>
      </c>
      <c r="F1584" s="1" t="s">
        <v>1102</v>
      </c>
      <c r="G1584" s="4" t="s">
        <v>1101</v>
      </c>
      <c r="H1584" s="4">
        <v>35425</v>
      </c>
      <c r="I1584" s="4" t="s">
        <v>83</v>
      </c>
      <c r="J1584" s="1"/>
      <c r="K1584" s="4" t="s">
        <v>83</v>
      </c>
      <c r="L1584" s="4" t="s">
        <v>83</v>
      </c>
    </row>
    <row r="1585" spans="1:12" ht="45" x14ac:dyDescent="0.25">
      <c r="A1585" s="1" t="s">
        <v>5697</v>
      </c>
      <c r="B1585" s="1" t="s">
        <v>460</v>
      </c>
      <c r="C1585" s="4">
        <v>2022</v>
      </c>
      <c r="D1585" s="1" t="s">
        <v>128</v>
      </c>
      <c r="E1585" s="1" t="s">
        <v>1104</v>
      </c>
      <c r="F1585" s="1" t="s">
        <v>84</v>
      </c>
      <c r="G1585" s="4" t="s">
        <v>1101</v>
      </c>
      <c r="H1585" s="4">
        <v>900</v>
      </c>
      <c r="I1585" s="4" t="s">
        <v>83</v>
      </c>
      <c r="J1585" s="1"/>
      <c r="K1585" s="4" t="s">
        <v>83</v>
      </c>
      <c r="L1585" s="4" t="s">
        <v>83</v>
      </c>
    </row>
    <row r="1586" spans="1:12" ht="45" x14ac:dyDescent="0.25">
      <c r="A1586" s="1" t="s">
        <v>5697</v>
      </c>
      <c r="B1586" s="1" t="s">
        <v>460</v>
      </c>
      <c r="C1586" s="4">
        <v>2022</v>
      </c>
      <c r="D1586" s="1" t="s">
        <v>128</v>
      </c>
      <c r="E1586" s="1" t="s">
        <v>1104</v>
      </c>
      <c r="F1586" s="1" t="s">
        <v>85</v>
      </c>
      <c r="G1586" s="4" t="s">
        <v>1800</v>
      </c>
      <c r="H1586" s="4">
        <v>170599</v>
      </c>
      <c r="I1586" s="4" t="s">
        <v>3362</v>
      </c>
      <c r="J1586" s="1" t="s">
        <v>234</v>
      </c>
      <c r="K1586" s="4" t="s">
        <v>3419</v>
      </c>
      <c r="L1586" s="4" t="s">
        <v>4151</v>
      </c>
    </row>
    <row r="1587" spans="1:12" ht="30" x14ac:dyDescent="0.25">
      <c r="A1587" s="1" t="s">
        <v>5697</v>
      </c>
      <c r="B1587" s="1" t="s">
        <v>460</v>
      </c>
      <c r="C1587" s="4">
        <v>2022</v>
      </c>
      <c r="D1587" s="1" t="s">
        <v>128</v>
      </c>
      <c r="E1587" s="1" t="s">
        <v>1116</v>
      </c>
      <c r="F1587" s="1" t="s">
        <v>62</v>
      </c>
      <c r="G1587" s="4" t="s">
        <v>1101</v>
      </c>
      <c r="H1587" s="4">
        <v>16902</v>
      </c>
      <c r="I1587" s="4" t="s">
        <v>83</v>
      </c>
      <c r="J1587" s="1"/>
      <c r="K1587" s="4" t="s">
        <v>83</v>
      </c>
      <c r="L1587" s="4" t="s">
        <v>83</v>
      </c>
    </row>
    <row r="1588" spans="1:12" ht="30" x14ac:dyDescent="0.25">
      <c r="A1588" s="1" t="s">
        <v>5697</v>
      </c>
      <c r="B1588" s="1" t="s">
        <v>460</v>
      </c>
      <c r="C1588" s="4">
        <v>2022</v>
      </c>
      <c r="D1588" s="1" t="s">
        <v>128</v>
      </c>
      <c r="E1588" s="1" t="s">
        <v>1116</v>
      </c>
      <c r="F1588" s="1" t="s">
        <v>66</v>
      </c>
      <c r="G1588" s="4" t="s">
        <v>1101</v>
      </c>
      <c r="H1588" s="4">
        <v>26</v>
      </c>
      <c r="I1588" s="4" t="s">
        <v>83</v>
      </c>
      <c r="J1588" s="1"/>
      <c r="K1588" s="4" t="s">
        <v>83</v>
      </c>
      <c r="L1588" s="4" t="s">
        <v>83</v>
      </c>
    </row>
    <row r="1589" spans="1:12" ht="30" x14ac:dyDescent="0.25">
      <c r="A1589" s="1" t="s">
        <v>5697</v>
      </c>
      <c r="B1589" s="1" t="s">
        <v>460</v>
      </c>
      <c r="C1589" s="4">
        <v>2022</v>
      </c>
      <c r="D1589" s="1" t="s">
        <v>128</v>
      </c>
      <c r="E1589" s="1" t="s">
        <v>1116</v>
      </c>
      <c r="F1589" s="1" t="s">
        <v>70</v>
      </c>
      <c r="G1589" s="4" t="s">
        <v>1112</v>
      </c>
      <c r="H1589" s="4">
        <v>2718</v>
      </c>
      <c r="I1589" s="4" t="s">
        <v>9151</v>
      </c>
      <c r="J1589" s="1" t="s">
        <v>234</v>
      </c>
      <c r="K1589" s="4" t="s">
        <v>3589</v>
      </c>
      <c r="L1589" s="4" t="s">
        <v>1623</v>
      </c>
    </row>
    <row r="1590" spans="1:12" ht="30" x14ac:dyDescent="0.25">
      <c r="A1590" s="1" t="s">
        <v>5697</v>
      </c>
      <c r="B1590" s="1" t="s">
        <v>460</v>
      </c>
      <c r="C1590" s="4">
        <v>2022</v>
      </c>
      <c r="D1590" s="1" t="s">
        <v>128</v>
      </c>
      <c r="E1590" s="1" t="s">
        <v>1116</v>
      </c>
      <c r="F1590" s="1" t="s">
        <v>74</v>
      </c>
      <c r="G1590" s="4" t="s">
        <v>1101</v>
      </c>
      <c r="H1590" s="4">
        <v>106</v>
      </c>
      <c r="I1590" s="4" t="s">
        <v>83</v>
      </c>
      <c r="J1590" s="1"/>
      <c r="K1590" s="4" t="s">
        <v>83</v>
      </c>
      <c r="L1590" s="4" t="s">
        <v>83</v>
      </c>
    </row>
    <row r="1591" spans="1:12" ht="30" x14ac:dyDescent="0.25">
      <c r="A1591" s="1" t="s">
        <v>5697</v>
      </c>
      <c r="B1591" s="1" t="s">
        <v>460</v>
      </c>
      <c r="C1591" s="4">
        <v>2022</v>
      </c>
      <c r="D1591" s="1" t="s">
        <v>128</v>
      </c>
      <c r="E1591" s="1" t="s">
        <v>1116</v>
      </c>
      <c r="F1591" s="1" t="s">
        <v>1102</v>
      </c>
      <c r="G1591" s="4" t="s">
        <v>1800</v>
      </c>
      <c r="H1591" s="4">
        <v>24534</v>
      </c>
      <c r="I1591" s="4" t="s">
        <v>563</v>
      </c>
      <c r="J1591" s="1" t="s">
        <v>234</v>
      </c>
      <c r="K1591" s="4" t="s">
        <v>3292</v>
      </c>
      <c r="L1591" s="4" t="s">
        <v>1318</v>
      </c>
    </row>
    <row r="1592" spans="1:12" ht="45" x14ac:dyDescent="0.25">
      <c r="A1592" s="1" t="s">
        <v>5697</v>
      </c>
      <c r="B1592" s="1" t="s">
        <v>460</v>
      </c>
      <c r="C1592" s="4">
        <v>2022</v>
      </c>
      <c r="D1592" s="1" t="s">
        <v>128</v>
      </c>
      <c r="E1592" s="1" t="s">
        <v>1116</v>
      </c>
      <c r="F1592" s="1" t="s">
        <v>84</v>
      </c>
      <c r="G1592" s="4" t="s">
        <v>1101</v>
      </c>
      <c r="H1592" s="4">
        <v>601</v>
      </c>
      <c r="I1592" s="4" t="s">
        <v>83</v>
      </c>
      <c r="J1592" s="1"/>
      <c r="K1592" s="4" t="s">
        <v>83</v>
      </c>
      <c r="L1592" s="4" t="s">
        <v>83</v>
      </c>
    </row>
    <row r="1593" spans="1:12" ht="45" x14ac:dyDescent="0.25">
      <c r="A1593" s="1" t="s">
        <v>5697</v>
      </c>
      <c r="B1593" s="1" t="s">
        <v>460</v>
      </c>
      <c r="C1593" s="4">
        <v>2022</v>
      </c>
      <c r="D1593" s="1" t="s">
        <v>128</v>
      </c>
      <c r="E1593" s="1" t="s">
        <v>1116</v>
      </c>
      <c r="F1593" s="1" t="s">
        <v>85</v>
      </c>
      <c r="G1593" s="4" t="s">
        <v>3309</v>
      </c>
      <c r="H1593" s="4">
        <v>228666</v>
      </c>
      <c r="I1593" s="4" t="s">
        <v>2608</v>
      </c>
      <c r="J1593" s="1"/>
      <c r="K1593" s="4" t="s">
        <v>3298</v>
      </c>
      <c r="L1593" s="4" t="s">
        <v>9152</v>
      </c>
    </row>
    <row r="1594" spans="1:12" ht="30" x14ac:dyDescent="0.25">
      <c r="A1594" s="1" t="s">
        <v>5697</v>
      </c>
      <c r="B1594" s="1" t="s">
        <v>460</v>
      </c>
      <c r="C1594" s="4">
        <v>2022</v>
      </c>
      <c r="D1594" s="1" t="s">
        <v>128</v>
      </c>
      <c r="E1594" s="1" t="s">
        <v>1132</v>
      </c>
      <c r="F1594" s="1" t="s">
        <v>62</v>
      </c>
      <c r="G1594" s="4" t="s">
        <v>1109</v>
      </c>
      <c r="H1594" s="4">
        <v>10266</v>
      </c>
      <c r="I1594" s="4" t="s">
        <v>9153</v>
      </c>
      <c r="J1594" s="1" t="s">
        <v>234</v>
      </c>
      <c r="K1594" s="4" t="s">
        <v>3004</v>
      </c>
      <c r="L1594" s="4" t="s">
        <v>9154</v>
      </c>
    </row>
    <row r="1595" spans="1:12" ht="30" x14ac:dyDescent="0.25">
      <c r="A1595" s="1" t="s">
        <v>5697</v>
      </c>
      <c r="B1595" s="1" t="s">
        <v>460</v>
      </c>
      <c r="C1595" s="4">
        <v>2022</v>
      </c>
      <c r="D1595" s="1" t="s">
        <v>128</v>
      </c>
      <c r="E1595" s="1" t="s">
        <v>1132</v>
      </c>
      <c r="F1595" s="1" t="s">
        <v>66</v>
      </c>
      <c r="G1595" s="4" t="s">
        <v>1101</v>
      </c>
      <c r="H1595" s="4">
        <v>10</v>
      </c>
      <c r="I1595" s="4" t="s">
        <v>83</v>
      </c>
      <c r="J1595" s="1"/>
      <c r="K1595" s="4" t="s">
        <v>83</v>
      </c>
      <c r="L1595" s="4" t="s">
        <v>83</v>
      </c>
    </row>
    <row r="1596" spans="1:12" ht="30" x14ac:dyDescent="0.25">
      <c r="A1596" s="1" t="s">
        <v>5697</v>
      </c>
      <c r="B1596" s="1" t="s">
        <v>460</v>
      </c>
      <c r="C1596" s="4">
        <v>2022</v>
      </c>
      <c r="D1596" s="1" t="s">
        <v>128</v>
      </c>
      <c r="E1596" s="1" t="s">
        <v>1132</v>
      </c>
      <c r="F1596" s="1" t="s">
        <v>70</v>
      </c>
      <c r="G1596" s="4" t="s">
        <v>1101</v>
      </c>
      <c r="H1596" s="4">
        <v>1378</v>
      </c>
      <c r="I1596" s="4" t="s">
        <v>83</v>
      </c>
      <c r="J1596" s="1"/>
      <c r="K1596" s="4" t="s">
        <v>83</v>
      </c>
      <c r="L1596" s="4" t="s">
        <v>83</v>
      </c>
    </row>
    <row r="1597" spans="1:12" ht="30" x14ac:dyDescent="0.25">
      <c r="A1597" s="1" t="s">
        <v>5697</v>
      </c>
      <c r="B1597" s="1" t="s">
        <v>460</v>
      </c>
      <c r="C1597" s="4">
        <v>2022</v>
      </c>
      <c r="D1597" s="1" t="s">
        <v>128</v>
      </c>
      <c r="E1597" s="1" t="s">
        <v>1132</v>
      </c>
      <c r="F1597" s="1" t="s">
        <v>74</v>
      </c>
      <c r="G1597" s="4" t="s">
        <v>1101</v>
      </c>
      <c r="H1597" s="4">
        <v>42</v>
      </c>
      <c r="I1597" s="4" t="s">
        <v>83</v>
      </c>
      <c r="J1597" s="1"/>
      <c r="K1597" s="4" t="s">
        <v>83</v>
      </c>
      <c r="L1597" s="4" t="s">
        <v>83</v>
      </c>
    </row>
    <row r="1598" spans="1:12" ht="30" x14ac:dyDescent="0.25">
      <c r="A1598" s="1" t="s">
        <v>5697</v>
      </c>
      <c r="B1598" s="1" t="s">
        <v>460</v>
      </c>
      <c r="C1598" s="4">
        <v>2022</v>
      </c>
      <c r="D1598" s="1" t="s">
        <v>128</v>
      </c>
      <c r="E1598" s="1" t="s">
        <v>1132</v>
      </c>
      <c r="F1598" s="1" t="s">
        <v>1102</v>
      </c>
      <c r="G1598" s="4" t="s">
        <v>1093</v>
      </c>
      <c r="H1598" s="4">
        <v>11646</v>
      </c>
      <c r="I1598" s="4" t="s">
        <v>4051</v>
      </c>
      <c r="J1598" s="1" t="s">
        <v>234</v>
      </c>
      <c r="K1598" s="4" t="s">
        <v>1092</v>
      </c>
      <c r="L1598" s="4" t="s">
        <v>9155</v>
      </c>
    </row>
    <row r="1599" spans="1:12" ht="45" x14ac:dyDescent="0.25">
      <c r="A1599" s="1" t="s">
        <v>5697</v>
      </c>
      <c r="B1599" s="1" t="s">
        <v>460</v>
      </c>
      <c r="C1599" s="4">
        <v>2022</v>
      </c>
      <c r="D1599" s="1" t="s">
        <v>128</v>
      </c>
      <c r="E1599" s="1" t="s">
        <v>1132</v>
      </c>
      <c r="F1599" s="1" t="s">
        <v>84</v>
      </c>
      <c r="G1599" s="4" t="s">
        <v>1101</v>
      </c>
      <c r="H1599" s="4">
        <v>254</v>
      </c>
      <c r="I1599" s="4" t="s">
        <v>83</v>
      </c>
      <c r="J1599" s="1"/>
      <c r="K1599" s="4" t="s">
        <v>83</v>
      </c>
      <c r="L1599" s="4" t="s">
        <v>83</v>
      </c>
    </row>
    <row r="1600" spans="1:12" ht="45" x14ac:dyDescent="0.25">
      <c r="A1600" s="1" t="s">
        <v>5697</v>
      </c>
      <c r="B1600" s="1" t="s">
        <v>460</v>
      </c>
      <c r="C1600" s="4">
        <v>2022</v>
      </c>
      <c r="D1600" s="1" t="s">
        <v>128</v>
      </c>
      <c r="E1600" s="1" t="s">
        <v>1132</v>
      </c>
      <c r="F1600" s="1" t="s">
        <v>85</v>
      </c>
      <c r="G1600" s="4" t="s">
        <v>707</v>
      </c>
      <c r="H1600" s="4">
        <v>202608</v>
      </c>
      <c r="I1600" s="4" t="s">
        <v>2873</v>
      </c>
      <c r="J1600" s="1"/>
      <c r="K1600" s="4" t="s">
        <v>1437</v>
      </c>
      <c r="L1600" s="4" t="s">
        <v>9156</v>
      </c>
    </row>
    <row r="1601" spans="1:12" ht="30" x14ac:dyDescent="0.25">
      <c r="A1601" s="1" t="s">
        <v>5697</v>
      </c>
      <c r="B1601" s="1" t="s">
        <v>460</v>
      </c>
      <c r="C1601" s="4">
        <v>2022</v>
      </c>
      <c r="D1601" s="1" t="s">
        <v>128</v>
      </c>
      <c r="E1601" s="1" t="s">
        <v>1147</v>
      </c>
      <c r="F1601" s="1" t="s">
        <v>62</v>
      </c>
      <c r="G1601" s="4" t="s">
        <v>2016</v>
      </c>
      <c r="H1601" s="4">
        <v>5165</v>
      </c>
      <c r="I1601" s="4" t="s">
        <v>2522</v>
      </c>
      <c r="J1601" s="1"/>
      <c r="K1601" s="4" t="s">
        <v>2905</v>
      </c>
      <c r="L1601" s="4" t="s">
        <v>9157</v>
      </c>
    </row>
    <row r="1602" spans="1:12" ht="30" x14ac:dyDescent="0.25">
      <c r="A1602" s="1" t="s">
        <v>5697</v>
      </c>
      <c r="B1602" s="1" t="s">
        <v>460</v>
      </c>
      <c r="C1602" s="4">
        <v>2022</v>
      </c>
      <c r="D1602" s="1" t="s">
        <v>128</v>
      </c>
      <c r="E1602" s="1" t="s">
        <v>1147</v>
      </c>
      <c r="F1602" s="1" t="s">
        <v>66</v>
      </c>
      <c r="G1602" s="4" t="s">
        <v>1101</v>
      </c>
      <c r="H1602" s="4">
        <v>6</v>
      </c>
      <c r="I1602" s="4" t="s">
        <v>83</v>
      </c>
      <c r="J1602" s="1"/>
      <c r="K1602" s="4" t="s">
        <v>83</v>
      </c>
      <c r="L1602" s="4" t="s">
        <v>83</v>
      </c>
    </row>
    <row r="1603" spans="1:12" ht="30" x14ac:dyDescent="0.25">
      <c r="A1603" s="1" t="s">
        <v>5697</v>
      </c>
      <c r="B1603" s="1" t="s">
        <v>460</v>
      </c>
      <c r="C1603" s="4">
        <v>2022</v>
      </c>
      <c r="D1603" s="1" t="s">
        <v>128</v>
      </c>
      <c r="E1603" s="1" t="s">
        <v>1147</v>
      </c>
      <c r="F1603" s="1" t="s">
        <v>70</v>
      </c>
      <c r="G1603" s="4" t="s">
        <v>1800</v>
      </c>
      <c r="H1603" s="4">
        <v>660</v>
      </c>
      <c r="I1603" s="4" t="s">
        <v>9158</v>
      </c>
      <c r="J1603" s="1" t="s">
        <v>234</v>
      </c>
      <c r="K1603" s="4" t="s">
        <v>9159</v>
      </c>
      <c r="L1603" s="4" t="s">
        <v>9160</v>
      </c>
    </row>
    <row r="1604" spans="1:12" ht="30" x14ac:dyDescent="0.25">
      <c r="A1604" s="1" t="s">
        <v>5697</v>
      </c>
      <c r="B1604" s="1" t="s">
        <v>460</v>
      </c>
      <c r="C1604" s="4">
        <v>2022</v>
      </c>
      <c r="D1604" s="1" t="s">
        <v>128</v>
      </c>
      <c r="E1604" s="1" t="s">
        <v>1147</v>
      </c>
      <c r="F1604" s="1" t="s">
        <v>74</v>
      </c>
      <c r="G1604" s="4" t="s">
        <v>1101</v>
      </c>
      <c r="H1604" s="4">
        <v>17</v>
      </c>
      <c r="I1604" s="4" t="s">
        <v>83</v>
      </c>
      <c r="J1604" s="1"/>
      <c r="K1604" s="4" t="s">
        <v>83</v>
      </c>
      <c r="L1604" s="4" t="s">
        <v>83</v>
      </c>
    </row>
    <row r="1605" spans="1:12" ht="30" x14ac:dyDescent="0.25">
      <c r="A1605" s="1" t="s">
        <v>5697</v>
      </c>
      <c r="B1605" s="1" t="s">
        <v>460</v>
      </c>
      <c r="C1605" s="4">
        <v>2022</v>
      </c>
      <c r="D1605" s="1" t="s">
        <v>128</v>
      </c>
      <c r="E1605" s="1" t="s">
        <v>1147</v>
      </c>
      <c r="F1605" s="1" t="s">
        <v>1102</v>
      </c>
      <c r="G1605" s="4" t="s">
        <v>2321</v>
      </c>
      <c r="H1605" s="4">
        <v>5036</v>
      </c>
      <c r="I1605" s="4" t="s">
        <v>5777</v>
      </c>
      <c r="J1605" s="1"/>
      <c r="K1605" s="4" t="s">
        <v>5745</v>
      </c>
      <c r="L1605" s="4" t="s">
        <v>9161</v>
      </c>
    </row>
    <row r="1606" spans="1:12" ht="45" x14ac:dyDescent="0.25">
      <c r="A1606" s="1" t="s">
        <v>5697</v>
      </c>
      <c r="B1606" s="1" t="s">
        <v>460</v>
      </c>
      <c r="C1606" s="4">
        <v>2022</v>
      </c>
      <c r="D1606" s="1" t="s">
        <v>128</v>
      </c>
      <c r="E1606" s="1" t="s">
        <v>1147</v>
      </c>
      <c r="F1606" s="1" t="s">
        <v>84</v>
      </c>
      <c r="G1606" s="4" t="s">
        <v>1101</v>
      </c>
      <c r="H1606" s="4">
        <v>176</v>
      </c>
      <c r="I1606" s="4" t="s">
        <v>83</v>
      </c>
      <c r="J1606" s="1"/>
      <c r="K1606" s="4" t="s">
        <v>83</v>
      </c>
      <c r="L1606" s="4" t="s">
        <v>83</v>
      </c>
    </row>
    <row r="1607" spans="1:12" ht="45" x14ac:dyDescent="0.25">
      <c r="A1607" s="1" t="s">
        <v>5697</v>
      </c>
      <c r="B1607" s="1" t="s">
        <v>460</v>
      </c>
      <c r="C1607" s="4">
        <v>2022</v>
      </c>
      <c r="D1607" s="1" t="s">
        <v>128</v>
      </c>
      <c r="E1607" s="1" t="s">
        <v>1147</v>
      </c>
      <c r="F1607" s="1" t="s">
        <v>85</v>
      </c>
      <c r="G1607" s="4" t="s">
        <v>9162</v>
      </c>
      <c r="H1607" s="4">
        <v>177535</v>
      </c>
      <c r="I1607" s="4" t="s">
        <v>6828</v>
      </c>
      <c r="J1607" s="1"/>
      <c r="K1607" s="4" t="s">
        <v>9163</v>
      </c>
      <c r="L1607" s="4" t="s">
        <v>7552</v>
      </c>
    </row>
    <row r="1608" spans="1:12" ht="30" x14ac:dyDescent="0.25">
      <c r="A1608" s="1" t="s">
        <v>5697</v>
      </c>
      <c r="B1608" s="1" t="s">
        <v>460</v>
      </c>
      <c r="C1608" s="4">
        <v>2022</v>
      </c>
      <c r="D1608" s="1" t="s">
        <v>128</v>
      </c>
      <c r="E1608" s="1" t="s">
        <v>1162</v>
      </c>
      <c r="F1608" s="1" t="s">
        <v>62</v>
      </c>
      <c r="G1608" s="4" t="s">
        <v>2321</v>
      </c>
      <c r="H1608" s="4">
        <v>2351</v>
      </c>
      <c r="I1608" s="4" t="s">
        <v>9164</v>
      </c>
      <c r="J1608" s="1"/>
      <c r="K1608" s="4" t="s">
        <v>9165</v>
      </c>
      <c r="L1608" s="4" t="s">
        <v>9166</v>
      </c>
    </row>
    <row r="1609" spans="1:12" ht="30" x14ac:dyDescent="0.25">
      <c r="A1609" s="1" t="s">
        <v>5697</v>
      </c>
      <c r="B1609" s="1" t="s">
        <v>460</v>
      </c>
      <c r="C1609" s="4">
        <v>2022</v>
      </c>
      <c r="D1609" s="1" t="s">
        <v>128</v>
      </c>
      <c r="E1609" s="1" t="s">
        <v>1162</v>
      </c>
      <c r="F1609" s="1" t="s">
        <v>66</v>
      </c>
      <c r="G1609" s="4" t="s">
        <v>1101</v>
      </c>
      <c r="H1609" s="4">
        <v>5</v>
      </c>
      <c r="I1609" s="4" t="s">
        <v>83</v>
      </c>
      <c r="J1609" s="1"/>
      <c r="K1609" s="4" t="s">
        <v>83</v>
      </c>
      <c r="L1609" s="4" t="s">
        <v>83</v>
      </c>
    </row>
    <row r="1610" spans="1:12" ht="30" x14ac:dyDescent="0.25">
      <c r="A1610" s="1" t="s">
        <v>5697</v>
      </c>
      <c r="B1610" s="1" t="s">
        <v>460</v>
      </c>
      <c r="C1610" s="4">
        <v>2022</v>
      </c>
      <c r="D1610" s="1" t="s">
        <v>128</v>
      </c>
      <c r="E1610" s="1" t="s">
        <v>1162</v>
      </c>
      <c r="F1610" s="1" t="s">
        <v>70</v>
      </c>
      <c r="G1610" s="4" t="s">
        <v>1097</v>
      </c>
      <c r="H1610" s="4">
        <v>346</v>
      </c>
      <c r="I1610" s="4" t="s">
        <v>9167</v>
      </c>
      <c r="J1610" s="1" t="s">
        <v>234</v>
      </c>
      <c r="K1610" s="4" t="s">
        <v>8724</v>
      </c>
      <c r="L1610" s="4" t="s">
        <v>9168</v>
      </c>
    </row>
    <row r="1611" spans="1:12" ht="30" x14ac:dyDescent="0.25">
      <c r="A1611" s="1" t="s">
        <v>5697</v>
      </c>
      <c r="B1611" s="1" t="s">
        <v>460</v>
      </c>
      <c r="C1611" s="4">
        <v>2022</v>
      </c>
      <c r="D1611" s="1" t="s">
        <v>128</v>
      </c>
      <c r="E1611" s="1" t="s">
        <v>1162</v>
      </c>
      <c r="F1611" s="1" t="s">
        <v>74</v>
      </c>
      <c r="G1611" s="4" t="s">
        <v>1101</v>
      </c>
      <c r="H1611" s="4">
        <v>10</v>
      </c>
      <c r="I1611" s="4" t="s">
        <v>83</v>
      </c>
      <c r="J1611" s="1"/>
      <c r="K1611" s="4" t="s">
        <v>83</v>
      </c>
      <c r="L1611" s="4" t="s">
        <v>83</v>
      </c>
    </row>
    <row r="1612" spans="1:12" ht="30" x14ac:dyDescent="0.25">
      <c r="A1612" s="1" t="s">
        <v>5697</v>
      </c>
      <c r="B1612" s="1" t="s">
        <v>460</v>
      </c>
      <c r="C1612" s="4">
        <v>2022</v>
      </c>
      <c r="D1612" s="1" t="s">
        <v>128</v>
      </c>
      <c r="E1612" s="1" t="s">
        <v>1162</v>
      </c>
      <c r="F1612" s="1" t="s">
        <v>1102</v>
      </c>
      <c r="G1612" s="4" t="s">
        <v>3344</v>
      </c>
      <c r="H1612" s="4">
        <v>2665</v>
      </c>
      <c r="I1612" s="4" t="s">
        <v>9169</v>
      </c>
      <c r="J1612" s="1"/>
      <c r="K1612" s="4" t="s">
        <v>3711</v>
      </c>
      <c r="L1612" s="4" t="s">
        <v>9170</v>
      </c>
    </row>
    <row r="1613" spans="1:12" ht="45" x14ac:dyDescent="0.25">
      <c r="A1613" s="1" t="s">
        <v>5697</v>
      </c>
      <c r="B1613" s="1" t="s">
        <v>460</v>
      </c>
      <c r="C1613" s="4">
        <v>2022</v>
      </c>
      <c r="D1613" s="1" t="s">
        <v>128</v>
      </c>
      <c r="E1613" s="1" t="s">
        <v>1162</v>
      </c>
      <c r="F1613" s="1" t="s">
        <v>84</v>
      </c>
      <c r="G1613" s="4" t="s">
        <v>1101</v>
      </c>
      <c r="H1613" s="4">
        <v>157</v>
      </c>
      <c r="I1613" s="4" t="s">
        <v>83</v>
      </c>
      <c r="J1613" s="1"/>
      <c r="K1613" s="4" t="s">
        <v>83</v>
      </c>
      <c r="L1613" s="4" t="s">
        <v>83</v>
      </c>
    </row>
    <row r="1614" spans="1:12" ht="45" x14ac:dyDescent="0.25">
      <c r="A1614" s="1" t="s">
        <v>5697</v>
      </c>
      <c r="B1614" s="1" t="s">
        <v>460</v>
      </c>
      <c r="C1614" s="4">
        <v>2022</v>
      </c>
      <c r="D1614" s="1" t="s">
        <v>128</v>
      </c>
      <c r="E1614" s="1" t="s">
        <v>1162</v>
      </c>
      <c r="F1614" s="1" t="s">
        <v>85</v>
      </c>
      <c r="G1614" s="4" t="s">
        <v>2270</v>
      </c>
      <c r="H1614" s="4">
        <v>91375</v>
      </c>
      <c r="I1614" s="4" t="s">
        <v>8070</v>
      </c>
      <c r="J1614" s="1"/>
      <c r="K1614" s="4" t="s">
        <v>7558</v>
      </c>
      <c r="L1614" s="4" t="s">
        <v>9171</v>
      </c>
    </row>
    <row r="1615" spans="1:12" ht="30" x14ac:dyDescent="0.25">
      <c r="A1615" s="1" t="s">
        <v>5697</v>
      </c>
      <c r="B1615" s="1" t="s">
        <v>460</v>
      </c>
      <c r="C1615" s="4">
        <v>2022</v>
      </c>
      <c r="D1615" s="1" t="s">
        <v>128</v>
      </c>
      <c r="E1615" s="1" t="s">
        <v>1183</v>
      </c>
      <c r="F1615" s="1" t="s">
        <v>62</v>
      </c>
      <c r="G1615" s="4" t="s">
        <v>1211</v>
      </c>
      <c r="H1615" s="4">
        <v>756</v>
      </c>
      <c r="I1615" s="4" t="s">
        <v>9172</v>
      </c>
      <c r="J1615" s="1"/>
      <c r="K1615" s="4" t="s">
        <v>9173</v>
      </c>
      <c r="L1615" s="4" t="s">
        <v>9174</v>
      </c>
    </row>
    <row r="1616" spans="1:12" ht="30" x14ac:dyDescent="0.25">
      <c r="A1616" s="1" t="s">
        <v>5697</v>
      </c>
      <c r="B1616" s="1" t="s">
        <v>460</v>
      </c>
      <c r="C1616" s="4">
        <v>2022</v>
      </c>
      <c r="D1616" s="1" t="s">
        <v>128</v>
      </c>
      <c r="E1616" s="1" t="s">
        <v>1183</v>
      </c>
      <c r="F1616" s="1" t="s">
        <v>66</v>
      </c>
      <c r="G1616" s="4" t="s">
        <v>1101</v>
      </c>
      <c r="H1616" s="4">
        <v>1</v>
      </c>
      <c r="I1616" s="4" t="s">
        <v>83</v>
      </c>
      <c r="J1616" s="1"/>
      <c r="K1616" s="4" t="s">
        <v>83</v>
      </c>
      <c r="L1616" s="4" t="s">
        <v>83</v>
      </c>
    </row>
    <row r="1617" spans="1:12" ht="30" x14ac:dyDescent="0.25">
      <c r="A1617" s="1" t="s">
        <v>5697</v>
      </c>
      <c r="B1617" s="1" t="s">
        <v>460</v>
      </c>
      <c r="C1617" s="4">
        <v>2022</v>
      </c>
      <c r="D1617" s="1" t="s">
        <v>128</v>
      </c>
      <c r="E1617" s="1" t="s">
        <v>1183</v>
      </c>
      <c r="F1617" s="1" t="s">
        <v>70</v>
      </c>
      <c r="G1617" s="4" t="s">
        <v>2008</v>
      </c>
      <c r="H1617" s="4">
        <v>123</v>
      </c>
      <c r="I1617" s="4" t="s">
        <v>9175</v>
      </c>
      <c r="J1617" s="1" t="s">
        <v>234</v>
      </c>
      <c r="K1617" s="4" t="s">
        <v>9176</v>
      </c>
      <c r="L1617" s="4" t="s">
        <v>9177</v>
      </c>
    </row>
    <row r="1618" spans="1:12" ht="30" x14ac:dyDescent="0.25">
      <c r="A1618" s="1" t="s">
        <v>5697</v>
      </c>
      <c r="B1618" s="1" t="s">
        <v>460</v>
      </c>
      <c r="C1618" s="4">
        <v>2022</v>
      </c>
      <c r="D1618" s="1" t="s">
        <v>128</v>
      </c>
      <c r="E1618" s="1" t="s">
        <v>1183</v>
      </c>
      <c r="F1618" s="1" t="s">
        <v>74</v>
      </c>
      <c r="G1618" s="4" t="s">
        <v>1101</v>
      </c>
      <c r="H1618" s="4">
        <v>5</v>
      </c>
      <c r="I1618" s="4" t="s">
        <v>83</v>
      </c>
      <c r="J1618" s="1"/>
      <c r="K1618" s="4" t="s">
        <v>83</v>
      </c>
      <c r="L1618" s="4" t="s">
        <v>83</v>
      </c>
    </row>
    <row r="1619" spans="1:12" ht="30" x14ac:dyDescent="0.25">
      <c r="A1619" s="1" t="s">
        <v>5697</v>
      </c>
      <c r="B1619" s="1" t="s">
        <v>460</v>
      </c>
      <c r="C1619" s="4">
        <v>2022</v>
      </c>
      <c r="D1619" s="1" t="s">
        <v>128</v>
      </c>
      <c r="E1619" s="1" t="s">
        <v>1183</v>
      </c>
      <c r="F1619" s="1" t="s">
        <v>1102</v>
      </c>
      <c r="G1619" s="4" t="s">
        <v>2751</v>
      </c>
      <c r="H1619" s="4">
        <v>865</v>
      </c>
      <c r="I1619" s="4" t="s">
        <v>9178</v>
      </c>
      <c r="J1619" s="1"/>
      <c r="K1619" s="4" t="s">
        <v>9179</v>
      </c>
      <c r="L1619" s="4" t="s">
        <v>9180</v>
      </c>
    </row>
    <row r="1620" spans="1:12" ht="45" x14ac:dyDescent="0.25">
      <c r="A1620" s="1" t="s">
        <v>5697</v>
      </c>
      <c r="B1620" s="1" t="s">
        <v>460</v>
      </c>
      <c r="C1620" s="4">
        <v>2022</v>
      </c>
      <c r="D1620" s="1" t="s">
        <v>128</v>
      </c>
      <c r="E1620" s="1" t="s">
        <v>1183</v>
      </c>
      <c r="F1620" s="1" t="s">
        <v>84</v>
      </c>
      <c r="G1620" s="4" t="s">
        <v>1101</v>
      </c>
      <c r="H1620" s="4">
        <v>67</v>
      </c>
      <c r="I1620" s="4" t="s">
        <v>83</v>
      </c>
      <c r="J1620" s="1"/>
      <c r="K1620" s="4" t="s">
        <v>83</v>
      </c>
      <c r="L1620" s="4" t="s">
        <v>83</v>
      </c>
    </row>
    <row r="1621" spans="1:12" ht="45" x14ac:dyDescent="0.25">
      <c r="A1621" s="1" t="s">
        <v>5697</v>
      </c>
      <c r="B1621" s="1" t="s">
        <v>460</v>
      </c>
      <c r="C1621" s="4">
        <v>2022</v>
      </c>
      <c r="D1621" s="1" t="s">
        <v>128</v>
      </c>
      <c r="E1621" s="1" t="s">
        <v>1183</v>
      </c>
      <c r="F1621" s="1" t="s">
        <v>85</v>
      </c>
      <c r="G1621" s="4" t="s">
        <v>4578</v>
      </c>
      <c r="H1621" s="4">
        <v>23487</v>
      </c>
      <c r="I1621" s="4" t="s">
        <v>9181</v>
      </c>
      <c r="J1621" s="1"/>
      <c r="K1621" s="4" t="s">
        <v>9182</v>
      </c>
      <c r="L1621" s="4" t="s">
        <v>9183</v>
      </c>
    </row>
    <row r="1622" spans="1:12" ht="30" x14ac:dyDescent="0.25">
      <c r="A1622" s="1" t="s">
        <v>5697</v>
      </c>
      <c r="B1622" s="1" t="s">
        <v>460</v>
      </c>
      <c r="C1622" s="4">
        <v>2022</v>
      </c>
      <c r="D1622" s="1" t="s">
        <v>147</v>
      </c>
      <c r="E1622" s="1" t="s">
        <v>1089</v>
      </c>
      <c r="F1622" s="1" t="s">
        <v>62</v>
      </c>
      <c r="G1622" s="4" t="s">
        <v>1101</v>
      </c>
      <c r="H1622" s="4">
        <v>80714</v>
      </c>
      <c r="I1622" s="4" t="s">
        <v>83</v>
      </c>
      <c r="J1622" s="1"/>
      <c r="K1622" s="4" t="s">
        <v>83</v>
      </c>
      <c r="L1622" s="4" t="s">
        <v>83</v>
      </c>
    </row>
    <row r="1623" spans="1:12" ht="30" x14ac:dyDescent="0.25">
      <c r="A1623" s="1" t="s">
        <v>5697</v>
      </c>
      <c r="B1623" s="1" t="s">
        <v>460</v>
      </c>
      <c r="C1623" s="4">
        <v>2022</v>
      </c>
      <c r="D1623" s="1" t="s">
        <v>147</v>
      </c>
      <c r="E1623" s="1" t="s">
        <v>1089</v>
      </c>
      <c r="F1623" s="1" t="s">
        <v>66</v>
      </c>
      <c r="G1623" s="4" t="s">
        <v>1101</v>
      </c>
      <c r="H1623" s="4">
        <v>363</v>
      </c>
      <c r="I1623" s="4" t="s">
        <v>83</v>
      </c>
      <c r="J1623" s="1"/>
      <c r="K1623" s="4" t="s">
        <v>83</v>
      </c>
      <c r="L1623" s="4" t="s">
        <v>83</v>
      </c>
    </row>
    <row r="1624" spans="1:12" ht="30" x14ac:dyDescent="0.25">
      <c r="A1624" s="1" t="s">
        <v>5697</v>
      </c>
      <c r="B1624" s="1" t="s">
        <v>460</v>
      </c>
      <c r="C1624" s="4">
        <v>2022</v>
      </c>
      <c r="D1624" s="1" t="s">
        <v>147</v>
      </c>
      <c r="E1624" s="1" t="s">
        <v>1089</v>
      </c>
      <c r="F1624" s="1" t="s">
        <v>70</v>
      </c>
      <c r="G1624" s="4" t="s">
        <v>1101</v>
      </c>
      <c r="H1624" s="4">
        <v>18246</v>
      </c>
      <c r="I1624" s="4" t="s">
        <v>83</v>
      </c>
      <c r="J1624" s="1"/>
      <c r="K1624" s="4" t="s">
        <v>83</v>
      </c>
      <c r="L1624" s="4" t="s">
        <v>83</v>
      </c>
    </row>
    <row r="1625" spans="1:12" ht="30" x14ac:dyDescent="0.25">
      <c r="A1625" s="1" t="s">
        <v>5697</v>
      </c>
      <c r="B1625" s="1" t="s">
        <v>460</v>
      </c>
      <c r="C1625" s="4">
        <v>2022</v>
      </c>
      <c r="D1625" s="1" t="s">
        <v>147</v>
      </c>
      <c r="E1625" s="1" t="s">
        <v>1089</v>
      </c>
      <c r="F1625" s="1" t="s">
        <v>74</v>
      </c>
      <c r="G1625" s="4" t="s">
        <v>1101</v>
      </c>
      <c r="H1625" s="4">
        <v>1127</v>
      </c>
      <c r="I1625" s="4" t="s">
        <v>83</v>
      </c>
      <c r="J1625" s="1"/>
      <c r="K1625" s="4" t="s">
        <v>83</v>
      </c>
      <c r="L1625" s="4" t="s">
        <v>83</v>
      </c>
    </row>
    <row r="1626" spans="1:12" ht="30" x14ac:dyDescent="0.25">
      <c r="A1626" s="1" t="s">
        <v>5697</v>
      </c>
      <c r="B1626" s="1" t="s">
        <v>460</v>
      </c>
      <c r="C1626" s="4">
        <v>2022</v>
      </c>
      <c r="D1626" s="1" t="s">
        <v>147</v>
      </c>
      <c r="E1626" s="1" t="s">
        <v>1089</v>
      </c>
      <c r="F1626" s="1" t="s">
        <v>1102</v>
      </c>
      <c r="G1626" s="4" t="s">
        <v>1101</v>
      </c>
      <c r="H1626" s="4">
        <v>117426</v>
      </c>
      <c r="I1626" s="4" t="s">
        <v>83</v>
      </c>
      <c r="J1626" s="1"/>
      <c r="K1626" s="4" t="s">
        <v>83</v>
      </c>
      <c r="L1626" s="4" t="s">
        <v>83</v>
      </c>
    </row>
    <row r="1627" spans="1:12" ht="45" x14ac:dyDescent="0.25">
      <c r="A1627" s="1" t="s">
        <v>5697</v>
      </c>
      <c r="B1627" s="1" t="s">
        <v>460</v>
      </c>
      <c r="C1627" s="4">
        <v>2022</v>
      </c>
      <c r="D1627" s="1" t="s">
        <v>147</v>
      </c>
      <c r="E1627" s="1" t="s">
        <v>1089</v>
      </c>
      <c r="F1627" s="1" t="s">
        <v>84</v>
      </c>
      <c r="G1627" s="4" t="s">
        <v>1101</v>
      </c>
      <c r="H1627" s="4">
        <v>3958</v>
      </c>
      <c r="I1627" s="4" t="s">
        <v>83</v>
      </c>
      <c r="J1627" s="1"/>
      <c r="K1627" s="4" t="s">
        <v>83</v>
      </c>
      <c r="L1627" s="4" t="s">
        <v>83</v>
      </c>
    </row>
    <row r="1628" spans="1:12" ht="45" x14ac:dyDescent="0.25">
      <c r="A1628" s="1" t="s">
        <v>5697</v>
      </c>
      <c r="B1628" s="1" t="s">
        <v>460</v>
      </c>
      <c r="C1628" s="4">
        <v>2022</v>
      </c>
      <c r="D1628" s="1" t="s">
        <v>147</v>
      </c>
      <c r="E1628" s="1" t="s">
        <v>1089</v>
      </c>
      <c r="F1628" s="1" t="s">
        <v>85</v>
      </c>
      <c r="G1628" s="4" t="s">
        <v>1101</v>
      </c>
      <c r="H1628" s="4">
        <v>261701</v>
      </c>
      <c r="I1628" s="4" t="s">
        <v>83</v>
      </c>
      <c r="J1628" s="1"/>
      <c r="K1628" s="4" t="s">
        <v>83</v>
      </c>
      <c r="L1628" s="4" t="s">
        <v>83</v>
      </c>
    </row>
    <row r="1629" spans="1:12" ht="30" x14ac:dyDescent="0.25">
      <c r="A1629" s="1" t="s">
        <v>5697</v>
      </c>
      <c r="B1629" s="1" t="s">
        <v>460</v>
      </c>
      <c r="C1629" s="4">
        <v>2022</v>
      </c>
      <c r="D1629" s="1" t="s">
        <v>147</v>
      </c>
      <c r="E1629" s="1" t="s">
        <v>1104</v>
      </c>
      <c r="F1629" s="1" t="s">
        <v>62</v>
      </c>
      <c r="G1629" s="4" t="s">
        <v>1101</v>
      </c>
      <c r="H1629" s="4">
        <v>25639</v>
      </c>
      <c r="I1629" s="4" t="s">
        <v>83</v>
      </c>
      <c r="J1629" s="1"/>
      <c r="K1629" s="4" t="s">
        <v>83</v>
      </c>
      <c r="L1629" s="4" t="s">
        <v>83</v>
      </c>
    </row>
    <row r="1630" spans="1:12" ht="30" x14ac:dyDescent="0.25">
      <c r="A1630" s="1" t="s">
        <v>5697</v>
      </c>
      <c r="B1630" s="1" t="s">
        <v>460</v>
      </c>
      <c r="C1630" s="4">
        <v>2022</v>
      </c>
      <c r="D1630" s="1" t="s">
        <v>147</v>
      </c>
      <c r="E1630" s="1" t="s">
        <v>1104</v>
      </c>
      <c r="F1630" s="1" t="s">
        <v>66</v>
      </c>
      <c r="G1630" s="4" t="s">
        <v>1101</v>
      </c>
      <c r="H1630" s="4">
        <v>43</v>
      </c>
      <c r="I1630" s="4" t="s">
        <v>83</v>
      </c>
      <c r="J1630" s="1"/>
      <c r="K1630" s="4" t="s">
        <v>83</v>
      </c>
      <c r="L1630" s="4" t="s">
        <v>83</v>
      </c>
    </row>
    <row r="1631" spans="1:12" ht="30" x14ac:dyDescent="0.25">
      <c r="A1631" s="1" t="s">
        <v>5697</v>
      </c>
      <c r="B1631" s="1" t="s">
        <v>460</v>
      </c>
      <c r="C1631" s="4">
        <v>2022</v>
      </c>
      <c r="D1631" s="1" t="s">
        <v>147</v>
      </c>
      <c r="E1631" s="1" t="s">
        <v>1104</v>
      </c>
      <c r="F1631" s="1" t="s">
        <v>70</v>
      </c>
      <c r="G1631" s="4" t="s">
        <v>1101</v>
      </c>
      <c r="H1631" s="4">
        <v>4155</v>
      </c>
      <c r="I1631" s="4" t="s">
        <v>83</v>
      </c>
      <c r="J1631" s="1"/>
      <c r="K1631" s="4" t="s">
        <v>83</v>
      </c>
      <c r="L1631" s="4" t="s">
        <v>83</v>
      </c>
    </row>
    <row r="1632" spans="1:12" ht="30" x14ac:dyDescent="0.25">
      <c r="A1632" s="1" t="s">
        <v>5697</v>
      </c>
      <c r="B1632" s="1" t="s">
        <v>460</v>
      </c>
      <c r="C1632" s="4">
        <v>2022</v>
      </c>
      <c r="D1632" s="1" t="s">
        <v>147</v>
      </c>
      <c r="E1632" s="1" t="s">
        <v>1104</v>
      </c>
      <c r="F1632" s="1" t="s">
        <v>74</v>
      </c>
      <c r="G1632" s="4" t="s">
        <v>1101</v>
      </c>
      <c r="H1632" s="4">
        <v>124</v>
      </c>
      <c r="I1632" s="4" t="s">
        <v>83</v>
      </c>
      <c r="J1632" s="1"/>
      <c r="K1632" s="4" t="s">
        <v>83</v>
      </c>
      <c r="L1632" s="4" t="s">
        <v>83</v>
      </c>
    </row>
    <row r="1633" spans="1:12" ht="30" x14ac:dyDescent="0.25">
      <c r="A1633" s="1" t="s">
        <v>5697</v>
      </c>
      <c r="B1633" s="1" t="s">
        <v>460</v>
      </c>
      <c r="C1633" s="4">
        <v>2022</v>
      </c>
      <c r="D1633" s="1" t="s">
        <v>147</v>
      </c>
      <c r="E1633" s="1" t="s">
        <v>1104</v>
      </c>
      <c r="F1633" s="1" t="s">
        <v>1102</v>
      </c>
      <c r="G1633" s="4" t="s">
        <v>1101</v>
      </c>
      <c r="H1633" s="4">
        <v>35779</v>
      </c>
      <c r="I1633" s="4" t="s">
        <v>83</v>
      </c>
      <c r="J1633" s="1"/>
      <c r="K1633" s="4" t="s">
        <v>83</v>
      </c>
      <c r="L1633" s="4" t="s">
        <v>83</v>
      </c>
    </row>
    <row r="1634" spans="1:12" ht="45" x14ac:dyDescent="0.25">
      <c r="A1634" s="1" t="s">
        <v>5697</v>
      </c>
      <c r="B1634" s="1" t="s">
        <v>460</v>
      </c>
      <c r="C1634" s="4">
        <v>2022</v>
      </c>
      <c r="D1634" s="1" t="s">
        <v>147</v>
      </c>
      <c r="E1634" s="1" t="s">
        <v>1104</v>
      </c>
      <c r="F1634" s="1" t="s">
        <v>84</v>
      </c>
      <c r="G1634" s="4" t="s">
        <v>1101</v>
      </c>
      <c r="H1634" s="4">
        <v>802</v>
      </c>
      <c r="I1634" s="4" t="s">
        <v>83</v>
      </c>
      <c r="J1634" s="1"/>
      <c r="K1634" s="4" t="s">
        <v>83</v>
      </c>
      <c r="L1634" s="4" t="s">
        <v>83</v>
      </c>
    </row>
    <row r="1635" spans="1:12" ht="45" x14ac:dyDescent="0.25">
      <c r="A1635" s="1" t="s">
        <v>5697</v>
      </c>
      <c r="B1635" s="1" t="s">
        <v>460</v>
      </c>
      <c r="C1635" s="4">
        <v>2022</v>
      </c>
      <c r="D1635" s="1" t="s">
        <v>147</v>
      </c>
      <c r="E1635" s="1" t="s">
        <v>1104</v>
      </c>
      <c r="F1635" s="1" t="s">
        <v>85</v>
      </c>
      <c r="G1635" s="4" t="s">
        <v>1101</v>
      </c>
      <c r="H1635" s="4">
        <v>177141</v>
      </c>
      <c r="I1635" s="4" t="s">
        <v>83</v>
      </c>
      <c r="J1635" s="1"/>
      <c r="K1635" s="4" t="s">
        <v>83</v>
      </c>
      <c r="L1635" s="4" t="s">
        <v>83</v>
      </c>
    </row>
    <row r="1636" spans="1:12" ht="30" x14ac:dyDescent="0.25">
      <c r="A1636" s="1" t="s">
        <v>5697</v>
      </c>
      <c r="B1636" s="1" t="s">
        <v>460</v>
      </c>
      <c r="C1636" s="4">
        <v>2022</v>
      </c>
      <c r="D1636" s="1" t="s">
        <v>147</v>
      </c>
      <c r="E1636" s="1" t="s">
        <v>1116</v>
      </c>
      <c r="F1636" s="1" t="s">
        <v>62</v>
      </c>
      <c r="G1636" s="4" t="s">
        <v>1112</v>
      </c>
      <c r="H1636" s="4">
        <v>17482</v>
      </c>
      <c r="I1636" s="4" t="s">
        <v>3215</v>
      </c>
      <c r="J1636" s="1" t="s">
        <v>234</v>
      </c>
      <c r="K1636" s="4" t="s">
        <v>3362</v>
      </c>
      <c r="L1636" s="4" t="s">
        <v>7942</v>
      </c>
    </row>
    <row r="1637" spans="1:12" ht="30" x14ac:dyDescent="0.25">
      <c r="A1637" s="1" t="s">
        <v>5697</v>
      </c>
      <c r="B1637" s="1" t="s">
        <v>460</v>
      </c>
      <c r="C1637" s="4">
        <v>2022</v>
      </c>
      <c r="D1637" s="1" t="s">
        <v>147</v>
      </c>
      <c r="E1637" s="1" t="s">
        <v>1116</v>
      </c>
      <c r="F1637" s="1" t="s">
        <v>66</v>
      </c>
      <c r="G1637" s="4" t="s">
        <v>1101</v>
      </c>
      <c r="H1637" s="4">
        <v>20</v>
      </c>
      <c r="I1637" s="4" t="s">
        <v>83</v>
      </c>
      <c r="J1637" s="1"/>
      <c r="K1637" s="4" t="s">
        <v>83</v>
      </c>
      <c r="L1637" s="4" t="s">
        <v>83</v>
      </c>
    </row>
    <row r="1638" spans="1:12" ht="30" x14ac:dyDescent="0.25">
      <c r="A1638" s="1" t="s">
        <v>5697</v>
      </c>
      <c r="B1638" s="1" t="s">
        <v>460</v>
      </c>
      <c r="C1638" s="4">
        <v>2022</v>
      </c>
      <c r="D1638" s="1" t="s">
        <v>147</v>
      </c>
      <c r="E1638" s="1" t="s">
        <v>1116</v>
      </c>
      <c r="F1638" s="1" t="s">
        <v>70</v>
      </c>
      <c r="G1638" s="4" t="s">
        <v>1101</v>
      </c>
      <c r="H1638" s="4">
        <v>2757</v>
      </c>
      <c r="I1638" s="4" t="s">
        <v>83</v>
      </c>
      <c r="J1638" s="1"/>
      <c r="K1638" s="4" t="s">
        <v>83</v>
      </c>
      <c r="L1638" s="4" t="s">
        <v>83</v>
      </c>
    </row>
    <row r="1639" spans="1:12" ht="30" x14ac:dyDescent="0.25">
      <c r="A1639" s="1" t="s">
        <v>5697</v>
      </c>
      <c r="B1639" s="1" t="s">
        <v>460</v>
      </c>
      <c r="C1639" s="4">
        <v>2022</v>
      </c>
      <c r="D1639" s="1" t="s">
        <v>147</v>
      </c>
      <c r="E1639" s="1" t="s">
        <v>1116</v>
      </c>
      <c r="F1639" s="1" t="s">
        <v>74</v>
      </c>
      <c r="G1639" s="4" t="s">
        <v>1101</v>
      </c>
      <c r="H1639" s="4">
        <v>62</v>
      </c>
      <c r="I1639" s="4" t="s">
        <v>83</v>
      </c>
      <c r="J1639" s="1"/>
      <c r="K1639" s="4" t="s">
        <v>83</v>
      </c>
      <c r="L1639" s="4" t="s">
        <v>83</v>
      </c>
    </row>
    <row r="1640" spans="1:12" ht="30" x14ac:dyDescent="0.25">
      <c r="A1640" s="1" t="s">
        <v>5697</v>
      </c>
      <c r="B1640" s="1" t="s">
        <v>460</v>
      </c>
      <c r="C1640" s="4">
        <v>2022</v>
      </c>
      <c r="D1640" s="1" t="s">
        <v>147</v>
      </c>
      <c r="E1640" s="1" t="s">
        <v>1116</v>
      </c>
      <c r="F1640" s="1" t="s">
        <v>1102</v>
      </c>
      <c r="G1640" s="4" t="s">
        <v>1101</v>
      </c>
      <c r="H1640" s="4">
        <v>24806</v>
      </c>
      <c r="I1640" s="4" t="s">
        <v>83</v>
      </c>
      <c r="J1640" s="1"/>
      <c r="K1640" s="4" t="s">
        <v>83</v>
      </c>
      <c r="L1640" s="4" t="s">
        <v>83</v>
      </c>
    </row>
    <row r="1641" spans="1:12" ht="45" x14ac:dyDescent="0.25">
      <c r="A1641" s="1" t="s">
        <v>5697</v>
      </c>
      <c r="B1641" s="1" t="s">
        <v>460</v>
      </c>
      <c r="C1641" s="4">
        <v>2022</v>
      </c>
      <c r="D1641" s="1" t="s">
        <v>147</v>
      </c>
      <c r="E1641" s="1" t="s">
        <v>1116</v>
      </c>
      <c r="F1641" s="1" t="s">
        <v>84</v>
      </c>
      <c r="G1641" s="4" t="s">
        <v>1101</v>
      </c>
      <c r="H1641" s="4">
        <v>518</v>
      </c>
      <c r="I1641" s="4" t="s">
        <v>83</v>
      </c>
      <c r="J1641" s="1"/>
      <c r="K1641" s="4" t="s">
        <v>83</v>
      </c>
      <c r="L1641" s="4" t="s">
        <v>83</v>
      </c>
    </row>
    <row r="1642" spans="1:12" ht="45" x14ac:dyDescent="0.25">
      <c r="A1642" s="1" t="s">
        <v>5697</v>
      </c>
      <c r="B1642" s="1" t="s">
        <v>460</v>
      </c>
      <c r="C1642" s="4">
        <v>2022</v>
      </c>
      <c r="D1642" s="1" t="s">
        <v>147</v>
      </c>
      <c r="E1642" s="1" t="s">
        <v>1116</v>
      </c>
      <c r="F1642" s="1" t="s">
        <v>85</v>
      </c>
      <c r="G1642" s="4" t="s">
        <v>1093</v>
      </c>
      <c r="H1642" s="4">
        <v>236850</v>
      </c>
      <c r="I1642" s="4" t="s">
        <v>541</v>
      </c>
      <c r="J1642" s="1" t="s">
        <v>234</v>
      </c>
      <c r="K1642" s="4" t="s">
        <v>3467</v>
      </c>
      <c r="L1642" s="4" t="s">
        <v>3471</v>
      </c>
    </row>
    <row r="1643" spans="1:12" ht="30" x14ac:dyDescent="0.25">
      <c r="A1643" s="1" t="s">
        <v>5697</v>
      </c>
      <c r="B1643" s="1" t="s">
        <v>460</v>
      </c>
      <c r="C1643" s="4">
        <v>2022</v>
      </c>
      <c r="D1643" s="1" t="s">
        <v>147</v>
      </c>
      <c r="E1643" s="1" t="s">
        <v>1132</v>
      </c>
      <c r="F1643" s="1" t="s">
        <v>62</v>
      </c>
      <c r="G1643" s="4" t="s">
        <v>1097</v>
      </c>
      <c r="H1643" s="4">
        <v>10648</v>
      </c>
      <c r="I1643" s="4" t="s">
        <v>1562</v>
      </c>
      <c r="J1643" s="1" t="s">
        <v>234</v>
      </c>
      <c r="K1643" s="4" t="s">
        <v>3695</v>
      </c>
      <c r="L1643" s="4" t="s">
        <v>9184</v>
      </c>
    </row>
    <row r="1644" spans="1:12" ht="30" x14ac:dyDescent="0.25">
      <c r="A1644" s="1" t="s">
        <v>5697</v>
      </c>
      <c r="B1644" s="1" t="s">
        <v>460</v>
      </c>
      <c r="C1644" s="4">
        <v>2022</v>
      </c>
      <c r="D1644" s="1" t="s">
        <v>147</v>
      </c>
      <c r="E1644" s="1" t="s">
        <v>1132</v>
      </c>
      <c r="F1644" s="1" t="s">
        <v>66</v>
      </c>
      <c r="G1644" s="4" t="s">
        <v>1101</v>
      </c>
      <c r="H1644" s="4">
        <v>8</v>
      </c>
      <c r="I1644" s="4" t="s">
        <v>83</v>
      </c>
      <c r="J1644" s="1"/>
      <c r="K1644" s="4" t="s">
        <v>83</v>
      </c>
      <c r="L1644" s="4" t="s">
        <v>83</v>
      </c>
    </row>
    <row r="1645" spans="1:12" ht="30" x14ac:dyDescent="0.25">
      <c r="A1645" s="1" t="s">
        <v>5697</v>
      </c>
      <c r="B1645" s="1" t="s">
        <v>460</v>
      </c>
      <c r="C1645" s="4">
        <v>2022</v>
      </c>
      <c r="D1645" s="1" t="s">
        <v>147</v>
      </c>
      <c r="E1645" s="1" t="s">
        <v>1132</v>
      </c>
      <c r="F1645" s="1" t="s">
        <v>70</v>
      </c>
      <c r="G1645" s="4" t="s">
        <v>1112</v>
      </c>
      <c r="H1645" s="4">
        <v>1406</v>
      </c>
      <c r="I1645" s="4" t="s">
        <v>1595</v>
      </c>
      <c r="J1645" s="1" t="s">
        <v>234</v>
      </c>
      <c r="K1645" s="4" t="s">
        <v>6107</v>
      </c>
      <c r="L1645" s="4" t="s">
        <v>9185</v>
      </c>
    </row>
    <row r="1646" spans="1:12" ht="30" x14ac:dyDescent="0.25">
      <c r="A1646" s="1" t="s">
        <v>5697</v>
      </c>
      <c r="B1646" s="1" t="s">
        <v>460</v>
      </c>
      <c r="C1646" s="4">
        <v>2022</v>
      </c>
      <c r="D1646" s="1" t="s">
        <v>147</v>
      </c>
      <c r="E1646" s="1" t="s">
        <v>1132</v>
      </c>
      <c r="F1646" s="1" t="s">
        <v>74</v>
      </c>
      <c r="G1646" s="4" t="s">
        <v>1101</v>
      </c>
      <c r="H1646" s="4">
        <v>26</v>
      </c>
      <c r="I1646" s="4" t="s">
        <v>83</v>
      </c>
      <c r="J1646" s="1"/>
      <c r="K1646" s="4" t="s">
        <v>83</v>
      </c>
      <c r="L1646" s="4" t="s">
        <v>83</v>
      </c>
    </row>
    <row r="1647" spans="1:12" ht="30" x14ac:dyDescent="0.25">
      <c r="A1647" s="1" t="s">
        <v>5697</v>
      </c>
      <c r="B1647" s="1" t="s">
        <v>460</v>
      </c>
      <c r="C1647" s="4">
        <v>2022</v>
      </c>
      <c r="D1647" s="1" t="s">
        <v>147</v>
      </c>
      <c r="E1647" s="1" t="s">
        <v>1132</v>
      </c>
      <c r="F1647" s="1" t="s">
        <v>1102</v>
      </c>
      <c r="G1647" s="4" t="s">
        <v>1112</v>
      </c>
      <c r="H1647" s="4">
        <v>11860</v>
      </c>
      <c r="I1647" s="4" t="s">
        <v>2752</v>
      </c>
      <c r="J1647" s="1" t="s">
        <v>234</v>
      </c>
      <c r="K1647" s="4" t="s">
        <v>523</v>
      </c>
      <c r="L1647" s="4" t="s">
        <v>3553</v>
      </c>
    </row>
    <row r="1648" spans="1:12" ht="45" x14ac:dyDescent="0.25">
      <c r="A1648" s="1" t="s">
        <v>5697</v>
      </c>
      <c r="B1648" s="1" t="s">
        <v>460</v>
      </c>
      <c r="C1648" s="4">
        <v>2022</v>
      </c>
      <c r="D1648" s="1" t="s">
        <v>147</v>
      </c>
      <c r="E1648" s="1" t="s">
        <v>1132</v>
      </c>
      <c r="F1648" s="1" t="s">
        <v>84</v>
      </c>
      <c r="G1648" s="4" t="s">
        <v>1101</v>
      </c>
      <c r="H1648" s="4">
        <v>210</v>
      </c>
      <c r="I1648" s="4" t="s">
        <v>83</v>
      </c>
      <c r="J1648" s="1"/>
      <c r="K1648" s="4" t="s">
        <v>83</v>
      </c>
      <c r="L1648" s="4" t="s">
        <v>83</v>
      </c>
    </row>
    <row r="1649" spans="1:12" ht="45" x14ac:dyDescent="0.25">
      <c r="A1649" s="1" t="s">
        <v>5697</v>
      </c>
      <c r="B1649" s="1" t="s">
        <v>460</v>
      </c>
      <c r="C1649" s="4">
        <v>2022</v>
      </c>
      <c r="D1649" s="1" t="s">
        <v>147</v>
      </c>
      <c r="E1649" s="1" t="s">
        <v>1132</v>
      </c>
      <c r="F1649" s="1" t="s">
        <v>85</v>
      </c>
      <c r="G1649" s="4" t="s">
        <v>3309</v>
      </c>
      <c r="H1649" s="4">
        <v>210005</v>
      </c>
      <c r="I1649" s="4" t="s">
        <v>7466</v>
      </c>
      <c r="J1649" s="1"/>
      <c r="K1649" s="4" t="s">
        <v>3596</v>
      </c>
      <c r="L1649" s="4" t="s">
        <v>3366</v>
      </c>
    </row>
    <row r="1650" spans="1:12" ht="30" x14ac:dyDescent="0.25">
      <c r="A1650" s="1" t="s">
        <v>5697</v>
      </c>
      <c r="B1650" s="1" t="s">
        <v>460</v>
      </c>
      <c r="C1650" s="4">
        <v>2022</v>
      </c>
      <c r="D1650" s="1" t="s">
        <v>147</v>
      </c>
      <c r="E1650" s="1" t="s">
        <v>1147</v>
      </c>
      <c r="F1650" s="1" t="s">
        <v>62</v>
      </c>
      <c r="G1650" s="4" t="s">
        <v>1800</v>
      </c>
      <c r="H1650" s="4">
        <v>5353</v>
      </c>
      <c r="I1650" s="4" t="s">
        <v>2326</v>
      </c>
      <c r="J1650" s="1" t="s">
        <v>234</v>
      </c>
      <c r="K1650" s="4" t="s">
        <v>573</v>
      </c>
      <c r="L1650" s="4" t="s">
        <v>9186</v>
      </c>
    </row>
    <row r="1651" spans="1:12" ht="30" x14ac:dyDescent="0.25">
      <c r="A1651" s="1" t="s">
        <v>5697</v>
      </c>
      <c r="B1651" s="1" t="s">
        <v>460</v>
      </c>
      <c r="C1651" s="4">
        <v>2022</v>
      </c>
      <c r="D1651" s="1" t="s">
        <v>147</v>
      </c>
      <c r="E1651" s="1" t="s">
        <v>1147</v>
      </c>
      <c r="F1651" s="1" t="s">
        <v>66</v>
      </c>
      <c r="G1651" s="4" t="s">
        <v>1101</v>
      </c>
      <c r="H1651" s="4">
        <v>6</v>
      </c>
      <c r="I1651" s="4" t="s">
        <v>83</v>
      </c>
      <c r="J1651" s="1"/>
      <c r="K1651" s="4" t="s">
        <v>83</v>
      </c>
      <c r="L1651" s="4" t="s">
        <v>83</v>
      </c>
    </row>
    <row r="1652" spans="1:12" ht="30" x14ac:dyDescent="0.25">
      <c r="A1652" s="1" t="s">
        <v>5697</v>
      </c>
      <c r="B1652" s="1" t="s">
        <v>460</v>
      </c>
      <c r="C1652" s="4">
        <v>2022</v>
      </c>
      <c r="D1652" s="1" t="s">
        <v>147</v>
      </c>
      <c r="E1652" s="1" t="s">
        <v>1147</v>
      </c>
      <c r="F1652" s="1" t="s">
        <v>70</v>
      </c>
      <c r="G1652" s="4" t="s">
        <v>1101</v>
      </c>
      <c r="H1652" s="4">
        <v>675</v>
      </c>
      <c r="I1652" s="4" t="s">
        <v>83</v>
      </c>
      <c r="J1652" s="1"/>
      <c r="K1652" s="4" t="s">
        <v>83</v>
      </c>
      <c r="L1652" s="4" t="s">
        <v>83</v>
      </c>
    </row>
    <row r="1653" spans="1:12" ht="30" x14ac:dyDescent="0.25">
      <c r="A1653" s="1" t="s">
        <v>5697</v>
      </c>
      <c r="B1653" s="1" t="s">
        <v>460</v>
      </c>
      <c r="C1653" s="4">
        <v>2022</v>
      </c>
      <c r="D1653" s="1" t="s">
        <v>147</v>
      </c>
      <c r="E1653" s="1" t="s">
        <v>1147</v>
      </c>
      <c r="F1653" s="1" t="s">
        <v>74</v>
      </c>
      <c r="G1653" s="4" t="s">
        <v>1101</v>
      </c>
      <c r="H1653" s="4">
        <v>12</v>
      </c>
      <c r="I1653" s="4" t="s">
        <v>83</v>
      </c>
      <c r="J1653" s="1"/>
      <c r="K1653" s="4" t="s">
        <v>83</v>
      </c>
      <c r="L1653" s="4" t="s">
        <v>83</v>
      </c>
    </row>
    <row r="1654" spans="1:12" ht="30" x14ac:dyDescent="0.25">
      <c r="A1654" s="1" t="s">
        <v>5697</v>
      </c>
      <c r="B1654" s="1" t="s">
        <v>460</v>
      </c>
      <c r="C1654" s="4">
        <v>2022</v>
      </c>
      <c r="D1654" s="1" t="s">
        <v>147</v>
      </c>
      <c r="E1654" s="1" t="s">
        <v>1147</v>
      </c>
      <c r="F1654" s="1" t="s">
        <v>1102</v>
      </c>
      <c r="G1654" s="4" t="s">
        <v>1981</v>
      </c>
      <c r="H1654" s="4">
        <v>5012</v>
      </c>
      <c r="I1654" s="4" t="s">
        <v>9187</v>
      </c>
      <c r="J1654" s="1" t="s">
        <v>234</v>
      </c>
      <c r="K1654" s="4" t="s">
        <v>2305</v>
      </c>
      <c r="L1654" s="4" t="s">
        <v>9188</v>
      </c>
    </row>
    <row r="1655" spans="1:12" ht="45" x14ac:dyDescent="0.25">
      <c r="A1655" s="1" t="s">
        <v>5697</v>
      </c>
      <c r="B1655" s="1" t="s">
        <v>460</v>
      </c>
      <c r="C1655" s="4">
        <v>2022</v>
      </c>
      <c r="D1655" s="1" t="s">
        <v>147</v>
      </c>
      <c r="E1655" s="1" t="s">
        <v>1147</v>
      </c>
      <c r="F1655" s="1" t="s">
        <v>84</v>
      </c>
      <c r="G1655" s="4" t="s">
        <v>1101</v>
      </c>
      <c r="H1655" s="4">
        <v>151</v>
      </c>
      <c r="I1655" s="4" t="s">
        <v>83</v>
      </c>
      <c r="J1655" s="1"/>
      <c r="K1655" s="4" t="s">
        <v>83</v>
      </c>
      <c r="L1655" s="4" t="s">
        <v>83</v>
      </c>
    </row>
    <row r="1656" spans="1:12" ht="45" x14ac:dyDescent="0.25">
      <c r="A1656" s="1" t="s">
        <v>5697</v>
      </c>
      <c r="B1656" s="1" t="s">
        <v>460</v>
      </c>
      <c r="C1656" s="4">
        <v>2022</v>
      </c>
      <c r="D1656" s="1" t="s">
        <v>147</v>
      </c>
      <c r="E1656" s="1" t="s">
        <v>1147</v>
      </c>
      <c r="F1656" s="1" t="s">
        <v>85</v>
      </c>
      <c r="G1656" s="4" t="s">
        <v>1698</v>
      </c>
      <c r="H1656" s="4">
        <v>183924</v>
      </c>
      <c r="I1656" s="4" t="s">
        <v>3752</v>
      </c>
      <c r="J1656" s="1"/>
      <c r="K1656" s="4" t="s">
        <v>1574</v>
      </c>
      <c r="L1656" s="4" t="s">
        <v>3553</v>
      </c>
    </row>
    <row r="1657" spans="1:12" ht="30" x14ac:dyDescent="0.25">
      <c r="A1657" s="1" t="s">
        <v>5697</v>
      </c>
      <c r="B1657" s="1" t="s">
        <v>460</v>
      </c>
      <c r="C1657" s="4">
        <v>2022</v>
      </c>
      <c r="D1657" s="1" t="s">
        <v>147</v>
      </c>
      <c r="E1657" s="1" t="s">
        <v>1162</v>
      </c>
      <c r="F1657" s="1" t="s">
        <v>62</v>
      </c>
      <c r="G1657" s="4" t="s">
        <v>527</v>
      </c>
      <c r="H1657" s="4">
        <v>2421</v>
      </c>
      <c r="I1657" s="4" t="s">
        <v>9189</v>
      </c>
      <c r="J1657" s="1" t="s">
        <v>234</v>
      </c>
      <c r="K1657" s="4" t="s">
        <v>9190</v>
      </c>
      <c r="L1657" s="4" t="s">
        <v>9191</v>
      </c>
    </row>
    <row r="1658" spans="1:12" ht="30" x14ac:dyDescent="0.25">
      <c r="A1658" s="1" t="s">
        <v>5697</v>
      </c>
      <c r="B1658" s="1" t="s">
        <v>460</v>
      </c>
      <c r="C1658" s="4">
        <v>2022</v>
      </c>
      <c r="D1658" s="1" t="s">
        <v>147</v>
      </c>
      <c r="E1658" s="1" t="s">
        <v>1162</v>
      </c>
      <c r="F1658" s="1" t="s">
        <v>66</v>
      </c>
      <c r="G1658" s="4" t="s">
        <v>1101</v>
      </c>
      <c r="H1658" s="4">
        <v>5</v>
      </c>
      <c r="I1658" s="4" t="s">
        <v>83</v>
      </c>
      <c r="J1658" s="1"/>
      <c r="K1658" s="4" t="s">
        <v>83</v>
      </c>
      <c r="L1658" s="4" t="s">
        <v>83</v>
      </c>
    </row>
    <row r="1659" spans="1:12" ht="30" x14ac:dyDescent="0.25">
      <c r="A1659" s="1" t="s">
        <v>5697</v>
      </c>
      <c r="B1659" s="1" t="s">
        <v>460</v>
      </c>
      <c r="C1659" s="4">
        <v>2022</v>
      </c>
      <c r="D1659" s="1" t="s">
        <v>147</v>
      </c>
      <c r="E1659" s="1" t="s">
        <v>1162</v>
      </c>
      <c r="F1659" s="1" t="s">
        <v>70</v>
      </c>
      <c r="G1659" s="4" t="s">
        <v>1097</v>
      </c>
      <c r="H1659" s="4">
        <v>347</v>
      </c>
      <c r="I1659" s="4" t="s">
        <v>9192</v>
      </c>
      <c r="J1659" s="1" t="s">
        <v>234</v>
      </c>
      <c r="K1659" s="4" t="s">
        <v>9193</v>
      </c>
      <c r="L1659" s="4" t="s">
        <v>9194</v>
      </c>
    </row>
    <row r="1660" spans="1:12" ht="30" x14ac:dyDescent="0.25">
      <c r="A1660" s="1" t="s">
        <v>5697</v>
      </c>
      <c r="B1660" s="1" t="s">
        <v>460</v>
      </c>
      <c r="C1660" s="4">
        <v>2022</v>
      </c>
      <c r="D1660" s="1" t="s">
        <v>147</v>
      </c>
      <c r="E1660" s="1" t="s">
        <v>1162</v>
      </c>
      <c r="F1660" s="1" t="s">
        <v>74</v>
      </c>
      <c r="G1660" s="4" t="s">
        <v>1101</v>
      </c>
      <c r="H1660" s="4">
        <v>11</v>
      </c>
      <c r="I1660" s="4" t="s">
        <v>83</v>
      </c>
      <c r="J1660" s="1"/>
      <c r="K1660" s="4" t="s">
        <v>83</v>
      </c>
      <c r="L1660" s="4" t="s">
        <v>83</v>
      </c>
    </row>
    <row r="1661" spans="1:12" ht="30" x14ac:dyDescent="0.25">
      <c r="A1661" s="1" t="s">
        <v>5697</v>
      </c>
      <c r="B1661" s="1" t="s">
        <v>460</v>
      </c>
      <c r="C1661" s="4">
        <v>2022</v>
      </c>
      <c r="D1661" s="1" t="s">
        <v>147</v>
      </c>
      <c r="E1661" s="1" t="s">
        <v>1162</v>
      </c>
      <c r="F1661" s="1" t="s">
        <v>1102</v>
      </c>
      <c r="G1661" s="4" t="s">
        <v>2156</v>
      </c>
      <c r="H1661" s="4">
        <v>2502</v>
      </c>
      <c r="I1661" s="4" t="s">
        <v>9195</v>
      </c>
      <c r="J1661" s="1"/>
      <c r="K1661" s="4" t="s">
        <v>9196</v>
      </c>
      <c r="L1661" s="4" t="s">
        <v>9197</v>
      </c>
    </row>
    <row r="1662" spans="1:12" ht="45" x14ac:dyDescent="0.25">
      <c r="A1662" s="1" t="s">
        <v>5697</v>
      </c>
      <c r="B1662" s="1" t="s">
        <v>460</v>
      </c>
      <c r="C1662" s="4">
        <v>2022</v>
      </c>
      <c r="D1662" s="1" t="s">
        <v>147</v>
      </c>
      <c r="E1662" s="1" t="s">
        <v>1162</v>
      </c>
      <c r="F1662" s="1" t="s">
        <v>84</v>
      </c>
      <c r="G1662" s="4" t="s">
        <v>1101</v>
      </c>
      <c r="H1662" s="4">
        <v>173</v>
      </c>
      <c r="I1662" s="4" t="s">
        <v>83</v>
      </c>
      <c r="J1662" s="1"/>
      <c r="K1662" s="4" t="s">
        <v>83</v>
      </c>
      <c r="L1662" s="4" t="s">
        <v>83</v>
      </c>
    </row>
    <row r="1663" spans="1:12" ht="45" x14ac:dyDescent="0.25">
      <c r="A1663" s="1" t="s">
        <v>5697</v>
      </c>
      <c r="B1663" s="1" t="s">
        <v>460</v>
      </c>
      <c r="C1663" s="4">
        <v>2022</v>
      </c>
      <c r="D1663" s="1" t="s">
        <v>147</v>
      </c>
      <c r="E1663" s="1" t="s">
        <v>1162</v>
      </c>
      <c r="F1663" s="1" t="s">
        <v>85</v>
      </c>
      <c r="G1663" s="4" t="s">
        <v>4533</v>
      </c>
      <c r="H1663" s="4">
        <v>94878</v>
      </c>
      <c r="I1663" s="4" t="s">
        <v>710</v>
      </c>
      <c r="J1663" s="1"/>
      <c r="K1663" s="4" t="s">
        <v>9198</v>
      </c>
      <c r="L1663" s="4" t="s">
        <v>9199</v>
      </c>
    </row>
    <row r="1664" spans="1:12" ht="30" x14ac:dyDescent="0.25">
      <c r="A1664" s="1" t="s">
        <v>5697</v>
      </c>
      <c r="B1664" s="1" t="s">
        <v>460</v>
      </c>
      <c r="C1664" s="4">
        <v>2022</v>
      </c>
      <c r="D1664" s="1" t="s">
        <v>147</v>
      </c>
      <c r="E1664" s="1" t="s">
        <v>1183</v>
      </c>
      <c r="F1664" s="1" t="s">
        <v>62</v>
      </c>
      <c r="G1664" s="4" t="s">
        <v>1371</v>
      </c>
      <c r="H1664" s="4">
        <v>778</v>
      </c>
      <c r="I1664" s="4" t="s">
        <v>9200</v>
      </c>
      <c r="J1664" s="1" t="s">
        <v>234</v>
      </c>
      <c r="K1664" s="4" t="s">
        <v>9201</v>
      </c>
      <c r="L1664" s="4" t="s">
        <v>9202</v>
      </c>
    </row>
    <row r="1665" spans="1:12" ht="30" x14ac:dyDescent="0.25">
      <c r="A1665" s="1" t="s">
        <v>5697</v>
      </c>
      <c r="B1665" s="1" t="s">
        <v>460</v>
      </c>
      <c r="C1665" s="4">
        <v>2022</v>
      </c>
      <c r="D1665" s="1" t="s">
        <v>147</v>
      </c>
      <c r="E1665" s="1" t="s">
        <v>1183</v>
      </c>
      <c r="F1665" s="1" t="s">
        <v>66</v>
      </c>
      <c r="G1665" s="4" t="s">
        <v>1101</v>
      </c>
      <c r="H1665" s="4">
        <v>3</v>
      </c>
      <c r="I1665" s="4" t="s">
        <v>83</v>
      </c>
      <c r="J1665" s="1"/>
      <c r="K1665" s="4" t="s">
        <v>83</v>
      </c>
      <c r="L1665" s="4" t="s">
        <v>83</v>
      </c>
    </row>
    <row r="1666" spans="1:12" ht="30" x14ac:dyDescent="0.25">
      <c r="A1666" s="1" t="s">
        <v>5697</v>
      </c>
      <c r="B1666" s="1" t="s">
        <v>460</v>
      </c>
      <c r="C1666" s="4">
        <v>2022</v>
      </c>
      <c r="D1666" s="1" t="s">
        <v>147</v>
      </c>
      <c r="E1666" s="1" t="s">
        <v>1183</v>
      </c>
      <c r="F1666" s="1" t="s">
        <v>70</v>
      </c>
      <c r="G1666" s="4" t="s">
        <v>1101</v>
      </c>
      <c r="H1666" s="4">
        <v>120</v>
      </c>
      <c r="I1666" s="4" t="s">
        <v>83</v>
      </c>
      <c r="J1666" s="1"/>
      <c r="K1666" s="4" t="s">
        <v>83</v>
      </c>
      <c r="L1666" s="4" t="s">
        <v>83</v>
      </c>
    </row>
    <row r="1667" spans="1:12" ht="30" x14ac:dyDescent="0.25">
      <c r="A1667" s="1" t="s">
        <v>5697</v>
      </c>
      <c r="B1667" s="1" t="s">
        <v>460</v>
      </c>
      <c r="C1667" s="4">
        <v>2022</v>
      </c>
      <c r="D1667" s="1" t="s">
        <v>147</v>
      </c>
      <c r="E1667" s="1" t="s">
        <v>1183</v>
      </c>
      <c r="F1667" s="1" t="s">
        <v>74</v>
      </c>
      <c r="G1667" s="4" t="s">
        <v>1101</v>
      </c>
      <c r="H1667" s="4">
        <v>6</v>
      </c>
      <c r="I1667" s="4" t="s">
        <v>83</v>
      </c>
      <c r="J1667" s="1"/>
      <c r="K1667" s="4" t="s">
        <v>83</v>
      </c>
      <c r="L1667" s="4" t="s">
        <v>83</v>
      </c>
    </row>
    <row r="1668" spans="1:12" ht="30" x14ac:dyDescent="0.25">
      <c r="A1668" s="1" t="s">
        <v>5697</v>
      </c>
      <c r="B1668" s="1" t="s">
        <v>460</v>
      </c>
      <c r="C1668" s="4">
        <v>2022</v>
      </c>
      <c r="D1668" s="1" t="s">
        <v>147</v>
      </c>
      <c r="E1668" s="1" t="s">
        <v>1183</v>
      </c>
      <c r="F1668" s="1" t="s">
        <v>1102</v>
      </c>
      <c r="G1668" s="4" t="s">
        <v>1093</v>
      </c>
      <c r="H1668" s="4">
        <v>763</v>
      </c>
      <c r="I1668" s="4" t="s">
        <v>9203</v>
      </c>
      <c r="J1668" s="1" t="s">
        <v>234</v>
      </c>
      <c r="K1668" s="4" t="s">
        <v>5555</v>
      </c>
      <c r="L1668" s="4" t="s">
        <v>9204</v>
      </c>
    </row>
    <row r="1669" spans="1:12" ht="45" x14ac:dyDescent="0.25">
      <c r="A1669" s="1" t="s">
        <v>5697</v>
      </c>
      <c r="B1669" s="1" t="s">
        <v>460</v>
      </c>
      <c r="C1669" s="4">
        <v>2022</v>
      </c>
      <c r="D1669" s="1" t="s">
        <v>147</v>
      </c>
      <c r="E1669" s="1" t="s">
        <v>1183</v>
      </c>
      <c r="F1669" s="1" t="s">
        <v>84</v>
      </c>
      <c r="G1669" s="4" t="s">
        <v>1101</v>
      </c>
      <c r="H1669" s="4">
        <v>92</v>
      </c>
      <c r="I1669" s="4" t="s">
        <v>83</v>
      </c>
      <c r="J1669" s="1"/>
      <c r="K1669" s="4" t="s">
        <v>83</v>
      </c>
      <c r="L1669" s="4" t="s">
        <v>83</v>
      </c>
    </row>
    <row r="1670" spans="1:12" ht="45" x14ac:dyDescent="0.25">
      <c r="A1670" s="1" t="s">
        <v>5697</v>
      </c>
      <c r="B1670" s="1" t="s">
        <v>460</v>
      </c>
      <c r="C1670" s="4">
        <v>2022</v>
      </c>
      <c r="D1670" s="1" t="s">
        <v>147</v>
      </c>
      <c r="E1670" s="1" t="s">
        <v>1183</v>
      </c>
      <c r="F1670" s="1" t="s">
        <v>85</v>
      </c>
      <c r="G1670" s="4" t="s">
        <v>2709</v>
      </c>
      <c r="H1670" s="4">
        <v>24459</v>
      </c>
      <c r="I1670" s="4" t="s">
        <v>9205</v>
      </c>
      <c r="J1670" s="1"/>
      <c r="K1670" s="4" t="s">
        <v>9206</v>
      </c>
      <c r="L1670" s="4" t="s">
        <v>9207</v>
      </c>
    </row>
    <row r="1671" spans="1:12" x14ac:dyDescent="0.25">
      <c r="A1671" s="1" t="s">
        <v>6457</v>
      </c>
      <c r="B1671" s="1" t="s">
        <v>60</v>
      </c>
      <c r="C1671" s="4">
        <v>2021</v>
      </c>
      <c r="D1671" s="1" t="s">
        <v>61</v>
      </c>
      <c r="E1671" s="1" t="s">
        <v>1089</v>
      </c>
      <c r="F1671" s="1" t="s">
        <v>62</v>
      </c>
      <c r="G1671" s="4" t="s">
        <v>9208</v>
      </c>
      <c r="H1671" s="4">
        <v>454526</v>
      </c>
      <c r="I1671" s="4" t="s">
        <v>2637</v>
      </c>
      <c r="J1671" s="1"/>
      <c r="K1671" s="4" t="s">
        <v>8042</v>
      </c>
      <c r="L1671" s="4" t="s">
        <v>9209</v>
      </c>
    </row>
    <row r="1672" spans="1:12" ht="30" x14ac:dyDescent="0.25">
      <c r="A1672" s="1" t="s">
        <v>6457</v>
      </c>
      <c r="B1672" s="1" t="s">
        <v>60</v>
      </c>
      <c r="C1672" s="4">
        <v>2021</v>
      </c>
      <c r="D1672" s="1" t="s">
        <v>61</v>
      </c>
      <c r="E1672" s="1" t="s">
        <v>1089</v>
      </c>
      <c r="F1672" s="1" t="s">
        <v>66</v>
      </c>
      <c r="G1672" s="4" t="s">
        <v>1671</v>
      </c>
      <c r="H1672" s="4">
        <v>6481</v>
      </c>
      <c r="I1672" s="4" t="s">
        <v>3308</v>
      </c>
      <c r="J1672" s="1" t="s">
        <v>234</v>
      </c>
      <c r="K1672" s="4" t="s">
        <v>564</v>
      </c>
      <c r="L1672" s="4" t="s">
        <v>9210</v>
      </c>
    </row>
    <row r="1673" spans="1:12" ht="30" x14ac:dyDescent="0.25">
      <c r="A1673" s="1" t="s">
        <v>6457</v>
      </c>
      <c r="B1673" s="1" t="s">
        <v>60</v>
      </c>
      <c r="C1673" s="4">
        <v>2021</v>
      </c>
      <c r="D1673" s="1" t="s">
        <v>61</v>
      </c>
      <c r="E1673" s="1" t="s">
        <v>1089</v>
      </c>
      <c r="F1673" s="1" t="s">
        <v>70</v>
      </c>
      <c r="G1673" s="4" t="s">
        <v>1101</v>
      </c>
      <c r="H1673" s="4">
        <v>1151</v>
      </c>
      <c r="I1673" s="4" t="s">
        <v>83</v>
      </c>
      <c r="J1673" s="1"/>
      <c r="K1673" s="4" t="s">
        <v>83</v>
      </c>
      <c r="L1673" s="4" t="s">
        <v>83</v>
      </c>
    </row>
    <row r="1674" spans="1:12" ht="30" x14ac:dyDescent="0.25">
      <c r="A1674" s="1" t="s">
        <v>6457</v>
      </c>
      <c r="B1674" s="1" t="s">
        <v>60</v>
      </c>
      <c r="C1674" s="4">
        <v>2021</v>
      </c>
      <c r="D1674" s="1" t="s">
        <v>61</v>
      </c>
      <c r="E1674" s="1" t="s">
        <v>1089</v>
      </c>
      <c r="F1674" s="1" t="s">
        <v>74</v>
      </c>
      <c r="G1674" s="4" t="s">
        <v>1101</v>
      </c>
      <c r="H1674" s="4">
        <v>349</v>
      </c>
      <c r="I1674" s="4" t="s">
        <v>83</v>
      </c>
      <c r="J1674" s="1"/>
      <c r="K1674" s="4" t="s">
        <v>83</v>
      </c>
      <c r="L1674" s="4" t="s">
        <v>83</v>
      </c>
    </row>
    <row r="1675" spans="1:12" ht="30" x14ac:dyDescent="0.25">
      <c r="A1675" s="1" t="s">
        <v>6457</v>
      </c>
      <c r="B1675" s="1" t="s">
        <v>60</v>
      </c>
      <c r="C1675" s="4">
        <v>2021</v>
      </c>
      <c r="D1675" s="1" t="s">
        <v>61</v>
      </c>
      <c r="E1675" s="1" t="s">
        <v>1089</v>
      </c>
      <c r="F1675" s="1" t="s">
        <v>1102</v>
      </c>
      <c r="G1675" s="4" t="s">
        <v>1101</v>
      </c>
      <c r="H1675" s="4">
        <v>65</v>
      </c>
      <c r="I1675" s="4" t="s">
        <v>83</v>
      </c>
      <c r="J1675" s="1"/>
      <c r="K1675" s="4" t="s">
        <v>83</v>
      </c>
      <c r="L1675" s="4" t="s">
        <v>83</v>
      </c>
    </row>
    <row r="1676" spans="1:12" ht="45" x14ac:dyDescent="0.25">
      <c r="A1676" s="1" t="s">
        <v>6457</v>
      </c>
      <c r="B1676" s="1" t="s">
        <v>60</v>
      </c>
      <c r="C1676" s="4">
        <v>2021</v>
      </c>
      <c r="D1676" s="1" t="s">
        <v>61</v>
      </c>
      <c r="E1676" s="1" t="s">
        <v>1089</v>
      </c>
      <c r="F1676" s="1" t="s">
        <v>84</v>
      </c>
      <c r="G1676" s="4" t="s">
        <v>1103</v>
      </c>
      <c r="H1676" s="4">
        <v>0</v>
      </c>
      <c r="I1676" s="4" t="s">
        <v>83</v>
      </c>
      <c r="J1676" s="1"/>
      <c r="K1676" s="4" t="s">
        <v>83</v>
      </c>
      <c r="L1676" s="4" t="s">
        <v>83</v>
      </c>
    </row>
    <row r="1677" spans="1:12" ht="45" x14ac:dyDescent="0.25">
      <c r="A1677" s="1" t="s">
        <v>6457</v>
      </c>
      <c r="B1677" s="1" t="s">
        <v>60</v>
      </c>
      <c r="C1677" s="4">
        <v>2021</v>
      </c>
      <c r="D1677" s="1" t="s">
        <v>61</v>
      </c>
      <c r="E1677" s="1" t="s">
        <v>1089</v>
      </c>
      <c r="F1677" s="1" t="s">
        <v>85</v>
      </c>
      <c r="G1677" s="4" t="s">
        <v>1103</v>
      </c>
      <c r="H1677" s="4">
        <v>0</v>
      </c>
      <c r="I1677" s="4" t="s">
        <v>83</v>
      </c>
      <c r="J1677" s="1"/>
      <c r="K1677" s="4" t="s">
        <v>83</v>
      </c>
      <c r="L1677" s="4" t="s">
        <v>83</v>
      </c>
    </row>
    <row r="1678" spans="1:12" x14ac:dyDescent="0.25">
      <c r="A1678" s="1" t="s">
        <v>6457</v>
      </c>
      <c r="B1678" s="1" t="s">
        <v>60</v>
      </c>
      <c r="C1678" s="4">
        <v>2021</v>
      </c>
      <c r="D1678" s="1" t="s">
        <v>61</v>
      </c>
      <c r="E1678" s="1" t="s">
        <v>1104</v>
      </c>
      <c r="F1678" s="1" t="s">
        <v>62</v>
      </c>
      <c r="G1678" s="4" t="s">
        <v>3669</v>
      </c>
      <c r="H1678" s="4">
        <v>217581</v>
      </c>
      <c r="I1678" s="4" t="s">
        <v>9211</v>
      </c>
      <c r="J1678" s="1"/>
      <c r="K1678" s="4" t="s">
        <v>5270</v>
      </c>
      <c r="L1678" s="4" t="s">
        <v>9212</v>
      </c>
    </row>
    <row r="1679" spans="1:12" ht="30" x14ac:dyDescent="0.25">
      <c r="A1679" s="1" t="s">
        <v>6457</v>
      </c>
      <c r="B1679" s="1" t="s">
        <v>60</v>
      </c>
      <c r="C1679" s="4">
        <v>2021</v>
      </c>
      <c r="D1679" s="1" t="s">
        <v>61</v>
      </c>
      <c r="E1679" s="1" t="s">
        <v>1104</v>
      </c>
      <c r="F1679" s="1" t="s">
        <v>66</v>
      </c>
      <c r="G1679" s="4" t="s">
        <v>1743</v>
      </c>
      <c r="H1679" s="4">
        <v>4568</v>
      </c>
      <c r="I1679" s="4" t="s">
        <v>9213</v>
      </c>
      <c r="J1679" s="1" t="s">
        <v>234</v>
      </c>
      <c r="K1679" s="4" t="s">
        <v>1110</v>
      </c>
      <c r="L1679" s="4" t="s">
        <v>9214</v>
      </c>
    </row>
    <row r="1680" spans="1:12" ht="30" x14ac:dyDescent="0.25">
      <c r="A1680" s="1" t="s">
        <v>6457</v>
      </c>
      <c r="B1680" s="1" t="s">
        <v>60</v>
      </c>
      <c r="C1680" s="4">
        <v>2021</v>
      </c>
      <c r="D1680" s="1" t="s">
        <v>61</v>
      </c>
      <c r="E1680" s="1" t="s">
        <v>1104</v>
      </c>
      <c r="F1680" s="1" t="s">
        <v>70</v>
      </c>
      <c r="G1680" s="4" t="s">
        <v>1101</v>
      </c>
      <c r="H1680" s="4">
        <v>918</v>
      </c>
      <c r="I1680" s="4" t="s">
        <v>83</v>
      </c>
      <c r="J1680" s="1"/>
      <c r="K1680" s="4" t="s">
        <v>83</v>
      </c>
      <c r="L1680" s="4" t="s">
        <v>83</v>
      </c>
    </row>
    <row r="1681" spans="1:12" ht="30" x14ac:dyDescent="0.25">
      <c r="A1681" s="1" t="s">
        <v>6457</v>
      </c>
      <c r="B1681" s="1" t="s">
        <v>60</v>
      </c>
      <c r="C1681" s="4">
        <v>2021</v>
      </c>
      <c r="D1681" s="1" t="s">
        <v>61</v>
      </c>
      <c r="E1681" s="1" t="s">
        <v>1104</v>
      </c>
      <c r="F1681" s="1" t="s">
        <v>74</v>
      </c>
      <c r="G1681" s="4" t="s">
        <v>1101</v>
      </c>
      <c r="H1681" s="4">
        <v>351</v>
      </c>
      <c r="I1681" s="4" t="s">
        <v>83</v>
      </c>
      <c r="J1681" s="1"/>
      <c r="K1681" s="4" t="s">
        <v>83</v>
      </c>
      <c r="L1681" s="4" t="s">
        <v>83</v>
      </c>
    </row>
    <row r="1682" spans="1:12" ht="30" x14ac:dyDescent="0.25">
      <c r="A1682" s="1" t="s">
        <v>6457</v>
      </c>
      <c r="B1682" s="1" t="s">
        <v>60</v>
      </c>
      <c r="C1682" s="4">
        <v>2021</v>
      </c>
      <c r="D1682" s="1" t="s">
        <v>61</v>
      </c>
      <c r="E1682" s="1" t="s">
        <v>1104</v>
      </c>
      <c r="F1682" s="1" t="s">
        <v>1102</v>
      </c>
      <c r="G1682" s="4" t="s">
        <v>1101</v>
      </c>
      <c r="H1682" s="4">
        <v>65</v>
      </c>
      <c r="I1682" s="4" t="s">
        <v>83</v>
      </c>
      <c r="J1682" s="1"/>
      <c r="K1682" s="4" t="s">
        <v>83</v>
      </c>
      <c r="L1682" s="4" t="s">
        <v>83</v>
      </c>
    </row>
    <row r="1683" spans="1:12" ht="45" x14ac:dyDescent="0.25">
      <c r="A1683" s="1" t="s">
        <v>6457</v>
      </c>
      <c r="B1683" s="1" t="s">
        <v>60</v>
      </c>
      <c r="C1683" s="4">
        <v>2021</v>
      </c>
      <c r="D1683" s="1" t="s">
        <v>61</v>
      </c>
      <c r="E1683" s="1" t="s">
        <v>1104</v>
      </c>
      <c r="F1683" s="1" t="s">
        <v>84</v>
      </c>
      <c r="G1683" s="4" t="s">
        <v>1103</v>
      </c>
      <c r="H1683" s="4">
        <v>0</v>
      </c>
      <c r="I1683" s="4" t="s">
        <v>83</v>
      </c>
      <c r="J1683" s="1"/>
      <c r="K1683" s="4" t="s">
        <v>83</v>
      </c>
      <c r="L1683" s="4" t="s">
        <v>83</v>
      </c>
    </row>
    <row r="1684" spans="1:12" ht="45" x14ac:dyDescent="0.25">
      <c r="A1684" s="1" t="s">
        <v>6457</v>
      </c>
      <c r="B1684" s="1" t="s">
        <v>60</v>
      </c>
      <c r="C1684" s="4">
        <v>2021</v>
      </c>
      <c r="D1684" s="1" t="s">
        <v>61</v>
      </c>
      <c r="E1684" s="1" t="s">
        <v>1104</v>
      </c>
      <c r="F1684" s="1" t="s">
        <v>85</v>
      </c>
      <c r="G1684" s="4" t="s">
        <v>1103</v>
      </c>
      <c r="H1684" s="4">
        <v>0</v>
      </c>
      <c r="I1684" s="4" t="s">
        <v>83</v>
      </c>
      <c r="J1684" s="1"/>
      <c r="K1684" s="4" t="s">
        <v>83</v>
      </c>
      <c r="L1684" s="4" t="s">
        <v>83</v>
      </c>
    </row>
    <row r="1685" spans="1:12" x14ac:dyDescent="0.25">
      <c r="A1685" s="1" t="s">
        <v>6457</v>
      </c>
      <c r="B1685" s="1" t="s">
        <v>60</v>
      </c>
      <c r="C1685" s="4">
        <v>2021</v>
      </c>
      <c r="D1685" s="1" t="s">
        <v>61</v>
      </c>
      <c r="E1685" s="1" t="s">
        <v>1116</v>
      </c>
      <c r="F1685" s="1" t="s">
        <v>62</v>
      </c>
      <c r="G1685" s="4" t="s">
        <v>9215</v>
      </c>
      <c r="H1685" s="4">
        <v>254820</v>
      </c>
      <c r="I1685" s="4" t="s">
        <v>9216</v>
      </c>
      <c r="J1685" s="1"/>
      <c r="K1685" s="4" t="s">
        <v>9217</v>
      </c>
      <c r="L1685" s="4" t="s">
        <v>9218</v>
      </c>
    </row>
    <row r="1686" spans="1:12" ht="30" x14ac:dyDescent="0.25">
      <c r="A1686" s="1" t="s">
        <v>6457</v>
      </c>
      <c r="B1686" s="1" t="s">
        <v>60</v>
      </c>
      <c r="C1686" s="4">
        <v>2021</v>
      </c>
      <c r="D1686" s="1" t="s">
        <v>61</v>
      </c>
      <c r="E1686" s="1" t="s">
        <v>1116</v>
      </c>
      <c r="F1686" s="1" t="s">
        <v>66</v>
      </c>
      <c r="G1686" s="4" t="s">
        <v>1211</v>
      </c>
      <c r="H1686" s="4">
        <v>5997</v>
      </c>
      <c r="I1686" s="4" t="s">
        <v>3915</v>
      </c>
      <c r="J1686" s="1"/>
      <c r="K1686" s="4" t="s">
        <v>2086</v>
      </c>
      <c r="L1686" s="4" t="s">
        <v>9219</v>
      </c>
    </row>
    <row r="1687" spans="1:12" ht="30" x14ac:dyDescent="0.25">
      <c r="A1687" s="1" t="s">
        <v>6457</v>
      </c>
      <c r="B1687" s="1" t="s">
        <v>60</v>
      </c>
      <c r="C1687" s="4">
        <v>2021</v>
      </c>
      <c r="D1687" s="1" t="s">
        <v>61</v>
      </c>
      <c r="E1687" s="1" t="s">
        <v>1116</v>
      </c>
      <c r="F1687" s="1" t="s">
        <v>70</v>
      </c>
      <c r="G1687" s="4" t="s">
        <v>2008</v>
      </c>
      <c r="H1687" s="4">
        <v>1099</v>
      </c>
      <c r="I1687" s="4" t="s">
        <v>9220</v>
      </c>
      <c r="J1687" s="1" t="s">
        <v>234</v>
      </c>
      <c r="K1687" s="4" t="s">
        <v>3706</v>
      </c>
      <c r="L1687" s="4" t="s">
        <v>9221</v>
      </c>
    </row>
    <row r="1688" spans="1:12" ht="30" x14ac:dyDescent="0.25">
      <c r="A1688" s="1" t="s">
        <v>6457</v>
      </c>
      <c r="B1688" s="1" t="s">
        <v>60</v>
      </c>
      <c r="C1688" s="4">
        <v>2021</v>
      </c>
      <c r="D1688" s="1" t="s">
        <v>61</v>
      </c>
      <c r="E1688" s="1" t="s">
        <v>1116</v>
      </c>
      <c r="F1688" s="1" t="s">
        <v>74</v>
      </c>
      <c r="G1688" s="4" t="s">
        <v>1101</v>
      </c>
      <c r="H1688" s="4">
        <v>422</v>
      </c>
      <c r="I1688" s="4" t="s">
        <v>83</v>
      </c>
      <c r="J1688" s="1"/>
      <c r="K1688" s="4" t="s">
        <v>83</v>
      </c>
      <c r="L1688" s="4" t="s">
        <v>83</v>
      </c>
    </row>
    <row r="1689" spans="1:12" ht="30" x14ac:dyDescent="0.25">
      <c r="A1689" s="1" t="s">
        <v>6457</v>
      </c>
      <c r="B1689" s="1" t="s">
        <v>60</v>
      </c>
      <c r="C1689" s="4">
        <v>2021</v>
      </c>
      <c r="D1689" s="1" t="s">
        <v>61</v>
      </c>
      <c r="E1689" s="1" t="s">
        <v>1116</v>
      </c>
      <c r="F1689" s="1" t="s">
        <v>1102</v>
      </c>
      <c r="G1689" s="4" t="s">
        <v>1101</v>
      </c>
      <c r="H1689" s="4">
        <v>78</v>
      </c>
      <c r="I1689" s="4" t="s">
        <v>83</v>
      </c>
      <c r="J1689" s="1"/>
      <c r="K1689" s="4" t="s">
        <v>83</v>
      </c>
      <c r="L1689" s="4" t="s">
        <v>83</v>
      </c>
    </row>
    <row r="1690" spans="1:12" ht="45" x14ac:dyDescent="0.25">
      <c r="A1690" s="1" t="s">
        <v>6457</v>
      </c>
      <c r="B1690" s="1" t="s">
        <v>60</v>
      </c>
      <c r="C1690" s="4">
        <v>2021</v>
      </c>
      <c r="D1690" s="1" t="s">
        <v>61</v>
      </c>
      <c r="E1690" s="1" t="s">
        <v>1116</v>
      </c>
      <c r="F1690" s="1" t="s">
        <v>84</v>
      </c>
      <c r="G1690" s="4" t="s">
        <v>1103</v>
      </c>
      <c r="H1690" s="4">
        <v>0</v>
      </c>
      <c r="I1690" s="4" t="s">
        <v>83</v>
      </c>
      <c r="J1690" s="1"/>
      <c r="K1690" s="4" t="s">
        <v>83</v>
      </c>
      <c r="L1690" s="4" t="s">
        <v>83</v>
      </c>
    </row>
    <row r="1691" spans="1:12" ht="45" x14ac:dyDescent="0.25">
      <c r="A1691" s="1" t="s">
        <v>6457</v>
      </c>
      <c r="B1691" s="1" t="s">
        <v>60</v>
      </c>
      <c r="C1691" s="4">
        <v>2021</v>
      </c>
      <c r="D1691" s="1" t="s">
        <v>61</v>
      </c>
      <c r="E1691" s="1" t="s">
        <v>1116</v>
      </c>
      <c r="F1691" s="1" t="s">
        <v>85</v>
      </c>
      <c r="G1691" s="4" t="s">
        <v>1103</v>
      </c>
      <c r="H1691" s="4">
        <v>0</v>
      </c>
      <c r="I1691" s="4" t="s">
        <v>83</v>
      </c>
      <c r="J1691" s="1"/>
      <c r="K1691" s="4" t="s">
        <v>83</v>
      </c>
      <c r="L1691" s="4" t="s">
        <v>83</v>
      </c>
    </row>
    <row r="1692" spans="1:12" x14ac:dyDescent="0.25">
      <c r="A1692" s="1" t="s">
        <v>6457</v>
      </c>
      <c r="B1692" s="1" t="s">
        <v>60</v>
      </c>
      <c r="C1692" s="4">
        <v>2021</v>
      </c>
      <c r="D1692" s="1" t="s">
        <v>61</v>
      </c>
      <c r="E1692" s="1" t="s">
        <v>1132</v>
      </c>
      <c r="F1692" s="1" t="s">
        <v>62</v>
      </c>
      <c r="G1692" s="4" t="s">
        <v>9222</v>
      </c>
      <c r="H1692" s="4">
        <v>209412</v>
      </c>
      <c r="I1692" s="4" t="s">
        <v>9223</v>
      </c>
      <c r="J1692" s="1"/>
      <c r="K1692" s="4" t="s">
        <v>9224</v>
      </c>
      <c r="L1692" s="4" t="s">
        <v>9225</v>
      </c>
    </row>
    <row r="1693" spans="1:12" ht="30" x14ac:dyDescent="0.25">
      <c r="A1693" s="1" t="s">
        <v>6457</v>
      </c>
      <c r="B1693" s="1" t="s">
        <v>60</v>
      </c>
      <c r="C1693" s="4">
        <v>2021</v>
      </c>
      <c r="D1693" s="1" t="s">
        <v>61</v>
      </c>
      <c r="E1693" s="1" t="s">
        <v>1132</v>
      </c>
      <c r="F1693" s="1" t="s">
        <v>66</v>
      </c>
      <c r="G1693" s="4" t="s">
        <v>2657</v>
      </c>
      <c r="H1693" s="4">
        <v>5101</v>
      </c>
      <c r="I1693" s="4" t="s">
        <v>9110</v>
      </c>
      <c r="J1693" s="1"/>
      <c r="K1693" s="4" t="s">
        <v>9226</v>
      </c>
      <c r="L1693" s="4" t="s">
        <v>9227</v>
      </c>
    </row>
    <row r="1694" spans="1:12" ht="30" x14ac:dyDescent="0.25">
      <c r="A1694" s="1" t="s">
        <v>6457</v>
      </c>
      <c r="B1694" s="1" t="s">
        <v>60</v>
      </c>
      <c r="C1694" s="4">
        <v>2021</v>
      </c>
      <c r="D1694" s="1" t="s">
        <v>61</v>
      </c>
      <c r="E1694" s="1" t="s">
        <v>1132</v>
      </c>
      <c r="F1694" s="1" t="s">
        <v>70</v>
      </c>
      <c r="G1694" s="4" t="s">
        <v>1125</v>
      </c>
      <c r="H1694" s="4">
        <v>713</v>
      </c>
      <c r="I1694" s="4" t="s">
        <v>9228</v>
      </c>
      <c r="J1694" s="1" t="s">
        <v>234</v>
      </c>
      <c r="K1694" s="4" t="s">
        <v>9229</v>
      </c>
      <c r="L1694" s="4" t="s">
        <v>9230</v>
      </c>
    </row>
    <row r="1695" spans="1:12" ht="30" x14ac:dyDescent="0.25">
      <c r="A1695" s="1" t="s">
        <v>6457</v>
      </c>
      <c r="B1695" s="1" t="s">
        <v>60</v>
      </c>
      <c r="C1695" s="4">
        <v>2021</v>
      </c>
      <c r="D1695" s="1" t="s">
        <v>61</v>
      </c>
      <c r="E1695" s="1" t="s">
        <v>1132</v>
      </c>
      <c r="F1695" s="1" t="s">
        <v>74</v>
      </c>
      <c r="G1695" s="4" t="s">
        <v>1101</v>
      </c>
      <c r="H1695" s="4">
        <v>269</v>
      </c>
      <c r="I1695" s="4" t="s">
        <v>83</v>
      </c>
      <c r="J1695" s="1"/>
      <c r="K1695" s="4" t="s">
        <v>83</v>
      </c>
      <c r="L1695" s="4" t="s">
        <v>83</v>
      </c>
    </row>
    <row r="1696" spans="1:12" ht="30" x14ac:dyDescent="0.25">
      <c r="A1696" s="1" t="s">
        <v>6457</v>
      </c>
      <c r="B1696" s="1" t="s">
        <v>60</v>
      </c>
      <c r="C1696" s="4">
        <v>2021</v>
      </c>
      <c r="D1696" s="1" t="s">
        <v>61</v>
      </c>
      <c r="E1696" s="1" t="s">
        <v>1132</v>
      </c>
      <c r="F1696" s="1" t="s">
        <v>1102</v>
      </c>
      <c r="G1696" s="4" t="s">
        <v>1101</v>
      </c>
      <c r="H1696" s="4">
        <v>48</v>
      </c>
      <c r="I1696" s="4" t="s">
        <v>83</v>
      </c>
      <c r="J1696" s="1"/>
      <c r="K1696" s="4" t="s">
        <v>83</v>
      </c>
      <c r="L1696" s="4" t="s">
        <v>83</v>
      </c>
    </row>
    <row r="1697" spans="1:12" ht="45" x14ac:dyDescent="0.25">
      <c r="A1697" s="1" t="s">
        <v>6457</v>
      </c>
      <c r="B1697" s="1" t="s">
        <v>60</v>
      </c>
      <c r="C1697" s="4">
        <v>2021</v>
      </c>
      <c r="D1697" s="1" t="s">
        <v>61</v>
      </c>
      <c r="E1697" s="1" t="s">
        <v>1132</v>
      </c>
      <c r="F1697" s="1" t="s">
        <v>84</v>
      </c>
      <c r="G1697" s="4" t="s">
        <v>1103</v>
      </c>
      <c r="H1697" s="4">
        <v>0</v>
      </c>
      <c r="I1697" s="4" t="s">
        <v>83</v>
      </c>
      <c r="J1697" s="1"/>
      <c r="K1697" s="4" t="s">
        <v>83</v>
      </c>
      <c r="L1697" s="4" t="s">
        <v>83</v>
      </c>
    </row>
    <row r="1698" spans="1:12" ht="45" x14ac:dyDescent="0.25">
      <c r="A1698" s="1" t="s">
        <v>6457</v>
      </c>
      <c r="B1698" s="1" t="s">
        <v>60</v>
      </c>
      <c r="C1698" s="4">
        <v>2021</v>
      </c>
      <c r="D1698" s="1" t="s">
        <v>61</v>
      </c>
      <c r="E1698" s="1" t="s">
        <v>1132</v>
      </c>
      <c r="F1698" s="1" t="s">
        <v>85</v>
      </c>
      <c r="G1698" s="4" t="s">
        <v>1103</v>
      </c>
      <c r="H1698" s="4">
        <v>0</v>
      </c>
      <c r="I1698" s="4" t="s">
        <v>83</v>
      </c>
      <c r="J1698" s="1"/>
      <c r="K1698" s="4" t="s">
        <v>83</v>
      </c>
      <c r="L1698" s="4" t="s">
        <v>83</v>
      </c>
    </row>
    <row r="1699" spans="1:12" x14ac:dyDescent="0.25">
      <c r="A1699" s="1" t="s">
        <v>6457</v>
      </c>
      <c r="B1699" s="1" t="s">
        <v>60</v>
      </c>
      <c r="C1699" s="4">
        <v>2021</v>
      </c>
      <c r="D1699" s="1" t="s">
        <v>61</v>
      </c>
      <c r="E1699" s="1" t="s">
        <v>1147</v>
      </c>
      <c r="F1699" s="1" t="s">
        <v>62</v>
      </c>
      <c r="G1699" s="4" t="s">
        <v>9231</v>
      </c>
      <c r="H1699" s="4">
        <v>143895</v>
      </c>
      <c r="I1699" s="4" t="s">
        <v>9232</v>
      </c>
      <c r="J1699" s="1"/>
      <c r="K1699" s="4" t="s">
        <v>9233</v>
      </c>
      <c r="L1699" s="4" t="s">
        <v>9234</v>
      </c>
    </row>
    <row r="1700" spans="1:12" ht="30" x14ac:dyDescent="0.25">
      <c r="A1700" s="1" t="s">
        <v>6457</v>
      </c>
      <c r="B1700" s="1" t="s">
        <v>60</v>
      </c>
      <c r="C1700" s="4">
        <v>2021</v>
      </c>
      <c r="D1700" s="1" t="s">
        <v>61</v>
      </c>
      <c r="E1700" s="1" t="s">
        <v>1147</v>
      </c>
      <c r="F1700" s="1" t="s">
        <v>66</v>
      </c>
      <c r="G1700" s="4" t="s">
        <v>3669</v>
      </c>
      <c r="H1700" s="4">
        <v>25259</v>
      </c>
      <c r="I1700" s="4" t="s">
        <v>9235</v>
      </c>
      <c r="J1700" s="1"/>
      <c r="K1700" s="4" t="s">
        <v>9236</v>
      </c>
      <c r="L1700" s="4" t="s">
        <v>9237</v>
      </c>
    </row>
    <row r="1701" spans="1:12" ht="30" x14ac:dyDescent="0.25">
      <c r="A1701" s="1" t="s">
        <v>6457</v>
      </c>
      <c r="B1701" s="1" t="s">
        <v>60</v>
      </c>
      <c r="C1701" s="4">
        <v>2021</v>
      </c>
      <c r="D1701" s="1" t="s">
        <v>61</v>
      </c>
      <c r="E1701" s="1" t="s">
        <v>1147</v>
      </c>
      <c r="F1701" s="1" t="s">
        <v>70</v>
      </c>
      <c r="G1701" s="4" t="s">
        <v>2811</v>
      </c>
      <c r="H1701" s="4">
        <v>949</v>
      </c>
      <c r="I1701" s="4" t="s">
        <v>9238</v>
      </c>
      <c r="J1701" s="1"/>
      <c r="K1701" s="4" t="s">
        <v>9239</v>
      </c>
      <c r="L1701" s="4" t="s">
        <v>9240</v>
      </c>
    </row>
    <row r="1702" spans="1:12" ht="30" x14ac:dyDescent="0.25">
      <c r="A1702" s="1" t="s">
        <v>6457</v>
      </c>
      <c r="B1702" s="1" t="s">
        <v>60</v>
      </c>
      <c r="C1702" s="4">
        <v>2021</v>
      </c>
      <c r="D1702" s="1" t="s">
        <v>61</v>
      </c>
      <c r="E1702" s="1" t="s">
        <v>1147</v>
      </c>
      <c r="F1702" s="1" t="s">
        <v>74</v>
      </c>
      <c r="G1702" s="4" t="s">
        <v>1101</v>
      </c>
      <c r="H1702" s="4">
        <v>256</v>
      </c>
      <c r="I1702" s="4" t="s">
        <v>83</v>
      </c>
      <c r="J1702" s="1"/>
      <c r="K1702" s="4" t="s">
        <v>83</v>
      </c>
      <c r="L1702" s="4" t="s">
        <v>83</v>
      </c>
    </row>
    <row r="1703" spans="1:12" ht="30" x14ac:dyDescent="0.25">
      <c r="A1703" s="1" t="s">
        <v>6457</v>
      </c>
      <c r="B1703" s="1" t="s">
        <v>60</v>
      </c>
      <c r="C1703" s="4">
        <v>2021</v>
      </c>
      <c r="D1703" s="1" t="s">
        <v>61</v>
      </c>
      <c r="E1703" s="1" t="s">
        <v>1147</v>
      </c>
      <c r="F1703" s="1" t="s">
        <v>1102</v>
      </c>
      <c r="G1703" s="4" t="s">
        <v>1101</v>
      </c>
      <c r="H1703" s="4">
        <v>30</v>
      </c>
      <c r="I1703" s="4" t="s">
        <v>83</v>
      </c>
      <c r="J1703" s="1"/>
      <c r="K1703" s="4" t="s">
        <v>83</v>
      </c>
      <c r="L1703" s="4" t="s">
        <v>83</v>
      </c>
    </row>
    <row r="1704" spans="1:12" ht="45" x14ac:dyDescent="0.25">
      <c r="A1704" s="1" t="s">
        <v>6457</v>
      </c>
      <c r="B1704" s="1" t="s">
        <v>60</v>
      </c>
      <c r="C1704" s="4">
        <v>2021</v>
      </c>
      <c r="D1704" s="1" t="s">
        <v>61</v>
      </c>
      <c r="E1704" s="1" t="s">
        <v>1147</v>
      </c>
      <c r="F1704" s="1" t="s">
        <v>84</v>
      </c>
      <c r="G1704" s="4" t="s">
        <v>1103</v>
      </c>
      <c r="H1704" s="4">
        <v>0</v>
      </c>
      <c r="I1704" s="4" t="s">
        <v>83</v>
      </c>
      <c r="J1704" s="1"/>
      <c r="K1704" s="4" t="s">
        <v>83</v>
      </c>
      <c r="L1704" s="4" t="s">
        <v>83</v>
      </c>
    </row>
    <row r="1705" spans="1:12" ht="45" x14ac:dyDescent="0.25">
      <c r="A1705" s="1" t="s">
        <v>6457</v>
      </c>
      <c r="B1705" s="1" t="s">
        <v>60</v>
      </c>
      <c r="C1705" s="4">
        <v>2021</v>
      </c>
      <c r="D1705" s="1" t="s">
        <v>61</v>
      </c>
      <c r="E1705" s="1" t="s">
        <v>1147</v>
      </c>
      <c r="F1705" s="1" t="s">
        <v>85</v>
      </c>
      <c r="G1705" s="4" t="s">
        <v>1103</v>
      </c>
      <c r="H1705" s="4">
        <v>0</v>
      </c>
      <c r="I1705" s="4" t="s">
        <v>83</v>
      </c>
      <c r="J1705" s="1"/>
      <c r="K1705" s="4" t="s">
        <v>83</v>
      </c>
      <c r="L1705" s="4" t="s">
        <v>83</v>
      </c>
    </row>
    <row r="1706" spans="1:12" x14ac:dyDescent="0.25">
      <c r="A1706" s="1" t="s">
        <v>6457</v>
      </c>
      <c r="B1706" s="1" t="s">
        <v>60</v>
      </c>
      <c r="C1706" s="4">
        <v>2021</v>
      </c>
      <c r="D1706" s="1" t="s">
        <v>61</v>
      </c>
      <c r="E1706" s="1" t="s">
        <v>1162</v>
      </c>
      <c r="F1706" s="1" t="s">
        <v>62</v>
      </c>
      <c r="G1706" s="4" t="s">
        <v>9241</v>
      </c>
      <c r="H1706" s="4">
        <v>29993</v>
      </c>
      <c r="I1706" s="4" t="s">
        <v>9242</v>
      </c>
      <c r="J1706" s="1"/>
      <c r="K1706" s="4" t="s">
        <v>9243</v>
      </c>
      <c r="L1706" s="4" t="s">
        <v>9244</v>
      </c>
    </row>
    <row r="1707" spans="1:12" ht="30" x14ac:dyDescent="0.25">
      <c r="A1707" s="1" t="s">
        <v>6457</v>
      </c>
      <c r="B1707" s="1" t="s">
        <v>60</v>
      </c>
      <c r="C1707" s="4">
        <v>2021</v>
      </c>
      <c r="D1707" s="1" t="s">
        <v>61</v>
      </c>
      <c r="E1707" s="1" t="s">
        <v>1162</v>
      </c>
      <c r="F1707" s="1" t="s">
        <v>66</v>
      </c>
      <c r="G1707" s="4" t="s">
        <v>9245</v>
      </c>
      <c r="H1707" s="4">
        <v>29016</v>
      </c>
      <c r="I1707" s="4" t="s">
        <v>9246</v>
      </c>
      <c r="J1707" s="1"/>
      <c r="K1707" s="4" t="s">
        <v>9247</v>
      </c>
      <c r="L1707" s="4" t="s">
        <v>9248</v>
      </c>
    </row>
    <row r="1708" spans="1:12" ht="30" x14ac:dyDescent="0.25">
      <c r="A1708" s="1" t="s">
        <v>6457</v>
      </c>
      <c r="B1708" s="1" t="s">
        <v>60</v>
      </c>
      <c r="C1708" s="4">
        <v>2021</v>
      </c>
      <c r="D1708" s="1" t="s">
        <v>61</v>
      </c>
      <c r="E1708" s="1" t="s">
        <v>1162</v>
      </c>
      <c r="F1708" s="1" t="s">
        <v>70</v>
      </c>
      <c r="G1708" s="4" t="s">
        <v>9249</v>
      </c>
      <c r="H1708" s="4">
        <v>6760</v>
      </c>
      <c r="I1708" s="4" t="s">
        <v>9250</v>
      </c>
      <c r="J1708" s="1"/>
      <c r="K1708" s="4" t="s">
        <v>9251</v>
      </c>
      <c r="L1708" s="4" t="s">
        <v>9252</v>
      </c>
    </row>
    <row r="1709" spans="1:12" ht="30" x14ac:dyDescent="0.25">
      <c r="A1709" s="1" t="s">
        <v>6457</v>
      </c>
      <c r="B1709" s="1" t="s">
        <v>60</v>
      </c>
      <c r="C1709" s="4">
        <v>2021</v>
      </c>
      <c r="D1709" s="1" t="s">
        <v>61</v>
      </c>
      <c r="E1709" s="1" t="s">
        <v>1162</v>
      </c>
      <c r="F1709" s="1" t="s">
        <v>74</v>
      </c>
      <c r="G1709" s="4" t="s">
        <v>1439</v>
      </c>
      <c r="H1709" s="4">
        <v>7089</v>
      </c>
      <c r="I1709" s="4" t="s">
        <v>9253</v>
      </c>
      <c r="J1709" s="1"/>
      <c r="K1709" s="4" t="s">
        <v>9254</v>
      </c>
      <c r="L1709" s="4" t="s">
        <v>9255</v>
      </c>
    </row>
    <row r="1710" spans="1:12" ht="30" x14ac:dyDescent="0.25">
      <c r="A1710" s="1" t="s">
        <v>6457</v>
      </c>
      <c r="B1710" s="1" t="s">
        <v>60</v>
      </c>
      <c r="C1710" s="4">
        <v>2021</v>
      </c>
      <c r="D1710" s="1" t="s">
        <v>61</v>
      </c>
      <c r="E1710" s="1" t="s">
        <v>1162</v>
      </c>
      <c r="F1710" s="1" t="s">
        <v>1102</v>
      </c>
      <c r="G1710" s="4" t="s">
        <v>1211</v>
      </c>
      <c r="H1710" s="4">
        <v>1232</v>
      </c>
      <c r="I1710" s="4" t="s">
        <v>9256</v>
      </c>
      <c r="J1710" s="1"/>
      <c r="K1710" s="4" t="s">
        <v>9257</v>
      </c>
      <c r="L1710" s="4" t="s">
        <v>9258</v>
      </c>
    </row>
    <row r="1711" spans="1:12" ht="45" x14ac:dyDescent="0.25">
      <c r="A1711" s="1" t="s">
        <v>6457</v>
      </c>
      <c r="B1711" s="1" t="s">
        <v>60</v>
      </c>
      <c r="C1711" s="4">
        <v>2021</v>
      </c>
      <c r="D1711" s="1" t="s">
        <v>61</v>
      </c>
      <c r="E1711" s="1" t="s">
        <v>1162</v>
      </c>
      <c r="F1711" s="1" t="s">
        <v>84</v>
      </c>
      <c r="G1711" s="4" t="s">
        <v>1103</v>
      </c>
      <c r="H1711" s="4">
        <v>0</v>
      </c>
      <c r="I1711" s="4" t="s">
        <v>83</v>
      </c>
      <c r="J1711" s="1"/>
      <c r="K1711" s="4" t="s">
        <v>83</v>
      </c>
      <c r="L1711" s="4" t="s">
        <v>83</v>
      </c>
    </row>
    <row r="1712" spans="1:12" ht="45" x14ac:dyDescent="0.25">
      <c r="A1712" s="1" t="s">
        <v>6457</v>
      </c>
      <c r="B1712" s="1" t="s">
        <v>60</v>
      </c>
      <c r="C1712" s="4">
        <v>2021</v>
      </c>
      <c r="D1712" s="1" t="s">
        <v>61</v>
      </c>
      <c r="E1712" s="1" t="s">
        <v>1162</v>
      </c>
      <c r="F1712" s="1" t="s">
        <v>85</v>
      </c>
      <c r="G1712" s="4" t="s">
        <v>1103</v>
      </c>
      <c r="H1712" s="4">
        <v>0</v>
      </c>
      <c r="I1712" s="4" t="s">
        <v>83</v>
      </c>
      <c r="J1712" s="1"/>
      <c r="K1712" s="4" t="s">
        <v>83</v>
      </c>
      <c r="L1712" s="4" t="s">
        <v>83</v>
      </c>
    </row>
    <row r="1713" spans="1:12" x14ac:dyDescent="0.25">
      <c r="A1713" s="1" t="s">
        <v>6457</v>
      </c>
      <c r="B1713" s="1" t="s">
        <v>60</v>
      </c>
      <c r="C1713" s="4">
        <v>2021</v>
      </c>
      <c r="D1713" s="1" t="s">
        <v>61</v>
      </c>
      <c r="E1713" s="1" t="s">
        <v>1183</v>
      </c>
      <c r="F1713" s="1" t="s">
        <v>62</v>
      </c>
      <c r="G1713" s="4" t="s">
        <v>9259</v>
      </c>
      <c r="H1713" s="4">
        <v>5630</v>
      </c>
      <c r="I1713" s="4" t="s">
        <v>9260</v>
      </c>
      <c r="J1713" s="1"/>
      <c r="K1713" s="4" t="s">
        <v>9261</v>
      </c>
      <c r="L1713" s="4" t="s">
        <v>9262</v>
      </c>
    </row>
    <row r="1714" spans="1:12" ht="30" x14ac:dyDescent="0.25">
      <c r="A1714" s="1" t="s">
        <v>6457</v>
      </c>
      <c r="B1714" s="1" t="s">
        <v>60</v>
      </c>
      <c r="C1714" s="4">
        <v>2021</v>
      </c>
      <c r="D1714" s="1" t="s">
        <v>61</v>
      </c>
      <c r="E1714" s="1" t="s">
        <v>1183</v>
      </c>
      <c r="F1714" s="1" t="s">
        <v>66</v>
      </c>
      <c r="G1714" s="4" t="s">
        <v>9263</v>
      </c>
      <c r="H1714" s="4">
        <v>4449</v>
      </c>
      <c r="I1714" s="4" t="s">
        <v>9264</v>
      </c>
      <c r="J1714" s="1"/>
      <c r="K1714" s="4" t="s">
        <v>9265</v>
      </c>
      <c r="L1714" s="4" t="s">
        <v>9266</v>
      </c>
    </row>
    <row r="1715" spans="1:12" ht="30" x14ac:dyDescent="0.25">
      <c r="A1715" s="1" t="s">
        <v>6457</v>
      </c>
      <c r="B1715" s="1" t="s">
        <v>60</v>
      </c>
      <c r="C1715" s="4">
        <v>2021</v>
      </c>
      <c r="D1715" s="1" t="s">
        <v>61</v>
      </c>
      <c r="E1715" s="1" t="s">
        <v>1183</v>
      </c>
      <c r="F1715" s="1" t="s">
        <v>70</v>
      </c>
      <c r="G1715" s="4" t="s">
        <v>9267</v>
      </c>
      <c r="H1715" s="4">
        <v>1043</v>
      </c>
      <c r="I1715" s="4" t="s">
        <v>9268</v>
      </c>
      <c r="J1715" s="1"/>
      <c r="K1715" s="4" t="s">
        <v>9269</v>
      </c>
      <c r="L1715" s="4" t="s">
        <v>9270</v>
      </c>
    </row>
    <row r="1716" spans="1:12" ht="30" x14ac:dyDescent="0.25">
      <c r="A1716" s="1" t="s">
        <v>6457</v>
      </c>
      <c r="B1716" s="1" t="s">
        <v>60</v>
      </c>
      <c r="C1716" s="4">
        <v>2021</v>
      </c>
      <c r="D1716" s="1" t="s">
        <v>61</v>
      </c>
      <c r="E1716" s="1" t="s">
        <v>1183</v>
      </c>
      <c r="F1716" s="1" t="s">
        <v>74</v>
      </c>
      <c r="G1716" s="4" t="s">
        <v>8282</v>
      </c>
      <c r="H1716" s="4">
        <v>1017</v>
      </c>
      <c r="I1716" s="4" t="s">
        <v>9271</v>
      </c>
      <c r="J1716" s="1"/>
      <c r="K1716" s="4" t="s">
        <v>9272</v>
      </c>
      <c r="L1716" s="4" t="s">
        <v>9273</v>
      </c>
    </row>
    <row r="1717" spans="1:12" ht="30" x14ac:dyDescent="0.25">
      <c r="A1717" s="1" t="s">
        <v>6457</v>
      </c>
      <c r="B1717" s="1" t="s">
        <v>60</v>
      </c>
      <c r="C1717" s="4">
        <v>2021</v>
      </c>
      <c r="D1717" s="1" t="s">
        <v>61</v>
      </c>
      <c r="E1717" s="1" t="s">
        <v>1183</v>
      </c>
      <c r="F1717" s="1" t="s">
        <v>1102</v>
      </c>
      <c r="G1717" s="4" t="s">
        <v>1093</v>
      </c>
      <c r="H1717" s="4">
        <v>180</v>
      </c>
      <c r="I1717" s="4" t="s">
        <v>9274</v>
      </c>
      <c r="J1717" s="1" t="s">
        <v>234</v>
      </c>
      <c r="K1717" s="4" t="s">
        <v>9275</v>
      </c>
      <c r="L1717" s="4" t="s">
        <v>9276</v>
      </c>
    </row>
    <row r="1718" spans="1:12" ht="45" x14ac:dyDescent="0.25">
      <c r="A1718" s="1" t="s">
        <v>6457</v>
      </c>
      <c r="B1718" s="1" t="s">
        <v>60</v>
      </c>
      <c r="C1718" s="4">
        <v>2021</v>
      </c>
      <c r="D1718" s="1" t="s">
        <v>61</v>
      </c>
      <c r="E1718" s="1" t="s">
        <v>1183</v>
      </c>
      <c r="F1718" s="1" t="s">
        <v>84</v>
      </c>
      <c r="G1718" s="4" t="s">
        <v>1103</v>
      </c>
      <c r="H1718" s="4">
        <v>0</v>
      </c>
      <c r="I1718" s="4" t="s">
        <v>83</v>
      </c>
      <c r="J1718" s="1"/>
      <c r="K1718" s="4" t="s">
        <v>83</v>
      </c>
      <c r="L1718" s="4" t="s">
        <v>83</v>
      </c>
    </row>
    <row r="1719" spans="1:12" ht="45" x14ac:dyDescent="0.25">
      <c r="A1719" s="1" t="s">
        <v>6457</v>
      </c>
      <c r="B1719" s="1" t="s">
        <v>60</v>
      </c>
      <c r="C1719" s="4">
        <v>2021</v>
      </c>
      <c r="D1719" s="1" t="s">
        <v>61</v>
      </c>
      <c r="E1719" s="1" t="s">
        <v>1183</v>
      </c>
      <c r="F1719" s="1" t="s">
        <v>85</v>
      </c>
      <c r="G1719" s="4" t="s">
        <v>1103</v>
      </c>
      <c r="H1719" s="4">
        <v>0</v>
      </c>
      <c r="I1719" s="4" t="s">
        <v>83</v>
      </c>
      <c r="J1719" s="1"/>
      <c r="K1719" s="4" t="s">
        <v>83</v>
      </c>
      <c r="L1719" s="4" t="s">
        <v>83</v>
      </c>
    </row>
    <row r="1720" spans="1:12" x14ac:dyDescent="0.25">
      <c r="A1720" s="1" t="s">
        <v>6457</v>
      </c>
      <c r="B1720" s="1" t="s">
        <v>60</v>
      </c>
      <c r="C1720" s="4">
        <v>2021</v>
      </c>
      <c r="D1720" s="1" t="s">
        <v>90</v>
      </c>
      <c r="E1720" s="1" t="s">
        <v>1089</v>
      </c>
      <c r="F1720" s="1" t="s">
        <v>62</v>
      </c>
      <c r="G1720" s="4" t="s">
        <v>4236</v>
      </c>
      <c r="H1720" s="4">
        <v>393338</v>
      </c>
      <c r="I1720" s="4" t="s">
        <v>2476</v>
      </c>
      <c r="J1720" s="1"/>
      <c r="K1720" s="4" t="s">
        <v>9277</v>
      </c>
      <c r="L1720" s="4" t="s">
        <v>9278</v>
      </c>
    </row>
    <row r="1721" spans="1:12" ht="30" x14ac:dyDescent="0.25">
      <c r="A1721" s="1" t="s">
        <v>6457</v>
      </c>
      <c r="B1721" s="1" t="s">
        <v>60</v>
      </c>
      <c r="C1721" s="4">
        <v>2021</v>
      </c>
      <c r="D1721" s="1" t="s">
        <v>90</v>
      </c>
      <c r="E1721" s="1" t="s">
        <v>1089</v>
      </c>
      <c r="F1721" s="1" t="s">
        <v>66</v>
      </c>
      <c r="G1721" s="4" t="s">
        <v>1367</v>
      </c>
      <c r="H1721" s="4">
        <v>13056</v>
      </c>
      <c r="I1721" s="4" t="s">
        <v>9279</v>
      </c>
      <c r="J1721" s="1"/>
      <c r="K1721" s="4" t="s">
        <v>2479</v>
      </c>
      <c r="L1721" s="4" t="s">
        <v>9280</v>
      </c>
    </row>
    <row r="1722" spans="1:12" ht="30" x14ac:dyDescent="0.25">
      <c r="A1722" s="1" t="s">
        <v>6457</v>
      </c>
      <c r="B1722" s="1" t="s">
        <v>60</v>
      </c>
      <c r="C1722" s="4">
        <v>2021</v>
      </c>
      <c r="D1722" s="1" t="s">
        <v>90</v>
      </c>
      <c r="E1722" s="1" t="s">
        <v>1089</v>
      </c>
      <c r="F1722" s="1" t="s">
        <v>70</v>
      </c>
      <c r="G1722" s="4" t="s">
        <v>1109</v>
      </c>
      <c r="H1722" s="4">
        <v>10607</v>
      </c>
      <c r="I1722" s="4" t="s">
        <v>9281</v>
      </c>
      <c r="J1722" s="1" t="s">
        <v>234</v>
      </c>
      <c r="K1722" s="4" t="s">
        <v>1323</v>
      </c>
      <c r="L1722" s="4" t="s">
        <v>6907</v>
      </c>
    </row>
    <row r="1723" spans="1:12" ht="30" x14ac:dyDescent="0.25">
      <c r="A1723" s="1" t="s">
        <v>6457</v>
      </c>
      <c r="B1723" s="1" t="s">
        <v>60</v>
      </c>
      <c r="C1723" s="4">
        <v>2021</v>
      </c>
      <c r="D1723" s="1" t="s">
        <v>90</v>
      </c>
      <c r="E1723" s="1" t="s">
        <v>1089</v>
      </c>
      <c r="F1723" s="1" t="s">
        <v>74</v>
      </c>
      <c r="G1723" s="4" t="s">
        <v>1101</v>
      </c>
      <c r="H1723" s="4">
        <v>199</v>
      </c>
      <c r="I1723" s="4" t="s">
        <v>83</v>
      </c>
      <c r="J1723" s="1"/>
      <c r="K1723" s="4" t="s">
        <v>83</v>
      </c>
      <c r="L1723" s="4" t="s">
        <v>83</v>
      </c>
    </row>
    <row r="1724" spans="1:12" ht="30" x14ac:dyDescent="0.25">
      <c r="A1724" s="1" t="s">
        <v>6457</v>
      </c>
      <c r="B1724" s="1" t="s">
        <v>60</v>
      </c>
      <c r="C1724" s="4">
        <v>2021</v>
      </c>
      <c r="D1724" s="1" t="s">
        <v>90</v>
      </c>
      <c r="E1724" s="1" t="s">
        <v>1089</v>
      </c>
      <c r="F1724" s="1" t="s">
        <v>1102</v>
      </c>
      <c r="G1724" s="4" t="s">
        <v>1101</v>
      </c>
      <c r="H1724" s="4">
        <v>485</v>
      </c>
      <c r="I1724" s="4" t="s">
        <v>83</v>
      </c>
      <c r="J1724" s="1"/>
      <c r="K1724" s="4" t="s">
        <v>83</v>
      </c>
      <c r="L1724" s="4" t="s">
        <v>83</v>
      </c>
    </row>
    <row r="1725" spans="1:12" ht="45" x14ac:dyDescent="0.25">
      <c r="A1725" s="1" t="s">
        <v>6457</v>
      </c>
      <c r="B1725" s="1" t="s">
        <v>60</v>
      </c>
      <c r="C1725" s="4">
        <v>2021</v>
      </c>
      <c r="D1725" s="1" t="s">
        <v>90</v>
      </c>
      <c r="E1725" s="1" t="s">
        <v>1089</v>
      </c>
      <c r="F1725" s="1" t="s">
        <v>84</v>
      </c>
      <c r="G1725" s="4" t="s">
        <v>1103</v>
      </c>
      <c r="H1725" s="4">
        <v>0</v>
      </c>
      <c r="I1725" s="4" t="s">
        <v>83</v>
      </c>
      <c r="J1725" s="1"/>
      <c r="K1725" s="4" t="s">
        <v>83</v>
      </c>
      <c r="L1725" s="4" t="s">
        <v>83</v>
      </c>
    </row>
    <row r="1726" spans="1:12" ht="45" x14ac:dyDescent="0.25">
      <c r="A1726" s="1" t="s">
        <v>6457</v>
      </c>
      <c r="B1726" s="1" t="s">
        <v>60</v>
      </c>
      <c r="C1726" s="4">
        <v>2021</v>
      </c>
      <c r="D1726" s="1" t="s">
        <v>90</v>
      </c>
      <c r="E1726" s="1" t="s">
        <v>1089</v>
      </c>
      <c r="F1726" s="1" t="s">
        <v>85</v>
      </c>
      <c r="G1726" s="4" t="s">
        <v>1103</v>
      </c>
      <c r="H1726" s="4">
        <v>0</v>
      </c>
      <c r="I1726" s="4" t="s">
        <v>83</v>
      </c>
      <c r="J1726" s="1"/>
      <c r="K1726" s="4" t="s">
        <v>83</v>
      </c>
      <c r="L1726" s="4" t="s">
        <v>83</v>
      </c>
    </row>
    <row r="1727" spans="1:12" x14ac:dyDescent="0.25">
      <c r="A1727" s="1" t="s">
        <v>6457</v>
      </c>
      <c r="B1727" s="1" t="s">
        <v>60</v>
      </c>
      <c r="C1727" s="4">
        <v>2021</v>
      </c>
      <c r="D1727" s="1" t="s">
        <v>90</v>
      </c>
      <c r="E1727" s="1" t="s">
        <v>1104</v>
      </c>
      <c r="F1727" s="1" t="s">
        <v>62</v>
      </c>
      <c r="G1727" s="4" t="s">
        <v>1397</v>
      </c>
      <c r="H1727" s="4">
        <v>182511</v>
      </c>
      <c r="I1727" s="4" t="s">
        <v>9282</v>
      </c>
      <c r="J1727" s="1"/>
      <c r="K1727" s="4" t="s">
        <v>9283</v>
      </c>
      <c r="L1727" s="4" t="s">
        <v>6152</v>
      </c>
    </row>
    <row r="1728" spans="1:12" ht="30" x14ac:dyDescent="0.25">
      <c r="A1728" s="1" t="s">
        <v>6457</v>
      </c>
      <c r="B1728" s="1" t="s">
        <v>60</v>
      </c>
      <c r="C1728" s="4">
        <v>2021</v>
      </c>
      <c r="D1728" s="1" t="s">
        <v>90</v>
      </c>
      <c r="E1728" s="1" t="s">
        <v>1104</v>
      </c>
      <c r="F1728" s="1" t="s">
        <v>66</v>
      </c>
      <c r="G1728" s="4" t="s">
        <v>3818</v>
      </c>
      <c r="H1728" s="4">
        <v>10786</v>
      </c>
      <c r="I1728" s="4" t="s">
        <v>7912</v>
      </c>
      <c r="J1728" s="1"/>
      <c r="K1728" s="4" t="s">
        <v>9284</v>
      </c>
      <c r="L1728" s="4" t="s">
        <v>8172</v>
      </c>
    </row>
    <row r="1729" spans="1:12" ht="30" x14ac:dyDescent="0.25">
      <c r="A1729" s="1" t="s">
        <v>6457</v>
      </c>
      <c r="B1729" s="1" t="s">
        <v>60</v>
      </c>
      <c r="C1729" s="4">
        <v>2021</v>
      </c>
      <c r="D1729" s="1" t="s">
        <v>90</v>
      </c>
      <c r="E1729" s="1" t="s">
        <v>1104</v>
      </c>
      <c r="F1729" s="1" t="s">
        <v>70</v>
      </c>
      <c r="G1729" s="4" t="s">
        <v>1613</v>
      </c>
      <c r="H1729" s="4">
        <v>7497</v>
      </c>
      <c r="I1729" s="4" t="s">
        <v>9285</v>
      </c>
      <c r="J1729" s="1" t="s">
        <v>234</v>
      </c>
      <c r="K1729" s="4" t="s">
        <v>9286</v>
      </c>
      <c r="L1729" s="4" t="s">
        <v>9287</v>
      </c>
    </row>
    <row r="1730" spans="1:12" ht="30" x14ac:dyDescent="0.25">
      <c r="A1730" s="1" t="s">
        <v>6457</v>
      </c>
      <c r="B1730" s="1" t="s">
        <v>60</v>
      </c>
      <c r="C1730" s="4">
        <v>2021</v>
      </c>
      <c r="D1730" s="1" t="s">
        <v>90</v>
      </c>
      <c r="E1730" s="1" t="s">
        <v>1104</v>
      </c>
      <c r="F1730" s="1" t="s">
        <v>74</v>
      </c>
      <c r="G1730" s="4" t="s">
        <v>1101</v>
      </c>
      <c r="H1730" s="4">
        <v>172</v>
      </c>
      <c r="I1730" s="4" t="s">
        <v>83</v>
      </c>
      <c r="J1730" s="1"/>
      <c r="K1730" s="4" t="s">
        <v>83</v>
      </c>
      <c r="L1730" s="4" t="s">
        <v>83</v>
      </c>
    </row>
    <row r="1731" spans="1:12" ht="30" x14ac:dyDescent="0.25">
      <c r="A1731" s="1" t="s">
        <v>6457</v>
      </c>
      <c r="B1731" s="1" t="s">
        <v>60</v>
      </c>
      <c r="C1731" s="4">
        <v>2021</v>
      </c>
      <c r="D1731" s="1" t="s">
        <v>90</v>
      </c>
      <c r="E1731" s="1" t="s">
        <v>1104</v>
      </c>
      <c r="F1731" s="1" t="s">
        <v>1102</v>
      </c>
      <c r="G1731" s="4" t="s">
        <v>1101</v>
      </c>
      <c r="H1731" s="4">
        <v>490</v>
      </c>
      <c r="I1731" s="4" t="s">
        <v>83</v>
      </c>
      <c r="J1731" s="1"/>
      <c r="K1731" s="4" t="s">
        <v>83</v>
      </c>
      <c r="L1731" s="4" t="s">
        <v>83</v>
      </c>
    </row>
    <row r="1732" spans="1:12" ht="45" x14ac:dyDescent="0.25">
      <c r="A1732" s="1" t="s">
        <v>6457</v>
      </c>
      <c r="B1732" s="1" t="s">
        <v>60</v>
      </c>
      <c r="C1732" s="4">
        <v>2021</v>
      </c>
      <c r="D1732" s="1" t="s">
        <v>90</v>
      </c>
      <c r="E1732" s="1" t="s">
        <v>1104</v>
      </c>
      <c r="F1732" s="1" t="s">
        <v>84</v>
      </c>
      <c r="G1732" s="4" t="s">
        <v>1103</v>
      </c>
      <c r="H1732" s="4">
        <v>0</v>
      </c>
      <c r="I1732" s="4" t="s">
        <v>83</v>
      </c>
      <c r="J1732" s="1"/>
      <c r="K1732" s="4" t="s">
        <v>83</v>
      </c>
      <c r="L1732" s="4" t="s">
        <v>83</v>
      </c>
    </row>
    <row r="1733" spans="1:12" ht="45" x14ac:dyDescent="0.25">
      <c r="A1733" s="1" t="s">
        <v>6457</v>
      </c>
      <c r="B1733" s="1" t="s">
        <v>60</v>
      </c>
      <c r="C1733" s="4">
        <v>2021</v>
      </c>
      <c r="D1733" s="1" t="s">
        <v>90</v>
      </c>
      <c r="E1733" s="1" t="s">
        <v>1104</v>
      </c>
      <c r="F1733" s="1" t="s">
        <v>85</v>
      </c>
      <c r="G1733" s="4" t="s">
        <v>1103</v>
      </c>
      <c r="H1733" s="4">
        <v>0</v>
      </c>
      <c r="I1733" s="4" t="s">
        <v>83</v>
      </c>
      <c r="J1733" s="1"/>
      <c r="K1733" s="4" t="s">
        <v>83</v>
      </c>
      <c r="L1733" s="4" t="s">
        <v>83</v>
      </c>
    </row>
    <row r="1734" spans="1:12" x14ac:dyDescent="0.25">
      <c r="A1734" s="1" t="s">
        <v>6457</v>
      </c>
      <c r="B1734" s="1" t="s">
        <v>60</v>
      </c>
      <c r="C1734" s="4">
        <v>2021</v>
      </c>
      <c r="D1734" s="1" t="s">
        <v>90</v>
      </c>
      <c r="E1734" s="1" t="s">
        <v>1116</v>
      </c>
      <c r="F1734" s="1" t="s">
        <v>62</v>
      </c>
      <c r="G1734" s="4" t="s">
        <v>9288</v>
      </c>
      <c r="H1734" s="4">
        <v>204460</v>
      </c>
      <c r="I1734" s="4" t="s">
        <v>9289</v>
      </c>
      <c r="J1734" s="1"/>
      <c r="K1734" s="4" t="s">
        <v>9290</v>
      </c>
      <c r="L1734" s="4" t="s">
        <v>9291</v>
      </c>
    </row>
    <row r="1735" spans="1:12" ht="30" x14ac:dyDescent="0.25">
      <c r="A1735" s="1" t="s">
        <v>6457</v>
      </c>
      <c r="B1735" s="1" t="s">
        <v>60</v>
      </c>
      <c r="C1735" s="4">
        <v>2021</v>
      </c>
      <c r="D1735" s="1" t="s">
        <v>90</v>
      </c>
      <c r="E1735" s="1" t="s">
        <v>1116</v>
      </c>
      <c r="F1735" s="1" t="s">
        <v>66</v>
      </c>
      <c r="G1735" s="4" t="s">
        <v>2467</v>
      </c>
      <c r="H1735" s="4">
        <v>21431</v>
      </c>
      <c r="I1735" s="4" t="s">
        <v>9292</v>
      </c>
      <c r="J1735" s="1"/>
      <c r="K1735" s="4" t="s">
        <v>9293</v>
      </c>
      <c r="L1735" s="4" t="s">
        <v>9294</v>
      </c>
    </row>
    <row r="1736" spans="1:12" ht="30" x14ac:dyDescent="0.25">
      <c r="A1736" s="1" t="s">
        <v>6457</v>
      </c>
      <c r="B1736" s="1" t="s">
        <v>60</v>
      </c>
      <c r="C1736" s="4">
        <v>2021</v>
      </c>
      <c r="D1736" s="1" t="s">
        <v>90</v>
      </c>
      <c r="E1736" s="1" t="s">
        <v>1116</v>
      </c>
      <c r="F1736" s="1" t="s">
        <v>70</v>
      </c>
      <c r="G1736" s="4" t="s">
        <v>2632</v>
      </c>
      <c r="H1736" s="4">
        <v>10253</v>
      </c>
      <c r="I1736" s="4" t="s">
        <v>9295</v>
      </c>
      <c r="J1736" s="1"/>
      <c r="K1736" s="4" t="s">
        <v>9296</v>
      </c>
      <c r="L1736" s="4" t="s">
        <v>9297</v>
      </c>
    </row>
    <row r="1737" spans="1:12" ht="30" x14ac:dyDescent="0.25">
      <c r="A1737" s="1" t="s">
        <v>6457</v>
      </c>
      <c r="B1737" s="1" t="s">
        <v>60</v>
      </c>
      <c r="C1737" s="4">
        <v>2021</v>
      </c>
      <c r="D1737" s="1" t="s">
        <v>90</v>
      </c>
      <c r="E1737" s="1" t="s">
        <v>1116</v>
      </c>
      <c r="F1737" s="1" t="s">
        <v>74</v>
      </c>
      <c r="G1737" s="4" t="s">
        <v>1101</v>
      </c>
      <c r="H1737" s="4">
        <v>222</v>
      </c>
      <c r="I1737" s="4" t="s">
        <v>83</v>
      </c>
      <c r="J1737" s="1"/>
      <c r="K1737" s="4" t="s">
        <v>83</v>
      </c>
      <c r="L1737" s="4" t="s">
        <v>83</v>
      </c>
    </row>
    <row r="1738" spans="1:12" ht="30" x14ac:dyDescent="0.25">
      <c r="A1738" s="1" t="s">
        <v>6457</v>
      </c>
      <c r="B1738" s="1" t="s">
        <v>60</v>
      </c>
      <c r="C1738" s="4">
        <v>2021</v>
      </c>
      <c r="D1738" s="1" t="s">
        <v>90</v>
      </c>
      <c r="E1738" s="1" t="s">
        <v>1116</v>
      </c>
      <c r="F1738" s="1" t="s">
        <v>1102</v>
      </c>
      <c r="G1738" s="4" t="s">
        <v>1101</v>
      </c>
      <c r="H1738" s="4">
        <v>589</v>
      </c>
      <c r="I1738" s="4" t="s">
        <v>83</v>
      </c>
      <c r="J1738" s="1"/>
      <c r="K1738" s="4" t="s">
        <v>83</v>
      </c>
      <c r="L1738" s="4" t="s">
        <v>83</v>
      </c>
    </row>
    <row r="1739" spans="1:12" ht="45" x14ac:dyDescent="0.25">
      <c r="A1739" s="1" t="s">
        <v>6457</v>
      </c>
      <c r="B1739" s="1" t="s">
        <v>60</v>
      </c>
      <c r="C1739" s="4">
        <v>2021</v>
      </c>
      <c r="D1739" s="1" t="s">
        <v>90</v>
      </c>
      <c r="E1739" s="1" t="s">
        <v>1116</v>
      </c>
      <c r="F1739" s="1" t="s">
        <v>84</v>
      </c>
      <c r="G1739" s="4" t="s">
        <v>1103</v>
      </c>
      <c r="H1739" s="4">
        <v>0</v>
      </c>
      <c r="I1739" s="4" t="s">
        <v>83</v>
      </c>
      <c r="J1739" s="1"/>
      <c r="K1739" s="4" t="s">
        <v>83</v>
      </c>
      <c r="L1739" s="4" t="s">
        <v>83</v>
      </c>
    </row>
    <row r="1740" spans="1:12" ht="45" x14ac:dyDescent="0.25">
      <c r="A1740" s="1" t="s">
        <v>6457</v>
      </c>
      <c r="B1740" s="1" t="s">
        <v>60</v>
      </c>
      <c r="C1740" s="4">
        <v>2021</v>
      </c>
      <c r="D1740" s="1" t="s">
        <v>90</v>
      </c>
      <c r="E1740" s="1" t="s">
        <v>1116</v>
      </c>
      <c r="F1740" s="1" t="s">
        <v>85</v>
      </c>
      <c r="G1740" s="4" t="s">
        <v>1103</v>
      </c>
      <c r="H1740" s="4">
        <v>0</v>
      </c>
      <c r="I1740" s="4" t="s">
        <v>83</v>
      </c>
      <c r="J1740" s="1"/>
      <c r="K1740" s="4" t="s">
        <v>83</v>
      </c>
      <c r="L1740" s="4" t="s">
        <v>83</v>
      </c>
    </row>
    <row r="1741" spans="1:12" x14ac:dyDescent="0.25">
      <c r="A1741" s="1" t="s">
        <v>6457</v>
      </c>
      <c r="B1741" s="1" t="s">
        <v>60</v>
      </c>
      <c r="C1741" s="4">
        <v>2021</v>
      </c>
      <c r="D1741" s="1" t="s">
        <v>90</v>
      </c>
      <c r="E1741" s="1" t="s">
        <v>1132</v>
      </c>
      <c r="F1741" s="1" t="s">
        <v>62</v>
      </c>
      <c r="G1741" s="4" t="s">
        <v>9298</v>
      </c>
      <c r="H1741" s="4">
        <v>126256</v>
      </c>
      <c r="I1741" s="4" t="s">
        <v>9299</v>
      </c>
      <c r="J1741" s="1"/>
      <c r="K1741" s="4" t="s">
        <v>9300</v>
      </c>
      <c r="L1741" s="4" t="s">
        <v>9301</v>
      </c>
    </row>
    <row r="1742" spans="1:12" ht="30" x14ac:dyDescent="0.25">
      <c r="A1742" s="1" t="s">
        <v>6457</v>
      </c>
      <c r="B1742" s="1" t="s">
        <v>60</v>
      </c>
      <c r="C1742" s="4">
        <v>2021</v>
      </c>
      <c r="D1742" s="1" t="s">
        <v>90</v>
      </c>
      <c r="E1742" s="1" t="s">
        <v>1132</v>
      </c>
      <c r="F1742" s="1" t="s">
        <v>66</v>
      </c>
      <c r="G1742" s="4" t="s">
        <v>3030</v>
      </c>
      <c r="H1742" s="4">
        <v>57553</v>
      </c>
      <c r="I1742" s="4" t="s">
        <v>9302</v>
      </c>
      <c r="J1742" s="1"/>
      <c r="K1742" s="4" t="s">
        <v>9303</v>
      </c>
      <c r="L1742" s="4" t="s">
        <v>9304</v>
      </c>
    </row>
    <row r="1743" spans="1:12" ht="30" x14ac:dyDescent="0.25">
      <c r="A1743" s="1" t="s">
        <v>6457</v>
      </c>
      <c r="B1743" s="1" t="s">
        <v>60</v>
      </c>
      <c r="C1743" s="4">
        <v>2021</v>
      </c>
      <c r="D1743" s="1" t="s">
        <v>90</v>
      </c>
      <c r="E1743" s="1" t="s">
        <v>1132</v>
      </c>
      <c r="F1743" s="1" t="s">
        <v>70</v>
      </c>
      <c r="G1743" s="4" t="s">
        <v>3661</v>
      </c>
      <c r="H1743" s="4">
        <v>10546</v>
      </c>
      <c r="I1743" s="4" t="s">
        <v>9305</v>
      </c>
      <c r="J1743" s="1"/>
      <c r="K1743" s="4" t="s">
        <v>9306</v>
      </c>
      <c r="L1743" s="4" t="s">
        <v>9307</v>
      </c>
    </row>
    <row r="1744" spans="1:12" ht="30" x14ac:dyDescent="0.25">
      <c r="A1744" s="1" t="s">
        <v>6457</v>
      </c>
      <c r="B1744" s="1" t="s">
        <v>60</v>
      </c>
      <c r="C1744" s="4">
        <v>2021</v>
      </c>
      <c r="D1744" s="1" t="s">
        <v>90</v>
      </c>
      <c r="E1744" s="1" t="s">
        <v>1132</v>
      </c>
      <c r="F1744" s="1" t="s">
        <v>74</v>
      </c>
      <c r="G1744" s="4" t="s">
        <v>1101</v>
      </c>
      <c r="H1744" s="4">
        <v>160</v>
      </c>
      <c r="I1744" s="4" t="s">
        <v>83</v>
      </c>
      <c r="J1744" s="1"/>
      <c r="K1744" s="4" t="s">
        <v>83</v>
      </c>
      <c r="L1744" s="4" t="s">
        <v>83</v>
      </c>
    </row>
    <row r="1745" spans="1:12" ht="30" x14ac:dyDescent="0.25">
      <c r="A1745" s="1" t="s">
        <v>6457</v>
      </c>
      <c r="B1745" s="1" t="s">
        <v>60</v>
      </c>
      <c r="C1745" s="4">
        <v>2021</v>
      </c>
      <c r="D1745" s="1" t="s">
        <v>90</v>
      </c>
      <c r="E1745" s="1" t="s">
        <v>1132</v>
      </c>
      <c r="F1745" s="1" t="s">
        <v>1102</v>
      </c>
      <c r="G1745" s="4" t="s">
        <v>1101</v>
      </c>
      <c r="H1745" s="4">
        <v>381</v>
      </c>
      <c r="I1745" s="4" t="s">
        <v>83</v>
      </c>
      <c r="J1745" s="1"/>
      <c r="K1745" s="4" t="s">
        <v>83</v>
      </c>
      <c r="L1745" s="4" t="s">
        <v>83</v>
      </c>
    </row>
    <row r="1746" spans="1:12" ht="45" x14ac:dyDescent="0.25">
      <c r="A1746" s="1" t="s">
        <v>6457</v>
      </c>
      <c r="B1746" s="1" t="s">
        <v>60</v>
      </c>
      <c r="C1746" s="4">
        <v>2021</v>
      </c>
      <c r="D1746" s="1" t="s">
        <v>90</v>
      </c>
      <c r="E1746" s="1" t="s">
        <v>1132</v>
      </c>
      <c r="F1746" s="1" t="s">
        <v>84</v>
      </c>
      <c r="G1746" s="4" t="s">
        <v>1103</v>
      </c>
      <c r="H1746" s="4">
        <v>0</v>
      </c>
      <c r="I1746" s="4" t="s">
        <v>83</v>
      </c>
      <c r="J1746" s="1"/>
      <c r="K1746" s="4" t="s">
        <v>83</v>
      </c>
      <c r="L1746" s="4" t="s">
        <v>83</v>
      </c>
    </row>
    <row r="1747" spans="1:12" ht="45" x14ac:dyDescent="0.25">
      <c r="A1747" s="1" t="s">
        <v>6457</v>
      </c>
      <c r="B1747" s="1" t="s">
        <v>60</v>
      </c>
      <c r="C1747" s="4">
        <v>2021</v>
      </c>
      <c r="D1747" s="1" t="s">
        <v>90</v>
      </c>
      <c r="E1747" s="1" t="s">
        <v>1132</v>
      </c>
      <c r="F1747" s="1" t="s">
        <v>85</v>
      </c>
      <c r="G1747" s="4" t="s">
        <v>1103</v>
      </c>
      <c r="H1747" s="4">
        <v>0</v>
      </c>
      <c r="I1747" s="4" t="s">
        <v>83</v>
      </c>
      <c r="J1747" s="1"/>
      <c r="K1747" s="4" t="s">
        <v>83</v>
      </c>
      <c r="L1747" s="4" t="s">
        <v>83</v>
      </c>
    </row>
    <row r="1748" spans="1:12" x14ac:dyDescent="0.25">
      <c r="A1748" s="1" t="s">
        <v>6457</v>
      </c>
      <c r="B1748" s="1" t="s">
        <v>60</v>
      </c>
      <c r="C1748" s="4">
        <v>2021</v>
      </c>
      <c r="D1748" s="1" t="s">
        <v>90</v>
      </c>
      <c r="E1748" s="1" t="s">
        <v>1147</v>
      </c>
      <c r="F1748" s="1" t="s">
        <v>62</v>
      </c>
      <c r="G1748" s="4" t="s">
        <v>9308</v>
      </c>
      <c r="H1748" s="4">
        <v>19424</v>
      </c>
      <c r="I1748" s="4" t="s">
        <v>9309</v>
      </c>
      <c r="J1748" s="1"/>
      <c r="K1748" s="4" t="s">
        <v>9310</v>
      </c>
      <c r="L1748" s="4" t="s">
        <v>9311</v>
      </c>
    </row>
    <row r="1749" spans="1:12" ht="30" x14ac:dyDescent="0.25">
      <c r="A1749" s="1" t="s">
        <v>6457</v>
      </c>
      <c r="B1749" s="1" t="s">
        <v>60</v>
      </c>
      <c r="C1749" s="4">
        <v>2021</v>
      </c>
      <c r="D1749" s="1" t="s">
        <v>90</v>
      </c>
      <c r="E1749" s="1" t="s">
        <v>1147</v>
      </c>
      <c r="F1749" s="1" t="s">
        <v>66</v>
      </c>
      <c r="G1749" s="4" t="s">
        <v>9312</v>
      </c>
      <c r="H1749" s="4">
        <v>82201</v>
      </c>
      <c r="I1749" s="4" t="s">
        <v>9313</v>
      </c>
      <c r="J1749" s="1"/>
      <c r="K1749" s="4" t="s">
        <v>9314</v>
      </c>
      <c r="L1749" s="4" t="s">
        <v>9315</v>
      </c>
    </row>
    <row r="1750" spans="1:12" ht="30" x14ac:dyDescent="0.25">
      <c r="A1750" s="1" t="s">
        <v>6457</v>
      </c>
      <c r="B1750" s="1" t="s">
        <v>60</v>
      </c>
      <c r="C1750" s="4">
        <v>2021</v>
      </c>
      <c r="D1750" s="1" t="s">
        <v>90</v>
      </c>
      <c r="E1750" s="1" t="s">
        <v>1147</v>
      </c>
      <c r="F1750" s="1" t="s">
        <v>70</v>
      </c>
      <c r="G1750" s="4" t="s">
        <v>9316</v>
      </c>
      <c r="H1750" s="4">
        <v>51891</v>
      </c>
      <c r="I1750" s="4" t="s">
        <v>9317</v>
      </c>
      <c r="J1750" s="1"/>
      <c r="K1750" s="4" t="s">
        <v>9318</v>
      </c>
      <c r="L1750" s="4" t="s">
        <v>5404</v>
      </c>
    </row>
    <row r="1751" spans="1:12" ht="30" x14ac:dyDescent="0.25">
      <c r="A1751" s="1" t="s">
        <v>6457</v>
      </c>
      <c r="B1751" s="1" t="s">
        <v>60</v>
      </c>
      <c r="C1751" s="4">
        <v>2021</v>
      </c>
      <c r="D1751" s="1" t="s">
        <v>90</v>
      </c>
      <c r="E1751" s="1" t="s">
        <v>1147</v>
      </c>
      <c r="F1751" s="1" t="s">
        <v>74</v>
      </c>
      <c r="G1751" s="4" t="s">
        <v>1101</v>
      </c>
      <c r="H1751" s="4">
        <v>99</v>
      </c>
      <c r="I1751" s="4" t="s">
        <v>83</v>
      </c>
      <c r="J1751" s="1"/>
      <c r="K1751" s="4" t="s">
        <v>83</v>
      </c>
      <c r="L1751" s="4" t="s">
        <v>83</v>
      </c>
    </row>
    <row r="1752" spans="1:12" ht="30" x14ac:dyDescent="0.25">
      <c r="A1752" s="1" t="s">
        <v>6457</v>
      </c>
      <c r="B1752" s="1" t="s">
        <v>60</v>
      </c>
      <c r="C1752" s="4">
        <v>2021</v>
      </c>
      <c r="D1752" s="1" t="s">
        <v>90</v>
      </c>
      <c r="E1752" s="1" t="s">
        <v>1147</v>
      </c>
      <c r="F1752" s="1" t="s">
        <v>1102</v>
      </c>
      <c r="G1752" s="4" t="s">
        <v>2008</v>
      </c>
      <c r="H1752" s="4">
        <v>346</v>
      </c>
      <c r="I1752" s="4" t="s">
        <v>9319</v>
      </c>
      <c r="J1752" s="1" t="s">
        <v>234</v>
      </c>
      <c r="K1752" s="4" t="s">
        <v>818</v>
      </c>
      <c r="L1752" s="4" t="s">
        <v>9320</v>
      </c>
    </row>
    <row r="1753" spans="1:12" ht="45" x14ac:dyDescent="0.25">
      <c r="A1753" s="1" t="s">
        <v>6457</v>
      </c>
      <c r="B1753" s="1" t="s">
        <v>60</v>
      </c>
      <c r="C1753" s="4">
        <v>2021</v>
      </c>
      <c r="D1753" s="1" t="s">
        <v>90</v>
      </c>
      <c r="E1753" s="1" t="s">
        <v>1147</v>
      </c>
      <c r="F1753" s="1" t="s">
        <v>84</v>
      </c>
      <c r="G1753" s="4" t="s">
        <v>1103</v>
      </c>
      <c r="H1753" s="4">
        <v>0</v>
      </c>
      <c r="I1753" s="4" t="s">
        <v>83</v>
      </c>
      <c r="J1753" s="1"/>
      <c r="K1753" s="4" t="s">
        <v>83</v>
      </c>
      <c r="L1753" s="4" t="s">
        <v>83</v>
      </c>
    </row>
    <row r="1754" spans="1:12" ht="45" x14ac:dyDescent="0.25">
      <c r="A1754" s="1" t="s">
        <v>6457</v>
      </c>
      <c r="B1754" s="1" t="s">
        <v>60</v>
      </c>
      <c r="C1754" s="4">
        <v>2021</v>
      </c>
      <c r="D1754" s="1" t="s">
        <v>90</v>
      </c>
      <c r="E1754" s="1" t="s">
        <v>1147</v>
      </c>
      <c r="F1754" s="1" t="s">
        <v>85</v>
      </c>
      <c r="G1754" s="4" t="s">
        <v>1103</v>
      </c>
      <c r="H1754" s="4">
        <v>0</v>
      </c>
      <c r="I1754" s="4" t="s">
        <v>83</v>
      </c>
      <c r="J1754" s="1"/>
      <c r="K1754" s="4" t="s">
        <v>83</v>
      </c>
      <c r="L1754" s="4" t="s">
        <v>83</v>
      </c>
    </row>
    <row r="1755" spans="1:12" x14ac:dyDescent="0.25">
      <c r="A1755" s="1" t="s">
        <v>6457</v>
      </c>
      <c r="B1755" s="1" t="s">
        <v>60</v>
      </c>
      <c r="C1755" s="4">
        <v>2021</v>
      </c>
      <c r="D1755" s="1" t="s">
        <v>90</v>
      </c>
      <c r="E1755" s="1" t="s">
        <v>1162</v>
      </c>
      <c r="F1755" s="1" t="s">
        <v>62</v>
      </c>
      <c r="G1755" s="4" t="s">
        <v>9321</v>
      </c>
      <c r="H1755" s="4">
        <v>3667</v>
      </c>
      <c r="I1755" s="4" t="s">
        <v>9322</v>
      </c>
      <c r="J1755" s="1"/>
      <c r="K1755" s="4" t="s">
        <v>9323</v>
      </c>
      <c r="L1755" s="4" t="s">
        <v>9324</v>
      </c>
    </row>
    <row r="1756" spans="1:12" ht="30" x14ac:dyDescent="0.25">
      <c r="A1756" s="1" t="s">
        <v>6457</v>
      </c>
      <c r="B1756" s="1" t="s">
        <v>60</v>
      </c>
      <c r="C1756" s="4">
        <v>2021</v>
      </c>
      <c r="D1756" s="1" t="s">
        <v>90</v>
      </c>
      <c r="E1756" s="1" t="s">
        <v>1162</v>
      </c>
      <c r="F1756" s="1" t="s">
        <v>66</v>
      </c>
      <c r="G1756" s="4" t="s">
        <v>9325</v>
      </c>
      <c r="H1756" s="4">
        <v>11104</v>
      </c>
      <c r="I1756" s="4" t="s">
        <v>9326</v>
      </c>
      <c r="J1756" s="1"/>
      <c r="K1756" s="4" t="s">
        <v>9327</v>
      </c>
      <c r="L1756" s="4" t="s">
        <v>9328</v>
      </c>
    </row>
    <row r="1757" spans="1:12" ht="30" x14ac:dyDescent="0.25">
      <c r="A1757" s="1" t="s">
        <v>6457</v>
      </c>
      <c r="B1757" s="1" t="s">
        <v>60</v>
      </c>
      <c r="C1757" s="4">
        <v>2021</v>
      </c>
      <c r="D1757" s="1" t="s">
        <v>90</v>
      </c>
      <c r="E1757" s="1" t="s">
        <v>1162</v>
      </c>
      <c r="F1757" s="1" t="s">
        <v>70</v>
      </c>
      <c r="G1757" s="4" t="s">
        <v>1984</v>
      </c>
      <c r="H1757" s="4">
        <v>42358</v>
      </c>
      <c r="I1757" s="4" t="s">
        <v>9329</v>
      </c>
      <c r="J1757" s="1"/>
      <c r="K1757" s="4" t="s">
        <v>9330</v>
      </c>
      <c r="L1757" s="4" t="s">
        <v>9331</v>
      </c>
    </row>
    <row r="1758" spans="1:12" ht="30" x14ac:dyDescent="0.25">
      <c r="A1758" s="1" t="s">
        <v>6457</v>
      </c>
      <c r="B1758" s="1" t="s">
        <v>60</v>
      </c>
      <c r="C1758" s="4">
        <v>2021</v>
      </c>
      <c r="D1758" s="1" t="s">
        <v>90</v>
      </c>
      <c r="E1758" s="1" t="s">
        <v>1162</v>
      </c>
      <c r="F1758" s="1" t="s">
        <v>74</v>
      </c>
      <c r="G1758" s="4" t="s">
        <v>1270</v>
      </c>
      <c r="H1758" s="4">
        <v>182</v>
      </c>
      <c r="I1758" s="4" t="s">
        <v>9332</v>
      </c>
      <c r="J1758" s="1" t="s">
        <v>234</v>
      </c>
      <c r="K1758" s="4" t="s">
        <v>9333</v>
      </c>
      <c r="L1758" s="4" t="s">
        <v>9334</v>
      </c>
    </row>
    <row r="1759" spans="1:12" ht="30" x14ac:dyDescent="0.25">
      <c r="A1759" s="1" t="s">
        <v>6457</v>
      </c>
      <c r="B1759" s="1" t="s">
        <v>60</v>
      </c>
      <c r="C1759" s="4">
        <v>2021</v>
      </c>
      <c r="D1759" s="1" t="s">
        <v>90</v>
      </c>
      <c r="E1759" s="1" t="s">
        <v>1162</v>
      </c>
      <c r="F1759" s="1" t="s">
        <v>1102</v>
      </c>
      <c r="G1759" s="4" t="s">
        <v>9335</v>
      </c>
      <c r="H1759" s="4">
        <v>9429</v>
      </c>
      <c r="I1759" s="4" t="s">
        <v>9336</v>
      </c>
      <c r="J1759" s="1"/>
      <c r="K1759" s="4" t="s">
        <v>9337</v>
      </c>
      <c r="L1759" s="4" t="s">
        <v>9338</v>
      </c>
    </row>
    <row r="1760" spans="1:12" ht="45" x14ac:dyDescent="0.25">
      <c r="A1760" s="1" t="s">
        <v>6457</v>
      </c>
      <c r="B1760" s="1" t="s">
        <v>60</v>
      </c>
      <c r="C1760" s="4">
        <v>2021</v>
      </c>
      <c r="D1760" s="1" t="s">
        <v>90</v>
      </c>
      <c r="E1760" s="1" t="s">
        <v>1162</v>
      </c>
      <c r="F1760" s="1" t="s">
        <v>84</v>
      </c>
      <c r="G1760" s="4" t="s">
        <v>1103</v>
      </c>
      <c r="H1760" s="4">
        <v>0</v>
      </c>
      <c r="I1760" s="4" t="s">
        <v>83</v>
      </c>
      <c r="J1760" s="1"/>
      <c r="K1760" s="4" t="s">
        <v>83</v>
      </c>
      <c r="L1760" s="4" t="s">
        <v>83</v>
      </c>
    </row>
    <row r="1761" spans="1:12" ht="45" x14ac:dyDescent="0.25">
      <c r="A1761" s="1" t="s">
        <v>6457</v>
      </c>
      <c r="B1761" s="1" t="s">
        <v>60</v>
      </c>
      <c r="C1761" s="4">
        <v>2021</v>
      </c>
      <c r="D1761" s="1" t="s">
        <v>90</v>
      </c>
      <c r="E1761" s="1" t="s">
        <v>1162</v>
      </c>
      <c r="F1761" s="1" t="s">
        <v>85</v>
      </c>
      <c r="G1761" s="4" t="s">
        <v>1103</v>
      </c>
      <c r="H1761" s="4">
        <v>0</v>
      </c>
      <c r="I1761" s="4" t="s">
        <v>83</v>
      </c>
      <c r="J1761" s="1"/>
      <c r="K1761" s="4" t="s">
        <v>83</v>
      </c>
      <c r="L1761" s="4" t="s">
        <v>83</v>
      </c>
    </row>
    <row r="1762" spans="1:12" x14ac:dyDescent="0.25">
      <c r="A1762" s="1" t="s">
        <v>6457</v>
      </c>
      <c r="B1762" s="1" t="s">
        <v>60</v>
      </c>
      <c r="C1762" s="4">
        <v>2021</v>
      </c>
      <c r="D1762" s="1" t="s">
        <v>90</v>
      </c>
      <c r="E1762" s="1" t="s">
        <v>1183</v>
      </c>
      <c r="F1762" s="1" t="s">
        <v>62</v>
      </c>
      <c r="G1762" s="4" t="s">
        <v>9339</v>
      </c>
      <c r="H1762" s="4">
        <v>970</v>
      </c>
      <c r="I1762" s="4" t="s">
        <v>9340</v>
      </c>
      <c r="J1762" s="1"/>
      <c r="K1762" s="4" t="s">
        <v>9341</v>
      </c>
      <c r="L1762" s="4" t="s">
        <v>9342</v>
      </c>
    </row>
    <row r="1763" spans="1:12" ht="30" x14ac:dyDescent="0.25">
      <c r="A1763" s="1" t="s">
        <v>6457</v>
      </c>
      <c r="B1763" s="1" t="s">
        <v>60</v>
      </c>
      <c r="C1763" s="4">
        <v>2021</v>
      </c>
      <c r="D1763" s="1" t="s">
        <v>90</v>
      </c>
      <c r="E1763" s="1" t="s">
        <v>1183</v>
      </c>
      <c r="F1763" s="1" t="s">
        <v>66</v>
      </c>
      <c r="G1763" s="4" t="s">
        <v>9343</v>
      </c>
      <c r="H1763" s="4">
        <v>2064</v>
      </c>
      <c r="I1763" s="4" t="s">
        <v>9344</v>
      </c>
      <c r="J1763" s="1"/>
      <c r="K1763" s="4" t="s">
        <v>9345</v>
      </c>
      <c r="L1763" s="4" t="s">
        <v>4244</v>
      </c>
    </row>
    <row r="1764" spans="1:12" ht="30" x14ac:dyDescent="0.25">
      <c r="A1764" s="1" t="s">
        <v>6457</v>
      </c>
      <c r="B1764" s="1" t="s">
        <v>60</v>
      </c>
      <c r="C1764" s="4">
        <v>2021</v>
      </c>
      <c r="D1764" s="1" t="s">
        <v>90</v>
      </c>
      <c r="E1764" s="1" t="s">
        <v>1183</v>
      </c>
      <c r="F1764" s="1" t="s">
        <v>70</v>
      </c>
      <c r="G1764" s="4" t="s">
        <v>9346</v>
      </c>
      <c r="H1764" s="4">
        <v>6596</v>
      </c>
      <c r="I1764" s="4" t="s">
        <v>9347</v>
      </c>
      <c r="J1764" s="1"/>
      <c r="K1764" s="4" t="s">
        <v>9348</v>
      </c>
      <c r="L1764" s="4" t="s">
        <v>9349</v>
      </c>
    </row>
    <row r="1765" spans="1:12" ht="30" x14ac:dyDescent="0.25">
      <c r="A1765" s="1" t="s">
        <v>6457</v>
      </c>
      <c r="B1765" s="1" t="s">
        <v>60</v>
      </c>
      <c r="C1765" s="4">
        <v>2021</v>
      </c>
      <c r="D1765" s="1" t="s">
        <v>90</v>
      </c>
      <c r="E1765" s="1" t="s">
        <v>1183</v>
      </c>
      <c r="F1765" s="1" t="s">
        <v>74</v>
      </c>
      <c r="G1765" s="4" t="s">
        <v>1671</v>
      </c>
      <c r="H1765" s="4">
        <v>29</v>
      </c>
      <c r="I1765" s="4" t="s">
        <v>9350</v>
      </c>
      <c r="J1765" s="1" t="s">
        <v>234</v>
      </c>
      <c r="K1765" s="4" t="s">
        <v>9351</v>
      </c>
      <c r="L1765" s="4" t="s">
        <v>9352</v>
      </c>
    </row>
    <row r="1766" spans="1:12" ht="30" x14ac:dyDescent="0.25">
      <c r="A1766" s="1" t="s">
        <v>6457</v>
      </c>
      <c r="B1766" s="1" t="s">
        <v>60</v>
      </c>
      <c r="C1766" s="4">
        <v>2021</v>
      </c>
      <c r="D1766" s="1" t="s">
        <v>90</v>
      </c>
      <c r="E1766" s="1" t="s">
        <v>1183</v>
      </c>
      <c r="F1766" s="1" t="s">
        <v>1102</v>
      </c>
      <c r="G1766" s="4" t="s">
        <v>8143</v>
      </c>
      <c r="H1766" s="4">
        <v>1387</v>
      </c>
      <c r="I1766" s="4" t="s">
        <v>9353</v>
      </c>
      <c r="J1766" s="1"/>
      <c r="K1766" s="4" t="s">
        <v>9354</v>
      </c>
      <c r="L1766" s="4" t="s">
        <v>9355</v>
      </c>
    </row>
    <row r="1767" spans="1:12" ht="45" x14ac:dyDescent="0.25">
      <c r="A1767" s="1" t="s">
        <v>6457</v>
      </c>
      <c r="B1767" s="1" t="s">
        <v>60</v>
      </c>
      <c r="C1767" s="4">
        <v>2021</v>
      </c>
      <c r="D1767" s="1" t="s">
        <v>90</v>
      </c>
      <c r="E1767" s="1" t="s">
        <v>1183</v>
      </c>
      <c r="F1767" s="1" t="s">
        <v>84</v>
      </c>
      <c r="G1767" s="4" t="s">
        <v>1103</v>
      </c>
      <c r="H1767" s="4">
        <v>0</v>
      </c>
      <c r="I1767" s="4" t="s">
        <v>83</v>
      </c>
      <c r="J1767" s="1"/>
      <c r="K1767" s="4" t="s">
        <v>83</v>
      </c>
      <c r="L1767" s="4" t="s">
        <v>83</v>
      </c>
    </row>
    <row r="1768" spans="1:12" ht="45" x14ac:dyDescent="0.25">
      <c r="A1768" s="1" t="s">
        <v>6457</v>
      </c>
      <c r="B1768" s="1" t="s">
        <v>60</v>
      </c>
      <c r="C1768" s="4">
        <v>2021</v>
      </c>
      <c r="D1768" s="1" t="s">
        <v>90</v>
      </c>
      <c r="E1768" s="1" t="s">
        <v>1183</v>
      </c>
      <c r="F1768" s="1" t="s">
        <v>85</v>
      </c>
      <c r="G1768" s="4" t="s">
        <v>1103</v>
      </c>
      <c r="H1768" s="4">
        <v>0</v>
      </c>
      <c r="I1768" s="4" t="s">
        <v>83</v>
      </c>
      <c r="J1768" s="1"/>
      <c r="K1768" s="4" t="s">
        <v>83</v>
      </c>
      <c r="L1768" s="4" t="s">
        <v>83</v>
      </c>
    </row>
    <row r="1769" spans="1:12" x14ac:dyDescent="0.25">
      <c r="A1769" s="1" t="s">
        <v>6457</v>
      </c>
      <c r="B1769" s="1" t="s">
        <v>60</v>
      </c>
      <c r="C1769" s="4">
        <v>2021</v>
      </c>
      <c r="D1769" s="1" t="s">
        <v>109</v>
      </c>
      <c r="E1769" s="1" t="s">
        <v>1089</v>
      </c>
      <c r="F1769" s="1" t="s">
        <v>62</v>
      </c>
      <c r="G1769" s="4" t="s">
        <v>4420</v>
      </c>
      <c r="H1769" s="4">
        <v>401005</v>
      </c>
      <c r="I1769" s="4" t="s">
        <v>9356</v>
      </c>
      <c r="J1769" s="1"/>
      <c r="K1769" s="4" t="s">
        <v>4186</v>
      </c>
      <c r="L1769" s="4" t="s">
        <v>5037</v>
      </c>
    </row>
    <row r="1770" spans="1:12" ht="30" x14ac:dyDescent="0.25">
      <c r="A1770" s="1" t="s">
        <v>6457</v>
      </c>
      <c r="B1770" s="1" t="s">
        <v>60</v>
      </c>
      <c r="C1770" s="4">
        <v>2021</v>
      </c>
      <c r="D1770" s="1" t="s">
        <v>109</v>
      </c>
      <c r="E1770" s="1" t="s">
        <v>1089</v>
      </c>
      <c r="F1770" s="1" t="s">
        <v>66</v>
      </c>
      <c r="G1770" s="4" t="s">
        <v>2016</v>
      </c>
      <c r="H1770" s="4">
        <v>25880</v>
      </c>
      <c r="I1770" s="4" t="s">
        <v>5463</v>
      </c>
      <c r="J1770" s="1"/>
      <c r="K1770" s="4" t="s">
        <v>1212</v>
      </c>
      <c r="L1770" s="4" t="s">
        <v>9357</v>
      </c>
    </row>
    <row r="1771" spans="1:12" ht="30" x14ac:dyDescent="0.25">
      <c r="A1771" s="1" t="s">
        <v>6457</v>
      </c>
      <c r="B1771" s="1" t="s">
        <v>60</v>
      </c>
      <c r="C1771" s="4">
        <v>2021</v>
      </c>
      <c r="D1771" s="1" t="s">
        <v>109</v>
      </c>
      <c r="E1771" s="1" t="s">
        <v>1089</v>
      </c>
      <c r="F1771" s="1" t="s">
        <v>70</v>
      </c>
      <c r="G1771" s="4" t="s">
        <v>1545</v>
      </c>
      <c r="H1771" s="4">
        <v>31742</v>
      </c>
      <c r="I1771" s="4" t="s">
        <v>5250</v>
      </c>
      <c r="J1771" s="1"/>
      <c r="K1771" s="4" t="s">
        <v>7877</v>
      </c>
      <c r="L1771" s="4" t="s">
        <v>9358</v>
      </c>
    </row>
    <row r="1772" spans="1:12" ht="30" x14ac:dyDescent="0.25">
      <c r="A1772" s="1" t="s">
        <v>6457</v>
      </c>
      <c r="B1772" s="1" t="s">
        <v>60</v>
      </c>
      <c r="C1772" s="4">
        <v>2021</v>
      </c>
      <c r="D1772" s="1" t="s">
        <v>109</v>
      </c>
      <c r="E1772" s="1" t="s">
        <v>1089</v>
      </c>
      <c r="F1772" s="1" t="s">
        <v>74</v>
      </c>
      <c r="G1772" s="4" t="s">
        <v>1101</v>
      </c>
      <c r="H1772" s="4">
        <v>2582</v>
      </c>
      <c r="I1772" s="4" t="s">
        <v>83</v>
      </c>
      <c r="J1772" s="1"/>
      <c r="K1772" s="4" t="s">
        <v>83</v>
      </c>
      <c r="L1772" s="4" t="s">
        <v>83</v>
      </c>
    </row>
    <row r="1773" spans="1:12" ht="30" x14ac:dyDescent="0.25">
      <c r="A1773" s="1" t="s">
        <v>6457</v>
      </c>
      <c r="B1773" s="1" t="s">
        <v>60</v>
      </c>
      <c r="C1773" s="4">
        <v>2021</v>
      </c>
      <c r="D1773" s="1" t="s">
        <v>109</v>
      </c>
      <c r="E1773" s="1" t="s">
        <v>1089</v>
      </c>
      <c r="F1773" s="1" t="s">
        <v>1102</v>
      </c>
      <c r="G1773" s="4" t="s">
        <v>1101</v>
      </c>
      <c r="H1773" s="4">
        <v>1065</v>
      </c>
      <c r="I1773" s="4" t="s">
        <v>83</v>
      </c>
      <c r="J1773" s="1"/>
      <c r="K1773" s="4" t="s">
        <v>83</v>
      </c>
      <c r="L1773" s="4" t="s">
        <v>83</v>
      </c>
    </row>
    <row r="1774" spans="1:12" ht="45" x14ac:dyDescent="0.25">
      <c r="A1774" s="1" t="s">
        <v>6457</v>
      </c>
      <c r="B1774" s="1" t="s">
        <v>60</v>
      </c>
      <c r="C1774" s="4">
        <v>2021</v>
      </c>
      <c r="D1774" s="1" t="s">
        <v>109</v>
      </c>
      <c r="E1774" s="1" t="s">
        <v>1089</v>
      </c>
      <c r="F1774" s="1" t="s">
        <v>84</v>
      </c>
      <c r="G1774" s="4" t="s">
        <v>1103</v>
      </c>
      <c r="H1774" s="4">
        <v>0</v>
      </c>
      <c r="I1774" s="4" t="s">
        <v>83</v>
      </c>
      <c r="J1774" s="1"/>
      <c r="K1774" s="4" t="s">
        <v>83</v>
      </c>
      <c r="L1774" s="4" t="s">
        <v>83</v>
      </c>
    </row>
    <row r="1775" spans="1:12" ht="45" x14ac:dyDescent="0.25">
      <c r="A1775" s="1" t="s">
        <v>6457</v>
      </c>
      <c r="B1775" s="1" t="s">
        <v>60</v>
      </c>
      <c r="C1775" s="4">
        <v>2021</v>
      </c>
      <c r="D1775" s="1" t="s">
        <v>109</v>
      </c>
      <c r="E1775" s="1" t="s">
        <v>1089</v>
      </c>
      <c r="F1775" s="1" t="s">
        <v>85</v>
      </c>
      <c r="G1775" s="4" t="s">
        <v>1103</v>
      </c>
      <c r="H1775" s="4">
        <v>0</v>
      </c>
      <c r="I1775" s="4" t="s">
        <v>83</v>
      </c>
      <c r="J1775" s="1"/>
      <c r="K1775" s="4" t="s">
        <v>83</v>
      </c>
      <c r="L1775" s="4" t="s">
        <v>83</v>
      </c>
    </row>
    <row r="1776" spans="1:12" x14ac:dyDescent="0.25">
      <c r="A1776" s="1" t="s">
        <v>6457</v>
      </c>
      <c r="B1776" s="1" t="s">
        <v>60</v>
      </c>
      <c r="C1776" s="4">
        <v>2021</v>
      </c>
      <c r="D1776" s="1" t="s">
        <v>109</v>
      </c>
      <c r="E1776" s="1" t="s">
        <v>1104</v>
      </c>
      <c r="F1776" s="1" t="s">
        <v>62</v>
      </c>
      <c r="G1776" s="4" t="s">
        <v>9359</v>
      </c>
      <c r="H1776" s="4">
        <v>168025</v>
      </c>
      <c r="I1776" s="4" t="s">
        <v>3832</v>
      </c>
      <c r="J1776" s="1"/>
      <c r="K1776" s="4" t="s">
        <v>1584</v>
      </c>
      <c r="L1776" s="4" t="s">
        <v>1718</v>
      </c>
    </row>
    <row r="1777" spans="1:12" ht="30" x14ac:dyDescent="0.25">
      <c r="A1777" s="1" t="s">
        <v>6457</v>
      </c>
      <c r="B1777" s="1" t="s">
        <v>60</v>
      </c>
      <c r="C1777" s="4">
        <v>2021</v>
      </c>
      <c r="D1777" s="1" t="s">
        <v>109</v>
      </c>
      <c r="E1777" s="1" t="s">
        <v>1104</v>
      </c>
      <c r="F1777" s="1" t="s">
        <v>66</v>
      </c>
      <c r="G1777" s="4" t="s">
        <v>1545</v>
      </c>
      <c r="H1777" s="4">
        <v>25684</v>
      </c>
      <c r="I1777" s="4" t="s">
        <v>9360</v>
      </c>
      <c r="J1777" s="1"/>
      <c r="K1777" s="4" t="s">
        <v>9361</v>
      </c>
      <c r="L1777" s="4" t="s">
        <v>6049</v>
      </c>
    </row>
    <row r="1778" spans="1:12" ht="30" x14ac:dyDescent="0.25">
      <c r="A1778" s="1" t="s">
        <v>6457</v>
      </c>
      <c r="B1778" s="1" t="s">
        <v>60</v>
      </c>
      <c r="C1778" s="4">
        <v>2021</v>
      </c>
      <c r="D1778" s="1" t="s">
        <v>109</v>
      </c>
      <c r="E1778" s="1" t="s">
        <v>1104</v>
      </c>
      <c r="F1778" s="1" t="s">
        <v>70</v>
      </c>
      <c r="G1778" s="4" t="s">
        <v>7661</v>
      </c>
      <c r="H1778" s="4">
        <v>25970</v>
      </c>
      <c r="I1778" s="4" t="s">
        <v>9011</v>
      </c>
      <c r="J1778" s="1"/>
      <c r="K1778" s="4" t="s">
        <v>8787</v>
      </c>
      <c r="L1778" s="4" t="s">
        <v>7330</v>
      </c>
    </row>
    <row r="1779" spans="1:12" ht="30" x14ac:dyDescent="0.25">
      <c r="A1779" s="1" t="s">
        <v>6457</v>
      </c>
      <c r="B1779" s="1" t="s">
        <v>60</v>
      </c>
      <c r="C1779" s="4">
        <v>2021</v>
      </c>
      <c r="D1779" s="1" t="s">
        <v>109</v>
      </c>
      <c r="E1779" s="1" t="s">
        <v>1104</v>
      </c>
      <c r="F1779" s="1" t="s">
        <v>74</v>
      </c>
      <c r="G1779" s="4" t="s">
        <v>1101</v>
      </c>
      <c r="H1779" s="4">
        <v>1943</v>
      </c>
      <c r="I1779" s="4" t="s">
        <v>83</v>
      </c>
      <c r="J1779" s="1"/>
      <c r="K1779" s="4" t="s">
        <v>83</v>
      </c>
      <c r="L1779" s="4" t="s">
        <v>83</v>
      </c>
    </row>
    <row r="1780" spans="1:12" ht="30" x14ac:dyDescent="0.25">
      <c r="A1780" s="1" t="s">
        <v>6457</v>
      </c>
      <c r="B1780" s="1" t="s">
        <v>60</v>
      </c>
      <c r="C1780" s="4">
        <v>2021</v>
      </c>
      <c r="D1780" s="1" t="s">
        <v>109</v>
      </c>
      <c r="E1780" s="1" t="s">
        <v>1104</v>
      </c>
      <c r="F1780" s="1" t="s">
        <v>1102</v>
      </c>
      <c r="G1780" s="4" t="s">
        <v>1101</v>
      </c>
      <c r="H1780" s="4">
        <v>982</v>
      </c>
      <c r="I1780" s="4" t="s">
        <v>83</v>
      </c>
      <c r="J1780" s="1"/>
      <c r="K1780" s="4" t="s">
        <v>83</v>
      </c>
      <c r="L1780" s="4" t="s">
        <v>83</v>
      </c>
    </row>
    <row r="1781" spans="1:12" ht="45" x14ac:dyDescent="0.25">
      <c r="A1781" s="1" t="s">
        <v>6457</v>
      </c>
      <c r="B1781" s="1" t="s">
        <v>60</v>
      </c>
      <c r="C1781" s="4">
        <v>2021</v>
      </c>
      <c r="D1781" s="1" t="s">
        <v>109</v>
      </c>
      <c r="E1781" s="1" t="s">
        <v>1104</v>
      </c>
      <c r="F1781" s="1" t="s">
        <v>84</v>
      </c>
      <c r="G1781" s="4" t="s">
        <v>1103</v>
      </c>
      <c r="H1781" s="4">
        <v>0</v>
      </c>
      <c r="I1781" s="4" t="s">
        <v>83</v>
      </c>
      <c r="J1781" s="1"/>
      <c r="K1781" s="4" t="s">
        <v>83</v>
      </c>
      <c r="L1781" s="4" t="s">
        <v>83</v>
      </c>
    </row>
    <row r="1782" spans="1:12" ht="45" x14ac:dyDescent="0.25">
      <c r="A1782" s="1" t="s">
        <v>6457</v>
      </c>
      <c r="B1782" s="1" t="s">
        <v>60</v>
      </c>
      <c r="C1782" s="4">
        <v>2021</v>
      </c>
      <c r="D1782" s="1" t="s">
        <v>109</v>
      </c>
      <c r="E1782" s="1" t="s">
        <v>1104</v>
      </c>
      <c r="F1782" s="1" t="s">
        <v>85</v>
      </c>
      <c r="G1782" s="4" t="s">
        <v>1103</v>
      </c>
      <c r="H1782" s="4">
        <v>0</v>
      </c>
      <c r="I1782" s="4" t="s">
        <v>83</v>
      </c>
      <c r="J1782" s="1"/>
      <c r="K1782" s="4" t="s">
        <v>83</v>
      </c>
      <c r="L1782" s="4" t="s">
        <v>83</v>
      </c>
    </row>
    <row r="1783" spans="1:12" x14ac:dyDescent="0.25">
      <c r="A1783" s="1" t="s">
        <v>6457</v>
      </c>
      <c r="B1783" s="1" t="s">
        <v>60</v>
      </c>
      <c r="C1783" s="4">
        <v>2021</v>
      </c>
      <c r="D1783" s="1" t="s">
        <v>109</v>
      </c>
      <c r="E1783" s="1" t="s">
        <v>1116</v>
      </c>
      <c r="F1783" s="1" t="s">
        <v>62</v>
      </c>
      <c r="G1783" s="4" t="s">
        <v>9362</v>
      </c>
      <c r="H1783" s="4">
        <v>121845</v>
      </c>
      <c r="I1783" s="4" t="s">
        <v>9363</v>
      </c>
      <c r="J1783" s="1"/>
      <c r="K1783" s="4" t="s">
        <v>9364</v>
      </c>
      <c r="L1783" s="4" t="s">
        <v>9365</v>
      </c>
    </row>
    <row r="1784" spans="1:12" ht="30" x14ac:dyDescent="0.25">
      <c r="A1784" s="1" t="s">
        <v>6457</v>
      </c>
      <c r="B1784" s="1" t="s">
        <v>60</v>
      </c>
      <c r="C1784" s="4">
        <v>2021</v>
      </c>
      <c r="D1784" s="1" t="s">
        <v>109</v>
      </c>
      <c r="E1784" s="1" t="s">
        <v>1116</v>
      </c>
      <c r="F1784" s="1" t="s">
        <v>66</v>
      </c>
      <c r="G1784" s="4" t="s">
        <v>3859</v>
      </c>
      <c r="H1784" s="4">
        <v>86917</v>
      </c>
      <c r="I1784" s="4" t="s">
        <v>9366</v>
      </c>
      <c r="J1784" s="1"/>
      <c r="K1784" s="4" t="s">
        <v>7390</v>
      </c>
      <c r="L1784" s="4" t="s">
        <v>8524</v>
      </c>
    </row>
    <row r="1785" spans="1:12" ht="30" x14ac:dyDescent="0.25">
      <c r="A1785" s="1" t="s">
        <v>6457</v>
      </c>
      <c r="B1785" s="1" t="s">
        <v>60</v>
      </c>
      <c r="C1785" s="4">
        <v>2021</v>
      </c>
      <c r="D1785" s="1" t="s">
        <v>109</v>
      </c>
      <c r="E1785" s="1" t="s">
        <v>1116</v>
      </c>
      <c r="F1785" s="1" t="s">
        <v>70</v>
      </c>
      <c r="G1785" s="4" t="s">
        <v>3062</v>
      </c>
      <c r="H1785" s="4">
        <v>49797</v>
      </c>
      <c r="I1785" s="4" t="s">
        <v>9367</v>
      </c>
      <c r="J1785" s="1"/>
      <c r="K1785" s="4" t="s">
        <v>9368</v>
      </c>
      <c r="L1785" s="4" t="s">
        <v>661</v>
      </c>
    </row>
    <row r="1786" spans="1:12" ht="30" x14ac:dyDescent="0.25">
      <c r="A1786" s="1" t="s">
        <v>6457</v>
      </c>
      <c r="B1786" s="1" t="s">
        <v>60</v>
      </c>
      <c r="C1786" s="4">
        <v>2021</v>
      </c>
      <c r="D1786" s="1" t="s">
        <v>109</v>
      </c>
      <c r="E1786" s="1" t="s">
        <v>1116</v>
      </c>
      <c r="F1786" s="1" t="s">
        <v>74</v>
      </c>
      <c r="G1786" s="4" t="s">
        <v>1097</v>
      </c>
      <c r="H1786" s="4">
        <v>2543</v>
      </c>
      <c r="I1786" s="4" t="s">
        <v>6146</v>
      </c>
      <c r="J1786" s="1" t="s">
        <v>234</v>
      </c>
      <c r="K1786" s="4" t="s">
        <v>7637</v>
      </c>
      <c r="L1786" s="4" t="s">
        <v>9369</v>
      </c>
    </row>
    <row r="1787" spans="1:12" ht="30" x14ac:dyDescent="0.25">
      <c r="A1787" s="1" t="s">
        <v>6457</v>
      </c>
      <c r="B1787" s="1" t="s">
        <v>60</v>
      </c>
      <c r="C1787" s="4">
        <v>2021</v>
      </c>
      <c r="D1787" s="1" t="s">
        <v>109</v>
      </c>
      <c r="E1787" s="1" t="s">
        <v>1116</v>
      </c>
      <c r="F1787" s="1" t="s">
        <v>1102</v>
      </c>
      <c r="G1787" s="4" t="s">
        <v>1101</v>
      </c>
      <c r="H1787" s="4">
        <v>1214</v>
      </c>
      <c r="I1787" s="4" t="s">
        <v>83</v>
      </c>
      <c r="J1787" s="1"/>
      <c r="K1787" s="4" t="s">
        <v>83</v>
      </c>
      <c r="L1787" s="4" t="s">
        <v>83</v>
      </c>
    </row>
    <row r="1788" spans="1:12" ht="45" x14ac:dyDescent="0.25">
      <c r="A1788" s="1" t="s">
        <v>6457</v>
      </c>
      <c r="B1788" s="1" t="s">
        <v>60</v>
      </c>
      <c r="C1788" s="4">
        <v>2021</v>
      </c>
      <c r="D1788" s="1" t="s">
        <v>109</v>
      </c>
      <c r="E1788" s="1" t="s">
        <v>1116</v>
      </c>
      <c r="F1788" s="1" t="s">
        <v>84</v>
      </c>
      <c r="G1788" s="4" t="s">
        <v>1103</v>
      </c>
      <c r="H1788" s="4">
        <v>0</v>
      </c>
      <c r="I1788" s="4" t="s">
        <v>83</v>
      </c>
      <c r="J1788" s="1"/>
      <c r="K1788" s="4" t="s">
        <v>83</v>
      </c>
      <c r="L1788" s="4" t="s">
        <v>83</v>
      </c>
    </row>
    <row r="1789" spans="1:12" ht="45" x14ac:dyDescent="0.25">
      <c r="A1789" s="1" t="s">
        <v>6457</v>
      </c>
      <c r="B1789" s="1" t="s">
        <v>60</v>
      </c>
      <c r="C1789" s="4">
        <v>2021</v>
      </c>
      <c r="D1789" s="1" t="s">
        <v>109</v>
      </c>
      <c r="E1789" s="1" t="s">
        <v>1116</v>
      </c>
      <c r="F1789" s="1" t="s">
        <v>85</v>
      </c>
      <c r="G1789" s="4" t="s">
        <v>1103</v>
      </c>
      <c r="H1789" s="4">
        <v>0</v>
      </c>
      <c r="I1789" s="4" t="s">
        <v>83</v>
      </c>
      <c r="J1789" s="1"/>
      <c r="K1789" s="4" t="s">
        <v>83</v>
      </c>
      <c r="L1789" s="4" t="s">
        <v>83</v>
      </c>
    </row>
    <row r="1790" spans="1:12" x14ac:dyDescent="0.25">
      <c r="A1790" s="1" t="s">
        <v>6457</v>
      </c>
      <c r="B1790" s="1" t="s">
        <v>60</v>
      </c>
      <c r="C1790" s="4">
        <v>2021</v>
      </c>
      <c r="D1790" s="1" t="s">
        <v>109</v>
      </c>
      <c r="E1790" s="1" t="s">
        <v>1132</v>
      </c>
      <c r="F1790" s="1" t="s">
        <v>62</v>
      </c>
      <c r="G1790" s="4" t="s">
        <v>9370</v>
      </c>
      <c r="H1790" s="4">
        <v>33529</v>
      </c>
      <c r="I1790" s="4" t="s">
        <v>9371</v>
      </c>
      <c r="J1790" s="1"/>
      <c r="K1790" s="4" t="s">
        <v>9372</v>
      </c>
      <c r="L1790" s="4" t="s">
        <v>9373</v>
      </c>
    </row>
    <row r="1791" spans="1:12" ht="30" x14ac:dyDescent="0.25">
      <c r="A1791" s="1" t="s">
        <v>6457</v>
      </c>
      <c r="B1791" s="1" t="s">
        <v>60</v>
      </c>
      <c r="C1791" s="4">
        <v>2021</v>
      </c>
      <c r="D1791" s="1" t="s">
        <v>109</v>
      </c>
      <c r="E1791" s="1" t="s">
        <v>1132</v>
      </c>
      <c r="F1791" s="1" t="s">
        <v>66</v>
      </c>
      <c r="G1791" s="4" t="s">
        <v>4180</v>
      </c>
      <c r="H1791" s="4">
        <v>68682</v>
      </c>
      <c r="I1791" s="4" t="s">
        <v>9374</v>
      </c>
      <c r="J1791" s="1"/>
      <c r="K1791" s="4" t="s">
        <v>9375</v>
      </c>
      <c r="L1791" s="4" t="s">
        <v>9376</v>
      </c>
    </row>
    <row r="1792" spans="1:12" ht="30" x14ac:dyDescent="0.25">
      <c r="A1792" s="1" t="s">
        <v>6457</v>
      </c>
      <c r="B1792" s="1" t="s">
        <v>60</v>
      </c>
      <c r="C1792" s="4">
        <v>2021</v>
      </c>
      <c r="D1792" s="1" t="s">
        <v>109</v>
      </c>
      <c r="E1792" s="1" t="s">
        <v>1132</v>
      </c>
      <c r="F1792" s="1" t="s">
        <v>70</v>
      </c>
      <c r="G1792" s="4" t="s">
        <v>9377</v>
      </c>
      <c r="H1792" s="4">
        <v>110861</v>
      </c>
      <c r="I1792" s="4" t="s">
        <v>9378</v>
      </c>
      <c r="J1792" s="1"/>
      <c r="K1792" s="4" t="s">
        <v>9379</v>
      </c>
      <c r="L1792" s="4" t="s">
        <v>7209</v>
      </c>
    </row>
    <row r="1793" spans="1:12" ht="30" x14ac:dyDescent="0.25">
      <c r="A1793" s="1" t="s">
        <v>6457</v>
      </c>
      <c r="B1793" s="1" t="s">
        <v>60</v>
      </c>
      <c r="C1793" s="4">
        <v>2021</v>
      </c>
      <c r="D1793" s="1" t="s">
        <v>109</v>
      </c>
      <c r="E1793" s="1" t="s">
        <v>1132</v>
      </c>
      <c r="F1793" s="1" t="s">
        <v>74</v>
      </c>
      <c r="G1793" s="4" t="s">
        <v>2258</v>
      </c>
      <c r="H1793" s="4">
        <v>2119</v>
      </c>
      <c r="I1793" s="4" t="s">
        <v>9380</v>
      </c>
      <c r="J1793" s="1" t="s">
        <v>234</v>
      </c>
      <c r="K1793" s="4" t="s">
        <v>9381</v>
      </c>
      <c r="L1793" s="4" t="s">
        <v>6638</v>
      </c>
    </row>
    <row r="1794" spans="1:12" ht="30" x14ac:dyDescent="0.25">
      <c r="A1794" s="1" t="s">
        <v>6457</v>
      </c>
      <c r="B1794" s="1" t="s">
        <v>60</v>
      </c>
      <c r="C1794" s="4">
        <v>2021</v>
      </c>
      <c r="D1794" s="1" t="s">
        <v>109</v>
      </c>
      <c r="E1794" s="1" t="s">
        <v>1132</v>
      </c>
      <c r="F1794" s="1" t="s">
        <v>1102</v>
      </c>
      <c r="G1794" s="4" t="s">
        <v>1671</v>
      </c>
      <c r="H1794" s="4">
        <v>840</v>
      </c>
      <c r="I1794" s="4" t="s">
        <v>9382</v>
      </c>
      <c r="J1794" s="1" t="s">
        <v>234</v>
      </c>
      <c r="K1794" s="4" t="s">
        <v>4155</v>
      </c>
      <c r="L1794" s="4" t="s">
        <v>9383</v>
      </c>
    </row>
    <row r="1795" spans="1:12" ht="45" x14ac:dyDescent="0.25">
      <c r="A1795" s="1" t="s">
        <v>6457</v>
      </c>
      <c r="B1795" s="1" t="s">
        <v>60</v>
      </c>
      <c r="C1795" s="4">
        <v>2021</v>
      </c>
      <c r="D1795" s="1" t="s">
        <v>109</v>
      </c>
      <c r="E1795" s="1" t="s">
        <v>1132</v>
      </c>
      <c r="F1795" s="1" t="s">
        <v>84</v>
      </c>
      <c r="G1795" s="4" t="s">
        <v>1103</v>
      </c>
      <c r="H1795" s="4">
        <v>0</v>
      </c>
      <c r="I1795" s="4" t="s">
        <v>83</v>
      </c>
      <c r="J1795" s="1"/>
      <c r="K1795" s="4" t="s">
        <v>83</v>
      </c>
      <c r="L1795" s="4" t="s">
        <v>83</v>
      </c>
    </row>
    <row r="1796" spans="1:12" ht="45" x14ac:dyDescent="0.25">
      <c r="A1796" s="1" t="s">
        <v>6457</v>
      </c>
      <c r="B1796" s="1" t="s">
        <v>60</v>
      </c>
      <c r="C1796" s="4">
        <v>2021</v>
      </c>
      <c r="D1796" s="1" t="s">
        <v>109</v>
      </c>
      <c r="E1796" s="1" t="s">
        <v>1132</v>
      </c>
      <c r="F1796" s="1" t="s">
        <v>85</v>
      </c>
      <c r="G1796" s="4" t="s">
        <v>1103</v>
      </c>
      <c r="H1796" s="4">
        <v>0</v>
      </c>
      <c r="I1796" s="4" t="s">
        <v>83</v>
      </c>
      <c r="J1796" s="1"/>
      <c r="K1796" s="4" t="s">
        <v>83</v>
      </c>
      <c r="L1796" s="4" t="s">
        <v>83</v>
      </c>
    </row>
    <row r="1797" spans="1:12" x14ac:dyDescent="0.25">
      <c r="A1797" s="1" t="s">
        <v>6457</v>
      </c>
      <c r="B1797" s="1" t="s">
        <v>60</v>
      </c>
      <c r="C1797" s="4">
        <v>2021</v>
      </c>
      <c r="D1797" s="1" t="s">
        <v>109</v>
      </c>
      <c r="E1797" s="1" t="s">
        <v>1147</v>
      </c>
      <c r="F1797" s="1" t="s">
        <v>62</v>
      </c>
      <c r="G1797" s="4" t="s">
        <v>9384</v>
      </c>
      <c r="H1797" s="4">
        <v>6830</v>
      </c>
      <c r="I1797" s="4" t="s">
        <v>9385</v>
      </c>
      <c r="J1797" s="1"/>
      <c r="K1797" s="4" t="s">
        <v>9386</v>
      </c>
      <c r="L1797" s="4" t="s">
        <v>9387</v>
      </c>
    </row>
    <row r="1798" spans="1:12" ht="30" x14ac:dyDescent="0.25">
      <c r="A1798" s="1" t="s">
        <v>6457</v>
      </c>
      <c r="B1798" s="1" t="s">
        <v>60</v>
      </c>
      <c r="C1798" s="4">
        <v>2021</v>
      </c>
      <c r="D1798" s="1" t="s">
        <v>109</v>
      </c>
      <c r="E1798" s="1" t="s">
        <v>1147</v>
      </c>
      <c r="F1798" s="1" t="s">
        <v>66</v>
      </c>
      <c r="G1798" s="4" t="s">
        <v>4420</v>
      </c>
      <c r="H1798" s="4">
        <v>3599</v>
      </c>
      <c r="I1798" s="4" t="s">
        <v>9388</v>
      </c>
      <c r="J1798" s="1"/>
      <c r="K1798" s="4" t="s">
        <v>9389</v>
      </c>
      <c r="L1798" s="4" t="s">
        <v>9390</v>
      </c>
    </row>
    <row r="1799" spans="1:12" ht="30" x14ac:dyDescent="0.25">
      <c r="A1799" s="1" t="s">
        <v>6457</v>
      </c>
      <c r="B1799" s="1" t="s">
        <v>60</v>
      </c>
      <c r="C1799" s="4">
        <v>2021</v>
      </c>
      <c r="D1799" s="1" t="s">
        <v>109</v>
      </c>
      <c r="E1799" s="1" t="s">
        <v>1147</v>
      </c>
      <c r="F1799" s="1" t="s">
        <v>70</v>
      </c>
      <c r="G1799" s="4" t="s">
        <v>9391</v>
      </c>
      <c r="H1799" s="4">
        <v>155640</v>
      </c>
      <c r="I1799" s="4" t="s">
        <v>9392</v>
      </c>
      <c r="J1799" s="1"/>
      <c r="K1799" s="4" t="s">
        <v>9393</v>
      </c>
      <c r="L1799" s="4" t="s">
        <v>9394</v>
      </c>
    </row>
    <row r="1800" spans="1:12" ht="30" x14ac:dyDescent="0.25">
      <c r="A1800" s="1" t="s">
        <v>6457</v>
      </c>
      <c r="B1800" s="1" t="s">
        <v>60</v>
      </c>
      <c r="C1800" s="4">
        <v>2021</v>
      </c>
      <c r="D1800" s="1" t="s">
        <v>109</v>
      </c>
      <c r="E1800" s="1" t="s">
        <v>1147</v>
      </c>
      <c r="F1800" s="1" t="s">
        <v>74</v>
      </c>
      <c r="G1800" s="4" t="s">
        <v>2996</v>
      </c>
      <c r="H1800" s="4">
        <v>3972</v>
      </c>
      <c r="I1800" s="4" t="s">
        <v>9395</v>
      </c>
      <c r="J1800" s="1"/>
      <c r="K1800" s="4" t="s">
        <v>9396</v>
      </c>
      <c r="L1800" s="4" t="s">
        <v>9397</v>
      </c>
    </row>
    <row r="1801" spans="1:12" ht="30" x14ac:dyDescent="0.25">
      <c r="A1801" s="1" t="s">
        <v>6457</v>
      </c>
      <c r="B1801" s="1" t="s">
        <v>60</v>
      </c>
      <c r="C1801" s="4">
        <v>2021</v>
      </c>
      <c r="D1801" s="1" t="s">
        <v>109</v>
      </c>
      <c r="E1801" s="1" t="s">
        <v>1147</v>
      </c>
      <c r="F1801" s="1" t="s">
        <v>1102</v>
      </c>
      <c r="G1801" s="4" t="s">
        <v>2621</v>
      </c>
      <c r="H1801" s="4">
        <v>684</v>
      </c>
      <c r="I1801" s="4" t="s">
        <v>9398</v>
      </c>
      <c r="J1801" s="1"/>
      <c r="K1801" s="4" t="s">
        <v>9399</v>
      </c>
      <c r="L1801" s="4" t="s">
        <v>9400</v>
      </c>
    </row>
    <row r="1802" spans="1:12" ht="45" x14ac:dyDescent="0.25">
      <c r="A1802" s="1" t="s">
        <v>6457</v>
      </c>
      <c r="B1802" s="1" t="s">
        <v>60</v>
      </c>
      <c r="C1802" s="4">
        <v>2021</v>
      </c>
      <c r="D1802" s="1" t="s">
        <v>109</v>
      </c>
      <c r="E1802" s="1" t="s">
        <v>1147</v>
      </c>
      <c r="F1802" s="1" t="s">
        <v>84</v>
      </c>
      <c r="G1802" s="4" t="s">
        <v>1103</v>
      </c>
      <c r="H1802" s="4">
        <v>0</v>
      </c>
      <c r="I1802" s="4" t="s">
        <v>83</v>
      </c>
      <c r="J1802" s="1"/>
      <c r="K1802" s="4" t="s">
        <v>83</v>
      </c>
      <c r="L1802" s="4" t="s">
        <v>83</v>
      </c>
    </row>
    <row r="1803" spans="1:12" ht="45" x14ac:dyDescent="0.25">
      <c r="A1803" s="1" t="s">
        <v>6457</v>
      </c>
      <c r="B1803" s="1" t="s">
        <v>60</v>
      </c>
      <c r="C1803" s="4">
        <v>2021</v>
      </c>
      <c r="D1803" s="1" t="s">
        <v>109</v>
      </c>
      <c r="E1803" s="1" t="s">
        <v>1147</v>
      </c>
      <c r="F1803" s="1" t="s">
        <v>85</v>
      </c>
      <c r="G1803" s="4" t="s">
        <v>1103</v>
      </c>
      <c r="H1803" s="4">
        <v>0</v>
      </c>
      <c r="I1803" s="4" t="s">
        <v>83</v>
      </c>
      <c r="J1803" s="1"/>
      <c r="K1803" s="4" t="s">
        <v>83</v>
      </c>
      <c r="L1803" s="4" t="s">
        <v>83</v>
      </c>
    </row>
    <row r="1804" spans="1:12" x14ac:dyDescent="0.25">
      <c r="A1804" s="1" t="s">
        <v>6457</v>
      </c>
      <c r="B1804" s="1" t="s">
        <v>60</v>
      </c>
      <c r="C1804" s="4">
        <v>2021</v>
      </c>
      <c r="D1804" s="1" t="s">
        <v>109</v>
      </c>
      <c r="E1804" s="1" t="s">
        <v>1162</v>
      </c>
      <c r="F1804" s="1" t="s">
        <v>62</v>
      </c>
      <c r="G1804" s="4" t="s">
        <v>2545</v>
      </c>
      <c r="H1804" s="4">
        <v>2514</v>
      </c>
      <c r="I1804" s="4" t="s">
        <v>9401</v>
      </c>
      <c r="J1804" s="1"/>
      <c r="K1804" s="4" t="s">
        <v>9402</v>
      </c>
      <c r="L1804" s="4" t="s">
        <v>9403</v>
      </c>
    </row>
    <row r="1805" spans="1:12" ht="30" x14ac:dyDescent="0.25">
      <c r="A1805" s="1" t="s">
        <v>6457</v>
      </c>
      <c r="B1805" s="1" t="s">
        <v>60</v>
      </c>
      <c r="C1805" s="4">
        <v>2021</v>
      </c>
      <c r="D1805" s="1" t="s">
        <v>109</v>
      </c>
      <c r="E1805" s="1" t="s">
        <v>1162</v>
      </c>
      <c r="F1805" s="1" t="s">
        <v>66</v>
      </c>
      <c r="G1805" s="4" t="s">
        <v>2280</v>
      </c>
      <c r="H1805" s="4">
        <v>699</v>
      </c>
      <c r="I1805" s="4" t="s">
        <v>9404</v>
      </c>
      <c r="J1805" s="1"/>
      <c r="K1805" s="4" t="s">
        <v>9405</v>
      </c>
      <c r="L1805" s="4" t="s">
        <v>9406</v>
      </c>
    </row>
    <row r="1806" spans="1:12" ht="30" x14ac:dyDescent="0.25">
      <c r="A1806" s="1" t="s">
        <v>6457</v>
      </c>
      <c r="B1806" s="1" t="s">
        <v>60</v>
      </c>
      <c r="C1806" s="4">
        <v>2021</v>
      </c>
      <c r="D1806" s="1" t="s">
        <v>109</v>
      </c>
      <c r="E1806" s="1" t="s">
        <v>1162</v>
      </c>
      <c r="F1806" s="1" t="s">
        <v>70</v>
      </c>
      <c r="G1806" s="4" t="s">
        <v>9407</v>
      </c>
      <c r="H1806" s="4">
        <v>50065</v>
      </c>
      <c r="I1806" s="4" t="s">
        <v>9408</v>
      </c>
      <c r="J1806" s="1"/>
      <c r="K1806" s="4" t="s">
        <v>9409</v>
      </c>
      <c r="L1806" s="4" t="s">
        <v>9410</v>
      </c>
    </row>
    <row r="1807" spans="1:12" ht="30" x14ac:dyDescent="0.25">
      <c r="A1807" s="1" t="s">
        <v>6457</v>
      </c>
      <c r="B1807" s="1" t="s">
        <v>60</v>
      </c>
      <c r="C1807" s="4">
        <v>2021</v>
      </c>
      <c r="D1807" s="1" t="s">
        <v>109</v>
      </c>
      <c r="E1807" s="1" t="s">
        <v>1162</v>
      </c>
      <c r="F1807" s="1" t="s">
        <v>74</v>
      </c>
      <c r="G1807" s="4" t="s">
        <v>1720</v>
      </c>
      <c r="H1807" s="4">
        <v>9203</v>
      </c>
      <c r="I1807" s="4" t="s">
        <v>9411</v>
      </c>
      <c r="J1807" s="1"/>
      <c r="K1807" s="4" t="s">
        <v>9412</v>
      </c>
      <c r="L1807" s="4" t="s">
        <v>9413</v>
      </c>
    </row>
    <row r="1808" spans="1:12" ht="30" x14ac:dyDescent="0.25">
      <c r="A1808" s="1" t="s">
        <v>6457</v>
      </c>
      <c r="B1808" s="1" t="s">
        <v>60</v>
      </c>
      <c r="C1808" s="4">
        <v>2021</v>
      </c>
      <c r="D1808" s="1" t="s">
        <v>109</v>
      </c>
      <c r="E1808" s="1" t="s">
        <v>1162</v>
      </c>
      <c r="F1808" s="1" t="s">
        <v>1102</v>
      </c>
      <c r="G1808" s="4" t="s">
        <v>2520</v>
      </c>
      <c r="H1808" s="4">
        <v>11421</v>
      </c>
      <c r="I1808" s="4" t="s">
        <v>9414</v>
      </c>
      <c r="J1808" s="1"/>
      <c r="K1808" s="4" t="s">
        <v>9415</v>
      </c>
      <c r="L1808" s="4" t="s">
        <v>9416</v>
      </c>
    </row>
    <row r="1809" spans="1:12" ht="45" x14ac:dyDescent="0.25">
      <c r="A1809" s="1" t="s">
        <v>6457</v>
      </c>
      <c r="B1809" s="1" t="s">
        <v>60</v>
      </c>
      <c r="C1809" s="4">
        <v>2021</v>
      </c>
      <c r="D1809" s="1" t="s">
        <v>109</v>
      </c>
      <c r="E1809" s="1" t="s">
        <v>1162</v>
      </c>
      <c r="F1809" s="1" t="s">
        <v>84</v>
      </c>
      <c r="G1809" s="4" t="s">
        <v>1103</v>
      </c>
      <c r="H1809" s="4">
        <v>0</v>
      </c>
      <c r="I1809" s="4" t="s">
        <v>83</v>
      </c>
      <c r="J1809" s="1"/>
      <c r="K1809" s="4" t="s">
        <v>83</v>
      </c>
      <c r="L1809" s="4" t="s">
        <v>83</v>
      </c>
    </row>
    <row r="1810" spans="1:12" ht="45" x14ac:dyDescent="0.25">
      <c r="A1810" s="1" t="s">
        <v>6457</v>
      </c>
      <c r="B1810" s="1" t="s">
        <v>60</v>
      </c>
      <c r="C1810" s="4">
        <v>2021</v>
      </c>
      <c r="D1810" s="1" t="s">
        <v>109</v>
      </c>
      <c r="E1810" s="1" t="s">
        <v>1162</v>
      </c>
      <c r="F1810" s="1" t="s">
        <v>85</v>
      </c>
      <c r="G1810" s="4" t="s">
        <v>1103</v>
      </c>
      <c r="H1810" s="4">
        <v>0</v>
      </c>
      <c r="I1810" s="4" t="s">
        <v>83</v>
      </c>
      <c r="J1810" s="1"/>
      <c r="K1810" s="4" t="s">
        <v>83</v>
      </c>
      <c r="L1810" s="4" t="s">
        <v>83</v>
      </c>
    </row>
    <row r="1811" spans="1:12" x14ac:dyDescent="0.25">
      <c r="A1811" s="1" t="s">
        <v>6457</v>
      </c>
      <c r="B1811" s="1" t="s">
        <v>60</v>
      </c>
      <c r="C1811" s="4">
        <v>2021</v>
      </c>
      <c r="D1811" s="1" t="s">
        <v>109</v>
      </c>
      <c r="E1811" s="1" t="s">
        <v>1183</v>
      </c>
      <c r="F1811" s="1" t="s">
        <v>62</v>
      </c>
      <c r="G1811" s="4" t="s">
        <v>3203</v>
      </c>
      <c r="H1811" s="4">
        <v>613</v>
      </c>
      <c r="I1811" s="4" t="s">
        <v>9417</v>
      </c>
      <c r="J1811" s="1"/>
      <c r="K1811" s="4" t="s">
        <v>9418</v>
      </c>
      <c r="L1811" s="4" t="s">
        <v>9419</v>
      </c>
    </row>
    <row r="1812" spans="1:12" ht="30" x14ac:dyDescent="0.25">
      <c r="A1812" s="1" t="s">
        <v>6457</v>
      </c>
      <c r="B1812" s="1" t="s">
        <v>60</v>
      </c>
      <c r="C1812" s="4">
        <v>2021</v>
      </c>
      <c r="D1812" s="1" t="s">
        <v>109</v>
      </c>
      <c r="E1812" s="1" t="s">
        <v>1183</v>
      </c>
      <c r="F1812" s="1" t="s">
        <v>66</v>
      </c>
      <c r="G1812" s="4" t="s">
        <v>1487</v>
      </c>
      <c r="H1812" s="4">
        <v>202</v>
      </c>
      <c r="I1812" s="4" t="s">
        <v>9420</v>
      </c>
      <c r="J1812" s="1"/>
      <c r="K1812" s="4" t="s">
        <v>9421</v>
      </c>
      <c r="L1812" s="4" t="s">
        <v>9422</v>
      </c>
    </row>
    <row r="1813" spans="1:12" ht="30" x14ac:dyDescent="0.25">
      <c r="A1813" s="1" t="s">
        <v>6457</v>
      </c>
      <c r="B1813" s="1" t="s">
        <v>60</v>
      </c>
      <c r="C1813" s="4">
        <v>2021</v>
      </c>
      <c r="D1813" s="1" t="s">
        <v>109</v>
      </c>
      <c r="E1813" s="1" t="s">
        <v>1183</v>
      </c>
      <c r="F1813" s="1" t="s">
        <v>70</v>
      </c>
      <c r="G1813" s="4" t="s">
        <v>9423</v>
      </c>
      <c r="H1813" s="4">
        <v>8178</v>
      </c>
      <c r="I1813" s="4" t="s">
        <v>9424</v>
      </c>
      <c r="J1813" s="1"/>
      <c r="K1813" s="4" t="s">
        <v>9425</v>
      </c>
      <c r="L1813" s="4" t="s">
        <v>9426</v>
      </c>
    </row>
    <row r="1814" spans="1:12" ht="30" x14ac:dyDescent="0.25">
      <c r="A1814" s="1" t="s">
        <v>6457</v>
      </c>
      <c r="B1814" s="1" t="s">
        <v>60</v>
      </c>
      <c r="C1814" s="4">
        <v>2021</v>
      </c>
      <c r="D1814" s="1" t="s">
        <v>109</v>
      </c>
      <c r="E1814" s="1" t="s">
        <v>1183</v>
      </c>
      <c r="F1814" s="1" t="s">
        <v>74</v>
      </c>
      <c r="G1814" s="4" t="s">
        <v>4698</v>
      </c>
      <c r="H1814" s="4">
        <v>1529</v>
      </c>
      <c r="I1814" s="4" t="s">
        <v>9427</v>
      </c>
      <c r="J1814" s="1"/>
      <c r="K1814" s="4" t="s">
        <v>9428</v>
      </c>
      <c r="L1814" s="4" t="s">
        <v>9429</v>
      </c>
    </row>
    <row r="1815" spans="1:12" ht="30" x14ac:dyDescent="0.25">
      <c r="A1815" s="1" t="s">
        <v>6457</v>
      </c>
      <c r="B1815" s="1" t="s">
        <v>60</v>
      </c>
      <c r="C1815" s="4">
        <v>2021</v>
      </c>
      <c r="D1815" s="1" t="s">
        <v>109</v>
      </c>
      <c r="E1815" s="1" t="s">
        <v>1183</v>
      </c>
      <c r="F1815" s="1" t="s">
        <v>1102</v>
      </c>
      <c r="G1815" s="4" t="s">
        <v>4947</v>
      </c>
      <c r="H1815" s="4">
        <v>1730</v>
      </c>
      <c r="I1815" s="4" t="s">
        <v>9430</v>
      </c>
      <c r="J1815" s="1"/>
      <c r="K1815" s="4" t="s">
        <v>9431</v>
      </c>
      <c r="L1815" s="4" t="s">
        <v>9432</v>
      </c>
    </row>
    <row r="1816" spans="1:12" ht="45" x14ac:dyDescent="0.25">
      <c r="A1816" s="1" t="s">
        <v>6457</v>
      </c>
      <c r="B1816" s="1" t="s">
        <v>60</v>
      </c>
      <c r="C1816" s="4">
        <v>2021</v>
      </c>
      <c r="D1816" s="1" t="s">
        <v>109</v>
      </c>
      <c r="E1816" s="1" t="s">
        <v>1183</v>
      </c>
      <c r="F1816" s="1" t="s">
        <v>84</v>
      </c>
      <c r="G1816" s="4" t="s">
        <v>1103</v>
      </c>
      <c r="H1816" s="4">
        <v>0</v>
      </c>
      <c r="I1816" s="4" t="s">
        <v>83</v>
      </c>
      <c r="J1816" s="1"/>
      <c r="K1816" s="4" t="s">
        <v>83</v>
      </c>
      <c r="L1816" s="4" t="s">
        <v>83</v>
      </c>
    </row>
    <row r="1817" spans="1:12" ht="45" x14ac:dyDescent="0.25">
      <c r="A1817" s="1" t="s">
        <v>6457</v>
      </c>
      <c r="B1817" s="1" t="s">
        <v>60</v>
      </c>
      <c r="C1817" s="4">
        <v>2021</v>
      </c>
      <c r="D1817" s="1" t="s">
        <v>109</v>
      </c>
      <c r="E1817" s="1" t="s">
        <v>1183</v>
      </c>
      <c r="F1817" s="1" t="s">
        <v>85</v>
      </c>
      <c r="G1817" s="4" t="s">
        <v>1103</v>
      </c>
      <c r="H1817" s="4">
        <v>0</v>
      </c>
      <c r="I1817" s="4" t="s">
        <v>83</v>
      </c>
      <c r="J1817" s="1"/>
      <c r="K1817" s="4" t="s">
        <v>83</v>
      </c>
      <c r="L1817" s="4" t="s">
        <v>83</v>
      </c>
    </row>
    <row r="1818" spans="1:12" x14ac:dyDescent="0.25">
      <c r="A1818" s="1" t="s">
        <v>6457</v>
      </c>
      <c r="B1818" s="1" t="s">
        <v>60</v>
      </c>
      <c r="C1818" s="4">
        <v>2021</v>
      </c>
      <c r="D1818" s="1" t="s">
        <v>128</v>
      </c>
      <c r="E1818" s="1" t="s">
        <v>1089</v>
      </c>
      <c r="F1818" s="1" t="s">
        <v>62</v>
      </c>
      <c r="G1818" s="4" t="s">
        <v>1687</v>
      </c>
      <c r="H1818" s="4">
        <v>362203</v>
      </c>
      <c r="I1818" s="4" t="s">
        <v>9433</v>
      </c>
      <c r="J1818" s="1"/>
      <c r="K1818" s="4" t="s">
        <v>572</v>
      </c>
      <c r="L1818" s="4" t="s">
        <v>9434</v>
      </c>
    </row>
    <row r="1819" spans="1:12" ht="30" x14ac:dyDescent="0.25">
      <c r="A1819" s="1" t="s">
        <v>6457</v>
      </c>
      <c r="B1819" s="1" t="s">
        <v>60</v>
      </c>
      <c r="C1819" s="4">
        <v>2021</v>
      </c>
      <c r="D1819" s="1" t="s">
        <v>128</v>
      </c>
      <c r="E1819" s="1" t="s">
        <v>1089</v>
      </c>
      <c r="F1819" s="1" t="s">
        <v>66</v>
      </c>
      <c r="G1819" s="4" t="s">
        <v>1270</v>
      </c>
      <c r="H1819" s="4">
        <v>14696</v>
      </c>
      <c r="I1819" s="4" t="s">
        <v>8042</v>
      </c>
      <c r="J1819" s="1" t="s">
        <v>234</v>
      </c>
      <c r="K1819" s="4" t="s">
        <v>9435</v>
      </c>
      <c r="L1819" s="4" t="s">
        <v>9436</v>
      </c>
    </row>
    <row r="1820" spans="1:12" ht="30" x14ac:dyDescent="0.25">
      <c r="A1820" s="1" t="s">
        <v>6457</v>
      </c>
      <c r="B1820" s="1" t="s">
        <v>60</v>
      </c>
      <c r="C1820" s="4">
        <v>2021</v>
      </c>
      <c r="D1820" s="1" t="s">
        <v>128</v>
      </c>
      <c r="E1820" s="1" t="s">
        <v>1089</v>
      </c>
      <c r="F1820" s="1" t="s">
        <v>70</v>
      </c>
      <c r="G1820" s="4" t="s">
        <v>1487</v>
      </c>
      <c r="H1820" s="4">
        <v>54370</v>
      </c>
      <c r="I1820" s="4" t="s">
        <v>752</v>
      </c>
      <c r="J1820" s="1"/>
      <c r="K1820" s="4" t="s">
        <v>3645</v>
      </c>
      <c r="L1820" s="4" t="s">
        <v>9437</v>
      </c>
    </row>
    <row r="1821" spans="1:12" ht="30" x14ac:dyDescent="0.25">
      <c r="A1821" s="1" t="s">
        <v>6457</v>
      </c>
      <c r="B1821" s="1" t="s">
        <v>60</v>
      </c>
      <c r="C1821" s="4">
        <v>2021</v>
      </c>
      <c r="D1821" s="1" t="s">
        <v>128</v>
      </c>
      <c r="E1821" s="1" t="s">
        <v>1089</v>
      </c>
      <c r="F1821" s="1" t="s">
        <v>74</v>
      </c>
      <c r="G1821" s="4" t="s">
        <v>1981</v>
      </c>
      <c r="H1821" s="4">
        <v>9797</v>
      </c>
      <c r="I1821" s="4" t="s">
        <v>9438</v>
      </c>
      <c r="J1821" s="1" t="s">
        <v>234</v>
      </c>
      <c r="K1821" s="4" t="s">
        <v>6065</v>
      </c>
      <c r="L1821" s="4" t="s">
        <v>9198</v>
      </c>
    </row>
    <row r="1822" spans="1:12" ht="30" x14ac:dyDescent="0.25">
      <c r="A1822" s="1" t="s">
        <v>6457</v>
      </c>
      <c r="B1822" s="1" t="s">
        <v>60</v>
      </c>
      <c r="C1822" s="4">
        <v>2021</v>
      </c>
      <c r="D1822" s="1" t="s">
        <v>128</v>
      </c>
      <c r="E1822" s="1" t="s">
        <v>1089</v>
      </c>
      <c r="F1822" s="1" t="s">
        <v>1102</v>
      </c>
      <c r="G1822" s="4" t="s">
        <v>1101</v>
      </c>
      <c r="H1822" s="4">
        <v>6161</v>
      </c>
      <c r="I1822" s="4" t="s">
        <v>83</v>
      </c>
      <c r="J1822" s="1"/>
      <c r="K1822" s="4" t="s">
        <v>83</v>
      </c>
      <c r="L1822" s="4" t="s">
        <v>83</v>
      </c>
    </row>
    <row r="1823" spans="1:12" ht="45" x14ac:dyDescent="0.25">
      <c r="A1823" s="1" t="s">
        <v>6457</v>
      </c>
      <c r="B1823" s="1" t="s">
        <v>60</v>
      </c>
      <c r="C1823" s="4">
        <v>2021</v>
      </c>
      <c r="D1823" s="1" t="s">
        <v>128</v>
      </c>
      <c r="E1823" s="1" t="s">
        <v>1089</v>
      </c>
      <c r="F1823" s="1" t="s">
        <v>84</v>
      </c>
      <c r="G1823" s="4" t="s">
        <v>1103</v>
      </c>
      <c r="H1823" s="4">
        <v>0</v>
      </c>
      <c r="I1823" s="4" t="s">
        <v>83</v>
      </c>
      <c r="J1823" s="1"/>
      <c r="K1823" s="4" t="s">
        <v>83</v>
      </c>
      <c r="L1823" s="4" t="s">
        <v>83</v>
      </c>
    </row>
    <row r="1824" spans="1:12" ht="45" x14ac:dyDescent="0.25">
      <c r="A1824" s="1" t="s">
        <v>6457</v>
      </c>
      <c r="B1824" s="1" t="s">
        <v>60</v>
      </c>
      <c r="C1824" s="4">
        <v>2021</v>
      </c>
      <c r="D1824" s="1" t="s">
        <v>128</v>
      </c>
      <c r="E1824" s="1" t="s">
        <v>1089</v>
      </c>
      <c r="F1824" s="1" t="s">
        <v>85</v>
      </c>
      <c r="G1824" s="4" t="s">
        <v>1103</v>
      </c>
      <c r="H1824" s="4">
        <v>0</v>
      </c>
      <c r="I1824" s="4" t="s">
        <v>83</v>
      </c>
      <c r="J1824" s="1"/>
      <c r="K1824" s="4" t="s">
        <v>83</v>
      </c>
      <c r="L1824" s="4" t="s">
        <v>83</v>
      </c>
    </row>
    <row r="1825" spans="1:12" x14ac:dyDescent="0.25">
      <c r="A1825" s="1" t="s">
        <v>6457</v>
      </c>
      <c r="B1825" s="1" t="s">
        <v>60</v>
      </c>
      <c r="C1825" s="4">
        <v>2021</v>
      </c>
      <c r="D1825" s="1" t="s">
        <v>128</v>
      </c>
      <c r="E1825" s="1" t="s">
        <v>1104</v>
      </c>
      <c r="F1825" s="1" t="s">
        <v>62</v>
      </c>
      <c r="G1825" s="4" t="s">
        <v>1387</v>
      </c>
      <c r="H1825" s="4">
        <v>118947</v>
      </c>
      <c r="I1825" s="4" t="s">
        <v>7390</v>
      </c>
      <c r="J1825" s="1"/>
      <c r="K1825" s="4" t="s">
        <v>2501</v>
      </c>
      <c r="L1825" s="4" t="s">
        <v>9439</v>
      </c>
    </row>
    <row r="1826" spans="1:12" ht="30" x14ac:dyDescent="0.25">
      <c r="A1826" s="1" t="s">
        <v>6457</v>
      </c>
      <c r="B1826" s="1" t="s">
        <v>60</v>
      </c>
      <c r="C1826" s="4">
        <v>2021</v>
      </c>
      <c r="D1826" s="1" t="s">
        <v>128</v>
      </c>
      <c r="E1826" s="1" t="s">
        <v>1104</v>
      </c>
      <c r="F1826" s="1" t="s">
        <v>66</v>
      </c>
      <c r="G1826" s="4" t="s">
        <v>527</v>
      </c>
      <c r="H1826" s="4">
        <v>30987</v>
      </c>
      <c r="I1826" s="4" t="s">
        <v>6071</v>
      </c>
      <c r="J1826" s="1" t="s">
        <v>234</v>
      </c>
      <c r="K1826" s="4" t="s">
        <v>1833</v>
      </c>
      <c r="L1826" s="4" t="s">
        <v>1839</v>
      </c>
    </row>
    <row r="1827" spans="1:12" ht="30" x14ac:dyDescent="0.25">
      <c r="A1827" s="1" t="s">
        <v>6457</v>
      </c>
      <c r="B1827" s="1" t="s">
        <v>60</v>
      </c>
      <c r="C1827" s="4">
        <v>2021</v>
      </c>
      <c r="D1827" s="1" t="s">
        <v>128</v>
      </c>
      <c r="E1827" s="1" t="s">
        <v>1104</v>
      </c>
      <c r="F1827" s="1" t="s">
        <v>70</v>
      </c>
      <c r="G1827" s="4" t="s">
        <v>9440</v>
      </c>
      <c r="H1827" s="4">
        <v>52919</v>
      </c>
      <c r="I1827" s="4" t="s">
        <v>8913</v>
      </c>
      <c r="J1827" s="1"/>
      <c r="K1827" s="4" t="s">
        <v>9441</v>
      </c>
      <c r="L1827" s="4" t="s">
        <v>9442</v>
      </c>
    </row>
    <row r="1828" spans="1:12" ht="30" x14ac:dyDescent="0.25">
      <c r="A1828" s="1" t="s">
        <v>6457</v>
      </c>
      <c r="B1828" s="1" t="s">
        <v>60</v>
      </c>
      <c r="C1828" s="4">
        <v>2021</v>
      </c>
      <c r="D1828" s="1" t="s">
        <v>128</v>
      </c>
      <c r="E1828" s="1" t="s">
        <v>1104</v>
      </c>
      <c r="F1828" s="1" t="s">
        <v>74</v>
      </c>
      <c r="G1828" s="4" t="s">
        <v>527</v>
      </c>
      <c r="H1828" s="4">
        <v>7345</v>
      </c>
      <c r="I1828" s="4" t="s">
        <v>9443</v>
      </c>
      <c r="J1828" s="1" t="s">
        <v>234</v>
      </c>
      <c r="K1828" s="4" t="s">
        <v>3806</v>
      </c>
      <c r="L1828" s="4" t="s">
        <v>9444</v>
      </c>
    </row>
    <row r="1829" spans="1:12" ht="30" x14ac:dyDescent="0.25">
      <c r="A1829" s="1" t="s">
        <v>6457</v>
      </c>
      <c r="B1829" s="1" t="s">
        <v>60</v>
      </c>
      <c r="C1829" s="4">
        <v>2021</v>
      </c>
      <c r="D1829" s="1" t="s">
        <v>128</v>
      </c>
      <c r="E1829" s="1" t="s">
        <v>1104</v>
      </c>
      <c r="F1829" s="1" t="s">
        <v>1102</v>
      </c>
      <c r="G1829" s="4" t="s">
        <v>1097</v>
      </c>
      <c r="H1829" s="4">
        <v>4737</v>
      </c>
      <c r="I1829" s="4" t="s">
        <v>4535</v>
      </c>
      <c r="J1829" s="1" t="s">
        <v>234</v>
      </c>
      <c r="K1829" s="4" t="s">
        <v>2758</v>
      </c>
      <c r="L1829" s="4" t="s">
        <v>9445</v>
      </c>
    </row>
    <row r="1830" spans="1:12" ht="45" x14ac:dyDescent="0.25">
      <c r="A1830" s="1" t="s">
        <v>6457</v>
      </c>
      <c r="B1830" s="1" t="s">
        <v>60</v>
      </c>
      <c r="C1830" s="4">
        <v>2021</v>
      </c>
      <c r="D1830" s="1" t="s">
        <v>128</v>
      </c>
      <c r="E1830" s="1" t="s">
        <v>1104</v>
      </c>
      <c r="F1830" s="1" t="s">
        <v>84</v>
      </c>
      <c r="G1830" s="4" t="s">
        <v>1103</v>
      </c>
      <c r="H1830" s="4">
        <v>0</v>
      </c>
      <c r="I1830" s="4" t="s">
        <v>83</v>
      </c>
      <c r="J1830" s="1"/>
      <c r="K1830" s="4" t="s">
        <v>83</v>
      </c>
      <c r="L1830" s="4" t="s">
        <v>83</v>
      </c>
    </row>
    <row r="1831" spans="1:12" ht="45" x14ac:dyDescent="0.25">
      <c r="A1831" s="1" t="s">
        <v>6457</v>
      </c>
      <c r="B1831" s="1" t="s">
        <v>60</v>
      </c>
      <c r="C1831" s="4">
        <v>2021</v>
      </c>
      <c r="D1831" s="1" t="s">
        <v>128</v>
      </c>
      <c r="E1831" s="1" t="s">
        <v>1104</v>
      </c>
      <c r="F1831" s="1" t="s">
        <v>85</v>
      </c>
      <c r="G1831" s="4" t="s">
        <v>1103</v>
      </c>
      <c r="H1831" s="4">
        <v>0</v>
      </c>
      <c r="I1831" s="4" t="s">
        <v>83</v>
      </c>
      <c r="J1831" s="1"/>
      <c r="K1831" s="4" t="s">
        <v>83</v>
      </c>
      <c r="L1831" s="4" t="s">
        <v>83</v>
      </c>
    </row>
    <row r="1832" spans="1:12" x14ac:dyDescent="0.25">
      <c r="A1832" s="1" t="s">
        <v>6457</v>
      </c>
      <c r="B1832" s="1" t="s">
        <v>60</v>
      </c>
      <c r="C1832" s="4">
        <v>2021</v>
      </c>
      <c r="D1832" s="1" t="s">
        <v>128</v>
      </c>
      <c r="E1832" s="1" t="s">
        <v>1116</v>
      </c>
      <c r="F1832" s="1" t="s">
        <v>62</v>
      </c>
      <c r="G1832" s="4" t="s">
        <v>3013</v>
      </c>
      <c r="H1832" s="4">
        <v>27572</v>
      </c>
      <c r="I1832" s="4" t="s">
        <v>9446</v>
      </c>
      <c r="J1832" s="1"/>
      <c r="K1832" s="4" t="s">
        <v>9447</v>
      </c>
      <c r="L1832" s="4" t="s">
        <v>9448</v>
      </c>
    </row>
    <row r="1833" spans="1:12" ht="30" x14ac:dyDescent="0.25">
      <c r="A1833" s="1" t="s">
        <v>6457</v>
      </c>
      <c r="B1833" s="1" t="s">
        <v>60</v>
      </c>
      <c r="C1833" s="4">
        <v>2021</v>
      </c>
      <c r="D1833" s="1" t="s">
        <v>128</v>
      </c>
      <c r="E1833" s="1" t="s">
        <v>1116</v>
      </c>
      <c r="F1833" s="1" t="s">
        <v>66</v>
      </c>
      <c r="G1833" s="4" t="s">
        <v>2854</v>
      </c>
      <c r="H1833" s="4">
        <v>44650</v>
      </c>
      <c r="I1833" s="4" t="s">
        <v>3930</v>
      </c>
      <c r="J1833" s="1"/>
      <c r="K1833" s="4" t="s">
        <v>4156</v>
      </c>
      <c r="L1833" s="4" t="s">
        <v>1457</v>
      </c>
    </row>
    <row r="1834" spans="1:12" ht="30" x14ac:dyDescent="0.25">
      <c r="A1834" s="1" t="s">
        <v>6457</v>
      </c>
      <c r="B1834" s="1" t="s">
        <v>60</v>
      </c>
      <c r="C1834" s="4">
        <v>2021</v>
      </c>
      <c r="D1834" s="1" t="s">
        <v>128</v>
      </c>
      <c r="E1834" s="1" t="s">
        <v>1116</v>
      </c>
      <c r="F1834" s="1" t="s">
        <v>70</v>
      </c>
      <c r="G1834" s="4" t="s">
        <v>9449</v>
      </c>
      <c r="H1834" s="4">
        <v>163048</v>
      </c>
      <c r="I1834" s="4" t="s">
        <v>9450</v>
      </c>
      <c r="J1834" s="1"/>
      <c r="K1834" s="4" t="s">
        <v>6142</v>
      </c>
      <c r="L1834" s="4" t="s">
        <v>9451</v>
      </c>
    </row>
    <row r="1835" spans="1:12" ht="30" x14ac:dyDescent="0.25">
      <c r="A1835" s="1" t="s">
        <v>6457</v>
      </c>
      <c r="B1835" s="1" t="s">
        <v>60</v>
      </c>
      <c r="C1835" s="4">
        <v>2021</v>
      </c>
      <c r="D1835" s="1" t="s">
        <v>128</v>
      </c>
      <c r="E1835" s="1" t="s">
        <v>1116</v>
      </c>
      <c r="F1835" s="1" t="s">
        <v>74</v>
      </c>
      <c r="G1835" s="4" t="s">
        <v>1891</v>
      </c>
      <c r="H1835" s="4">
        <v>12238</v>
      </c>
      <c r="I1835" s="4" t="s">
        <v>9452</v>
      </c>
      <c r="J1835" s="1"/>
      <c r="K1835" s="4" t="s">
        <v>9453</v>
      </c>
      <c r="L1835" s="4" t="s">
        <v>9454</v>
      </c>
    </row>
    <row r="1836" spans="1:12" ht="30" x14ac:dyDescent="0.25">
      <c r="A1836" s="1" t="s">
        <v>6457</v>
      </c>
      <c r="B1836" s="1" t="s">
        <v>60</v>
      </c>
      <c r="C1836" s="4">
        <v>2021</v>
      </c>
      <c r="D1836" s="1" t="s">
        <v>128</v>
      </c>
      <c r="E1836" s="1" t="s">
        <v>1116</v>
      </c>
      <c r="F1836" s="1" t="s">
        <v>1102</v>
      </c>
      <c r="G1836" s="4" t="s">
        <v>1451</v>
      </c>
      <c r="H1836" s="4">
        <v>6348</v>
      </c>
      <c r="I1836" s="4" t="s">
        <v>9455</v>
      </c>
      <c r="J1836" s="1"/>
      <c r="K1836" s="4" t="s">
        <v>9456</v>
      </c>
      <c r="L1836" s="4" t="s">
        <v>9457</v>
      </c>
    </row>
    <row r="1837" spans="1:12" ht="45" x14ac:dyDescent="0.25">
      <c r="A1837" s="1" t="s">
        <v>6457</v>
      </c>
      <c r="B1837" s="1" t="s">
        <v>60</v>
      </c>
      <c r="C1837" s="4">
        <v>2021</v>
      </c>
      <c r="D1837" s="1" t="s">
        <v>128</v>
      </c>
      <c r="E1837" s="1" t="s">
        <v>1116</v>
      </c>
      <c r="F1837" s="1" t="s">
        <v>84</v>
      </c>
      <c r="G1837" s="4" t="s">
        <v>1103</v>
      </c>
      <c r="H1837" s="4">
        <v>0</v>
      </c>
      <c r="I1837" s="4" t="s">
        <v>83</v>
      </c>
      <c r="J1837" s="1"/>
      <c r="K1837" s="4" t="s">
        <v>83</v>
      </c>
      <c r="L1837" s="4" t="s">
        <v>83</v>
      </c>
    </row>
    <row r="1838" spans="1:12" ht="45" x14ac:dyDescent="0.25">
      <c r="A1838" s="1" t="s">
        <v>6457</v>
      </c>
      <c r="B1838" s="1" t="s">
        <v>60</v>
      </c>
      <c r="C1838" s="4">
        <v>2021</v>
      </c>
      <c r="D1838" s="1" t="s">
        <v>128</v>
      </c>
      <c r="E1838" s="1" t="s">
        <v>1116</v>
      </c>
      <c r="F1838" s="1" t="s">
        <v>85</v>
      </c>
      <c r="G1838" s="4" t="s">
        <v>1103</v>
      </c>
      <c r="H1838" s="4">
        <v>0</v>
      </c>
      <c r="I1838" s="4" t="s">
        <v>83</v>
      </c>
      <c r="J1838" s="1"/>
      <c r="K1838" s="4" t="s">
        <v>83</v>
      </c>
      <c r="L1838" s="4" t="s">
        <v>83</v>
      </c>
    </row>
    <row r="1839" spans="1:12" x14ac:dyDescent="0.25">
      <c r="A1839" s="1" t="s">
        <v>6457</v>
      </c>
      <c r="B1839" s="1" t="s">
        <v>60</v>
      </c>
      <c r="C1839" s="4">
        <v>2021</v>
      </c>
      <c r="D1839" s="1" t="s">
        <v>128</v>
      </c>
      <c r="E1839" s="1" t="s">
        <v>1132</v>
      </c>
      <c r="F1839" s="1" t="s">
        <v>62</v>
      </c>
      <c r="G1839" s="4" t="s">
        <v>1881</v>
      </c>
      <c r="H1839" s="4">
        <v>13063</v>
      </c>
      <c r="I1839" s="4" t="s">
        <v>9458</v>
      </c>
      <c r="J1839" s="1"/>
      <c r="K1839" s="4" t="s">
        <v>9459</v>
      </c>
      <c r="L1839" s="4" t="s">
        <v>9460</v>
      </c>
    </row>
    <row r="1840" spans="1:12" ht="30" x14ac:dyDescent="0.25">
      <c r="A1840" s="1" t="s">
        <v>6457</v>
      </c>
      <c r="B1840" s="1" t="s">
        <v>60</v>
      </c>
      <c r="C1840" s="4">
        <v>2021</v>
      </c>
      <c r="D1840" s="1" t="s">
        <v>128</v>
      </c>
      <c r="E1840" s="1" t="s">
        <v>1132</v>
      </c>
      <c r="F1840" s="1" t="s">
        <v>66</v>
      </c>
      <c r="G1840" s="4" t="s">
        <v>1891</v>
      </c>
      <c r="H1840" s="4">
        <v>6452</v>
      </c>
      <c r="I1840" s="4" t="s">
        <v>9461</v>
      </c>
      <c r="J1840" s="1"/>
      <c r="K1840" s="4" t="s">
        <v>9462</v>
      </c>
      <c r="L1840" s="4" t="s">
        <v>1742</v>
      </c>
    </row>
    <row r="1841" spans="1:12" ht="30" x14ac:dyDescent="0.25">
      <c r="A1841" s="1" t="s">
        <v>6457</v>
      </c>
      <c r="B1841" s="1" t="s">
        <v>60</v>
      </c>
      <c r="C1841" s="4">
        <v>2021</v>
      </c>
      <c r="D1841" s="1" t="s">
        <v>128</v>
      </c>
      <c r="E1841" s="1" t="s">
        <v>1132</v>
      </c>
      <c r="F1841" s="1" t="s">
        <v>70</v>
      </c>
      <c r="G1841" s="4" t="s">
        <v>9463</v>
      </c>
      <c r="H1841" s="4">
        <v>163051</v>
      </c>
      <c r="I1841" s="4" t="s">
        <v>9464</v>
      </c>
      <c r="J1841" s="1"/>
      <c r="K1841" s="4" t="s">
        <v>159</v>
      </c>
      <c r="L1841" s="4" t="s">
        <v>9465</v>
      </c>
    </row>
    <row r="1842" spans="1:12" ht="30" x14ac:dyDescent="0.25">
      <c r="A1842" s="1" t="s">
        <v>6457</v>
      </c>
      <c r="B1842" s="1" t="s">
        <v>60</v>
      </c>
      <c r="C1842" s="4">
        <v>2021</v>
      </c>
      <c r="D1842" s="1" t="s">
        <v>128</v>
      </c>
      <c r="E1842" s="1" t="s">
        <v>1132</v>
      </c>
      <c r="F1842" s="1" t="s">
        <v>74</v>
      </c>
      <c r="G1842" s="4" t="s">
        <v>2877</v>
      </c>
      <c r="H1842" s="4">
        <v>21229</v>
      </c>
      <c r="I1842" s="4" t="s">
        <v>9466</v>
      </c>
      <c r="J1842" s="1"/>
      <c r="K1842" s="4" t="s">
        <v>9467</v>
      </c>
      <c r="L1842" s="4" t="s">
        <v>9468</v>
      </c>
    </row>
    <row r="1843" spans="1:12" ht="30" x14ac:dyDescent="0.25">
      <c r="A1843" s="1" t="s">
        <v>6457</v>
      </c>
      <c r="B1843" s="1" t="s">
        <v>60</v>
      </c>
      <c r="C1843" s="4">
        <v>2021</v>
      </c>
      <c r="D1843" s="1" t="s">
        <v>128</v>
      </c>
      <c r="E1843" s="1" t="s">
        <v>1132</v>
      </c>
      <c r="F1843" s="1" t="s">
        <v>1102</v>
      </c>
      <c r="G1843" s="4" t="s">
        <v>8282</v>
      </c>
      <c r="H1843" s="4">
        <v>5616</v>
      </c>
      <c r="I1843" s="4" t="s">
        <v>9469</v>
      </c>
      <c r="J1843" s="1"/>
      <c r="K1843" s="4" t="s">
        <v>9470</v>
      </c>
      <c r="L1843" s="4" t="s">
        <v>9471</v>
      </c>
    </row>
    <row r="1844" spans="1:12" ht="45" x14ac:dyDescent="0.25">
      <c r="A1844" s="1" t="s">
        <v>6457</v>
      </c>
      <c r="B1844" s="1" t="s">
        <v>60</v>
      </c>
      <c r="C1844" s="4">
        <v>2021</v>
      </c>
      <c r="D1844" s="1" t="s">
        <v>128</v>
      </c>
      <c r="E1844" s="1" t="s">
        <v>1132</v>
      </c>
      <c r="F1844" s="1" t="s">
        <v>84</v>
      </c>
      <c r="G1844" s="4" t="s">
        <v>1103</v>
      </c>
      <c r="H1844" s="4">
        <v>0</v>
      </c>
      <c r="I1844" s="4" t="s">
        <v>83</v>
      </c>
      <c r="J1844" s="1"/>
      <c r="K1844" s="4" t="s">
        <v>83</v>
      </c>
      <c r="L1844" s="4" t="s">
        <v>83</v>
      </c>
    </row>
    <row r="1845" spans="1:12" ht="45" x14ac:dyDescent="0.25">
      <c r="A1845" s="1" t="s">
        <v>6457</v>
      </c>
      <c r="B1845" s="1" t="s">
        <v>60</v>
      </c>
      <c r="C1845" s="4">
        <v>2021</v>
      </c>
      <c r="D1845" s="1" t="s">
        <v>128</v>
      </c>
      <c r="E1845" s="1" t="s">
        <v>1132</v>
      </c>
      <c r="F1845" s="1" t="s">
        <v>85</v>
      </c>
      <c r="G1845" s="4" t="s">
        <v>1103</v>
      </c>
      <c r="H1845" s="4">
        <v>0</v>
      </c>
      <c r="I1845" s="4" t="s">
        <v>83</v>
      </c>
      <c r="J1845" s="1"/>
      <c r="K1845" s="4" t="s">
        <v>83</v>
      </c>
      <c r="L1845" s="4" t="s">
        <v>83</v>
      </c>
    </row>
    <row r="1846" spans="1:12" x14ac:dyDescent="0.25">
      <c r="A1846" s="1" t="s">
        <v>6457</v>
      </c>
      <c r="B1846" s="1" t="s">
        <v>60</v>
      </c>
      <c r="C1846" s="4">
        <v>2021</v>
      </c>
      <c r="D1846" s="1" t="s">
        <v>128</v>
      </c>
      <c r="E1846" s="1" t="s">
        <v>1147</v>
      </c>
      <c r="F1846" s="1" t="s">
        <v>62</v>
      </c>
      <c r="G1846" s="4" t="s">
        <v>3411</v>
      </c>
      <c r="H1846" s="4">
        <v>5536</v>
      </c>
      <c r="I1846" s="4" t="s">
        <v>9472</v>
      </c>
      <c r="J1846" s="1"/>
      <c r="K1846" s="4" t="s">
        <v>9473</v>
      </c>
      <c r="L1846" s="4" t="s">
        <v>9474</v>
      </c>
    </row>
    <row r="1847" spans="1:12" ht="30" x14ac:dyDescent="0.25">
      <c r="A1847" s="1" t="s">
        <v>6457</v>
      </c>
      <c r="B1847" s="1" t="s">
        <v>60</v>
      </c>
      <c r="C1847" s="4">
        <v>2021</v>
      </c>
      <c r="D1847" s="1" t="s">
        <v>128</v>
      </c>
      <c r="E1847" s="1" t="s">
        <v>1147</v>
      </c>
      <c r="F1847" s="1" t="s">
        <v>66</v>
      </c>
      <c r="G1847" s="4" t="s">
        <v>1367</v>
      </c>
      <c r="H1847" s="4">
        <v>491</v>
      </c>
      <c r="I1847" s="4" t="s">
        <v>9475</v>
      </c>
      <c r="J1847" s="1"/>
      <c r="K1847" s="4" t="s">
        <v>9476</v>
      </c>
      <c r="L1847" s="4" t="s">
        <v>9477</v>
      </c>
    </row>
    <row r="1848" spans="1:12" ht="30" x14ac:dyDescent="0.25">
      <c r="A1848" s="1" t="s">
        <v>6457</v>
      </c>
      <c r="B1848" s="1" t="s">
        <v>60</v>
      </c>
      <c r="C1848" s="4">
        <v>2021</v>
      </c>
      <c r="D1848" s="1" t="s">
        <v>128</v>
      </c>
      <c r="E1848" s="1" t="s">
        <v>1147</v>
      </c>
      <c r="F1848" s="1" t="s">
        <v>70</v>
      </c>
      <c r="G1848" s="4" t="s">
        <v>9478</v>
      </c>
      <c r="H1848" s="4">
        <v>81329</v>
      </c>
      <c r="I1848" s="4" t="s">
        <v>9479</v>
      </c>
      <c r="J1848" s="1"/>
      <c r="K1848" s="4" t="s">
        <v>9480</v>
      </c>
      <c r="L1848" s="4" t="s">
        <v>9481</v>
      </c>
    </row>
    <row r="1849" spans="1:12" ht="30" x14ac:dyDescent="0.25">
      <c r="A1849" s="1" t="s">
        <v>6457</v>
      </c>
      <c r="B1849" s="1" t="s">
        <v>60</v>
      </c>
      <c r="C1849" s="4">
        <v>2021</v>
      </c>
      <c r="D1849" s="1" t="s">
        <v>128</v>
      </c>
      <c r="E1849" s="1" t="s">
        <v>1147</v>
      </c>
      <c r="F1849" s="1" t="s">
        <v>74</v>
      </c>
      <c r="G1849" s="4" t="s">
        <v>9482</v>
      </c>
      <c r="H1849" s="4">
        <v>64862</v>
      </c>
      <c r="I1849" s="4" t="s">
        <v>9483</v>
      </c>
      <c r="J1849" s="1"/>
      <c r="K1849" s="4" t="s">
        <v>9484</v>
      </c>
      <c r="L1849" s="4" t="s">
        <v>9485</v>
      </c>
    </row>
    <row r="1850" spans="1:12" ht="30" x14ac:dyDescent="0.25">
      <c r="A1850" s="1" t="s">
        <v>6457</v>
      </c>
      <c r="B1850" s="1" t="s">
        <v>60</v>
      </c>
      <c r="C1850" s="4">
        <v>2021</v>
      </c>
      <c r="D1850" s="1" t="s">
        <v>128</v>
      </c>
      <c r="E1850" s="1" t="s">
        <v>1147</v>
      </c>
      <c r="F1850" s="1" t="s">
        <v>1102</v>
      </c>
      <c r="G1850" s="4" t="s">
        <v>2295</v>
      </c>
      <c r="H1850" s="4">
        <v>13463</v>
      </c>
      <c r="I1850" s="4" t="s">
        <v>9486</v>
      </c>
      <c r="J1850" s="1"/>
      <c r="K1850" s="4" t="s">
        <v>9487</v>
      </c>
      <c r="L1850" s="4" t="s">
        <v>9488</v>
      </c>
    </row>
    <row r="1851" spans="1:12" ht="45" x14ac:dyDescent="0.25">
      <c r="A1851" s="1" t="s">
        <v>6457</v>
      </c>
      <c r="B1851" s="1" t="s">
        <v>60</v>
      </c>
      <c r="C1851" s="4">
        <v>2021</v>
      </c>
      <c r="D1851" s="1" t="s">
        <v>128</v>
      </c>
      <c r="E1851" s="1" t="s">
        <v>1147</v>
      </c>
      <c r="F1851" s="1" t="s">
        <v>84</v>
      </c>
      <c r="G1851" s="4" t="s">
        <v>1103</v>
      </c>
      <c r="H1851" s="4">
        <v>0</v>
      </c>
      <c r="I1851" s="4" t="s">
        <v>83</v>
      </c>
      <c r="J1851" s="1"/>
      <c r="K1851" s="4" t="s">
        <v>83</v>
      </c>
      <c r="L1851" s="4" t="s">
        <v>83</v>
      </c>
    </row>
    <row r="1852" spans="1:12" ht="45" x14ac:dyDescent="0.25">
      <c r="A1852" s="1" t="s">
        <v>6457</v>
      </c>
      <c r="B1852" s="1" t="s">
        <v>60</v>
      </c>
      <c r="C1852" s="4">
        <v>2021</v>
      </c>
      <c r="D1852" s="1" t="s">
        <v>128</v>
      </c>
      <c r="E1852" s="1" t="s">
        <v>1147</v>
      </c>
      <c r="F1852" s="1" t="s">
        <v>85</v>
      </c>
      <c r="G1852" s="4" t="s">
        <v>1103</v>
      </c>
      <c r="H1852" s="4">
        <v>0</v>
      </c>
      <c r="I1852" s="4" t="s">
        <v>83</v>
      </c>
      <c r="J1852" s="1"/>
      <c r="K1852" s="4" t="s">
        <v>83</v>
      </c>
      <c r="L1852" s="4" t="s">
        <v>83</v>
      </c>
    </row>
    <row r="1853" spans="1:12" x14ac:dyDescent="0.25">
      <c r="A1853" s="1" t="s">
        <v>6457</v>
      </c>
      <c r="B1853" s="1" t="s">
        <v>60</v>
      </c>
      <c r="C1853" s="4">
        <v>2021</v>
      </c>
      <c r="D1853" s="1" t="s">
        <v>128</v>
      </c>
      <c r="E1853" s="1" t="s">
        <v>1162</v>
      </c>
      <c r="F1853" s="1" t="s">
        <v>62</v>
      </c>
      <c r="G1853" s="4" t="s">
        <v>9489</v>
      </c>
      <c r="H1853" s="4">
        <v>1930</v>
      </c>
      <c r="I1853" s="4" t="s">
        <v>9490</v>
      </c>
      <c r="J1853" s="1"/>
      <c r="K1853" s="4" t="s">
        <v>9491</v>
      </c>
      <c r="L1853" s="4" t="s">
        <v>9492</v>
      </c>
    </row>
    <row r="1854" spans="1:12" ht="30" x14ac:dyDescent="0.25">
      <c r="A1854" s="1" t="s">
        <v>6457</v>
      </c>
      <c r="B1854" s="1" t="s">
        <v>60</v>
      </c>
      <c r="C1854" s="4">
        <v>2021</v>
      </c>
      <c r="D1854" s="1" t="s">
        <v>128</v>
      </c>
      <c r="E1854" s="1" t="s">
        <v>1162</v>
      </c>
      <c r="F1854" s="1" t="s">
        <v>66</v>
      </c>
      <c r="G1854" s="4" t="s">
        <v>2751</v>
      </c>
      <c r="H1854" s="4">
        <v>174</v>
      </c>
      <c r="I1854" s="4" t="s">
        <v>9493</v>
      </c>
      <c r="J1854" s="1"/>
      <c r="K1854" s="4" t="s">
        <v>9494</v>
      </c>
      <c r="L1854" s="4" t="s">
        <v>9495</v>
      </c>
    </row>
    <row r="1855" spans="1:12" ht="30" x14ac:dyDescent="0.25">
      <c r="A1855" s="1" t="s">
        <v>6457</v>
      </c>
      <c r="B1855" s="1" t="s">
        <v>60</v>
      </c>
      <c r="C1855" s="4">
        <v>2021</v>
      </c>
      <c r="D1855" s="1" t="s">
        <v>128</v>
      </c>
      <c r="E1855" s="1" t="s">
        <v>1162</v>
      </c>
      <c r="F1855" s="1" t="s">
        <v>70</v>
      </c>
      <c r="G1855" s="4" t="s">
        <v>9496</v>
      </c>
      <c r="H1855" s="4">
        <v>11078</v>
      </c>
      <c r="I1855" s="4" t="s">
        <v>9497</v>
      </c>
      <c r="J1855" s="1"/>
      <c r="K1855" s="4" t="s">
        <v>9498</v>
      </c>
      <c r="L1855" s="4" t="s">
        <v>9499</v>
      </c>
    </row>
    <row r="1856" spans="1:12" ht="30" x14ac:dyDescent="0.25">
      <c r="A1856" s="1" t="s">
        <v>6457</v>
      </c>
      <c r="B1856" s="1" t="s">
        <v>60</v>
      </c>
      <c r="C1856" s="4">
        <v>2021</v>
      </c>
      <c r="D1856" s="1" t="s">
        <v>128</v>
      </c>
      <c r="E1856" s="1" t="s">
        <v>1162</v>
      </c>
      <c r="F1856" s="1" t="s">
        <v>74</v>
      </c>
      <c r="G1856" s="4" t="s">
        <v>7523</v>
      </c>
      <c r="H1856" s="4">
        <v>27936</v>
      </c>
      <c r="I1856" s="4" t="s">
        <v>9500</v>
      </c>
      <c r="J1856" s="1"/>
      <c r="K1856" s="4" t="s">
        <v>9501</v>
      </c>
      <c r="L1856" s="4" t="s">
        <v>9502</v>
      </c>
    </row>
    <row r="1857" spans="1:12" ht="30" x14ac:dyDescent="0.25">
      <c r="A1857" s="1" t="s">
        <v>6457</v>
      </c>
      <c r="B1857" s="1" t="s">
        <v>60</v>
      </c>
      <c r="C1857" s="4">
        <v>2021</v>
      </c>
      <c r="D1857" s="1" t="s">
        <v>128</v>
      </c>
      <c r="E1857" s="1" t="s">
        <v>1162</v>
      </c>
      <c r="F1857" s="1" t="s">
        <v>1102</v>
      </c>
      <c r="G1857" s="4" t="s">
        <v>9503</v>
      </c>
      <c r="H1857" s="4">
        <v>30500</v>
      </c>
      <c r="I1857" s="4" t="s">
        <v>9504</v>
      </c>
      <c r="J1857" s="1"/>
      <c r="K1857" s="4" t="s">
        <v>9505</v>
      </c>
      <c r="L1857" s="4" t="s">
        <v>9506</v>
      </c>
    </row>
    <row r="1858" spans="1:12" ht="45" x14ac:dyDescent="0.25">
      <c r="A1858" s="1" t="s">
        <v>6457</v>
      </c>
      <c r="B1858" s="1" t="s">
        <v>60</v>
      </c>
      <c r="C1858" s="4">
        <v>2021</v>
      </c>
      <c r="D1858" s="1" t="s">
        <v>128</v>
      </c>
      <c r="E1858" s="1" t="s">
        <v>1162</v>
      </c>
      <c r="F1858" s="1" t="s">
        <v>84</v>
      </c>
      <c r="G1858" s="4" t="s">
        <v>1103</v>
      </c>
      <c r="H1858" s="4">
        <v>0</v>
      </c>
      <c r="I1858" s="4" t="s">
        <v>83</v>
      </c>
      <c r="J1858" s="1"/>
      <c r="K1858" s="4" t="s">
        <v>83</v>
      </c>
      <c r="L1858" s="4" t="s">
        <v>83</v>
      </c>
    </row>
    <row r="1859" spans="1:12" ht="45" x14ac:dyDescent="0.25">
      <c r="A1859" s="1" t="s">
        <v>6457</v>
      </c>
      <c r="B1859" s="1" t="s">
        <v>60</v>
      </c>
      <c r="C1859" s="4">
        <v>2021</v>
      </c>
      <c r="D1859" s="1" t="s">
        <v>128</v>
      </c>
      <c r="E1859" s="1" t="s">
        <v>1162</v>
      </c>
      <c r="F1859" s="1" t="s">
        <v>85</v>
      </c>
      <c r="G1859" s="4" t="s">
        <v>1103</v>
      </c>
      <c r="H1859" s="4">
        <v>0</v>
      </c>
      <c r="I1859" s="4" t="s">
        <v>83</v>
      </c>
      <c r="J1859" s="1"/>
      <c r="K1859" s="4" t="s">
        <v>83</v>
      </c>
      <c r="L1859" s="4" t="s">
        <v>83</v>
      </c>
    </row>
    <row r="1860" spans="1:12" x14ac:dyDescent="0.25">
      <c r="A1860" s="1" t="s">
        <v>6457</v>
      </c>
      <c r="B1860" s="1" t="s">
        <v>60</v>
      </c>
      <c r="C1860" s="4">
        <v>2021</v>
      </c>
      <c r="D1860" s="1" t="s">
        <v>128</v>
      </c>
      <c r="E1860" s="1" t="s">
        <v>1183</v>
      </c>
      <c r="F1860" s="1" t="s">
        <v>62</v>
      </c>
      <c r="G1860" s="4" t="s">
        <v>1196</v>
      </c>
      <c r="H1860" s="4">
        <v>465</v>
      </c>
      <c r="I1860" s="4" t="s">
        <v>9507</v>
      </c>
      <c r="J1860" s="1"/>
      <c r="K1860" s="4" t="s">
        <v>9508</v>
      </c>
      <c r="L1860" s="4" t="s">
        <v>9509</v>
      </c>
    </row>
    <row r="1861" spans="1:12" ht="30" x14ac:dyDescent="0.25">
      <c r="A1861" s="1" t="s">
        <v>6457</v>
      </c>
      <c r="B1861" s="1" t="s">
        <v>60</v>
      </c>
      <c r="C1861" s="4">
        <v>2021</v>
      </c>
      <c r="D1861" s="1" t="s">
        <v>128</v>
      </c>
      <c r="E1861" s="1" t="s">
        <v>1183</v>
      </c>
      <c r="F1861" s="1" t="s">
        <v>66</v>
      </c>
      <c r="G1861" s="4" t="s">
        <v>1435</v>
      </c>
      <c r="H1861" s="4">
        <v>51</v>
      </c>
      <c r="I1861" s="4" t="s">
        <v>9510</v>
      </c>
      <c r="J1861" s="1" t="s">
        <v>234</v>
      </c>
      <c r="K1861" s="4" t="s">
        <v>9511</v>
      </c>
      <c r="L1861" s="4" t="s">
        <v>9512</v>
      </c>
    </row>
    <row r="1862" spans="1:12" ht="30" x14ac:dyDescent="0.25">
      <c r="A1862" s="1" t="s">
        <v>6457</v>
      </c>
      <c r="B1862" s="1" t="s">
        <v>60</v>
      </c>
      <c r="C1862" s="4">
        <v>2021</v>
      </c>
      <c r="D1862" s="1" t="s">
        <v>128</v>
      </c>
      <c r="E1862" s="1" t="s">
        <v>1183</v>
      </c>
      <c r="F1862" s="1" t="s">
        <v>70</v>
      </c>
      <c r="G1862" s="4" t="s">
        <v>9513</v>
      </c>
      <c r="H1862" s="4">
        <v>2238</v>
      </c>
      <c r="I1862" s="4" t="s">
        <v>9514</v>
      </c>
      <c r="J1862" s="1"/>
      <c r="K1862" s="4" t="s">
        <v>9515</v>
      </c>
      <c r="L1862" s="4" t="s">
        <v>9516</v>
      </c>
    </row>
    <row r="1863" spans="1:12" ht="30" x14ac:dyDescent="0.25">
      <c r="A1863" s="1" t="s">
        <v>6457</v>
      </c>
      <c r="B1863" s="1" t="s">
        <v>60</v>
      </c>
      <c r="C1863" s="4">
        <v>2021</v>
      </c>
      <c r="D1863" s="1" t="s">
        <v>128</v>
      </c>
      <c r="E1863" s="1" t="s">
        <v>1183</v>
      </c>
      <c r="F1863" s="1" t="s">
        <v>74</v>
      </c>
      <c r="G1863" s="4" t="s">
        <v>9517</v>
      </c>
      <c r="H1863" s="4">
        <v>4297</v>
      </c>
      <c r="I1863" s="4" t="s">
        <v>9518</v>
      </c>
      <c r="J1863" s="1"/>
      <c r="K1863" s="4" t="s">
        <v>9519</v>
      </c>
      <c r="L1863" s="4" t="s">
        <v>9520</v>
      </c>
    </row>
    <row r="1864" spans="1:12" ht="30" x14ac:dyDescent="0.25">
      <c r="A1864" s="1" t="s">
        <v>6457</v>
      </c>
      <c r="B1864" s="1" t="s">
        <v>60</v>
      </c>
      <c r="C1864" s="4">
        <v>2021</v>
      </c>
      <c r="D1864" s="1" t="s">
        <v>128</v>
      </c>
      <c r="E1864" s="1" t="s">
        <v>1183</v>
      </c>
      <c r="F1864" s="1" t="s">
        <v>1102</v>
      </c>
      <c r="G1864" s="4" t="s">
        <v>4232</v>
      </c>
      <c r="H1864" s="4">
        <v>4888</v>
      </c>
      <c r="I1864" s="4" t="s">
        <v>9521</v>
      </c>
      <c r="J1864" s="1"/>
      <c r="K1864" s="4" t="s">
        <v>9522</v>
      </c>
      <c r="L1864" s="4" t="s">
        <v>9523</v>
      </c>
    </row>
    <row r="1865" spans="1:12" ht="45" x14ac:dyDescent="0.25">
      <c r="A1865" s="1" t="s">
        <v>6457</v>
      </c>
      <c r="B1865" s="1" t="s">
        <v>60</v>
      </c>
      <c r="C1865" s="4">
        <v>2021</v>
      </c>
      <c r="D1865" s="1" t="s">
        <v>128</v>
      </c>
      <c r="E1865" s="1" t="s">
        <v>1183</v>
      </c>
      <c r="F1865" s="1" t="s">
        <v>84</v>
      </c>
      <c r="G1865" s="4" t="s">
        <v>1103</v>
      </c>
      <c r="H1865" s="4">
        <v>0</v>
      </c>
      <c r="I1865" s="4" t="s">
        <v>83</v>
      </c>
      <c r="J1865" s="1"/>
      <c r="K1865" s="4" t="s">
        <v>83</v>
      </c>
      <c r="L1865" s="4" t="s">
        <v>83</v>
      </c>
    </row>
    <row r="1866" spans="1:12" ht="45" x14ac:dyDescent="0.25">
      <c r="A1866" s="1" t="s">
        <v>6457</v>
      </c>
      <c r="B1866" s="1" t="s">
        <v>60</v>
      </c>
      <c r="C1866" s="4">
        <v>2021</v>
      </c>
      <c r="D1866" s="1" t="s">
        <v>128</v>
      </c>
      <c r="E1866" s="1" t="s">
        <v>1183</v>
      </c>
      <c r="F1866" s="1" t="s">
        <v>85</v>
      </c>
      <c r="G1866" s="4" t="s">
        <v>1103</v>
      </c>
      <c r="H1866" s="4">
        <v>0</v>
      </c>
      <c r="I1866" s="4" t="s">
        <v>83</v>
      </c>
      <c r="J1866" s="1"/>
      <c r="K1866" s="4" t="s">
        <v>83</v>
      </c>
      <c r="L1866" s="4" t="s">
        <v>83</v>
      </c>
    </row>
    <row r="1867" spans="1:12" x14ac:dyDescent="0.25">
      <c r="A1867" s="1" t="s">
        <v>6457</v>
      </c>
      <c r="B1867" s="1" t="s">
        <v>60</v>
      </c>
      <c r="C1867" s="4">
        <v>2021</v>
      </c>
      <c r="D1867" s="1" t="s">
        <v>147</v>
      </c>
      <c r="E1867" s="1" t="s">
        <v>1089</v>
      </c>
      <c r="F1867" s="1" t="s">
        <v>62</v>
      </c>
      <c r="G1867" s="4" t="s">
        <v>9524</v>
      </c>
      <c r="H1867" s="4">
        <v>344413</v>
      </c>
      <c r="I1867" s="4" t="s">
        <v>580</v>
      </c>
      <c r="J1867" s="1"/>
      <c r="K1867" s="4" t="s">
        <v>9525</v>
      </c>
      <c r="L1867" s="4" t="s">
        <v>9526</v>
      </c>
    </row>
    <row r="1868" spans="1:12" ht="30" x14ac:dyDescent="0.25">
      <c r="A1868" s="1" t="s">
        <v>6457</v>
      </c>
      <c r="B1868" s="1" t="s">
        <v>60</v>
      </c>
      <c r="C1868" s="4">
        <v>2021</v>
      </c>
      <c r="D1868" s="1" t="s">
        <v>147</v>
      </c>
      <c r="E1868" s="1" t="s">
        <v>1089</v>
      </c>
      <c r="F1868" s="1" t="s">
        <v>66</v>
      </c>
      <c r="G1868" s="4" t="s">
        <v>1743</v>
      </c>
      <c r="H1868" s="4">
        <v>27118</v>
      </c>
      <c r="I1868" s="4" t="s">
        <v>2051</v>
      </c>
      <c r="J1868" s="1" t="s">
        <v>234</v>
      </c>
      <c r="K1868" s="4" t="s">
        <v>539</v>
      </c>
      <c r="L1868" s="4" t="s">
        <v>9527</v>
      </c>
    </row>
    <row r="1869" spans="1:12" ht="30" x14ac:dyDescent="0.25">
      <c r="A1869" s="1" t="s">
        <v>6457</v>
      </c>
      <c r="B1869" s="1" t="s">
        <v>60</v>
      </c>
      <c r="C1869" s="4">
        <v>2021</v>
      </c>
      <c r="D1869" s="1" t="s">
        <v>147</v>
      </c>
      <c r="E1869" s="1" t="s">
        <v>1089</v>
      </c>
      <c r="F1869" s="1" t="s">
        <v>70</v>
      </c>
      <c r="G1869" s="4" t="s">
        <v>2986</v>
      </c>
      <c r="H1869" s="4">
        <v>47945</v>
      </c>
      <c r="I1869" s="4" t="s">
        <v>9528</v>
      </c>
      <c r="J1869" s="1"/>
      <c r="K1869" s="4" t="s">
        <v>1828</v>
      </c>
      <c r="L1869" s="4" t="s">
        <v>4262</v>
      </c>
    </row>
    <row r="1870" spans="1:12" ht="30" x14ac:dyDescent="0.25">
      <c r="A1870" s="1" t="s">
        <v>6457</v>
      </c>
      <c r="B1870" s="1" t="s">
        <v>60</v>
      </c>
      <c r="C1870" s="4">
        <v>2021</v>
      </c>
      <c r="D1870" s="1" t="s">
        <v>147</v>
      </c>
      <c r="E1870" s="1" t="s">
        <v>1089</v>
      </c>
      <c r="F1870" s="1" t="s">
        <v>74</v>
      </c>
      <c r="G1870" s="4" t="s">
        <v>1093</v>
      </c>
      <c r="H1870" s="4">
        <v>20029</v>
      </c>
      <c r="I1870" s="4" t="s">
        <v>587</v>
      </c>
      <c r="J1870" s="1" t="s">
        <v>234</v>
      </c>
      <c r="K1870" s="4" t="s">
        <v>630</v>
      </c>
      <c r="L1870" s="4" t="s">
        <v>3978</v>
      </c>
    </row>
    <row r="1871" spans="1:12" ht="30" x14ac:dyDescent="0.25">
      <c r="A1871" s="1" t="s">
        <v>6457</v>
      </c>
      <c r="B1871" s="1" t="s">
        <v>60</v>
      </c>
      <c r="C1871" s="4">
        <v>2021</v>
      </c>
      <c r="D1871" s="1" t="s">
        <v>147</v>
      </c>
      <c r="E1871" s="1" t="s">
        <v>1089</v>
      </c>
      <c r="F1871" s="1" t="s">
        <v>1102</v>
      </c>
      <c r="G1871" s="4" t="s">
        <v>2156</v>
      </c>
      <c r="H1871" s="4">
        <v>22455</v>
      </c>
      <c r="I1871" s="4" t="s">
        <v>9529</v>
      </c>
      <c r="J1871" s="1"/>
      <c r="K1871" s="4" t="s">
        <v>3473</v>
      </c>
      <c r="L1871" s="4" t="s">
        <v>1331</v>
      </c>
    </row>
    <row r="1872" spans="1:12" ht="45" x14ac:dyDescent="0.25">
      <c r="A1872" s="1" t="s">
        <v>6457</v>
      </c>
      <c r="B1872" s="1" t="s">
        <v>60</v>
      </c>
      <c r="C1872" s="4">
        <v>2021</v>
      </c>
      <c r="D1872" s="1" t="s">
        <v>147</v>
      </c>
      <c r="E1872" s="1" t="s">
        <v>1089</v>
      </c>
      <c r="F1872" s="1" t="s">
        <v>84</v>
      </c>
      <c r="G1872" s="4" t="s">
        <v>1103</v>
      </c>
      <c r="H1872" s="4">
        <v>0</v>
      </c>
      <c r="I1872" s="4" t="s">
        <v>83</v>
      </c>
      <c r="J1872" s="1"/>
      <c r="K1872" s="4" t="s">
        <v>83</v>
      </c>
      <c r="L1872" s="4" t="s">
        <v>83</v>
      </c>
    </row>
    <row r="1873" spans="1:12" ht="45" x14ac:dyDescent="0.25">
      <c r="A1873" s="1" t="s">
        <v>6457</v>
      </c>
      <c r="B1873" s="1" t="s">
        <v>60</v>
      </c>
      <c r="C1873" s="4">
        <v>2021</v>
      </c>
      <c r="D1873" s="1" t="s">
        <v>147</v>
      </c>
      <c r="E1873" s="1" t="s">
        <v>1089</v>
      </c>
      <c r="F1873" s="1" t="s">
        <v>85</v>
      </c>
      <c r="G1873" s="4" t="s">
        <v>1103</v>
      </c>
      <c r="H1873" s="4">
        <v>0</v>
      </c>
      <c r="I1873" s="4" t="s">
        <v>83</v>
      </c>
      <c r="J1873" s="1"/>
      <c r="K1873" s="4" t="s">
        <v>83</v>
      </c>
      <c r="L1873" s="4" t="s">
        <v>83</v>
      </c>
    </row>
    <row r="1874" spans="1:12" x14ac:dyDescent="0.25">
      <c r="A1874" s="1" t="s">
        <v>6457</v>
      </c>
      <c r="B1874" s="1" t="s">
        <v>60</v>
      </c>
      <c r="C1874" s="4">
        <v>2021</v>
      </c>
      <c r="D1874" s="1" t="s">
        <v>147</v>
      </c>
      <c r="E1874" s="1" t="s">
        <v>1104</v>
      </c>
      <c r="F1874" s="1" t="s">
        <v>62</v>
      </c>
      <c r="G1874" s="4" t="s">
        <v>9530</v>
      </c>
      <c r="H1874" s="4">
        <v>58157</v>
      </c>
      <c r="I1874" s="4" t="s">
        <v>9531</v>
      </c>
      <c r="J1874" s="1"/>
      <c r="K1874" s="4" t="s">
        <v>9532</v>
      </c>
      <c r="L1874" s="4" t="s">
        <v>8439</v>
      </c>
    </row>
    <row r="1875" spans="1:12" ht="30" x14ac:dyDescent="0.25">
      <c r="A1875" s="1" t="s">
        <v>6457</v>
      </c>
      <c r="B1875" s="1" t="s">
        <v>60</v>
      </c>
      <c r="C1875" s="4">
        <v>2021</v>
      </c>
      <c r="D1875" s="1" t="s">
        <v>147</v>
      </c>
      <c r="E1875" s="1" t="s">
        <v>1104</v>
      </c>
      <c r="F1875" s="1" t="s">
        <v>66</v>
      </c>
      <c r="G1875" s="4" t="s">
        <v>2955</v>
      </c>
      <c r="H1875" s="4">
        <v>45328</v>
      </c>
      <c r="I1875" s="4" t="s">
        <v>3834</v>
      </c>
      <c r="J1875" s="1"/>
      <c r="K1875" s="4" t="s">
        <v>9533</v>
      </c>
      <c r="L1875" s="4" t="s">
        <v>720</v>
      </c>
    </row>
    <row r="1876" spans="1:12" ht="30" x14ac:dyDescent="0.25">
      <c r="A1876" s="1" t="s">
        <v>6457</v>
      </c>
      <c r="B1876" s="1" t="s">
        <v>60</v>
      </c>
      <c r="C1876" s="4">
        <v>2021</v>
      </c>
      <c r="D1876" s="1" t="s">
        <v>147</v>
      </c>
      <c r="E1876" s="1" t="s">
        <v>1104</v>
      </c>
      <c r="F1876" s="1" t="s">
        <v>70</v>
      </c>
      <c r="G1876" s="4" t="s">
        <v>8884</v>
      </c>
      <c r="H1876" s="4">
        <v>80942</v>
      </c>
      <c r="I1876" s="4" t="s">
        <v>1583</v>
      </c>
      <c r="J1876" s="1"/>
      <c r="K1876" s="4" t="s">
        <v>9534</v>
      </c>
      <c r="L1876" s="4" t="s">
        <v>9535</v>
      </c>
    </row>
    <row r="1877" spans="1:12" ht="30" x14ac:dyDescent="0.25">
      <c r="A1877" s="1" t="s">
        <v>6457</v>
      </c>
      <c r="B1877" s="1" t="s">
        <v>60</v>
      </c>
      <c r="C1877" s="4">
        <v>2021</v>
      </c>
      <c r="D1877" s="1" t="s">
        <v>147</v>
      </c>
      <c r="E1877" s="1" t="s">
        <v>1104</v>
      </c>
      <c r="F1877" s="1" t="s">
        <v>74</v>
      </c>
      <c r="G1877" s="4" t="s">
        <v>1451</v>
      </c>
      <c r="H1877" s="4">
        <v>19701</v>
      </c>
      <c r="I1877" s="4" t="s">
        <v>250</v>
      </c>
      <c r="J1877" s="1"/>
      <c r="K1877" s="4" t="s">
        <v>3526</v>
      </c>
      <c r="L1877" s="4" t="s">
        <v>9536</v>
      </c>
    </row>
    <row r="1878" spans="1:12" ht="30" x14ac:dyDescent="0.25">
      <c r="A1878" s="1" t="s">
        <v>6457</v>
      </c>
      <c r="B1878" s="1" t="s">
        <v>60</v>
      </c>
      <c r="C1878" s="4">
        <v>2021</v>
      </c>
      <c r="D1878" s="1" t="s">
        <v>147</v>
      </c>
      <c r="E1878" s="1" t="s">
        <v>1104</v>
      </c>
      <c r="F1878" s="1" t="s">
        <v>1102</v>
      </c>
      <c r="G1878" s="4" t="s">
        <v>2046</v>
      </c>
      <c r="H1878" s="4">
        <v>17588</v>
      </c>
      <c r="I1878" s="4" t="s">
        <v>9537</v>
      </c>
      <c r="J1878" s="1"/>
      <c r="K1878" s="4" t="s">
        <v>9538</v>
      </c>
      <c r="L1878" s="4" t="s">
        <v>9539</v>
      </c>
    </row>
    <row r="1879" spans="1:12" ht="45" x14ac:dyDescent="0.25">
      <c r="A1879" s="1" t="s">
        <v>6457</v>
      </c>
      <c r="B1879" s="1" t="s">
        <v>60</v>
      </c>
      <c r="C1879" s="4">
        <v>2021</v>
      </c>
      <c r="D1879" s="1" t="s">
        <v>147</v>
      </c>
      <c r="E1879" s="1" t="s">
        <v>1104</v>
      </c>
      <c r="F1879" s="1" t="s">
        <v>84</v>
      </c>
      <c r="G1879" s="4" t="s">
        <v>1103</v>
      </c>
      <c r="H1879" s="4">
        <v>0</v>
      </c>
      <c r="I1879" s="4" t="s">
        <v>83</v>
      </c>
      <c r="J1879" s="1"/>
      <c r="K1879" s="4" t="s">
        <v>83</v>
      </c>
      <c r="L1879" s="4" t="s">
        <v>83</v>
      </c>
    </row>
    <row r="1880" spans="1:12" ht="45" x14ac:dyDescent="0.25">
      <c r="A1880" s="1" t="s">
        <v>6457</v>
      </c>
      <c r="B1880" s="1" t="s">
        <v>60</v>
      </c>
      <c r="C1880" s="4">
        <v>2021</v>
      </c>
      <c r="D1880" s="1" t="s">
        <v>147</v>
      </c>
      <c r="E1880" s="1" t="s">
        <v>1104</v>
      </c>
      <c r="F1880" s="1" t="s">
        <v>85</v>
      </c>
      <c r="G1880" s="4" t="s">
        <v>1103</v>
      </c>
      <c r="H1880" s="4">
        <v>0</v>
      </c>
      <c r="I1880" s="4" t="s">
        <v>83</v>
      </c>
      <c r="J1880" s="1"/>
      <c r="K1880" s="4" t="s">
        <v>83</v>
      </c>
      <c r="L1880" s="4" t="s">
        <v>83</v>
      </c>
    </row>
    <row r="1881" spans="1:12" x14ac:dyDescent="0.25">
      <c r="A1881" s="1" t="s">
        <v>6457</v>
      </c>
      <c r="B1881" s="1" t="s">
        <v>60</v>
      </c>
      <c r="C1881" s="4">
        <v>2021</v>
      </c>
      <c r="D1881" s="1" t="s">
        <v>147</v>
      </c>
      <c r="E1881" s="1" t="s">
        <v>1116</v>
      </c>
      <c r="F1881" s="1" t="s">
        <v>62</v>
      </c>
      <c r="G1881" s="4" t="s">
        <v>2052</v>
      </c>
      <c r="H1881" s="4">
        <v>25225</v>
      </c>
      <c r="I1881" s="4" t="s">
        <v>9540</v>
      </c>
      <c r="J1881" s="1"/>
      <c r="K1881" s="4" t="s">
        <v>8515</v>
      </c>
      <c r="L1881" s="4" t="s">
        <v>9541</v>
      </c>
    </row>
    <row r="1882" spans="1:12" ht="30" x14ac:dyDescent="0.25">
      <c r="A1882" s="1" t="s">
        <v>6457</v>
      </c>
      <c r="B1882" s="1" t="s">
        <v>60</v>
      </c>
      <c r="C1882" s="4">
        <v>2021</v>
      </c>
      <c r="D1882" s="1" t="s">
        <v>147</v>
      </c>
      <c r="E1882" s="1" t="s">
        <v>1116</v>
      </c>
      <c r="F1882" s="1" t="s">
        <v>66</v>
      </c>
      <c r="G1882" s="4" t="s">
        <v>1371</v>
      </c>
      <c r="H1882" s="4">
        <v>2189</v>
      </c>
      <c r="I1882" s="4" t="s">
        <v>1361</v>
      </c>
      <c r="J1882" s="1" t="s">
        <v>234</v>
      </c>
      <c r="K1882" s="4" t="s">
        <v>9542</v>
      </c>
      <c r="L1882" s="4" t="s">
        <v>9543</v>
      </c>
    </row>
    <row r="1883" spans="1:12" ht="30" x14ac:dyDescent="0.25">
      <c r="A1883" s="1" t="s">
        <v>6457</v>
      </c>
      <c r="B1883" s="1" t="s">
        <v>60</v>
      </c>
      <c r="C1883" s="4">
        <v>2021</v>
      </c>
      <c r="D1883" s="1" t="s">
        <v>147</v>
      </c>
      <c r="E1883" s="1" t="s">
        <v>1116</v>
      </c>
      <c r="F1883" s="1" t="s">
        <v>70</v>
      </c>
      <c r="G1883" s="4" t="s">
        <v>1887</v>
      </c>
      <c r="H1883" s="4">
        <v>153844</v>
      </c>
      <c r="I1883" s="4" t="s">
        <v>9544</v>
      </c>
      <c r="J1883" s="1"/>
      <c r="K1883" s="4" t="s">
        <v>9545</v>
      </c>
      <c r="L1883" s="4" t="s">
        <v>6962</v>
      </c>
    </row>
    <row r="1884" spans="1:12" ht="30" x14ac:dyDescent="0.25">
      <c r="A1884" s="1" t="s">
        <v>6457</v>
      </c>
      <c r="B1884" s="1" t="s">
        <v>60</v>
      </c>
      <c r="C1884" s="4">
        <v>2021</v>
      </c>
      <c r="D1884" s="1" t="s">
        <v>147</v>
      </c>
      <c r="E1884" s="1" t="s">
        <v>1116</v>
      </c>
      <c r="F1884" s="1" t="s">
        <v>74</v>
      </c>
      <c r="G1884" s="4" t="s">
        <v>2467</v>
      </c>
      <c r="H1884" s="4">
        <v>51185</v>
      </c>
      <c r="I1884" s="4" t="s">
        <v>9546</v>
      </c>
      <c r="J1884" s="1"/>
      <c r="K1884" s="4" t="s">
        <v>9547</v>
      </c>
      <c r="L1884" s="4" t="s">
        <v>9548</v>
      </c>
    </row>
    <row r="1885" spans="1:12" ht="30" x14ac:dyDescent="0.25">
      <c r="A1885" s="1" t="s">
        <v>6457</v>
      </c>
      <c r="B1885" s="1" t="s">
        <v>60</v>
      </c>
      <c r="C1885" s="4">
        <v>2021</v>
      </c>
      <c r="D1885" s="1" t="s">
        <v>147</v>
      </c>
      <c r="E1885" s="1" t="s">
        <v>1116</v>
      </c>
      <c r="F1885" s="1" t="s">
        <v>1102</v>
      </c>
      <c r="G1885" s="4" t="s">
        <v>4420</v>
      </c>
      <c r="H1885" s="4">
        <v>29819</v>
      </c>
      <c r="I1885" s="4" t="s">
        <v>9549</v>
      </c>
      <c r="J1885" s="1"/>
      <c r="K1885" s="4" t="s">
        <v>9550</v>
      </c>
      <c r="L1885" s="4" t="s">
        <v>9551</v>
      </c>
    </row>
    <row r="1886" spans="1:12" ht="45" x14ac:dyDescent="0.25">
      <c r="A1886" s="1" t="s">
        <v>6457</v>
      </c>
      <c r="B1886" s="1" t="s">
        <v>60</v>
      </c>
      <c r="C1886" s="4">
        <v>2021</v>
      </c>
      <c r="D1886" s="1" t="s">
        <v>147</v>
      </c>
      <c r="E1886" s="1" t="s">
        <v>1116</v>
      </c>
      <c r="F1886" s="1" t="s">
        <v>84</v>
      </c>
      <c r="G1886" s="4" t="s">
        <v>1103</v>
      </c>
      <c r="H1886" s="4">
        <v>0</v>
      </c>
      <c r="I1886" s="4" t="s">
        <v>83</v>
      </c>
      <c r="J1886" s="1"/>
      <c r="K1886" s="4" t="s">
        <v>83</v>
      </c>
      <c r="L1886" s="4" t="s">
        <v>83</v>
      </c>
    </row>
    <row r="1887" spans="1:12" ht="45" x14ac:dyDescent="0.25">
      <c r="A1887" s="1" t="s">
        <v>6457</v>
      </c>
      <c r="B1887" s="1" t="s">
        <v>60</v>
      </c>
      <c r="C1887" s="4">
        <v>2021</v>
      </c>
      <c r="D1887" s="1" t="s">
        <v>147</v>
      </c>
      <c r="E1887" s="1" t="s">
        <v>1116</v>
      </c>
      <c r="F1887" s="1" t="s">
        <v>85</v>
      </c>
      <c r="G1887" s="4" t="s">
        <v>1103</v>
      </c>
      <c r="H1887" s="4">
        <v>0</v>
      </c>
      <c r="I1887" s="4" t="s">
        <v>83</v>
      </c>
      <c r="J1887" s="1"/>
      <c r="K1887" s="4" t="s">
        <v>83</v>
      </c>
      <c r="L1887" s="4" t="s">
        <v>83</v>
      </c>
    </row>
    <row r="1888" spans="1:12" x14ac:dyDescent="0.25">
      <c r="A1888" s="1" t="s">
        <v>6457</v>
      </c>
      <c r="B1888" s="1" t="s">
        <v>60</v>
      </c>
      <c r="C1888" s="4">
        <v>2021</v>
      </c>
      <c r="D1888" s="1" t="s">
        <v>147</v>
      </c>
      <c r="E1888" s="1" t="s">
        <v>1132</v>
      </c>
      <c r="F1888" s="1" t="s">
        <v>62</v>
      </c>
      <c r="G1888" s="4" t="s">
        <v>1455</v>
      </c>
      <c r="H1888" s="4">
        <v>12464</v>
      </c>
      <c r="I1888" s="4" t="s">
        <v>9552</v>
      </c>
      <c r="J1888" s="1"/>
      <c r="K1888" s="4" t="s">
        <v>9553</v>
      </c>
      <c r="L1888" s="4" t="s">
        <v>9554</v>
      </c>
    </row>
    <row r="1889" spans="1:12" ht="30" x14ac:dyDescent="0.25">
      <c r="A1889" s="1" t="s">
        <v>6457</v>
      </c>
      <c r="B1889" s="1" t="s">
        <v>60</v>
      </c>
      <c r="C1889" s="4">
        <v>2021</v>
      </c>
      <c r="D1889" s="1" t="s">
        <v>147</v>
      </c>
      <c r="E1889" s="1" t="s">
        <v>1132</v>
      </c>
      <c r="F1889" s="1" t="s">
        <v>66</v>
      </c>
      <c r="G1889" s="4" t="s">
        <v>1371</v>
      </c>
      <c r="H1889" s="4">
        <v>640</v>
      </c>
      <c r="I1889" s="4" t="s">
        <v>9555</v>
      </c>
      <c r="J1889" s="1" t="s">
        <v>234</v>
      </c>
      <c r="K1889" s="4" t="s">
        <v>9556</v>
      </c>
      <c r="L1889" s="4" t="s">
        <v>9557</v>
      </c>
    </row>
    <row r="1890" spans="1:12" ht="30" x14ac:dyDescent="0.25">
      <c r="A1890" s="1" t="s">
        <v>6457</v>
      </c>
      <c r="B1890" s="1" t="s">
        <v>60</v>
      </c>
      <c r="C1890" s="4">
        <v>2021</v>
      </c>
      <c r="D1890" s="1" t="s">
        <v>147</v>
      </c>
      <c r="E1890" s="1" t="s">
        <v>1132</v>
      </c>
      <c r="F1890" s="1" t="s">
        <v>70</v>
      </c>
      <c r="G1890" s="4" t="s">
        <v>9558</v>
      </c>
      <c r="H1890" s="4">
        <v>69863</v>
      </c>
      <c r="I1890" s="4" t="s">
        <v>9559</v>
      </c>
      <c r="J1890" s="1"/>
      <c r="K1890" s="4" t="s">
        <v>9560</v>
      </c>
      <c r="L1890" s="4" t="s">
        <v>9561</v>
      </c>
    </row>
    <row r="1891" spans="1:12" ht="30" x14ac:dyDescent="0.25">
      <c r="A1891" s="1" t="s">
        <v>6457</v>
      </c>
      <c r="B1891" s="1" t="s">
        <v>60</v>
      </c>
      <c r="C1891" s="4">
        <v>2021</v>
      </c>
      <c r="D1891" s="1" t="s">
        <v>147</v>
      </c>
      <c r="E1891" s="1" t="s">
        <v>1132</v>
      </c>
      <c r="F1891" s="1" t="s">
        <v>74</v>
      </c>
      <c r="G1891" s="4" t="s">
        <v>1739</v>
      </c>
      <c r="H1891" s="4">
        <v>80641</v>
      </c>
      <c r="I1891" s="4" t="s">
        <v>9562</v>
      </c>
      <c r="J1891" s="1"/>
      <c r="K1891" s="4" t="s">
        <v>9563</v>
      </c>
      <c r="L1891" s="4" t="s">
        <v>9564</v>
      </c>
    </row>
    <row r="1892" spans="1:12" ht="30" x14ac:dyDescent="0.25">
      <c r="A1892" s="1" t="s">
        <v>6457</v>
      </c>
      <c r="B1892" s="1" t="s">
        <v>60</v>
      </c>
      <c r="C1892" s="4">
        <v>2021</v>
      </c>
      <c r="D1892" s="1" t="s">
        <v>147</v>
      </c>
      <c r="E1892" s="1" t="s">
        <v>1132</v>
      </c>
      <c r="F1892" s="1" t="s">
        <v>1102</v>
      </c>
      <c r="G1892" s="4" t="s">
        <v>9565</v>
      </c>
      <c r="H1892" s="4">
        <v>53083</v>
      </c>
      <c r="I1892" s="4" t="s">
        <v>337</v>
      </c>
      <c r="J1892" s="1"/>
      <c r="K1892" s="4" t="s">
        <v>9566</v>
      </c>
      <c r="L1892" s="4" t="s">
        <v>9567</v>
      </c>
    </row>
    <row r="1893" spans="1:12" ht="45" x14ac:dyDescent="0.25">
      <c r="A1893" s="1" t="s">
        <v>6457</v>
      </c>
      <c r="B1893" s="1" t="s">
        <v>60</v>
      </c>
      <c r="C1893" s="4">
        <v>2021</v>
      </c>
      <c r="D1893" s="1" t="s">
        <v>147</v>
      </c>
      <c r="E1893" s="1" t="s">
        <v>1132</v>
      </c>
      <c r="F1893" s="1" t="s">
        <v>84</v>
      </c>
      <c r="G1893" s="4" t="s">
        <v>1103</v>
      </c>
      <c r="H1893" s="4">
        <v>0</v>
      </c>
      <c r="I1893" s="4" t="s">
        <v>83</v>
      </c>
      <c r="J1893" s="1"/>
      <c r="K1893" s="4" t="s">
        <v>83</v>
      </c>
      <c r="L1893" s="4" t="s">
        <v>83</v>
      </c>
    </row>
    <row r="1894" spans="1:12" ht="45" x14ac:dyDescent="0.25">
      <c r="A1894" s="1" t="s">
        <v>6457</v>
      </c>
      <c r="B1894" s="1" t="s">
        <v>60</v>
      </c>
      <c r="C1894" s="4">
        <v>2021</v>
      </c>
      <c r="D1894" s="1" t="s">
        <v>147</v>
      </c>
      <c r="E1894" s="1" t="s">
        <v>1132</v>
      </c>
      <c r="F1894" s="1" t="s">
        <v>85</v>
      </c>
      <c r="G1894" s="4" t="s">
        <v>1103</v>
      </c>
      <c r="H1894" s="4">
        <v>0</v>
      </c>
      <c r="I1894" s="4" t="s">
        <v>83</v>
      </c>
      <c r="J1894" s="1"/>
      <c r="K1894" s="4" t="s">
        <v>83</v>
      </c>
      <c r="L1894" s="4" t="s">
        <v>83</v>
      </c>
    </row>
    <row r="1895" spans="1:12" x14ac:dyDescent="0.25">
      <c r="A1895" s="1" t="s">
        <v>6457</v>
      </c>
      <c r="B1895" s="1" t="s">
        <v>60</v>
      </c>
      <c r="C1895" s="4">
        <v>2021</v>
      </c>
      <c r="D1895" s="1" t="s">
        <v>147</v>
      </c>
      <c r="E1895" s="1" t="s">
        <v>1147</v>
      </c>
      <c r="F1895" s="1" t="s">
        <v>62</v>
      </c>
      <c r="G1895" s="4" t="s">
        <v>5491</v>
      </c>
      <c r="H1895" s="4">
        <v>5358</v>
      </c>
      <c r="I1895" s="4" t="s">
        <v>9568</v>
      </c>
      <c r="J1895" s="1"/>
      <c r="K1895" s="4" t="s">
        <v>9569</v>
      </c>
      <c r="L1895" s="4" t="s">
        <v>9570</v>
      </c>
    </row>
    <row r="1896" spans="1:12" ht="30" x14ac:dyDescent="0.25">
      <c r="A1896" s="1" t="s">
        <v>6457</v>
      </c>
      <c r="B1896" s="1" t="s">
        <v>60</v>
      </c>
      <c r="C1896" s="4">
        <v>2021</v>
      </c>
      <c r="D1896" s="1" t="s">
        <v>147</v>
      </c>
      <c r="E1896" s="1" t="s">
        <v>1147</v>
      </c>
      <c r="F1896" s="1" t="s">
        <v>66</v>
      </c>
      <c r="G1896" s="4" t="s">
        <v>2258</v>
      </c>
      <c r="H1896" s="4">
        <v>198</v>
      </c>
      <c r="I1896" s="4" t="s">
        <v>9571</v>
      </c>
      <c r="J1896" s="1" t="s">
        <v>234</v>
      </c>
      <c r="K1896" s="4" t="s">
        <v>9572</v>
      </c>
      <c r="L1896" s="4" t="s">
        <v>9573</v>
      </c>
    </row>
    <row r="1897" spans="1:12" ht="30" x14ac:dyDescent="0.25">
      <c r="A1897" s="1" t="s">
        <v>6457</v>
      </c>
      <c r="B1897" s="1" t="s">
        <v>60</v>
      </c>
      <c r="C1897" s="4">
        <v>2021</v>
      </c>
      <c r="D1897" s="1" t="s">
        <v>147</v>
      </c>
      <c r="E1897" s="1" t="s">
        <v>1147</v>
      </c>
      <c r="F1897" s="1" t="s">
        <v>70</v>
      </c>
      <c r="G1897" s="4" t="s">
        <v>9574</v>
      </c>
      <c r="H1897" s="4">
        <v>5362</v>
      </c>
      <c r="I1897" s="4" t="s">
        <v>9575</v>
      </c>
      <c r="J1897" s="1"/>
      <c r="K1897" s="4" t="s">
        <v>9576</v>
      </c>
      <c r="L1897" s="4" t="s">
        <v>9577</v>
      </c>
    </row>
    <row r="1898" spans="1:12" ht="30" x14ac:dyDescent="0.25">
      <c r="A1898" s="1" t="s">
        <v>6457</v>
      </c>
      <c r="B1898" s="1" t="s">
        <v>60</v>
      </c>
      <c r="C1898" s="4">
        <v>2021</v>
      </c>
      <c r="D1898" s="1" t="s">
        <v>147</v>
      </c>
      <c r="E1898" s="1" t="s">
        <v>1147</v>
      </c>
      <c r="F1898" s="1" t="s">
        <v>74</v>
      </c>
      <c r="G1898" s="4" t="s">
        <v>9362</v>
      </c>
      <c r="H1898" s="4">
        <v>41322</v>
      </c>
      <c r="I1898" s="4" t="s">
        <v>9578</v>
      </c>
      <c r="J1898" s="1"/>
      <c r="K1898" s="4" t="s">
        <v>9579</v>
      </c>
      <c r="L1898" s="4" t="s">
        <v>5748</v>
      </c>
    </row>
    <row r="1899" spans="1:12" ht="30" x14ac:dyDescent="0.25">
      <c r="A1899" s="1" t="s">
        <v>6457</v>
      </c>
      <c r="B1899" s="1" t="s">
        <v>60</v>
      </c>
      <c r="C1899" s="4">
        <v>2021</v>
      </c>
      <c r="D1899" s="1" t="s">
        <v>147</v>
      </c>
      <c r="E1899" s="1" t="s">
        <v>1147</v>
      </c>
      <c r="F1899" s="1" t="s">
        <v>1102</v>
      </c>
      <c r="G1899" s="4" t="s">
        <v>9580</v>
      </c>
      <c r="H1899" s="4">
        <v>119384</v>
      </c>
      <c r="I1899" s="4" t="s">
        <v>9581</v>
      </c>
      <c r="J1899" s="1"/>
      <c r="K1899" s="4" t="s">
        <v>9582</v>
      </c>
      <c r="L1899" s="4" t="s">
        <v>9583</v>
      </c>
    </row>
    <row r="1900" spans="1:12" ht="45" x14ac:dyDescent="0.25">
      <c r="A1900" s="1" t="s">
        <v>6457</v>
      </c>
      <c r="B1900" s="1" t="s">
        <v>60</v>
      </c>
      <c r="C1900" s="4">
        <v>2021</v>
      </c>
      <c r="D1900" s="1" t="s">
        <v>147</v>
      </c>
      <c r="E1900" s="1" t="s">
        <v>1147</v>
      </c>
      <c r="F1900" s="1" t="s">
        <v>84</v>
      </c>
      <c r="G1900" s="4" t="s">
        <v>1103</v>
      </c>
      <c r="H1900" s="4">
        <v>0</v>
      </c>
      <c r="I1900" s="4" t="s">
        <v>83</v>
      </c>
      <c r="J1900" s="1"/>
      <c r="K1900" s="4" t="s">
        <v>83</v>
      </c>
      <c r="L1900" s="4" t="s">
        <v>83</v>
      </c>
    </row>
    <row r="1901" spans="1:12" ht="45" x14ac:dyDescent="0.25">
      <c r="A1901" s="1" t="s">
        <v>6457</v>
      </c>
      <c r="B1901" s="1" t="s">
        <v>60</v>
      </c>
      <c r="C1901" s="4">
        <v>2021</v>
      </c>
      <c r="D1901" s="1" t="s">
        <v>147</v>
      </c>
      <c r="E1901" s="1" t="s">
        <v>1147</v>
      </c>
      <c r="F1901" s="1" t="s">
        <v>85</v>
      </c>
      <c r="G1901" s="4" t="s">
        <v>1103</v>
      </c>
      <c r="H1901" s="4">
        <v>0</v>
      </c>
      <c r="I1901" s="4" t="s">
        <v>83</v>
      </c>
      <c r="J1901" s="1"/>
      <c r="K1901" s="4" t="s">
        <v>83</v>
      </c>
      <c r="L1901" s="4" t="s">
        <v>83</v>
      </c>
    </row>
    <row r="1902" spans="1:12" x14ac:dyDescent="0.25">
      <c r="A1902" s="1" t="s">
        <v>6457</v>
      </c>
      <c r="B1902" s="1" t="s">
        <v>60</v>
      </c>
      <c r="C1902" s="4">
        <v>2021</v>
      </c>
      <c r="D1902" s="1" t="s">
        <v>147</v>
      </c>
      <c r="E1902" s="1" t="s">
        <v>1162</v>
      </c>
      <c r="F1902" s="1" t="s">
        <v>62</v>
      </c>
      <c r="G1902" s="4" t="s">
        <v>1417</v>
      </c>
      <c r="H1902" s="4">
        <v>1839</v>
      </c>
      <c r="I1902" s="4" t="s">
        <v>9584</v>
      </c>
      <c r="J1902" s="1"/>
      <c r="K1902" s="4" t="s">
        <v>9585</v>
      </c>
      <c r="L1902" s="4" t="s">
        <v>9586</v>
      </c>
    </row>
    <row r="1903" spans="1:12" ht="30" x14ac:dyDescent="0.25">
      <c r="A1903" s="1" t="s">
        <v>6457</v>
      </c>
      <c r="B1903" s="1" t="s">
        <v>60</v>
      </c>
      <c r="C1903" s="4">
        <v>2021</v>
      </c>
      <c r="D1903" s="1" t="s">
        <v>147</v>
      </c>
      <c r="E1903" s="1" t="s">
        <v>1162</v>
      </c>
      <c r="F1903" s="1" t="s">
        <v>66</v>
      </c>
      <c r="G1903" s="4" t="s">
        <v>1270</v>
      </c>
      <c r="H1903" s="4">
        <v>69</v>
      </c>
      <c r="I1903" s="4" t="s">
        <v>9587</v>
      </c>
      <c r="J1903" s="1" t="s">
        <v>234</v>
      </c>
      <c r="K1903" s="4" t="s">
        <v>9588</v>
      </c>
      <c r="L1903" s="4" t="s">
        <v>9589</v>
      </c>
    </row>
    <row r="1904" spans="1:12" ht="30" x14ac:dyDescent="0.25">
      <c r="A1904" s="1" t="s">
        <v>6457</v>
      </c>
      <c r="B1904" s="1" t="s">
        <v>60</v>
      </c>
      <c r="C1904" s="4">
        <v>2021</v>
      </c>
      <c r="D1904" s="1" t="s">
        <v>147</v>
      </c>
      <c r="E1904" s="1" t="s">
        <v>1162</v>
      </c>
      <c r="F1904" s="1" t="s">
        <v>70</v>
      </c>
      <c r="G1904" s="4" t="s">
        <v>9590</v>
      </c>
      <c r="H1904" s="4">
        <v>1592</v>
      </c>
      <c r="I1904" s="4" t="s">
        <v>9591</v>
      </c>
      <c r="J1904" s="1"/>
      <c r="K1904" s="4" t="s">
        <v>9592</v>
      </c>
      <c r="L1904" s="4" t="s">
        <v>9593</v>
      </c>
    </row>
    <row r="1905" spans="1:12" ht="30" x14ac:dyDescent="0.25">
      <c r="A1905" s="1" t="s">
        <v>6457</v>
      </c>
      <c r="B1905" s="1" t="s">
        <v>60</v>
      </c>
      <c r="C1905" s="4">
        <v>2021</v>
      </c>
      <c r="D1905" s="1" t="s">
        <v>147</v>
      </c>
      <c r="E1905" s="1" t="s">
        <v>1162</v>
      </c>
      <c r="F1905" s="1" t="s">
        <v>74</v>
      </c>
      <c r="G1905" s="4" t="s">
        <v>2940</v>
      </c>
      <c r="H1905" s="4">
        <v>3731</v>
      </c>
      <c r="I1905" s="4" t="s">
        <v>9594</v>
      </c>
      <c r="J1905" s="1"/>
      <c r="K1905" s="4" t="s">
        <v>9595</v>
      </c>
      <c r="L1905" s="4" t="s">
        <v>9596</v>
      </c>
    </row>
    <row r="1906" spans="1:12" ht="30" x14ac:dyDescent="0.25">
      <c r="A1906" s="1" t="s">
        <v>6457</v>
      </c>
      <c r="B1906" s="1" t="s">
        <v>60</v>
      </c>
      <c r="C1906" s="4">
        <v>2021</v>
      </c>
      <c r="D1906" s="1" t="s">
        <v>147</v>
      </c>
      <c r="E1906" s="1" t="s">
        <v>1162</v>
      </c>
      <c r="F1906" s="1" t="s">
        <v>1102</v>
      </c>
      <c r="G1906" s="4" t="s">
        <v>9597</v>
      </c>
      <c r="H1906" s="4">
        <v>66887</v>
      </c>
      <c r="I1906" s="4" t="s">
        <v>9598</v>
      </c>
      <c r="J1906" s="1"/>
      <c r="K1906" s="4" t="s">
        <v>7359</v>
      </c>
      <c r="L1906" s="4" t="s">
        <v>9599</v>
      </c>
    </row>
    <row r="1907" spans="1:12" ht="45" x14ac:dyDescent="0.25">
      <c r="A1907" s="1" t="s">
        <v>6457</v>
      </c>
      <c r="B1907" s="1" t="s">
        <v>60</v>
      </c>
      <c r="C1907" s="4">
        <v>2021</v>
      </c>
      <c r="D1907" s="1" t="s">
        <v>147</v>
      </c>
      <c r="E1907" s="1" t="s">
        <v>1162</v>
      </c>
      <c r="F1907" s="1" t="s">
        <v>84</v>
      </c>
      <c r="G1907" s="4" t="s">
        <v>1103</v>
      </c>
      <c r="H1907" s="4">
        <v>0</v>
      </c>
      <c r="I1907" s="4" t="s">
        <v>83</v>
      </c>
      <c r="J1907" s="1"/>
      <c r="K1907" s="4" t="s">
        <v>83</v>
      </c>
      <c r="L1907" s="4" t="s">
        <v>83</v>
      </c>
    </row>
    <row r="1908" spans="1:12" ht="45" x14ac:dyDescent="0.25">
      <c r="A1908" s="1" t="s">
        <v>6457</v>
      </c>
      <c r="B1908" s="1" t="s">
        <v>60</v>
      </c>
      <c r="C1908" s="4">
        <v>2021</v>
      </c>
      <c r="D1908" s="1" t="s">
        <v>147</v>
      </c>
      <c r="E1908" s="1" t="s">
        <v>1162</v>
      </c>
      <c r="F1908" s="1" t="s">
        <v>85</v>
      </c>
      <c r="G1908" s="4" t="s">
        <v>1103</v>
      </c>
      <c r="H1908" s="4">
        <v>0</v>
      </c>
      <c r="I1908" s="4" t="s">
        <v>83</v>
      </c>
      <c r="J1908" s="1"/>
      <c r="K1908" s="4" t="s">
        <v>83</v>
      </c>
      <c r="L1908" s="4" t="s">
        <v>83</v>
      </c>
    </row>
    <row r="1909" spans="1:12" x14ac:dyDescent="0.25">
      <c r="A1909" s="1" t="s">
        <v>6457</v>
      </c>
      <c r="B1909" s="1" t="s">
        <v>60</v>
      </c>
      <c r="C1909" s="4">
        <v>2021</v>
      </c>
      <c r="D1909" s="1" t="s">
        <v>147</v>
      </c>
      <c r="E1909" s="1" t="s">
        <v>1183</v>
      </c>
      <c r="F1909" s="1" t="s">
        <v>62</v>
      </c>
      <c r="G1909" s="4" t="s">
        <v>3664</v>
      </c>
      <c r="H1909" s="4">
        <v>430</v>
      </c>
      <c r="I1909" s="4" t="s">
        <v>9600</v>
      </c>
      <c r="J1909" s="1"/>
      <c r="K1909" s="4" t="s">
        <v>9601</v>
      </c>
      <c r="L1909" s="4" t="s">
        <v>9602</v>
      </c>
    </row>
    <row r="1910" spans="1:12" ht="30" x14ac:dyDescent="0.25">
      <c r="A1910" s="1" t="s">
        <v>6457</v>
      </c>
      <c r="B1910" s="1" t="s">
        <v>60</v>
      </c>
      <c r="C1910" s="4">
        <v>2021</v>
      </c>
      <c r="D1910" s="1" t="s">
        <v>147</v>
      </c>
      <c r="E1910" s="1" t="s">
        <v>1183</v>
      </c>
      <c r="F1910" s="1" t="s">
        <v>66</v>
      </c>
      <c r="G1910" s="4" t="s">
        <v>1101</v>
      </c>
      <c r="H1910" s="4">
        <v>28</v>
      </c>
      <c r="I1910" s="4" t="s">
        <v>83</v>
      </c>
      <c r="J1910" s="1"/>
      <c r="K1910" s="4" t="s">
        <v>83</v>
      </c>
      <c r="L1910" s="4" t="s">
        <v>83</v>
      </c>
    </row>
    <row r="1911" spans="1:12" ht="30" x14ac:dyDescent="0.25">
      <c r="A1911" s="1" t="s">
        <v>6457</v>
      </c>
      <c r="B1911" s="1" t="s">
        <v>60</v>
      </c>
      <c r="C1911" s="4">
        <v>2021</v>
      </c>
      <c r="D1911" s="1" t="s">
        <v>147</v>
      </c>
      <c r="E1911" s="1" t="s">
        <v>1183</v>
      </c>
      <c r="F1911" s="1" t="s">
        <v>70</v>
      </c>
      <c r="G1911" s="4" t="s">
        <v>7595</v>
      </c>
      <c r="H1911" s="4">
        <v>440</v>
      </c>
      <c r="I1911" s="4" t="s">
        <v>9603</v>
      </c>
      <c r="J1911" s="1"/>
      <c r="K1911" s="4" t="s">
        <v>9604</v>
      </c>
      <c r="L1911" s="4" t="s">
        <v>9605</v>
      </c>
    </row>
    <row r="1912" spans="1:12" ht="30" x14ac:dyDescent="0.25">
      <c r="A1912" s="1" t="s">
        <v>6457</v>
      </c>
      <c r="B1912" s="1" t="s">
        <v>60</v>
      </c>
      <c r="C1912" s="4">
        <v>2021</v>
      </c>
      <c r="D1912" s="1" t="s">
        <v>147</v>
      </c>
      <c r="E1912" s="1" t="s">
        <v>1183</v>
      </c>
      <c r="F1912" s="1" t="s">
        <v>74</v>
      </c>
      <c r="G1912" s="4" t="s">
        <v>2407</v>
      </c>
      <c r="H1912" s="4">
        <v>838</v>
      </c>
      <c r="I1912" s="4" t="s">
        <v>9606</v>
      </c>
      <c r="J1912" s="1"/>
      <c r="K1912" s="4" t="s">
        <v>9607</v>
      </c>
      <c r="L1912" s="4" t="s">
        <v>9608</v>
      </c>
    </row>
    <row r="1913" spans="1:12" ht="30" x14ac:dyDescent="0.25">
      <c r="A1913" s="1" t="s">
        <v>6457</v>
      </c>
      <c r="B1913" s="1" t="s">
        <v>60</v>
      </c>
      <c r="C1913" s="4">
        <v>2021</v>
      </c>
      <c r="D1913" s="1" t="s">
        <v>147</v>
      </c>
      <c r="E1913" s="1" t="s">
        <v>1183</v>
      </c>
      <c r="F1913" s="1" t="s">
        <v>1102</v>
      </c>
      <c r="G1913" s="4" t="s">
        <v>9609</v>
      </c>
      <c r="H1913" s="4">
        <v>10681</v>
      </c>
      <c r="I1913" s="4" t="s">
        <v>9610</v>
      </c>
      <c r="J1913" s="1"/>
      <c r="K1913" s="4" t="s">
        <v>9611</v>
      </c>
      <c r="L1913" s="4" t="s">
        <v>9612</v>
      </c>
    </row>
    <row r="1914" spans="1:12" ht="45" x14ac:dyDescent="0.25">
      <c r="A1914" s="1" t="s">
        <v>6457</v>
      </c>
      <c r="B1914" s="1" t="s">
        <v>60</v>
      </c>
      <c r="C1914" s="4">
        <v>2021</v>
      </c>
      <c r="D1914" s="1" t="s">
        <v>147</v>
      </c>
      <c r="E1914" s="1" t="s">
        <v>1183</v>
      </c>
      <c r="F1914" s="1" t="s">
        <v>84</v>
      </c>
      <c r="G1914" s="4" t="s">
        <v>1103</v>
      </c>
      <c r="H1914" s="4">
        <v>0</v>
      </c>
      <c r="I1914" s="4" t="s">
        <v>83</v>
      </c>
      <c r="J1914" s="1"/>
      <c r="K1914" s="4" t="s">
        <v>83</v>
      </c>
      <c r="L1914" s="4" t="s">
        <v>83</v>
      </c>
    </row>
    <row r="1915" spans="1:12" ht="45" x14ac:dyDescent="0.25">
      <c r="A1915" s="1" t="s">
        <v>6457</v>
      </c>
      <c r="B1915" s="1" t="s">
        <v>60</v>
      </c>
      <c r="C1915" s="4">
        <v>2021</v>
      </c>
      <c r="D1915" s="1" t="s">
        <v>147</v>
      </c>
      <c r="E1915" s="1" t="s">
        <v>1183</v>
      </c>
      <c r="F1915" s="1" t="s">
        <v>85</v>
      </c>
      <c r="G1915" s="4" t="s">
        <v>1103</v>
      </c>
      <c r="H1915" s="4">
        <v>0</v>
      </c>
      <c r="I1915" s="4" t="s">
        <v>83</v>
      </c>
      <c r="J1915" s="1"/>
      <c r="K1915" s="4" t="s">
        <v>83</v>
      </c>
      <c r="L1915" s="4" t="s">
        <v>83</v>
      </c>
    </row>
    <row r="1916" spans="1:12" x14ac:dyDescent="0.25">
      <c r="A1916" s="1" t="s">
        <v>6457</v>
      </c>
      <c r="B1916" s="1" t="s">
        <v>60</v>
      </c>
      <c r="C1916" s="4">
        <v>2021</v>
      </c>
      <c r="D1916" s="1" t="s">
        <v>166</v>
      </c>
      <c r="E1916" s="1" t="s">
        <v>1089</v>
      </c>
      <c r="F1916" s="1" t="s">
        <v>62</v>
      </c>
      <c r="G1916" s="4" t="s">
        <v>1196</v>
      </c>
      <c r="H1916" s="4">
        <v>231219</v>
      </c>
      <c r="I1916" s="4" t="s">
        <v>8794</v>
      </c>
      <c r="J1916" s="1"/>
      <c r="K1916" s="4" t="s">
        <v>3709</v>
      </c>
      <c r="L1916" s="4" t="s">
        <v>590</v>
      </c>
    </row>
    <row r="1917" spans="1:12" ht="30" x14ac:dyDescent="0.25">
      <c r="A1917" s="1" t="s">
        <v>6457</v>
      </c>
      <c r="B1917" s="1" t="s">
        <v>60</v>
      </c>
      <c r="C1917" s="4">
        <v>2021</v>
      </c>
      <c r="D1917" s="1" t="s">
        <v>166</v>
      </c>
      <c r="E1917" s="1" t="s">
        <v>1089</v>
      </c>
      <c r="F1917" s="1" t="s">
        <v>66</v>
      </c>
      <c r="G1917" s="4" t="s">
        <v>1109</v>
      </c>
      <c r="H1917" s="4">
        <v>77598</v>
      </c>
      <c r="I1917" s="4" t="s">
        <v>5541</v>
      </c>
      <c r="J1917" s="1" t="s">
        <v>234</v>
      </c>
      <c r="K1917" s="4" t="s">
        <v>3596</v>
      </c>
      <c r="L1917" s="4" t="s">
        <v>2310</v>
      </c>
    </row>
    <row r="1918" spans="1:12" ht="30" x14ac:dyDescent="0.25">
      <c r="A1918" s="1" t="s">
        <v>6457</v>
      </c>
      <c r="B1918" s="1" t="s">
        <v>60</v>
      </c>
      <c r="C1918" s="4">
        <v>2021</v>
      </c>
      <c r="D1918" s="1" t="s">
        <v>166</v>
      </c>
      <c r="E1918" s="1" t="s">
        <v>1089</v>
      </c>
      <c r="F1918" s="1" t="s">
        <v>70</v>
      </c>
      <c r="G1918" s="4" t="s">
        <v>2176</v>
      </c>
      <c r="H1918" s="4">
        <v>63243</v>
      </c>
      <c r="I1918" s="4" t="s">
        <v>9613</v>
      </c>
      <c r="J1918" s="1"/>
      <c r="K1918" s="4" t="s">
        <v>9614</v>
      </c>
      <c r="L1918" s="4" t="s">
        <v>8785</v>
      </c>
    </row>
    <row r="1919" spans="1:12" ht="30" x14ac:dyDescent="0.25">
      <c r="A1919" s="1" t="s">
        <v>6457</v>
      </c>
      <c r="B1919" s="1" t="s">
        <v>60</v>
      </c>
      <c r="C1919" s="4">
        <v>2021</v>
      </c>
      <c r="D1919" s="1" t="s">
        <v>166</v>
      </c>
      <c r="E1919" s="1" t="s">
        <v>1089</v>
      </c>
      <c r="F1919" s="1" t="s">
        <v>74</v>
      </c>
      <c r="G1919" s="4" t="s">
        <v>1350</v>
      </c>
      <c r="H1919" s="4">
        <v>23100</v>
      </c>
      <c r="I1919" s="4" t="s">
        <v>7637</v>
      </c>
      <c r="J1919" s="1" t="s">
        <v>234</v>
      </c>
      <c r="K1919" s="4" t="s">
        <v>9615</v>
      </c>
      <c r="L1919" s="4" t="s">
        <v>9616</v>
      </c>
    </row>
    <row r="1920" spans="1:12" ht="30" x14ac:dyDescent="0.25">
      <c r="A1920" s="1" t="s">
        <v>6457</v>
      </c>
      <c r="B1920" s="1" t="s">
        <v>60</v>
      </c>
      <c r="C1920" s="4">
        <v>2021</v>
      </c>
      <c r="D1920" s="1" t="s">
        <v>166</v>
      </c>
      <c r="E1920" s="1" t="s">
        <v>1089</v>
      </c>
      <c r="F1920" s="1" t="s">
        <v>1102</v>
      </c>
      <c r="G1920" s="4" t="s">
        <v>1507</v>
      </c>
      <c r="H1920" s="4">
        <v>51756</v>
      </c>
      <c r="I1920" s="4" t="s">
        <v>9617</v>
      </c>
      <c r="J1920" s="1"/>
      <c r="K1920" s="4" t="s">
        <v>9618</v>
      </c>
      <c r="L1920" s="4" t="s">
        <v>9619</v>
      </c>
    </row>
    <row r="1921" spans="1:12" ht="45" x14ac:dyDescent="0.25">
      <c r="A1921" s="1" t="s">
        <v>6457</v>
      </c>
      <c r="B1921" s="1" t="s">
        <v>60</v>
      </c>
      <c r="C1921" s="4">
        <v>2021</v>
      </c>
      <c r="D1921" s="1" t="s">
        <v>166</v>
      </c>
      <c r="E1921" s="1" t="s">
        <v>1089</v>
      </c>
      <c r="F1921" s="1" t="s">
        <v>84</v>
      </c>
      <c r="G1921" s="4" t="s">
        <v>1103</v>
      </c>
      <c r="H1921" s="4">
        <v>0</v>
      </c>
      <c r="I1921" s="4" t="s">
        <v>83</v>
      </c>
      <c r="J1921" s="1"/>
      <c r="K1921" s="4" t="s">
        <v>83</v>
      </c>
      <c r="L1921" s="4" t="s">
        <v>83</v>
      </c>
    </row>
    <row r="1922" spans="1:12" ht="45" x14ac:dyDescent="0.25">
      <c r="A1922" s="1" t="s">
        <v>6457</v>
      </c>
      <c r="B1922" s="1" t="s">
        <v>60</v>
      </c>
      <c r="C1922" s="4">
        <v>2021</v>
      </c>
      <c r="D1922" s="1" t="s">
        <v>166</v>
      </c>
      <c r="E1922" s="1" t="s">
        <v>1089</v>
      </c>
      <c r="F1922" s="1" t="s">
        <v>85</v>
      </c>
      <c r="G1922" s="4" t="s">
        <v>1103</v>
      </c>
      <c r="H1922" s="4">
        <v>0</v>
      </c>
      <c r="I1922" s="4" t="s">
        <v>83</v>
      </c>
      <c r="J1922" s="1"/>
      <c r="K1922" s="4" t="s">
        <v>83</v>
      </c>
      <c r="L1922" s="4" t="s">
        <v>83</v>
      </c>
    </row>
    <row r="1923" spans="1:12" x14ac:dyDescent="0.25">
      <c r="A1923" s="1" t="s">
        <v>6457</v>
      </c>
      <c r="B1923" s="1" t="s">
        <v>60</v>
      </c>
      <c r="C1923" s="4">
        <v>2021</v>
      </c>
      <c r="D1923" s="1" t="s">
        <v>166</v>
      </c>
      <c r="E1923" s="1" t="s">
        <v>1104</v>
      </c>
      <c r="F1923" s="1" t="s">
        <v>62</v>
      </c>
      <c r="G1923" s="4" t="s">
        <v>1698</v>
      </c>
      <c r="H1923" s="4">
        <v>37856</v>
      </c>
      <c r="I1923" s="4" t="s">
        <v>4460</v>
      </c>
      <c r="J1923" s="1"/>
      <c r="K1923" s="4" t="s">
        <v>9620</v>
      </c>
      <c r="L1923" s="4" t="s">
        <v>9621</v>
      </c>
    </row>
    <row r="1924" spans="1:12" ht="30" x14ac:dyDescent="0.25">
      <c r="A1924" s="1" t="s">
        <v>6457</v>
      </c>
      <c r="B1924" s="1" t="s">
        <v>60</v>
      </c>
      <c r="C1924" s="4">
        <v>2021</v>
      </c>
      <c r="D1924" s="1" t="s">
        <v>166</v>
      </c>
      <c r="E1924" s="1" t="s">
        <v>1104</v>
      </c>
      <c r="F1924" s="1" t="s">
        <v>66</v>
      </c>
      <c r="G1924" s="4" t="s">
        <v>1800</v>
      </c>
      <c r="H1924" s="4">
        <v>7730</v>
      </c>
      <c r="I1924" s="4" t="s">
        <v>9622</v>
      </c>
      <c r="J1924" s="1" t="s">
        <v>234</v>
      </c>
      <c r="K1924" s="4" t="s">
        <v>544</v>
      </c>
      <c r="L1924" s="4" t="s">
        <v>2318</v>
      </c>
    </row>
    <row r="1925" spans="1:12" ht="30" x14ac:dyDescent="0.25">
      <c r="A1925" s="1" t="s">
        <v>6457</v>
      </c>
      <c r="B1925" s="1" t="s">
        <v>60</v>
      </c>
      <c r="C1925" s="4">
        <v>2021</v>
      </c>
      <c r="D1925" s="1" t="s">
        <v>166</v>
      </c>
      <c r="E1925" s="1" t="s">
        <v>1104</v>
      </c>
      <c r="F1925" s="1" t="s">
        <v>70</v>
      </c>
      <c r="G1925" s="4" t="s">
        <v>3115</v>
      </c>
      <c r="H1925" s="4">
        <v>86847</v>
      </c>
      <c r="I1925" s="4" t="s">
        <v>2071</v>
      </c>
      <c r="J1925" s="1"/>
      <c r="K1925" s="4" t="s">
        <v>1585</v>
      </c>
      <c r="L1925" s="4" t="s">
        <v>9623</v>
      </c>
    </row>
    <row r="1926" spans="1:12" ht="30" x14ac:dyDescent="0.25">
      <c r="A1926" s="1" t="s">
        <v>6457</v>
      </c>
      <c r="B1926" s="1" t="s">
        <v>60</v>
      </c>
      <c r="C1926" s="4">
        <v>2021</v>
      </c>
      <c r="D1926" s="1" t="s">
        <v>166</v>
      </c>
      <c r="E1926" s="1" t="s">
        <v>1104</v>
      </c>
      <c r="F1926" s="1" t="s">
        <v>74</v>
      </c>
      <c r="G1926" s="4" t="s">
        <v>3309</v>
      </c>
      <c r="H1926" s="4">
        <v>33761</v>
      </c>
      <c r="I1926" s="4" t="s">
        <v>9624</v>
      </c>
      <c r="J1926" s="1"/>
      <c r="K1926" s="4" t="s">
        <v>532</v>
      </c>
      <c r="L1926" s="4" t="s">
        <v>1734</v>
      </c>
    </row>
    <row r="1927" spans="1:12" ht="30" x14ac:dyDescent="0.25">
      <c r="A1927" s="1" t="s">
        <v>6457</v>
      </c>
      <c r="B1927" s="1" t="s">
        <v>60</v>
      </c>
      <c r="C1927" s="4">
        <v>2021</v>
      </c>
      <c r="D1927" s="1" t="s">
        <v>166</v>
      </c>
      <c r="E1927" s="1" t="s">
        <v>1104</v>
      </c>
      <c r="F1927" s="1" t="s">
        <v>1102</v>
      </c>
      <c r="G1927" s="4" t="s">
        <v>2767</v>
      </c>
      <c r="H1927" s="4">
        <v>47947</v>
      </c>
      <c r="I1927" s="4" t="s">
        <v>2647</v>
      </c>
      <c r="J1927" s="1"/>
      <c r="K1927" s="4" t="s">
        <v>9625</v>
      </c>
      <c r="L1927" s="4" t="s">
        <v>9626</v>
      </c>
    </row>
    <row r="1928" spans="1:12" ht="45" x14ac:dyDescent="0.25">
      <c r="A1928" s="1" t="s">
        <v>6457</v>
      </c>
      <c r="B1928" s="1" t="s">
        <v>60</v>
      </c>
      <c r="C1928" s="4">
        <v>2021</v>
      </c>
      <c r="D1928" s="1" t="s">
        <v>166</v>
      </c>
      <c r="E1928" s="1" t="s">
        <v>1104</v>
      </c>
      <c r="F1928" s="1" t="s">
        <v>84</v>
      </c>
      <c r="G1928" s="4" t="s">
        <v>1103</v>
      </c>
      <c r="H1928" s="4">
        <v>0</v>
      </c>
      <c r="I1928" s="4" t="s">
        <v>83</v>
      </c>
      <c r="J1928" s="1"/>
      <c r="K1928" s="4" t="s">
        <v>83</v>
      </c>
      <c r="L1928" s="4" t="s">
        <v>83</v>
      </c>
    </row>
    <row r="1929" spans="1:12" ht="45" x14ac:dyDescent="0.25">
      <c r="A1929" s="1" t="s">
        <v>6457</v>
      </c>
      <c r="B1929" s="1" t="s">
        <v>60</v>
      </c>
      <c r="C1929" s="4">
        <v>2021</v>
      </c>
      <c r="D1929" s="1" t="s">
        <v>166</v>
      </c>
      <c r="E1929" s="1" t="s">
        <v>1104</v>
      </c>
      <c r="F1929" s="1" t="s">
        <v>85</v>
      </c>
      <c r="G1929" s="4" t="s">
        <v>1103</v>
      </c>
      <c r="H1929" s="4">
        <v>0</v>
      </c>
      <c r="I1929" s="4" t="s">
        <v>83</v>
      </c>
      <c r="J1929" s="1"/>
      <c r="K1929" s="4" t="s">
        <v>83</v>
      </c>
      <c r="L1929" s="4" t="s">
        <v>83</v>
      </c>
    </row>
    <row r="1930" spans="1:12" x14ac:dyDescent="0.25">
      <c r="A1930" s="1" t="s">
        <v>6457</v>
      </c>
      <c r="B1930" s="1" t="s">
        <v>60</v>
      </c>
      <c r="C1930" s="4">
        <v>2021</v>
      </c>
      <c r="D1930" s="1" t="s">
        <v>166</v>
      </c>
      <c r="E1930" s="1" t="s">
        <v>1116</v>
      </c>
      <c r="F1930" s="1" t="s">
        <v>62</v>
      </c>
      <c r="G1930" s="4" t="s">
        <v>7648</v>
      </c>
      <c r="H1930" s="4">
        <v>22439</v>
      </c>
      <c r="I1930" s="4" t="s">
        <v>9627</v>
      </c>
      <c r="J1930" s="1"/>
      <c r="K1930" s="4" t="s">
        <v>9628</v>
      </c>
      <c r="L1930" s="4" t="s">
        <v>9629</v>
      </c>
    </row>
    <row r="1931" spans="1:12" ht="30" x14ac:dyDescent="0.25">
      <c r="A1931" s="1" t="s">
        <v>6457</v>
      </c>
      <c r="B1931" s="1" t="s">
        <v>60</v>
      </c>
      <c r="C1931" s="4">
        <v>2021</v>
      </c>
      <c r="D1931" s="1" t="s">
        <v>166</v>
      </c>
      <c r="E1931" s="1" t="s">
        <v>1116</v>
      </c>
      <c r="F1931" s="1" t="s">
        <v>66</v>
      </c>
      <c r="G1931" s="4" t="s">
        <v>1800</v>
      </c>
      <c r="H1931" s="4">
        <v>1276</v>
      </c>
      <c r="I1931" s="4" t="s">
        <v>9630</v>
      </c>
      <c r="J1931" s="1" t="s">
        <v>234</v>
      </c>
      <c r="K1931" s="4" t="s">
        <v>9631</v>
      </c>
      <c r="L1931" s="4" t="s">
        <v>9632</v>
      </c>
    </row>
    <row r="1932" spans="1:12" ht="30" x14ac:dyDescent="0.25">
      <c r="A1932" s="1" t="s">
        <v>6457</v>
      </c>
      <c r="B1932" s="1" t="s">
        <v>60</v>
      </c>
      <c r="C1932" s="4">
        <v>2021</v>
      </c>
      <c r="D1932" s="1" t="s">
        <v>166</v>
      </c>
      <c r="E1932" s="1" t="s">
        <v>1116</v>
      </c>
      <c r="F1932" s="1" t="s">
        <v>70</v>
      </c>
      <c r="G1932" s="4" t="s">
        <v>9047</v>
      </c>
      <c r="H1932" s="4">
        <v>29587</v>
      </c>
      <c r="I1932" s="4" t="s">
        <v>9633</v>
      </c>
      <c r="J1932" s="1"/>
      <c r="K1932" s="4" t="s">
        <v>5185</v>
      </c>
      <c r="L1932" s="4" t="s">
        <v>9634</v>
      </c>
    </row>
    <row r="1933" spans="1:12" ht="30" x14ac:dyDescent="0.25">
      <c r="A1933" s="1" t="s">
        <v>6457</v>
      </c>
      <c r="B1933" s="1" t="s">
        <v>60</v>
      </c>
      <c r="C1933" s="4">
        <v>2021</v>
      </c>
      <c r="D1933" s="1" t="s">
        <v>166</v>
      </c>
      <c r="E1933" s="1" t="s">
        <v>1116</v>
      </c>
      <c r="F1933" s="1" t="s">
        <v>74</v>
      </c>
      <c r="G1933" s="4" t="s">
        <v>2160</v>
      </c>
      <c r="H1933" s="4">
        <v>83578</v>
      </c>
      <c r="I1933" s="4" t="s">
        <v>4062</v>
      </c>
      <c r="J1933" s="1"/>
      <c r="K1933" s="4" t="s">
        <v>9635</v>
      </c>
      <c r="L1933" s="4" t="s">
        <v>3346</v>
      </c>
    </row>
    <row r="1934" spans="1:12" ht="30" x14ac:dyDescent="0.25">
      <c r="A1934" s="1" t="s">
        <v>6457</v>
      </c>
      <c r="B1934" s="1" t="s">
        <v>60</v>
      </c>
      <c r="C1934" s="4">
        <v>2021</v>
      </c>
      <c r="D1934" s="1" t="s">
        <v>166</v>
      </c>
      <c r="E1934" s="1" t="s">
        <v>1116</v>
      </c>
      <c r="F1934" s="1" t="s">
        <v>1102</v>
      </c>
      <c r="G1934" s="4" t="s">
        <v>1679</v>
      </c>
      <c r="H1934" s="4">
        <v>116905</v>
      </c>
      <c r="I1934" s="4" t="s">
        <v>9636</v>
      </c>
      <c r="J1934" s="1"/>
      <c r="K1934" s="4" t="s">
        <v>9637</v>
      </c>
      <c r="L1934" s="4" t="s">
        <v>9638</v>
      </c>
    </row>
    <row r="1935" spans="1:12" ht="45" x14ac:dyDescent="0.25">
      <c r="A1935" s="1" t="s">
        <v>6457</v>
      </c>
      <c r="B1935" s="1" t="s">
        <v>60</v>
      </c>
      <c r="C1935" s="4">
        <v>2021</v>
      </c>
      <c r="D1935" s="1" t="s">
        <v>166</v>
      </c>
      <c r="E1935" s="1" t="s">
        <v>1116</v>
      </c>
      <c r="F1935" s="1" t="s">
        <v>84</v>
      </c>
      <c r="G1935" s="4" t="s">
        <v>1103</v>
      </c>
      <c r="H1935" s="4">
        <v>0</v>
      </c>
      <c r="I1935" s="4" t="s">
        <v>83</v>
      </c>
      <c r="J1935" s="1"/>
      <c r="K1935" s="4" t="s">
        <v>83</v>
      </c>
      <c r="L1935" s="4" t="s">
        <v>83</v>
      </c>
    </row>
    <row r="1936" spans="1:12" ht="45" x14ac:dyDescent="0.25">
      <c r="A1936" s="1" t="s">
        <v>6457</v>
      </c>
      <c r="B1936" s="1" t="s">
        <v>60</v>
      </c>
      <c r="C1936" s="4">
        <v>2021</v>
      </c>
      <c r="D1936" s="1" t="s">
        <v>166</v>
      </c>
      <c r="E1936" s="1" t="s">
        <v>1116</v>
      </c>
      <c r="F1936" s="1" t="s">
        <v>85</v>
      </c>
      <c r="G1936" s="4" t="s">
        <v>1103</v>
      </c>
      <c r="H1936" s="4">
        <v>0</v>
      </c>
      <c r="I1936" s="4" t="s">
        <v>83</v>
      </c>
      <c r="J1936" s="1"/>
      <c r="K1936" s="4" t="s">
        <v>83</v>
      </c>
      <c r="L1936" s="4" t="s">
        <v>83</v>
      </c>
    </row>
    <row r="1937" spans="1:12" x14ac:dyDescent="0.25">
      <c r="A1937" s="1" t="s">
        <v>6457</v>
      </c>
      <c r="B1937" s="1" t="s">
        <v>60</v>
      </c>
      <c r="C1937" s="4">
        <v>2021</v>
      </c>
      <c r="D1937" s="1" t="s">
        <v>166</v>
      </c>
      <c r="E1937" s="1" t="s">
        <v>1132</v>
      </c>
      <c r="F1937" s="1" t="s">
        <v>62</v>
      </c>
      <c r="G1937" s="4" t="s">
        <v>3160</v>
      </c>
      <c r="H1937" s="4">
        <v>11383</v>
      </c>
      <c r="I1937" s="4" t="s">
        <v>9639</v>
      </c>
      <c r="J1937" s="1"/>
      <c r="K1937" s="4" t="s">
        <v>9640</v>
      </c>
      <c r="L1937" s="4" t="s">
        <v>9641</v>
      </c>
    </row>
    <row r="1938" spans="1:12" ht="30" x14ac:dyDescent="0.25">
      <c r="A1938" s="1" t="s">
        <v>6457</v>
      </c>
      <c r="B1938" s="1" t="s">
        <v>60</v>
      </c>
      <c r="C1938" s="4">
        <v>2021</v>
      </c>
      <c r="D1938" s="1" t="s">
        <v>166</v>
      </c>
      <c r="E1938" s="1" t="s">
        <v>1132</v>
      </c>
      <c r="F1938" s="1" t="s">
        <v>66</v>
      </c>
      <c r="G1938" s="4" t="s">
        <v>2008</v>
      </c>
      <c r="H1938" s="4">
        <v>438</v>
      </c>
      <c r="I1938" s="4" t="s">
        <v>9642</v>
      </c>
      <c r="J1938" s="1" t="s">
        <v>234</v>
      </c>
      <c r="K1938" s="4" t="s">
        <v>9643</v>
      </c>
      <c r="L1938" s="4" t="s">
        <v>9644</v>
      </c>
    </row>
    <row r="1939" spans="1:12" ht="30" x14ac:dyDescent="0.25">
      <c r="A1939" s="1" t="s">
        <v>6457</v>
      </c>
      <c r="B1939" s="1" t="s">
        <v>60</v>
      </c>
      <c r="C1939" s="4">
        <v>2021</v>
      </c>
      <c r="D1939" s="1" t="s">
        <v>166</v>
      </c>
      <c r="E1939" s="1" t="s">
        <v>1132</v>
      </c>
      <c r="F1939" s="1" t="s">
        <v>70</v>
      </c>
      <c r="G1939" s="4" t="s">
        <v>2295</v>
      </c>
      <c r="H1939" s="4">
        <v>6824</v>
      </c>
      <c r="I1939" s="4" t="s">
        <v>9645</v>
      </c>
      <c r="J1939" s="1"/>
      <c r="K1939" s="4" t="s">
        <v>9646</v>
      </c>
      <c r="L1939" s="4" t="s">
        <v>9647</v>
      </c>
    </row>
    <row r="1940" spans="1:12" ht="30" x14ac:dyDescent="0.25">
      <c r="A1940" s="1" t="s">
        <v>6457</v>
      </c>
      <c r="B1940" s="1" t="s">
        <v>60</v>
      </c>
      <c r="C1940" s="4">
        <v>2021</v>
      </c>
      <c r="D1940" s="1" t="s">
        <v>166</v>
      </c>
      <c r="E1940" s="1" t="s">
        <v>1132</v>
      </c>
      <c r="F1940" s="1" t="s">
        <v>74</v>
      </c>
      <c r="G1940" s="4" t="s">
        <v>9440</v>
      </c>
      <c r="H1940" s="4">
        <v>31852</v>
      </c>
      <c r="I1940" s="4" t="s">
        <v>9648</v>
      </c>
      <c r="J1940" s="1"/>
      <c r="K1940" s="4" t="s">
        <v>9649</v>
      </c>
      <c r="L1940" s="4" t="s">
        <v>9650</v>
      </c>
    </row>
    <row r="1941" spans="1:12" ht="30" x14ac:dyDescent="0.25">
      <c r="A1941" s="1" t="s">
        <v>6457</v>
      </c>
      <c r="B1941" s="1" t="s">
        <v>60</v>
      </c>
      <c r="C1941" s="4">
        <v>2021</v>
      </c>
      <c r="D1941" s="1" t="s">
        <v>166</v>
      </c>
      <c r="E1941" s="1" t="s">
        <v>1132</v>
      </c>
      <c r="F1941" s="1" t="s">
        <v>1102</v>
      </c>
      <c r="G1941" s="4" t="s">
        <v>9651</v>
      </c>
      <c r="H1941" s="4">
        <v>159509</v>
      </c>
      <c r="I1941" s="4" t="s">
        <v>9652</v>
      </c>
      <c r="J1941" s="1"/>
      <c r="K1941" s="4" t="s">
        <v>9653</v>
      </c>
      <c r="L1941" s="4" t="s">
        <v>9654</v>
      </c>
    </row>
    <row r="1942" spans="1:12" ht="45" x14ac:dyDescent="0.25">
      <c r="A1942" s="1" t="s">
        <v>6457</v>
      </c>
      <c r="B1942" s="1" t="s">
        <v>60</v>
      </c>
      <c r="C1942" s="4">
        <v>2021</v>
      </c>
      <c r="D1942" s="1" t="s">
        <v>166</v>
      </c>
      <c r="E1942" s="1" t="s">
        <v>1132</v>
      </c>
      <c r="F1942" s="1" t="s">
        <v>84</v>
      </c>
      <c r="G1942" s="4" t="s">
        <v>1103</v>
      </c>
      <c r="H1942" s="4">
        <v>0</v>
      </c>
      <c r="I1942" s="4" t="s">
        <v>83</v>
      </c>
      <c r="J1942" s="1"/>
      <c r="K1942" s="4" t="s">
        <v>83</v>
      </c>
      <c r="L1942" s="4" t="s">
        <v>83</v>
      </c>
    </row>
    <row r="1943" spans="1:12" ht="45" x14ac:dyDescent="0.25">
      <c r="A1943" s="1" t="s">
        <v>6457</v>
      </c>
      <c r="B1943" s="1" t="s">
        <v>60</v>
      </c>
      <c r="C1943" s="4">
        <v>2021</v>
      </c>
      <c r="D1943" s="1" t="s">
        <v>166</v>
      </c>
      <c r="E1943" s="1" t="s">
        <v>1132</v>
      </c>
      <c r="F1943" s="1" t="s">
        <v>85</v>
      </c>
      <c r="G1943" s="4" t="s">
        <v>1103</v>
      </c>
      <c r="H1943" s="4">
        <v>0</v>
      </c>
      <c r="I1943" s="4" t="s">
        <v>83</v>
      </c>
      <c r="J1943" s="1"/>
      <c r="K1943" s="4" t="s">
        <v>83</v>
      </c>
      <c r="L1943" s="4" t="s">
        <v>83</v>
      </c>
    </row>
    <row r="1944" spans="1:12" x14ac:dyDescent="0.25">
      <c r="A1944" s="1" t="s">
        <v>6457</v>
      </c>
      <c r="B1944" s="1" t="s">
        <v>60</v>
      </c>
      <c r="C1944" s="4">
        <v>2021</v>
      </c>
      <c r="D1944" s="1" t="s">
        <v>166</v>
      </c>
      <c r="E1944" s="1" t="s">
        <v>1147</v>
      </c>
      <c r="F1944" s="1" t="s">
        <v>62</v>
      </c>
      <c r="G1944" s="4" t="s">
        <v>7751</v>
      </c>
      <c r="H1944" s="4">
        <v>4986</v>
      </c>
      <c r="I1944" s="4" t="s">
        <v>9655</v>
      </c>
      <c r="J1944" s="1"/>
      <c r="K1944" s="4" t="s">
        <v>9656</v>
      </c>
      <c r="L1944" s="4" t="s">
        <v>9657</v>
      </c>
    </row>
    <row r="1945" spans="1:12" ht="30" x14ac:dyDescent="0.25">
      <c r="A1945" s="1" t="s">
        <v>6457</v>
      </c>
      <c r="B1945" s="1" t="s">
        <v>60</v>
      </c>
      <c r="C1945" s="4">
        <v>2021</v>
      </c>
      <c r="D1945" s="1" t="s">
        <v>166</v>
      </c>
      <c r="E1945" s="1" t="s">
        <v>1147</v>
      </c>
      <c r="F1945" s="1" t="s">
        <v>66</v>
      </c>
      <c r="G1945" s="4" t="s">
        <v>1800</v>
      </c>
      <c r="H1945" s="4">
        <v>140</v>
      </c>
      <c r="I1945" s="4" t="s">
        <v>9658</v>
      </c>
      <c r="J1945" s="1" t="s">
        <v>234</v>
      </c>
      <c r="K1945" s="4" t="s">
        <v>9659</v>
      </c>
      <c r="L1945" s="4" t="s">
        <v>9660</v>
      </c>
    </row>
    <row r="1946" spans="1:12" ht="30" x14ac:dyDescent="0.25">
      <c r="A1946" s="1" t="s">
        <v>6457</v>
      </c>
      <c r="B1946" s="1" t="s">
        <v>60</v>
      </c>
      <c r="C1946" s="4">
        <v>2021</v>
      </c>
      <c r="D1946" s="1" t="s">
        <v>166</v>
      </c>
      <c r="E1946" s="1" t="s">
        <v>1147</v>
      </c>
      <c r="F1946" s="1" t="s">
        <v>70</v>
      </c>
      <c r="G1946" s="4" t="s">
        <v>4943</v>
      </c>
      <c r="H1946" s="4">
        <v>1513</v>
      </c>
      <c r="I1946" s="4" t="s">
        <v>9661</v>
      </c>
      <c r="J1946" s="1"/>
      <c r="K1946" s="4" t="s">
        <v>9662</v>
      </c>
      <c r="L1946" s="4" t="s">
        <v>9663</v>
      </c>
    </row>
    <row r="1947" spans="1:12" ht="30" x14ac:dyDescent="0.25">
      <c r="A1947" s="1" t="s">
        <v>6457</v>
      </c>
      <c r="B1947" s="1" t="s">
        <v>60</v>
      </c>
      <c r="C1947" s="4">
        <v>2021</v>
      </c>
      <c r="D1947" s="1" t="s">
        <v>166</v>
      </c>
      <c r="E1947" s="1" t="s">
        <v>1147</v>
      </c>
      <c r="F1947" s="1" t="s">
        <v>74</v>
      </c>
      <c r="G1947" s="4" t="s">
        <v>3115</v>
      </c>
      <c r="H1947" s="4">
        <v>1602</v>
      </c>
      <c r="I1947" s="4" t="s">
        <v>9664</v>
      </c>
      <c r="J1947" s="1"/>
      <c r="K1947" s="4" t="s">
        <v>9665</v>
      </c>
      <c r="L1947" s="4" t="s">
        <v>9666</v>
      </c>
    </row>
    <row r="1948" spans="1:12" ht="30" x14ac:dyDescent="0.25">
      <c r="A1948" s="1" t="s">
        <v>6457</v>
      </c>
      <c r="B1948" s="1" t="s">
        <v>60</v>
      </c>
      <c r="C1948" s="4">
        <v>2021</v>
      </c>
      <c r="D1948" s="1" t="s">
        <v>166</v>
      </c>
      <c r="E1948" s="1" t="s">
        <v>1147</v>
      </c>
      <c r="F1948" s="1" t="s">
        <v>1102</v>
      </c>
      <c r="G1948" s="4" t="s">
        <v>9667</v>
      </c>
      <c r="H1948" s="4">
        <v>158293</v>
      </c>
      <c r="I1948" s="4" t="s">
        <v>9668</v>
      </c>
      <c r="J1948" s="1"/>
      <c r="K1948" s="4" t="s">
        <v>9669</v>
      </c>
      <c r="L1948" s="4" t="s">
        <v>9670</v>
      </c>
    </row>
    <row r="1949" spans="1:12" ht="45" x14ac:dyDescent="0.25">
      <c r="A1949" s="1" t="s">
        <v>6457</v>
      </c>
      <c r="B1949" s="1" t="s">
        <v>60</v>
      </c>
      <c r="C1949" s="4">
        <v>2021</v>
      </c>
      <c r="D1949" s="1" t="s">
        <v>166</v>
      </c>
      <c r="E1949" s="1" t="s">
        <v>1147</v>
      </c>
      <c r="F1949" s="1" t="s">
        <v>84</v>
      </c>
      <c r="G1949" s="4" t="s">
        <v>1103</v>
      </c>
      <c r="H1949" s="4">
        <v>0</v>
      </c>
      <c r="I1949" s="4" t="s">
        <v>83</v>
      </c>
      <c r="J1949" s="1"/>
      <c r="K1949" s="4" t="s">
        <v>83</v>
      </c>
      <c r="L1949" s="4" t="s">
        <v>83</v>
      </c>
    </row>
    <row r="1950" spans="1:12" ht="45" x14ac:dyDescent="0.25">
      <c r="A1950" s="1" t="s">
        <v>6457</v>
      </c>
      <c r="B1950" s="1" t="s">
        <v>60</v>
      </c>
      <c r="C1950" s="4">
        <v>2021</v>
      </c>
      <c r="D1950" s="1" t="s">
        <v>166</v>
      </c>
      <c r="E1950" s="1" t="s">
        <v>1147</v>
      </c>
      <c r="F1950" s="1" t="s">
        <v>85</v>
      </c>
      <c r="G1950" s="4" t="s">
        <v>1103</v>
      </c>
      <c r="H1950" s="4">
        <v>0</v>
      </c>
      <c r="I1950" s="4" t="s">
        <v>83</v>
      </c>
      <c r="J1950" s="1"/>
      <c r="K1950" s="4" t="s">
        <v>83</v>
      </c>
      <c r="L1950" s="4" t="s">
        <v>83</v>
      </c>
    </row>
    <row r="1951" spans="1:12" x14ac:dyDescent="0.25">
      <c r="A1951" s="1" t="s">
        <v>6457</v>
      </c>
      <c r="B1951" s="1" t="s">
        <v>60</v>
      </c>
      <c r="C1951" s="4">
        <v>2021</v>
      </c>
      <c r="D1951" s="1" t="s">
        <v>166</v>
      </c>
      <c r="E1951" s="1" t="s">
        <v>1162</v>
      </c>
      <c r="F1951" s="1" t="s">
        <v>62</v>
      </c>
      <c r="G1951" s="4" t="s">
        <v>2560</v>
      </c>
      <c r="H1951" s="4">
        <v>1687</v>
      </c>
      <c r="I1951" s="4" t="s">
        <v>9671</v>
      </c>
      <c r="J1951" s="1"/>
      <c r="K1951" s="4" t="s">
        <v>9672</v>
      </c>
      <c r="L1951" s="4" t="s">
        <v>9673</v>
      </c>
    </row>
    <row r="1952" spans="1:12" ht="30" x14ac:dyDescent="0.25">
      <c r="A1952" s="1" t="s">
        <v>6457</v>
      </c>
      <c r="B1952" s="1" t="s">
        <v>60</v>
      </c>
      <c r="C1952" s="4">
        <v>2021</v>
      </c>
      <c r="D1952" s="1" t="s">
        <v>166</v>
      </c>
      <c r="E1952" s="1" t="s">
        <v>1162</v>
      </c>
      <c r="F1952" s="1" t="s">
        <v>66</v>
      </c>
      <c r="G1952" s="4" t="s">
        <v>1800</v>
      </c>
      <c r="H1952" s="4">
        <v>52</v>
      </c>
      <c r="I1952" s="4" t="s">
        <v>9674</v>
      </c>
      <c r="J1952" s="1" t="s">
        <v>234</v>
      </c>
      <c r="K1952" s="4" t="s">
        <v>9675</v>
      </c>
      <c r="L1952" s="4" t="s">
        <v>9676</v>
      </c>
    </row>
    <row r="1953" spans="1:12" ht="30" x14ac:dyDescent="0.25">
      <c r="A1953" s="1" t="s">
        <v>6457</v>
      </c>
      <c r="B1953" s="1" t="s">
        <v>60</v>
      </c>
      <c r="C1953" s="4">
        <v>2021</v>
      </c>
      <c r="D1953" s="1" t="s">
        <v>166</v>
      </c>
      <c r="E1953" s="1" t="s">
        <v>1162</v>
      </c>
      <c r="F1953" s="1" t="s">
        <v>70</v>
      </c>
      <c r="G1953" s="4" t="s">
        <v>9677</v>
      </c>
      <c r="H1953" s="4">
        <v>662</v>
      </c>
      <c r="I1953" s="4" t="s">
        <v>9678</v>
      </c>
      <c r="J1953" s="1"/>
      <c r="K1953" s="4" t="s">
        <v>9679</v>
      </c>
      <c r="L1953" s="4" t="s">
        <v>9680</v>
      </c>
    </row>
    <row r="1954" spans="1:12" ht="30" x14ac:dyDescent="0.25">
      <c r="A1954" s="1" t="s">
        <v>6457</v>
      </c>
      <c r="B1954" s="1" t="s">
        <v>60</v>
      </c>
      <c r="C1954" s="4">
        <v>2021</v>
      </c>
      <c r="D1954" s="1" t="s">
        <v>166</v>
      </c>
      <c r="E1954" s="1" t="s">
        <v>1162</v>
      </c>
      <c r="F1954" s="1" t="s">
        <v>74</v>
      </c>
      <c r="G1954" s="4" t="s">
        <v>3549</v>
      </c>
      <c r="H1954" s="4">
        <v>479</v>
      </c>
      <c r="I1954" s="4" t="s">
        <v>9681</v>
      </c>
      <c r="J1954" s="1"/>
      <c r="K1954" s="4" t="s">
        <v>1174</v>
      </c>
      <c r="L1954" s="4" t="s">
        <v>9682</v>
      </c>
    </row>
    <row r="1955" spans="1:12" ht="30" x14ac:dyDescent="0.25">
      <c r="A1955" s="1" t="s">
        <v>6457</v>
      </c>
      <c r="B1955" s="1" t="s">
        <v>60</v>
      </c>
      <c r="C1955" s="4">
        <v>2021</v>
      </c>
      <c r="D1955" s="1" t="s">
        <v>166</v>
      </c>
      <c r="E1955" s="1" t="s">
        <v>1162</v>
      </c>
      <c r="F1955" s="1" t="s">
        <v>1102</v>
      </c>
      <c r="G1955" s="4" t="s">
        <v>9683</v>
      </c>
      <c r="H1955" s="4">
        <v>68947</v>
      </c>
      <c r="I1955" s="4" t="s">
        <v>9684</v>
      </c>
      <c r="J1955" s="1"/>
      <c r="K1955" s="4" t="s">
        <v>9685</v>
      </c>
      <c r="L1955" s="4" t="s">
        <v>9686</v>
      </c>
    </row>
    <row r="1956" spans="1:12" ht="45" x14ac:dyDescent="0.25">
      <c r="A1956" s="1" t="s">
        <v>6457</v>
      </c>
      <c r="B1956" s="1" t="s">
        <v>60</v>
      </c>
      <c r="C1956" s="4">
        <v>2021</v>
      </c>
      <c r="D1956" s="1" t="s">
        <v>166</v>
      </c>
      <c r="E1956" s="1" t="s">
        <v>1162</v>
      </c>
      <c r="F1956" s="1" t="s">
        <v>84</v>
      </c>
      <c r="G1956" s="4" t="s">
        <v>1103</v>
      </c>
      <c r="H1956" s="4">
        <v>0</v>
      </c>
      <c r="I1956" s="4" t="s">
        <v>83</v>
      </c>
      <c r="J1956" s="1"/>
      <c r="K1956" s="4" t="s">
        <v>83</v>
      </c>
      <c r="L1956" s="4" t="s">
        <v>83</v>
      </c>
    </row>
    <row r="1957" spans="1:12" ht="45" x14ac:dyDescent="0.25">
      <c r="A1957" s="1" t="s">
        <v>6457</v>
      </c>
      <c r="B1957" s="1" t="s">
        <v>60</v>
      </c>
      <c r="C1957" s="4">
        <v>2021</v>
      </c>
      <c r="D1957" s="1" t="s">
        <v>166</v>
      </c>
      <c r="E1957" s="1" t="s">
        <v>1162</v>
      </c>
      <c r="F1957" s="1" t="s">
        <v>85</v>
      </c>
      <c r="G1957" s="4" t="s">
        <v>1103</v>
      </c>
      <c r="H1957" s="4">
        <v>0</v>
      </c>
      <c r="I1957" s="4" t="s">
        <v>83</v>
      </c>
      <c r="J1957" s="1"/>
      <c r="K1957" s="4" t="s">
        <v>83</v>
      </c>
      <c r="L1957" s="4" t="s">
        <v>83</v>
      </c>
    </row>
    <row r="1958" spans="1:12" x14ac:dyDescent="0.25">
      <c r="A1958" s="1" t="s">
        <v>6457</v>
      </c>
      <c r="B1958" s="1" t="s">
        <v>60</v>
      </c>
      <c r="C1958" s="4">
        <v>2021</v>
      </c>
      <c r="D1958" s="1" t="s">
        <v>166</v>
      </c>
      <c r="E1958" s="1" t="s">
        <v>1183</v>
      </c>
      <c r="F1958" s="1" t="s">
        <v>62</v>
      </c>
      <c r="G1958" s="4" t="s">
        <v>8156</v>
      </c>
      <c r="H1958" s="4">
        <v>393</v>
      </c>
      <c r="I1958" s="4" t="s">
        <v>9687</v>
      </c>
      <c r="J1958" s="1"/>
      <c r="K1958" s="4" t="s">
        <v>9688</v>
      </c>
      <c r="L1958" s="4" t="s">
        <v>9689</v>
      </c>
    </row>
    <row r="1959" spans="1:12" ht="30" x14ac:dyDescent="0.25">
      <c r="A1959" s="1" t="s">
        <v>6457</v>
      </c>
      <c r="B1959" s="1" t="s">
        <v>60</v>
      </c>
      <c r="C1959" s="4">
        <v>2021</v>
      </c>
      <c r="D1959" s="1" t="s">
        <v>166</v>
      </c>
      <c r="E1959" s="1" t="s">
        <v>1183</v>
      </c>
      <c r="F1959" s="1" t="s">
        <v>66</v>
      </c>
      <c r="G1959" s="4" t="s">
        <v>1101</v>
      </c>
      <c r="H1959" s="4">
        <v>14</v>
      </c>
      <c r="I1959" s="4" t="s">
        <v>83</v>
      </c>
      <c r="J1959" s="1"/>
      <c r="K1959" s="4" t="s">
        <v>83</v>
      </c>
      <c r="L1959" s="4" t="s">
        <v>83</v>
      </c>
    </row>
    <row r="1960" spans="1:12" ht="30" x14ac:dyDescent="0.25">
      <c r="A1960" s="1" t="s">
        <v>6457</v>
      </c>
      <c r="B1960" s="1" t="s">
        <v>60</v>
      </c>
      <c r="C1960" s="4">
        <v>2021</v>
      </c>
      <c r="D1960" s="1" t="s">
        <v>166</v>
      </c>
      <c r="E1960" s="1" t="s">
        <v>1183</v>
      </c>
      <c r="F1960" s="1" t="s">
        <v>70</v>
      </c>
      <c r="G1960" s="4" t="s">
        <v>9440</v>
      </c>
      <c r="H1960" s="4">
        <v>199</v>
      </c>
      <c r="I1960" s="4" t="s">
        <v>9690</v>
      </c>
      <c r="J1960" s="1"/>
      <c r="K1960" s="4" t="s">
        <v>9691</v>
      </c>
      <c r="L1960" s="4" t="s">
        <v>9692</v>
      </c>
    </row>
    <row r="1961" spans="1:12" ht="30" x14ac:dyDescent="0.25">
      <c r="A1961" s="1" t="s">
        <v>6457</v>
      </c>
      <c r="B1961" s="1" t="s">
        <v>60</v>
      </c>
      <c r="C1961" s="4">
        <v>2021</v>
      </c>
      <c r="D1961" s="1" t="s">
        <v>166</v>
      </c>
      <c r="E1961" s="1" t="s">
        <v>1183</v>
      </c>
      <c r="F1961" s="1" t="s">
        <v>74</v>
      </c>
      <c r="G1961" s="4" t="s">
        <v>3750</v>
      </c>
      <c r="H1961" s="4">
        <v>127</v>
      </c>
      <c r="I1961" s="4" t="s">
        <v>9693</v>
      </c>
      <c r="J1961" s="1"/>
      <c r="K1961" s="4" t="s">
        <v>9694</v>
      </c>
      <c r="L1961" s="4" t="s">
        <v>9695</v>
      </c>
    </row>
    <row r="1962" spans="1:12" ht="30" x14ac:dyDescent="0.25">
      <c r="A1962" s="1" t="s">
        <v>6457</v>
      </c>
      <c r="B1962" s="1" t="s">
        <v>60</v>
      </c>
      <c r="C1962" s="4">
        <v>2021</v>
      </c>
      <c r="D1962" s="1" t="s">
        <v>166</v>
      </c>
      <c r="E1962" s="1" t="s">
        <v>1183</v>
      </c>
      <c r="F1962" s="1" t="s">
        <v>1102</v>
      </c>
      <c r="G1962" s="4" t="s">
        <v>9696</v>
      </c>
      <c r="H1962" s="4">
        <v>11406</v>
      </c>
      <c r="I1962" s="4" t="s">
        <v>9697</v>
      </c>
      <c r="J1962" s="1"/>
      <c r="K1962" s="4" t="s">
        <v>9698</v>
      </c>
      <c r="L1962" s="4" t="s">
        <v>9699</v>
      </c>
    </row>
    <row r="1963" spans="1:12" ht="45" x14ac:dyDescent="0.25">
      <c r="A1963" s="1" t="s">
        <v>6457</v>
      </c>
      <c r="B1963" s="1" t="s">
        <v>60</v>
      </c>
      <c r="C1963" s="4">
        <v>2021</v>
      </c>
      <c r="D1963" s="1" t="s">
        <v>166</v>
      </c>
      <c r="E1963" s="1" t="s">
        <v>1183</v>
      </c>
      <c r="F1963" s="1" t="s">
        <v>84</v>
      </c>
      <c r="G1963" s="4" t="s">
        <v>1103</v>
      </c>
      <c r="H1963" s="4">
        <v>0</v>
      </c>
      <c r="I1963" s="4" t="s">
        <v>83</v>
      </c>
      <c r="J1963" s="1"/>
      <c r="K1963" s="4" t="s">
        <v>83</v>
      </c>
      <c r="L1963" s="4" t="s">
        <v>83</v>
      </c>
    </row>
    <row r="1964" spans="1:12" ht="45" x14ac:dyDescent="0.25">
      <c r="A1964" s="1" t="s">
        <v>6457</v>
      </c>
      <c r="B1964" s="1" t="s">
        <v>60</v>
      </c>
      <c r="C1964" s="4">
        <v>2021</v>
      </c>
      <c r="D1964" s="1" t="s">
        <v>166</v>
      </c>
      <c r="E1964" s="1" t="s">
        <v>1183</v>
      </c>
      <c r="F1964" s="1" t="s">
        <v>85</v>
      </c>
      <c r="G1964" s="4" t="s">
        <v>1103</v>
      </c>
      <c r="H1964" s="4">
        <v>0</v>
      </c>
      <c r="I1964" s="4" t="s">
        <v>83</v>
      </c>
      <c r="J1964" s="1"/>
      <c r="K1964" s="4" t="s">
        <v>83</v>
      </c>
      <c r="L1964" s="4" t="s">
        <v>83</v>
      </c>
    </row>
    <row r="1965" spans="1:12" x14ac:dyDescent="0.25">
      <c r="A1965" s="1" t="s">
        <v>6457</v>
      </c>
      <c r="B1965" s="1" t="s">
        <v>60</v>
      </c>
      <c r="C1965" s="4">
        <v>2021</v>
      </c>
      <c r="D1965" s="1" t="s">
        <v>185</v>
      </c>
      <c r="E1965" s="1" t="s">
        <v>1089</v>
      </c>
      <c r="F1965" s="1" t="s">
        <v>62</v>
      </c>
      <c r="G1965" s="4" t="s">
        <v>1820</v>
      </c>
      <c r="H1965" s="4">
        <v>147231</v>
      </c>
      <c r="I1965" s="4" t="s">
        <v>7943</v>
      </c>
      <c r="J1965" s="1"/>
      <c r="K1965" s="4" t="s">
        <v>3833</v>
      </c>
      <c r="L1965" s="4" t="s">
        <v>2196</v>
      </c>
    </row>
    <row r="1966" spans="1:12" ht="30" x14ac:dyDescent="0.25">
      <c r="A1966" s="1" t="s">
        <v>6457</v>
      </c>
      <c r="B1966" s="1" t="s">
        <v>60</v>
      </c>
      <c r="C1966" s="4">
        <v>2021</v>
      </c>
      <c r="D1966" s="1" t="s">
        <v>185</v>
      </c>
      <c r="E1966" s="1" t="s">
        <v>1089</v>
      </c>
      <c r="F1966" s="1" t="s">
        <v>66</v>
      </c>
      <c r="G1966" s="4" t="s">
        <v>2456</v>
      </c>
      <c r="H1966" s="4">
        <v>53774</v>
      </c>
      <c r="I1966" s="4" t="s">
        <v>9700</v>
      </c>
      <c r="J1966" s="1"/>
      <c r="K1966" s="4" t="s">
        <v>739</v>
      </c>
      <c r="L1966" s="4" t="s">
        <v>9701</v>
      </c>
    </row>
    <row r="1967" spans="1:12" ht="30" x14ac:dyDescent="0.25">
      <c r="A1967" s="1" t="s">
        <v>6457</v>
      </c>
      <c r="B1967" s="1" t="s">
        <v>60</v>
      </c>
      <c r="C1967" s="4">
        <v>2021</v>
      </c>
      <c r="D1967" s="1" t="s">
        <v>185</v>
      </c>
      <c r="E1967" s="1" t="s">
        <v>1089</v>
      </c>
      <c r="F1967" s="1" t="s">
        <v>70</v>
      </c>
      <c r="G1967" s="4" t="s">
        <v>2909</v>
      </c>
      <c r="H1967" s="4">
        <v>144380</v>
      </c>
      <c r="I1967" s="4" t="s">
        <v>544</v>
      </c>
      <c r="J1967" s="1"/>
      <c r="K1967" s="4" t="s">
        <v>738</v>
      </c>
      <c r="L1967" s="4" t="s">
        <v>6065</v>
      </c>
    </row>
    <row r="1968" spans="1:12" ht="30" x14ac:dyDescent="0.25">
      <c r="A1968" s="1" t="s">
        <v>6457</v>
      </c>
      <c r="B1968" s="1" t="s">
        <v>60</v>
      </c>
      <c r="C1968" s="4">
        <v>2021</v>
      </c>
      <c r="D1968" s="1" t="s">
        <v>185</v>
      </c>
      <c r="E1968" s="1" t="s">
        <v>1089</v>
      </c>
      <c r="F1968" s="1" t="s">
        <v>74</v>
      </c>
      <c r="G1968" s="4" t="s">
        <v>2008</v>
      </c>
      <c r="H1968" s="4">
        <v>29812</v>
      </c>
      <c r="I1968" s="4" t="s">
        <v>4095</v>
      </c>
      <c r="J1968" s="1" t="s">
        <v>234</v>
      </c>
      <c r="K1968" s="4" t="s">
        <v>3300</v>
      </c>
      <c r="L1968" s="4" t="s">
        <v>3306</v>
      </c>
    </row>
    <row r="1969" spans="1:12" ht="30" x14ac:dyDescent="0.25">
      <c r="A1969" s="1" t="s">
        <v>6457</v>
      </c>
      <c r="B1969" s="1" t="s">
        <v>60</v>
      </c>
      <c r="C1969" s="4">
        <v>2021</v>
      </c>
      <c r="D1969" s="1" t="s">
        <v>185</v>
      </c>
      <c r="E1969" s="1" t="s">
        <v>1089</v>
      </c>
      <c r="F1969" s="1" t="s">
        <v>1102</v>
      </c>
      <c r="G1969" s="4" t="s">
        <v>2657</v>
      </c>
      <c r="H1969" s="4">
        <v>86499</v>
      </c>
      <c r="I1969" s="4" t="s">
        <v>9702</v>
      </c>
      <c r="J1969" s="1"/>
      <c r="K1969" s="4" t="s">
        <v>9048</v>
      </c>
      <c r="L1969" s="4" t="s">
        <v>9286</v>
      </c>
    </row>
    <row r="1970" spans="1:12" ht="45" x14ac:dyDescent="0.25">
      <c r="A1970" s="1" t="s">
        <v>6457</v>
      </c>
      <c r="B1970" s="1" t="s">
        <v>60</v>
      </c>
      <c r="C1970" s="4">
        <v>2021</v>
      </c>
      <c r="D1970" s="1" t="s">
        <v>185</v>
      </c>
      <c r="E1970" s="1" t="s">
        <v>1089</v>
      </c>
      <c r="F1970" s="1" t="s">
        <v>84</v>
      </c>
      <c r="G1970" s="4" t="s">
        <v>1103</v>
      </c>
      <c r="H1970" s="4">
        <v>0</v>
      </c>
      <c r="I1970" s="4" t="s">
        <v>83</v>
      </c>
      <c r="J1970" s="1"/>
      <c r="K1970" s="4" t="s">
        <v>83</v>
      </c>
      <c r="L1970" s="4" t="s">
        <v>83</v>
      </c>
    </row>
    <row r="1971" spans="1:12" ht="45" x14ac:dyDescent="0.25">
      <c r="A1971" s="1" t="s">
        <v>6457</v>
      </c>
      <c r="B1971" s="1" t="s">
        <v>60</v>
      </c>
      <c r="C1971" s="4">
        <v>2021</v>
      </c>
      <c r="D1971" s="1" t="s">
        <v>185</v>
      </c>
      <c r="E1971" s="1" t="s">
        <v>1089</v>
      </c>
      <c r="F1971" s="1" t="s">
        <v>85</v>
      </c>
      <c r="G1971" s="4" t="s">
        <v>1103</v>
      </c>
      <c r="H1971" s="4">
        <v>0</v>
      </c>
      <c r="I1971" s="4" t="s">
        <v>83</v>
      </c>
      <c r="J1971" s="1"/>
      <c r="K1971" s="4" t="s">
        <v>83</v>
      </c>
      <c r="L1971" s="4" t="s">
        <v>83</v>
      </c>
    </row>
    <row r="1972" spans="1:12" x14ac:dyDescent="0.25">
      <c r="A1972" s="1" t="s">
        <v>6457</v>
      </c>
      <c r="B1972" s="1" t="s">
        <v>60</v>
      </c>
      <c r="C1972" s="4">
        <v>2021</v>
      </c>
      <c r="D1972" s="1" t="s">
        <v>185</v>
      </c>
      <c r="E1972" s="1" t="s">
        <v>1104</v>
      </c>
      <c r="F1972" s="1" t="s">
        <v>62</v>
      </c>
      <c r="G1972" s="4" t="s">
        <v>7880</v>
      </c>
      <c r="H1972" s="4">
        <v>35556</v>
      </c>
      <c r="I1972" s="4" t="s">
        <v>9703</v>
      </c>
      <c r="J1972" s="1"/>
      <c r="K1972" s="4" t="s">
        <v>6205</v>
      </c>
      <c r="L1972" s="4" t="s">
        <v>9704</v>
      </c>
    </row>
    <row r="1973" spans="1:12" ht="30" x14ac:dyDescent="0.25">
      <c r="A1973" s="1" t="s">
        <v>6457</v>
      </c>
      <c r="B1973" s="1" t="s">
        <v>60</v>
      </c>
      <c r="C1973" s="4">
        <v>2021</v>
      </c>
      <c r="D1973" s="1" t="s">
        <v>185</v>
      </c>
      <c r="E1973" s="1" t="s">
        <v>1104</v>
      </c>
      <c r="F1973" s="1" t="s">
        <v>66</v>
      </c>
      <c r="G1973" s="4" t="s">
        <v>1112</v>
      </c>
      <c r="H1973" s="4">
        <v>2193</v>
      </c>
      <c r="I1973" s="4" t="s">
        <v>5165</v>
      </c>
      <c r="J1973" s="1" t="s">
        <v>234</v>
      </c>
      <c r="K1973" s="4" t="s">
        <v>9705</v>
      </c>
      <c r="L1973" s="4" t="s">
        <v>1624</v>
      </c>
    </row>
    <row r="1974" spans="1:12" ht="30" x14ac:dyDescent="0.25">
      <c r="A1974" s="1" t="s">
        <v>6457</v>
      </c>
      <c r="B1974" s="1" t="s">
        <v>60</v>
      </c>
      <c r="C1974" s="4">
        <v>2021</v>
      </c>
      <c r="D1974" s="1" t="s">
        <v>185</v>
      </c>
      <c r="E1974" s="1" t="s">
        <v>1104</v>
      </c>
      <c r="F1974" s="1" t="s">
        <v>70</v>
      </c>
      <c r="G1974" s="4" t="s">
        <v>1507</v>
      </c>
      <c r="H1974" s="4">
        <v>34628</v>
      </c>
      <c r="I1974" s="4" t="s">
        <v>9706</v>
      </c>
      <c r="J1974" s="1"/>
      <c r="K1974" s="4" t="s">
        <v>9707</v>
      </c>
      <c r="L1974" s="4" t="s">
        <v>9708</v>
      </c>
    </row>
    <row r="1975" spans="1:12" ht="30" x14ac:dyDescent="0.25">
      <c r="A1975" s="1" t="s">
        <v>6457</v>
      </c>
      <c r="B1975" s="1" t="s">
        <v>60</v>
      </c>
      <c r="C1975" s="4">
        <v>2021</v>
      </c>
      <c r="D1975" s="1" t="s">
        <v>185</v>
      </c>
      <c r="E1975" s="1" t="s">
        <v>1104</v>
      </c>
      <c r="F1975" s="1" t="s">
        <v>74</v>
      </c>
      <c r="G1975" s="4" t="s">
        <v>1367</v>
      </c>
      <c r="H1975" s="4">
        <v>44222</v>
      </c>
      <c r="I1975" s="4" t="s">
        <v>2623</v>
      </c>
      <c r="J1975" s="1"/>
      <c r="K1975" s="4" t="s">
        <v>6106</v>
      </c>
      <c r="L1975" s="4" t="s">
        <v>9709</v>
      </c>
    </row>
    <row r="1976" spans="1:12" ht="30" x14ac:dyDescent="0.25">
      <c r="A1976" s="1" t="s">
        <v>6457</v>
      </c>
      <c r="B1976" s="1" t="s">
        <v>60</v>
      </c>
      <c r="C1976" s="4">
        <v>2021</v>
      </c>
      <c r="D1976" s="1" t="s">
        <v>185</v>
      </c>
      <c r="E1976" s="1" t="s">
        <v>1104</v>
      </c>
      <c r="F1976" s="1" t="s">
        <v>1102</v>
      </c>
      <c r="G1976" s="4" t="s">
        <v>8717</v>
      </c>
      <c r="H1976" s="4">
        <v>104311</v>
      </c>
      <c r="I1976" s="4" t="s">
        <v>3601</v>
      </c>
      <c r="J1976" s="1"/>
      <c r="K1976" s="4" t="s">
        <v>1373</v>
      </c>
      <c r="L1976" s="4" t="s">
        <v>717</v>
      </c>
    </row>
    <row r="1977" spans="1:12" ht="45" x14ac:dyDescent="0.25">
      <c r="A1977" s="1" t="s">
        <v>6457</v>
      </c>
      <c r="B1977" s="1" t="s">
        <v>60</v>
      </c>
      <c r="C1977" s="4">
        <v>2021</v>
      </c>
      <c r="D1977" s="1" t="s">
        <v>185</v>
      </c>
      <c r="E1977" s="1" t="s">
        <v>1104</v>
      </c>
      <c r="F1977" s="1" t="s">
        <v>84</v>
      </c>
      <c r="G1977" s="4" t="s">
        <v>1103</v>
      </c>
      <c r="H1977" s="4">
        <v>0</v>
      </c>
      <c r="I1977" s="4" t="s">
        <v>83</v>
      </c>
      <c r="J1977" s="1"/>
      <c r="K1977" s="4" t="s">
        <v>83</v>
      </c>
      <c r="L1977" s="4" t="s">
        <v>83</v>
      </c>
    </row>
    <row r="1978" spans="1:12" ht="45" x14ac:dyDescent="0.25">
      <c r="A1978" s="1" t="s">
        <v>6457</v>
      </c>
      <c r="B1978" s="1" t="s">
        <v>60</v>
      </c>
      <c r="C1978" s="4">
        <v>2021</v>
      </c>
      <c r="D1978" s="1" t="s">
        <v>185</v>
      </c>
      <c r="E1978" s="1" t="s">
        <v>1104</v>
      </c>
      <c r="F1978" s="1" t="s">
        <v>85</v>
      </c>
      <c r="G1978" s="4" t="s">
        <v>1103</v>
      </c>
      <c r="H1978" s="4">
        <v>0</v>
      </c>
      <c r="I1978" s="4" t="s">
        <v>83</v>
      </c>
      <c r="J1978" s="1"/>
      <c r="K1978" s="4" t="s">
        <v>83</v>
      </c>
      <c r="L1978" s="4" t="s">
        <v>83</v>
      </c>
    </row>
    <row r="1979" spans="1:12" x14ac:dyDescent="0.25">
      <c r="A1979" s="1" t="s">
        <v>6457</v>
      </c>
      <c r="B1979" s="1" t="s">
        <v>60</v>
      </c>
      <c r="C1979" s="4">
        <v>2021</v>
      </c>
      <c r="D1979" s="1" t="s">
        <v>185</v>
      </c>
      <c r="E1979" s="1" t="s">
        <v>1116</v>
      </c>
      <c r="F1979" s="1" t="s">
        <v>62</v>
      </c>
      <c r="G1979" s="4" t="s">
        <v>9710</v>
      </c>
      <c r="H1979" s="4">
        <v>21973</v>
      </c>
      <c r="I1979" s="4" t="s">
        <v>9711</v>
      </c>
      <c r="J1979" s="1"/>
      <c r="K1979" s="4" t="s">
        <v>9712</v>
      </c>
      <c r="L1979" s="4" t="s">
        <v>280</v>
      </c>
    </row>
    <row r="1980" spans="1:12" ht="30" x14ac:dyDescent="0.25">
      <c r="A1980" s="1" t="s">
        <v>6457</v>
      </c>
      <c r="B1980" s="1" t="s">
        <v>60</v>
      </c>
      <c r="C1980" s="4">
        <v>2021</v>
      </c>
      <c r="D1980" s="1" t="s">
        <v>185</v>
      </c>
      <c r="E1980" s="1" t="s">
        <v>1116</v>
      </c>
      <c r="F1980" s="1" t="s">
        <v>66</v>
      </c>
      <c r="G1980" s="4" t="s">
        <v>1101</v>
      </c>
      <c r="H1980" s="4">
        <v>826</v>
      </c>
      <c r="I1980" s="4" t="s">
        <v>83</v>
      </c>
      <c r="J1980" s="1"/>
      <c r="K1980" s="4" t="s">
        <v>83</v>
      </c>
      <c r="L1980" s="4" t="s">
        <v>83</v>
      </c>
    </row>
    <row r="1981" spans="1:12" ht="30" x14ac:dyDescent="0.25">
      <c r="A1981" s="1" t="s">
        <v>6457</v>
      </c>
      <c r="B1981" s="1" t="s">
        <v>60</v>
      </c>
      <c r="C1981" s="4">
        <v>2021</v>
      </c>
      <c r="D1981" s="1" t="s">
        <v>185</v>
      </c>
      <c r="E1981" s="1" t="s">
        <v>1116</v>
      </c>
      <c r="F1981" s="1" t="s">
        <v>70</v>
      </c>
      <c r="G1981" s="4" t="s">
        <v>3585</v>
      </c>
      <c r="H1981" s="4">
        <v>6827</v>
      </c>
      <c r="I1981" s="4" t="s">
        <v>9713</v>
      </c>
      <c r="J1981" s="1"/>
      <c r="K1981" s="4" t="s">
        <v>9714</v>
      </c>
      <c r="L1981" s="4" t="s">
        <v>9715</v>
      </c>
    </row>
    <row r="1982" spans="1:12" ht="30" x14ac:dyDescent="0.25">
      <c r="A1982" s="1" t="s">
        <v>6457</v>
      </c>
      <c r="B1982" s="1" t="s">
        <v>60</v>
      </c>
      <c r="C1982" s="4">
        <v>2021</v>
      </c>
      <c r="D1982" s="1" t="s">
        <v>185</v>
      </c>
      <c r="E1982" s="1" t="s">
        <v>1116</v>
      </c>
      <c r="F1982" s="1" t="s">
        <v>74</v>
      </c>
      <c r="G1982" s="4" t="s">
        <v>1141</v>
      </c>
      <c r="H1982" s="4">
        <v>8778</v>
      </c>
      <c r="I1982" s="4" t="s">
        <v>9716</v>
      </c>
      <c r="J1982" s="1"/>
      <c r="K1982" s="4" t="s">
        <v>9717</v>
      </c>
      <c r="L1982" s="4" t="s">
        <v>9718</v>
      </c>
    </row>
    <row r="1983" spans="1:12" ht="30" x14ac:dyDescent="0.25">
      <c r="A1983" s="1" t="s">
        <v>6457</v>
      </c>
      <c r="B1983" s="1" t="s">
        <v>60</v>
      </c>
      <c r="C1983" s="4">
        <v>2021</v>
      </c>
      <c r="D1983" s="1" t="s">
        <v>185</v>
      </c>
      <c r="E1983" s="1" t="s">
        <v>1116</v>
      </c>
      <c r="F1983" s="1" t="s">
        <v>1102</v>
      </c>
      <c r="G1983" s="4" t="s">
        <v>5409</v>
      </c>
      <c r="H1983" s="4">
        <v>223793</v>
      </c>
      <c r="I1983" s="4" t="s">
        <v>9719</v>
      </c>
      <c r="J1983" s="1"/>
      <c r="K1983" s="4" t="s">
        <v>4455</v>
      </c>
      <c r="L1983" s="4" t="s">
        <v>9720</v>
      </c>
    </row>
    <row r="1984" spans="1:12" ht="45" x14ac:dyDescent="0.25">
      <c r="A1984" s="1" t="s">
        <v>6457</v>
      </c>
      <c r="B1984" s="1" t="s">
        <v>60</v>
      </c>
      <c r="C1984" s="4">
        <v>2021</v>
      </c>
      <c r="D1984" s="1" t="s">
        <v>185</v>
      </c>
      <c r="E1984" s="1" t="s">
        <v>1116</v>
      </c>
      <c r="F1984" s="1" t="s">
        <v>84</v>
      </c>
      <c r="G1984" s="4" t="s">
        <v>1103</v>
      </c>
      <c r="H1984" s="4">
        <v>0</v>
      </c>
      <c r="I1984" s="4" t="s">
        <v>83</v>
      </c>
      <c r="J1984" s="1"/>
      <c r="K1984" s="4" t="s">
        <v>83</v>
      </c>
      <c r="L1984" s="4" t="s">
        <v>83</v>
      </c>
    </row>
    <row r="1985" spans="1:12" ht="45" x14ac:dyDescent="0.25">
      <c r="A1985" s="1" t="s">
        <v>6457</v>
      </c>
      <c r="B1985" s="1" t="s">
        <v>60</v>
      </c>
      <c r="C1985" s="4">
        <v>2021</v>
      </c>
      <c r="D1985" s="1" t="s">
        <v>185</v>
      </c>
      <c r="E1985" s="1" t="s">
        <v>1116</v>
      </c>
      <c r="F1985" s="1" t="s">
        <v>85</v>
      </c>
      <c r="G1985" s="4" t="s">
        <v>1103</v>
      </c>
      <c r="H1985" s="4">
        <v>0</v>
      </c>
      <c r="I1985" s="4" t="s">
        <v>83</v>
      </c>
      <c r="J1985" s="1"/>
      <c r="K1985" s="4" t="s">
        <v>83</v>
      </c>
      <c r="L1985" s="4" t="s">
        <v>83</v>
      </c>
    </row>
    <row r="1986" spans="1:12" x14ac:dyDescent="0.25">
      <c r="A1986" s="1" t="s">
        <v>6457</v>
      </c>
      <c r="B1986" s="1" t="s">
        <v>60</v>
      </c>
      <c r="C1986" s="4">
        <v>2021</v>
      </c>
      <c r="D1986" s="1" t="s">
        <v>185</v>
      </c>
      <c r="E1986" s="1" t="s">
        <v>1132</v>
      </c>
      <c r="F1986" s="1" t="s">
        <v>62</v>
      </c>
      <c r="G1986" s="4" t="s">
        <v>5310</v>
      </c>
      <c r="H1986" s="4">
        <v>11345</v>
      </c>
      <c r="I1986" s="4" t="s">
        <v>9721</v>
      </c>
      <c r="J1986" s="1"/>
      <c r="K1986" s="4" t="s">
        <v>9722</v>
      </c>
      <c r="L1986" s="4" t="s">
        <v>9723</v>
      </c>
    </row>
    <row r="1987" spans="1:12" ht="30" x14ac:dyDescent="0.25">
      <c r="A1987" s="1" t="s">
        <v>6457</v>
      </c>
      <c r="B1987" s="1" t="s">
        <v>60</v>
      </c>
      <c r="C1987" s="4">
        <v>2021</v>
      </c>
      <c r="D1987" s="1" t="s">
        <v>185</v>
      </c>
      <c r="E1987" s="1" t="s">
        <v>1132</v>
      </c>
      <c r="F1987" s="1" t="s">
        <v>66</v>
      </c>
      <c r="G1987" s="4" t="s">
        <v>1101</v>
      </c>
      <c r="H1987" s="4">
        <v>291</v>
      </c>
      <c r="I1987" s="4" t="s">
        <v>83</v>
      </c>
      <c r="J1987" s="1"/>
      <c r="K1987" s="4" t="s">
        <v>83</v>
      </c>
      <c r="L1987" s="4" t="s">
        <v>83</v>
      </c>
    </row>
    <row r="1988" spans="1:12" ht="30" x14ac:dyDescent="0.25">
      <c r="A1988" s="1" t="s">
        <v>6457</v>
      </c>
      <c r="B1988" s="1" t="s">
        <v>60</v>
      </c>
      <c r="C1988" s="4">
        <v>2021</v>
      </c>
      <c r="D1988" s="1" t="s">
        <v>185</v>
      </c>
      <c r="E1988" s="1" t="s">
        <v>1132</v>
      </c>
      <c r="F1988" s="1" t="s">
        <v>70</v>
      </c>
      <c r="G1988" s="4" t="s">
        <v>2093</v>
      </c>
      <c r="H1988" s="4">
        <v>2626</v>
      </c>
      <c r="I1988" s="4" t="s">
        <v>9724</v>
      </c>
      <c r="J1988" s="1"/>
      <c r="K1988" s="4" t="s">
        <v>9725</v>
      </c>
      <c r="L1988" s="4" t="s">
        <v>9726</v>
      </c>
    </row>
    <row r="1989" spans="1:12" ht="30" x14ac:dyDescent="0.25">
      <c r="A1989" s="1" t="s">
        <v>6457</v>
      </c>
      <c r="B1989" s="1" t="s">
        <v>60</v>
      </c>
      <c r="C1989" s="4">
        <v>2021</v>
      </c>
      <c r="D1989" s="1" t="s">
        <v>185</v>
      </c>
      <c r="E1989" s="1" t="s">
        <v>1132</v>
      </c>
      <c r="F1989" s="1" t="s">
        <v>74</v>
      </c>
      <c r="G1989" s="4" t="s">
        <v>1451</v>
      </c>
      <c r="H1989" s="4">
        <v>1900</v>
      </c>
      <c r="I1989" s="4" t="s">
        <v>9727</v>
      </c>
      <c r="J1989" s="1"/>
      <c r="K1989" s="4" t="s">
        <v>9728</v>
      </c>
      <c r="L1989" s="4" t="s">
        <v>9729</v>
      </c>
    </row>
    <row r="1990" spans="1:12" ht="30" x14ac:dyDescent="0.25">
      <c r="A1990" s="1" t="s">
        <v>6457</v>
      </c>
      <c r="B1990" s="1" t="s">
        <v>60</v>
      </c>
      <c r="C1990" s="4">
        <v>2021</v>
      </c>
      <c r="D1990" s="1" t="s">
        <v>185</v>
      </c>
      <c r="E1990" s="1" t="s">
        <v>1132</v>
      </c>
      <c r="F1990" s="1" t="s">
        <v>1102</v>
      </c>
      <c r="G1990" s="4" t="s">
        <v>9730</v>
      </c>
      <c r="H1990" s="4">
        <v>201141</v>
      </c>
      <c r="I1990" s="4" t="s">
        <v>9731</v>
      </c>
      <c r="J1990" s="1"/>
      <c r="K1990" s="4" t="s">
        <v>9732</v>
      </c>
      <c r="L1990" s="4" t="s">
        <v>9733</v>
      </c>
    </row>
    <row r="1991" spans="1:12" ht="45" x14ac:dyDescent="0.25">
      <c r="A1991" s="1" t="s">
        <v>6457</v>
      </c>
      <c r="B1991" s="1" t="s">
        <v>60</v>
      </c>
      <c r="C1991" s="4">
        <v>2021</v>
      </c>
      <c r="D1991" s="1" t="s">
        <v>185</v>
      </c>
      <c r="E1991" s="1" t="s">
        <v>1132</v>
      </c>
      <c r="F1991" s="1" t="s">
        <v>84</v>
      </c>
      <c r="G1991" s="4" t="s">
        <v>1103</v>
      </c>
      <c r="H1991" s="4">
        <v>0</v>
      </c>
      <c r="I1991" s="4" t="s">
        <v>83</v>
      </c>
      <c r="J1991" s="1"/>
      <c r="K1991" s="4" t="s">
        <v>83</v>
      </c>
      <c r="L1991" s="4" t="s">
        <v>83</v>
      </c>
    </row>
    <row r="1992" spans="1:12" ht="45" x14ac:dyDescent="0.25">
      <c r="A1992" s="1" t="s">
        <v>6457</v>
      </c>
      <c r="B1992" s="1" t="s">
        <v>60</v>
      </c>
      <c r="C1992" s="4">
        <v>2021</v>
      </c>
      <c r="D1992" s="1" t="s">
        <v>185</v>
      </c>
      <c r="E1992" s="1" t="s">
        <v>1132</v>
      </c>
      <c r="F1992" s="1" t="s">
        <v>85</v>
      </c>
      <c r="G1992" s="4" t="s">
        <v>1103</v>
      </c>
      <c r="H1992" s="4">
        <v>0</v>
      </c>
      <c r="I1992" s="4" t="s">
        <v>83</v>
      </c>
      <c r="J1992" s="1"/>
      <c r="K1992" s="4" t="s">
        <v>83</v>
      </c>
      <c r="L1992" s="4" t="s">
        <v>83</v>
      </c>
    </row>
    <row r="1993" spans="1:12" x14ac:dyDescent="0.25">
      <c r="A1993" s="1" t="s">
        <v>6457</v>
      </c>
      <c r="B1993" s="1" t="s">
        <v>60</v>
      </c>
      <c r="C1993" s="4">
        <v>2021</v>
      </c>
      <c r="D1993" s="1" t="s">
        <v>185</v>
      </c>
      <c r="E1993" s="1" t="s">
        <v>1147</v>
      </c>
      <c r="F1993" s="1" t="s">
        <v>62</v>
      </c>
      <c r="G1993" s="4" t="s">
        <v>2308</v>
      </c>
      <c r="H1993" s="4">
        <v>5017</v>
      </c>
      <c r="I1993" s="4" t="s">
        <v>9734</v>
      </c>
      <c r="J1993" s="1"/>
      <c r="K1993" s="4" t="s">
        <v>9735</v>
      </c>
      <c r="L1993" s="4" t="s">
        <v>9736</v>
      </c>
    </row>
    <row r="1994" spans="1:12" ht="30" x14ac:dyDescent="0.25">
      <c r="A1994" s="1" t="s">
        <v>6457</v>
      </c>
      <c r="B1994" s="1" t="s">
        <v>60</v>
      </c>
      <c r="C1994" s="4">
        <v>2021</v>
      </c>
      <c r="D1994" s="1" t="s">
        <v>185</v>
      </c>
      <c r="E1994" s="1" t="s">
        <v>1147</v>
      </c>
      <c r="F1994" s="1" t="s">
        <v>66</v>
      </c>
      <c r="G1994" s="4" t="s">
        <v>1112</v>
      </c>
      <c r="H1994" s="4">
        <v>98</v>
      </c>
      <c r="I1994" s="4" t="s">
        <v>9737</v>
      </c>
      <c r="J1994" s="1" t="s">
        <v>234</v>
      </c>
      <c r="K1994" s="4" t="s">
        <v>9738</v>
      </c>
      <c r="L1994" s="4" t="s">
        <v>9739</v>
      </c>
    </row>
    <row r="1995" spans="1:12" ht="30" x14ac:dyDescent="0.25">
      <c r="A1995" s="1" t="s">
        <v>6457</v>
      </c>
      <c r="B1995" s="1" t="s">
        <v>60</v>
      </c>
      <c r="C1995" s="4">
        <v>2021</v>
      </c>
      <c r="D1995" s="1" t="s">
        <v>185</v>
      </c>
      <c r="E1995" s="1" t="s">
        <v>1147</v>
      </c>
      <c r="F1995" s="1" t="s">
        <v>70</v>
      </c>
      <c r="G1995" s="4" t="s">
        <v>3013</v>
      </c>
      <c r="H1995" s="4">
        <v>1028</v>
      </c>
      <c r="I1995" s="4" t="s">
        <v>9740</v>
      </c>
      <c r="J1995" s="1"/>
      <c r="K1995" s="4" t="s">
        <v>9741</v>
      </c>
      <c r="L1995" s="4" t="s">
        <v>9742</v>
      </c>
    </row>
    <row r="1996" spans="1:12" ht="30" x14ac:dyDescent="0.25">
      <c r="A1996" s="1" t="s">
        <v>6457</v>
      </c>
      <c r="B1996" s="1" t="s">
        <v>60</v>
      </c>
      <c r="C1996" s="4">
        <v>2021</v>
      </c>
      <c r="D1996" s="1" t="s">
        <v>185</v>
      </c>
      <c r="E1996" s="1" t="s">
        <v>1147</v>
      </c>
      <c r="F1996" s="1" t="s">
        <v>74</v>
      </c>
      <c r="G1996" s="4" t="s">
        <v>2016</v>
      </c>
      <c r="H1996" s="4">
        <v>395</v>
      </c>
      <c r="I1996" s="4" t="s">
        <v>9743</v>
      </c>
      <c r="J1996" s="1"/>
      <c r="K1996" s="4" t="s">
        <v>9744</v>
      </c>
      <c r="L1996" s="4" t="s">
        <v>9745</v>
      </c>
    </row>
    <row r="1997" spans="1:12" ht="30" x14ac:dyDescent="0.25">
      <c r="A1997" s="1" t="s">
        <v>6457</v>
      </c>
      <c r="B1997" s="1" t="s">
        <v>60</v>
      </c>
      <c r="C1997" s="4">
        <v>2021</v>
      </c>
      <c r="D1997" s="1" t="s">
        <v>185</v>
      </c>
      <c r="E1997" s="1" t="s">
        <v>1147</v>
      </c>
      <c r="F1997" s="1" t="s">
        <v>1102</v>
      </c>
      <c r="G1997" s="4" t="s">
        <v>9746</v>
      </c>
      <c r="H1997" s="4">
        <v>165959</v>
      </c>
      <c r="I1997" s="4" t="s">
        <v>9747</v>
      </c>
      <c r="J1997" s="1"/>
      <c r="K1997" s="4" t="s">
        <v>9748</v>
      </c>
      <c r="L1997" s="4" t="s">
        <v>9749</v>
      </c>
    </row>
    <row r="1998" spans="1:12" ht="45" x14ac:dyDescent="0.25">
      <c r="A1998" s="1" t="s">
        <v>6457</v>
      </c>
      <c r="B1998" s="1" t="s">
        <v>60</v>
      </c>
      <c r="C1998" s="4">
        <v>2021</v>
      </c>
      <c r="D1998" s="1" t="s">
        <v>185</v>
      </c>
      <c r="E1998" s="1" t="s">
        <v>1147</v>
      </c>
      <c r="F1998" s="1" t="s">
        <v>84</v>
      </c>
      <c r="G1998" s="4" t="s">
        <v>1103</v>
      </c>
      <c r="H1998" s="4">
        <v>0</v>
      </c>
      <c r="I1998" s="4" t="s">
        <v>83</v>
      </c>
      <c r="J1998" s="1"/>
      <c r="K1998" s="4" t="s">
        <v>83</v>
      </c>
      <c r="L1998" s="4" t="s">
        <v>83</v>
      </c>
    </row>
    <row r="1999" spans="1:12" ht="45" x14ac:dyDescent="0.25">
      <c r="A1999" s="1" t="s">
        <v>6457</v>
      </c>
      <c r="B1999" s="1" t="s">
        <v>60</v>
      </c>
      <c r="C1999" s="4">
        <v>2021</v>
      </c>
      <c r="D1999" s="1" t="s">
        <v>185</v>
      </c>
      <c r="E1999" s="1" t="s">
        <v>1147</v>
      </c>
      <c r="F1999" s="1" t="s">
        <v>85</v>
      </c>
      <c r="G1999" s="4" t="s">
        <v>1103</v>
      </c>
      <c r="H1999" s="4">
        <v>0</v>
      </c>
      <c r="I1999" s="4" t="s">
        <v>83</v>
      </c>
      <c r="J1999" s="1"/>
      <c r="K1999" s="4" t="s">
        <v>83</v>
      </c>
      <c r="L1999" s="4" t="s">
        <v>83</v>
      </c>
    </row>
    <row r="2000" spans="1:12" x14ac:dyDescent="0.25">
      <c r="A2000" s="1" t="s">
        <v>6457</v>
      </c>
      <c r="B2000" s="1" t="s">
        <v>60</v>
      </c>
      <c r="C2000" s="4">
        <v>2021</v>
      </c>
      <c r="D2000" s="1" t="s">
        <v>185</v>
      </c>
      <c r="E2000" s="1" t="s">
        <v>1162</v>
      </c>
      <c r="F2000" s="1" t="s">
        <v>62</v>
      </c>
      <c r="G2000" s="4" t="s">
        <v>4472</v>
      </c>
      <c r="H2000" s="4">
        <v>1684</v>
      </c>
      <c r="I2000" s="4" t="s">
        <v>9750</v>
      </c>
      <c r="J2000" s="1"/>
      <c r="K2000" s="4" t="s">
        <v>9751</v>
      </c>
      <c r="L2000" s="4" t="s">
        <v>9752</v>
      </c>
    </row>
    <row r="2001" spans="1:12" ht="30" x14ac:dyDescent="0.25">
      <c r="A2001" s="1" t="s">
        <v>6457</v>
      </c>
      <c r="B2001" s="1" t="s">
        <v>60</v>
      </c>
      <c r="C2001" s="4">
        <v>2021</v>
      </c>
      <c r="D2001" s="1" t="s">
        <v>185</v>
      </c>
      <c r="E2001" s="1" t="s">
        <v>1162</v>
      </c>
      <c r="F2001" s="1" t="s">
        <v>66</v>
      </c>
      <c r="G2001" s="4" t="s">
        <v>1671</v>
      </c>
      <c r="H2001" s="4">
        <v>31</v>
      </c>
      <c r="I2001" s="4" t="s">
        <v>9753</v>
      </c>
      <c r="J2001" s="1" t="s">
        <v>234</v>
      </c>
      <c r="K2001" s="4" t="s">
        <v>9754</v>
      </c>
      <c r="L2001" s="4" t="s">
        <v>9755</v>
      </c>
    </row>
    <row r="2002" spans="1:12" ht="30" x14ac:dyDescent="0.25">
      <c r="A2002" s="1" t="s">
        <v>6457</v>
      </c>
      <c r="B2002" s="1" t="s">
        <v>60</v>
      </c>
      <c r="C2002" s="4">
        <v>2021</v>
      </c>
      <c r="D2002" s="1" t="s">
        <v>185</v>
      </c>
      <c r="E2002" s="1" t="s">
        <v>1162</v>
      </c>
      <c r="F2002" s="1" t="s">
        <v>70</v>
      </c>
      <c r="G2002" s="4" t="s">
        <v>2963</v>
      </c>
      <c r="H2002" s="4">
        <v>465</v>
      </c>
      <c r="I2002" s="4" t="s">
        <v>9756</v>
      </c>
      <c r="J2002" s="1"/>
      <c r="K2002" s="4" t="s">
        <v>9757</v>
      </c>
      <c r="L2002" s="4" t="s">
        <v>9758</v>
      </c>
    </row>
    <row r="2003" spans="1:12" ht="30" x14ac:dyDescent="0.25">
      <c r="A2003" s="1" t="s">
        <v>6457</v>
      </c>
      <c r="B2003" s="1" t="s">
        <v>60</v>
      </c>
      <c r="C2003" s="4">
        <v>2021</v>
      </c>
      <c r="D2003" s="1" t="s">
        <v>185</v>
      </c>
      <c r="E2003" s="1" t="s">
        <v>1162</v>
      </c>
      <c r="F2003" s="1" t="s">
        <v>74</v>
      </c>
      <c r="G2003" s="4" t="s">
        <v>2016</v>
      </c>
      <c r="H2003" s="4">
        <v>152</v>
      </c>
      <c r="I2003" s="4" t="s">
        <v>9759</v>
      </c>
      <c r="J2003" s="1"/>
      <c r="K2003" s="4" t="s">
        <v>9760</v>
      </c>
      <c r="L2003" s="4" t="s">
        <v>9761</v>
      </c>
    </row>
    <row r="2004" spans="1:12" ht="30" x14ac:dyDescent="0.25">
      <c r="A2004" s="1" t="s">
        <v>6457</v>
      </c>
      <c r="B2004" s="1" t="s">
        <v>60</v>
      </c>
      <c r="C2004" s="4">
        <v>2021</v>
      </c>
      <c r="D2004" s="1" t="s">
        <v>185</v>
      </c>
      <c r="E2004" s="1" t="s">
        <v>1162</v>
      </c>
      <c r="F2004" s="1" t="s">
        <v>1102</v>
      </c>
      <c r="G2004" s="4" t="s">
        <v>9762</v>
      </c>
      <c r="H2004" s="4">
        <v>71941</v>
      </c>
      <c r="I2004" s="4" t="s">
        <v>9763</v>
      </c>
      <c r="J2004" s="1"/>
      <c r="K2004" s="4" t="s">
        <v>9764</v>
      </c>
      <c r="L2004" s="4" t="s">
        <v>9765</v>
      </c>
    </row>
    <row r="2005" spans="1:12" ht="45" x14ac:dyDescent="0.25">
      <c r="A2005" s="1" t="s">
        <v>6457</v>
      </c>
      <c r="B2005" s="1" t="s">
        <v>60</v>
      </c>
      <c r="C2005" s="4">
        <v>2021</v>
      </c>
      <c r="D2005" s="1" t="s">
        <v>185</v>
      </c>
      <c r="E2005" s="1" t="s">
        <v>1162</v>
      </c>
      <c r="F2005" s="1" t="s">
        <v>84</v>
      </c>
      <c r="G2005" s="4" t="s">
        <v>1103</v>
      </c>
      <c r="H2005" s="4">
        <v>0</v>
      </c>
      <c r="I2005" s="4" t="s">
        <v>83</v>
      </c>
      <c r="J2005" s="1"/>
      <c r="K2005" s="4" t="s">
        <v>83</v>
      </c>
      <c r="L2005" s="4" t="s">
        <v>83</v>
      </c>
    </row>
    <row r="2006" spans="1:12" ht="45" x14ac:dyDescent="0.25">
      <c r="A2006" s="1" t="s">
        <v>6457</v>
      </c>
      <c r="B2006" s="1" t="s">
        <v>60</v>
      </c>
      <c r="C2006" s="4">
        <v>2021</v>
      </c>
      <c r="D2006" s="1" t="s">
        <v>185</v>
      </c>
      <c r="E2006" s="1" t="s">
        <v>1162</v>
      </c>
      <c r="F2006" s="1" t="s">
        <v>85</v>
      </c>
      <c r="G2006" s="4" t="s">
        <v>1103</v>
      </c>
      <c r="H2006" s="4">
        <v>0</v>
      </c>
      <c r="I2006" s="4" t="s">
        <v>83</v>
      </c>
      <c r="J2006" s="1"/>
      <c r="K2006" s="4" t="s">
        <v>83</v>
      </c>
      <c r="L2006" s="4" t="s">
        <v>83</v>
      </c>
    </row>
    <row r="2007" spans="1:12" x14ac:dyDescent="0.25">
      <c r="A2007" s="1" t="s">
        <v>6457</v>
      </c>
      <c r="B2007" s="1" t="s">
        <v>60</v>
      </c>
      <c r="C2007" s="4">
        <v>2021</v>
      </c>
      <c r="D2007" s="1" t="s">
        <v>185</v>
      </c>
      <c r="E2007" s="1" t="s">
        <v>1183</v>
      </c>
      <c r="F2007" s="1" t="s">
        <v>62</v>
      </c>
      <c r="G2007" s="4" t="s">
        <v>3044</v>
      </c>
      <c r="H2007" s="4">
        <v>392</v>
      </c>
      <c r="I2007" s="4" t="s">
        <v>9766</v>
      </c>
      <c r="J2007" s="1"/>
      <c r="K2007" s="4" t="s">
        <v>9767</v>
      </c>
      <c r="L2007" s="4" t="s">
        <v>9768</v>
      </c>
    </row>
    <row r="2008" spans="1:12" ht="30" x14ac:dyDescent="0.25">
      <c r="A2008" s="1" t="s">
        <v>6457</v>
      </c>
      <c r="B2008" s="1" t="s">
        <v>60</v>
      </c>
      <c r="C2008" s="4">
        <v>2021</v>
      </c>
      <c r="D2008" s="1" t="s">
        <v>185</v>
      </c>
      <c r="E2008" s="1" t="s">
        <v>1183</v>
      </c>
      <c r="F2008" s="1" t="s">
        <v>66</v>
      </c>
      <c r="G2008" s="4" t="s">
        <v>1101</v>
      </c>
      <c r="H2008" s="4">
        <v>7</v>
      </c>
      <c r="I2008" s="4" t="s">
        <v>83</v>
      </c>
      <c r="J2008" s="1"/>
      <c r="K2008" s="4" t="s">
        <v>83</v>
      </c>
      <c r="L2008" s="4" t="s">
        <v>83</v>
      </c>
    </row>
    <row r="2009" spans="1:12" ht="30" x14ac:dyDescent="0.25">
      <c r="A2009" s="1" t="s">
        <v>6457</v>
      </c>
      <c r="B2009" s="1" t="s">
        <v>60</v>
      </c>
      <c r="C2009" s="4">
        <v>2021</v>
      </c>
      <c r="D2009" s="1" t="s">
        <v>185</v>
      </c>
      <c r="E2009" s="1" t="s">
        <v>1183</v>
      </c>
      <c r="F2009" s="1" t="s">
        <v>70</v>
      </c>
      <c r="G2009" s="4" t="s">
        <v>3664</v>
      </c>
      <c r="H2009" s="4">
        <v>139</v>
      </c>
      <c r="I2009" s="4" t="s">
        <v>9769</v>
      </c>
      <c r="J2009" s="1"/>
      <c r="K2009" s="4" t="s">
        <v>9770</v>
      </c>
      <c r="L2009" s="4" t="s">
        <v>9771</v>
      </c>
    </row>
    <row r="2010" spans="1:12" ht="30" x14ac:dyDescent="0.25">
      <c r="A2010" s="1" t="s">
        <v>6457</v>
      </c>
      <c r="B2010" s="1" t="s">
        <v>60</v>
      </c>
      <c r="C2010" s="4">
        <v>2021</v>
      </c>
      <c r="D2010" s="1" t="s">
        <v>185</v>
      </c>
      <c r="E2010" s="1" t="s">
        <v>1183</v>
      </c>
      <c r="F2010" s="1" t="s">
        <v>74</v>
      </c>
      <c r="G2010" s="4" t="s">
        <v>1109</v>
      </c>
      <c r="H2010" s="4">
        <v>48</v>
      </c>
      <c r="I2010" s="4" t="s">
        <v>9772</v>
      </c>
      <c r="J2010" s="1" t="s">
        <v>234</v>
      </c>
      <c r="K2010" s="4" t="s">
        <v>9773</v>
      </c>
      <c r="L2010" s="4" t="s">
        <v>9774</v>
      </c>
    </row>
    <row r="2011" spans="1:12" ht="30" x14ac:dyDescent="0.25">
      <c r="A2011" s="1" t="s">
        <v>6457</v>
      </c>
      <c r="B2011" s="1" t="s">
        <v>60</v>
      </c>
      <c r="C2011" s="4">
        <v>2021</v>
      </c>
      <c r="D2011" s="1" t="s">
        <v>185</v>
      </c>
      <c r="E2011" s="1" t="s">
        <v>1183</v>
      </c>
      <c r="F2011" s="1" t="s">
        <v>1102</v>
      </c>
      <c r="G2011" s="4" t="s">
        <v>9775</v>
      </c>
      <c r="H2011" s="4">
        <v>12058</v>
      </c>
      <c r="I2011" s="4" t="s">
        <v>9776</v>
      </c>
      <c r="J2011" s="1"/>
      <c r="K2011" s="4" t="s">
        <v>9777</v>
      </c>
      <c r="L2011" s="4" t="s">
        <v>9778</v>
      </c>
    </row>
    <row r="2012" spans="1:12" ht="45" x14ac:dyDescent="0.25">
      <c r="A2012" s="1" t="s">
        <v>6457</v>
      </c>
      <c r="B2012" s="1" t="s">
        <v>60</v>
      </c>
      <c r="C2012" s="4">
        <v>2021</v>
      </c>
      <c r="D2012" s="1" t="s">
        <v>185</v>
      </c>
      <c r="E2012" s="1" t="s">
        <v>1183</v>
      </c>
      <c r="F2012" s="1" t="s">
        <v>84</v>
      </c>
      <c r="G2012" s="4" t="s">
        <v>1103</v>
      </c>
      <c r="H2012" s="4">
        <v>0</v>
      </c>
      <c r="I2012" s="4" t="s">
        <v>83</v>
      </c>
      <c r="J2012" s="1"/>
      <c r="K2012" s="4" t="s">
        <v>83</v>
      </c>
      <c r="L2012" s="4" t="s">
        <v>83</v>
      </c>
    </row>
    <row r="2013" spans="1:12" ht="45" x14ac:dyDescent="0.25">
      <c r="A2013" s="1" t="s">
        <v>6457</v>
      </c>
      <c r="B2013" s="1" t="s">
        <v>60</v>
      </c>
      <c r="C2013" s="4">
        <v>2021</v>
      </c>
      <c r="D2013" s="1" t="s">
        <v>185</v>
      </c>
      <c r="E2013" s="1" t="s">
        <v>1183</v>
      </c>
      <c r="F2013" s="1" t="s">
        <v>85</v>
      </c>
      <c r="G2013" s="4" t="s">
        <v>1103</v>
      </c>
      <c r="H2013" s="4">
        <v>0</v>
      </c>
      <c r="I2013" s="4" t="s">
        <v>83</v>
      </c>
      <c r="J2013" s="1"/>
      <c r="K2013" s="4" t="s">
        <v>83</v>
      </c>
      <c r="L2013" s="4" t="s">
        <v>83</v>
      </c>
    </row>
    <row r="2014" spans="1:12" x14ac:dyDescent="0.25">
      <c r="A2014" s="1" t="s">
        <v>6457</v>
      </c>
      <c r="B2014" s="1" t="s">
        <v>60</v>
      </c>
      <c r="C2014" s="4">
        <v>2021</v>
      </c>
      <c r="D2014" s="1" t="s">
        <v>207</v>
      </c>
      <c r="E2014" s="1" t="s">
        <v>1089</v>
      </c>
      <c r="F2014" s="1" t="s">
        <v>62</v>
      </c>
      <c r="G2014" s="4" t="s">
        <v>2299</v>
      </c>
      <c r="H2014" s="4">
        <v>127640</v>
      </c>
      <c r="I2014" s="4" t="s">
        <v>8766</v>
      </c>
      <c r="J2014" s="1"/>
      <c r="K2014" s="4" t="s">
        <v>9779</v>
      </c>
      <c r="L2014" s="4" t="s">
        <v>6873</v>
      </c>
    </row>
    <row r="2015" spans="1:12" ht="30" x14ac:dyDescent="0.25">
      <c r="A2015" s="1" t="s">
        <v>6457</v>
      </c>
      <c r="B2015" s="1" t="s">
        <v>60</v>
      </c>
      <c r="C2015" s="4">
        <v>2021</v>
      </c>
      <c r="D2015" s="1" t="s">
        <v>207</v>
      </c>
      <c r="E2015" s="1" t="s">
        <v>1089</v>
      </c>
      <c r="F2015" s="1" t="s">
        <v>66</v>
      </c>
      <c r="G2015" s="4" t="s">
        <v>1101</v>
      </c>
      <c r="H2015" s="4">
        <v>10629</v>
      </c>
      <c r="I2015" s="4" t="s">
        <v>83</v>
      </c>
      <c r="J2015" s="1"/>
      <c r="K2015" s="4" t="s">
        <v>83</v>
      </c>
      <c r="L2015" s="4" t="s">
        <v>83</v>
      </c>
    </row>
    <row r="2016" spans="1:12" ht="30" x14ac:dyDescent="0.25">
      <c r="A2016" s="1" t="s">
        <v>6457</v>
      </c>
      <c r="B2016" s="1" t="s">
        <v>60</v>
      </c>
      <c r="C2016" s="4">
        <v>2021</v>
      </c>
      <c r="D2016" s="1" t="s">
        <v>207</v>
      </c>
      <c r="E2016" s="1" t="s">
        <v>1089</v>
      </c>
      <c r="F2016" s="1" t="s">
        <v>70</v>
      </c>
      <c r="G2016" s="4" t="s">
        <v>1873</v>
      </c>
      <c r="H2016" s="4">
        <v>119137</v>
      </c>
      <c r="I2016" s="4" t="s">
        <v>1091</v>
      </c>
      <c r="J2016" s="1"/>
      <c r="K2016" s="4" t="s">
        <v>2047</v>
      </c>
      <c r="L2016" s="4" t="s">
        <v>9780</v>
      </c>
    </row>
    <row r="2017" spans="1:12" ht="30" x14ac:dyDescent="0.25">
      <c r="A2017" s="1" t="s">
        <v>6457</v>
      </c>
      <c r="B2017" s="1" t="s">
        <v>60</v>
      </c>
      <c r="C2017" s="4">
        <v>2021</v>
      </c>
      <c r="D2017" s="1" t="s">
        <v>207</v>
      </c>
      <c r="E2017" s="1" t="s">
        <v>1089</v>
      </c>
      <c r="F2017" s="1" t="s">
        <v>74</v>
      </c>
      <c r="G2017" s="4" t="s">
        <v>527</v>
      </c>
      <c r="H2017" s="4">
        <v>65614</v>
      </c>
      <c r="I2017" s="4" t="s">
        <v>7309</v>
      </c>
      <c r="J2017" s="1" t="s">
        <v>234</v>
      </c>
      <c r="K2017" s="4" t="s">
        <v>1114</v>
      </c>
      <c r="L2017" s="4" t="s">
        <v>9781</v>
      </c>
    </row>
    <row r="2018" spans="1:12" ht="30" x14ac:dyDescent="0.25">
      <c r="A2018" s="1" t="s">
        <v>6457</v>
      </c>
      <c r="B2018" s="1" t="s">
        <v>60</v>
      </c>
      <c r="C2018" s="4">
        <v>2021</v>
      </c>
      <c r="D2018" s="1" t="s">
        <v>207</v>
      </c>
      <c r="E2018" s="1" t="s">
        <v>1089</v>
      </c>
      <c r="F2018" s="1" t="s">
        <v>1102</v>
      </c>
      <c r="G2018" s="4" t="s">
        <v>5046</v>
      </c>
      <c r="H2018" s="4">
        <v>138597</v>
      </c>
      <c r="I2018" s="4" t="s">
        <v>603</v>
      </c>
      <c r="J2018" s="1"/>
      <c r="K2018" s="4" t="s">
        <v>1443</v>
      </c>
      <c r="L2018" s="4" t="s">
        <v>1353</v>
      </c>
    </row>
    <row r="2019" spans="1:12" ht="45" x14ac:dyDescent="0.25">
      <c r="A2019" s="1" t="s">
        <v>6457</v>
      </c>
      <c r="B2019" s="1" t="s">
        <v>60</v>
      </c>
      <c r="C2019" s="4">
        <v>2021</v>
      </c>
      <c r="D2019" s="1" t="s">
        <v>207</v>
      </c>
      <c r="E2019" s="1" t="s">
        <v>1089</v>
      </c>
      <c r="F2019" s="1" t="s">
        <v>84</v>
      </c>
      <c r="G2019" s="4" t="s">
        <v>1103</v>
      </c>
      <c r="H2019" s="4">
        <v>0</v>
      </c>
      <c r="I2019" s="4" t="s">
        <v>83</v>
      </c>
      <c r="J2019" s="1"/>
      <c r="K2019" s="4" t="s">
        <v>83</v>
      </c>
      <c r="L2019" s="4" t="s">
        <v>83</v>
      </c>
    </row>
    <row r="2020" spans="1:12" ht="45" x14ac:dyDescent="0.25">
      <c r="A2020" s="1" t="s">
        <v>6457</v>
      </c>
      <c r="B2020" s="1" t="s">
        <v>60</v>
      </c>
      <c r="C2020" s="4">
        <v>2021</v>
      </c>
      <c r="D2020" s="1" t="s">
        <v>207</v>
      </c>
      <c r="E2020" s="1" t="s">
        <v>1089</v>
      </c>
      <c r="F2020" s="1" t="s">
        <v>85</v>
      </c>
      <c r="G2020" s="4" t="s">
        <v>1103</v>
      </c>
      <c r="H2020" s="4">
        <v>0</v>
      </c>
      <c r="I2020" s="4" t="s">
        <v>83</v>
      </c>
      <c r="J2020" s="1"/>
      <c r="K2020" s="4" t="s">
        <v>83</v>
      </c>
      <c r="L2020" s="4" t="s">
        <v>83</v>
      </c>
    </row>
    <row r="2021" spans="1:12" x14ac:dyDescent="0.25">
      <c r="A2021" s="1" t="s">
        <v>6457</v>
      </c>
      <c r="B2021" s="1" t="s">
        <v>60</v>
      </c>
      <c r="C2021" s="4">
        <v>2021</v>
      </c>
      <c r="D2021" s="1" t="s">
        <v>207</v>
      </c>
      <c r="E2021" s="1" t="s">
        <v>1104</v>
      </c>
      <c r="F2021" s="1" t="s">
        <v>62</v>
      </c>
      <c r="G2021" s="4" t="s">
        <v>9013</v>
      </c>
      <c r="H2021" s="4">
        <v>33972</v>
      </c>
      <c r="I2021" s="4" t="s">
        <v>682</v>
      </c>
      <c r="J2021" s="1"/>
      <c r="K2021" s="4" t="s">
        <v>9782</v>
      </c>
      <c r="L2021" s="4" t="s">
        <v>9783</v>
      </c>
    </row>
    <row r="2022" spans="1:12" ht="30" x14ac:dyDescent="0.25">
      <c r="A2022" s="1" t="s">
        <v>6457</v>
      </c>
      <c r="B2022" s="1" t="s">
        <v>60</v>
      </c>
      <c r="C2022" s="4">
        <v>2021</v>
      </c>
      <c r="D2022" s="1" t="s">
        <v>207</v>
      </c>
      <c r="E2022" s="1" t="s">
        <v>1104</v>
      </c>
      <c r="F2022" s="1" t="s">
        <v>66</v>
      </c>
      <c r="G2022" s="4" t="s">
        <v>1101</v>
      </c>
      <c r="H2022" s="4">
        <v>1019</v>
      </c>
      <c r="I2022" s="4" t="s">
        <v>83</v>
      </c>
      <c r="J2022" s="1"/>
      <c r="K2022" s="4" t="s">
        <v>83</v>
      </c>
      <c r="L2022" s="4" t="s">
        <v>83</v>
      </c>
    </row>
    <row r="2023" spans="1:12" ht="30" x14ac:dyDescent="0.25">
      <c r="A2023" s="1" t="s">
        <v>6457</v>
      </c>
      <c r="B2023" s="1" t="s">
        <v>60</v>
      </c>
      <c r="C2023" s="4">
        <v>2021</v>
      </c>
      <c r="D2023" s="1" t="s">
        <v>207</v>
      </c>
      <c r="E2023" s="1" t="s">
        <v>1104</v>
      </c>
      <c r="F2023" s="1" t="s">
        <v>70</v>
      </c>
      <c r="G2023" s="4" t="s">
        <v>1179</v>
      </c>
      <c r="H2023" s="4">
        <v>11032</v>
      </c>
      <c r="I2023" s="4" t="s">
        <v>9784</v>
      </c>
      <c r="J2023" s="1"/>
      <c r="K2023" s="4" t="s">
        <v>6918</v>
      </c>
      <c r="L2023" s="4" t="s">
        <v>9785</v>
      </c>
    </row>
    <row r="2024" spans="1:12" ht="30" x14ac:dyDescent="0.25">
      <c r="A2024" s="1" t="s">
        <v>6457</v>
      </c>
      <c r="B2024" s="1" t="s">
        <v>60</v>
      </c>
      <c r="C2024" s="4">
        <v>2021</v>
      </c>
      <c r="D2024" s="1" t="s">
        <v>207</v>
      </c>
      <c r="E2024" s="1" t="s">
        <v>1104</v>
      </c>
      <c r="F2024" s="1" t="s">
        <v>74</v>
      </c>
      <c r="G2024" s="4" t="s">
        <v>1800</v>
      </c>
      <c r="H2024" s="4">
        <v>13156</v>
      </c>
      <c r="I2024" s="4" t="s">
        <v>9786</v>
      </c>
      <c r="J2024" s="1" t="s">
        <v>234</v>
      </c>
      <c r="K2024" s="4" t="s">
        <v>608</v>
      </c>
      <c r="L2024" s="4" t="s">
        <v>3735</v>
      </c>
    </row>
    <row r="2025" spans="1:12" ht="30" x14ac:dyDescent="0.25">
      <c r="A2025" s="1" t="s">
        <v>6457</v>
      </c>
      <c r="B2025" s="1" t="s">
        <v>60</v>
      </c>
      <c r="C2025" s="4">
        <v>2021</v>
      </c>
      <c r="D2025" s="1" t="s">
        <v>207</v>
      </c>
      <c r="E2025" s="1" t="s">
        <v>1104</v>
      </c>
      <c r="F2025" s="1" t="s">
        <v>1102</v>
      </c>
      <c r="G2025" s="4" t="s">
        <v>2628</v>
      </c>
      <c r="H2025" s="4">
        <v>161438</v>
      </c>
      <c r="I2025" s="4" t="s">
        <v>9787</v>
      </c>
      <c r="J2025" s="1"/>
      <c r="K2025" s="4" t="s">
        <v>9788</v>
      </c>
      <c r="L2025" s="4" t="s">
        <v>4707</v>
      </c>
    </row>
    <row r="2026" spans="1:12" ht="45" x14ac:dyDescent="0.25">
      <c r="A2026" s="1" t="s">
        <v>6457</v>
      </c>
      <c r="B2026" s="1" t="s">
        <v>60</v>
      </c>
      <c r="C2026" s="4">
        <v>2021</v>
      </c>
      <c r="D2026" s="1" t="s">
        <v>207</v>
      </c>
      <c r="E2026" s="1" t="s">
        <v>1104</v>
      </c>
      <c r="F2026" s="1" t="s">
        <v>84</v>
      </c>
      <c r="G2026" s="4" t="s">
        <v>1103</v>
      </c>
      <c r="H2026" s="4">
        <v>0</v>
      </c>
      <c r="I2026" s="4" t="s">
        <v>83</v>
      </c>
      <c r="J2026" s="1"/>
      <c r="K2026" s="4" t="s">
        <v>83</v>
      </c>
      <c r="L2026" s="4" t="s">
        <v>83</v>
      </c>
    </row>
    <row r="2027" spans="1:12" ht="45" x14ac:dyDescent="0.25">
      <c r="A2027" s="1" t="s">
        <v>6457</v>
      </c>
      <c r="B2027" s="1" t="s">
        <v>60</v>
      </c>
      <c r="C2027" s="4">
        <v>2021</v>
      </c>
      <c r="D2027" s="1" t="s">
        <v>207</v>
      </c>
      <c r="E2027" s="1" t="s">
        <v>1104</v>
      </c>
      <c r="F2027" s="1" t="s">
        <v>85</v>
      </c>
      <c r="G2027" s="4" t="s">
        <v>1103</v>
      </c>
      <c r="H2027" s="4">
        <v>0</v>
      </c>
      <c r="I2027" s="4" t="s">
        <v>83</v>
      </c>
      <c r="J2027" s="1"/>
      <c r="K2027" s="4" t="s">
        <v>83</v>
      </c>
      <c r="L2027" s="4" t="s">
        <v>83</v>
      </c>
    </row>
    <row r="2028" spans="1:12" x14ac:dyDescent="0.25">
      <c r="A2028" s="1" t="s">
        <v>6457</v>
      </c>
      <c r="B2028" s="1" t="s">
        <v>60</v>
      </c>
      <c r="C2028" s="4">
        <v>2021</v>
      </c>
      <c r="D2028" s="1" t="s">
        <v>207</v>
      </c>
      <c r="E2028" s="1" t="s">
        <v>1116</v>
      </c>
      <c r="F2028" s="1" t="s">
        <v>62</v>
      </c>
      <c r="G2028" s="4" t="s">
        <v>9789</v>
      </c>
      <c r="H2028" s="4">
        <v>21290</v>
      </c>
      <c r="I2028" s="4" t="s">
        <v>9790</v>
      </c>
      <c r="J2028" s="1"/>
      <c r="K2028" s="4" t="s">
        <v>9791</v>
      </c>
      <c r="L2028" s="4" t="s">
        <v>9792</v>
      </c>
    </row>
    <row r="2029" spans="1:12" ht="30" x14ac:dyDescent="0.25">
      <c r="A2029" s="1" t="s">
        <v>6457</v>
      </c>
      <c r="B2029" s="1" t="s">
        <v>60</v>
      </c>
      <c r="C2029" s="4">
        <v>2021</v>
      </c>
      <c r="D2029" s="1" t="s">
        <v>207</v>
      </c>
      <c r="E2029" s="1" t="s">
        <v>1116</v>
      </c>
      <c r="F2029" s="1" t="s">
        <v>66</v>
      </c>
      <c r="G2029" s="4" t="s">
        <v>1101</v>
      </c>
      <c r="H2029" s="4">
        <v>461</v>
      </c>
      <c r="I2029" s="4" t="s">
        <v>83</v>
      </c>
      <c r="J2029" s="1"/>
      <c r="K2029" s="4" t="s">
        <v>83</v>
      </c>
      <c r="L2029" s="4" t="s">
        <v>83</v>
      </c>
    </row>
    <row r="2030" spans="1:12" ht="30" x14ac:dyDescent="0.25">
      <c r="A2030" s="1" t="s">
        <v>6457</v>
      </c>
      <c r="B2030" s="1" t="s">
        <v>60</v>
      </c>
      <c r="C2030" s="4">
        <v>2021</v>
      </c>
      <c r="D2030" s="1" t="s">
        <v>207</v>
      </c>
      <c r="E2030" s="1" t="s">
        <v>1116</v>
      </c>
      <c r="F2030" s="1" t="s">
        <v>70</v>
      </c>
      <c r="G2030" s="4" t="s">
        <v>2299</v>
      </c>
      <c r="H2030" s="4">
        <v>4803</v>
      </c>
      <c r="I2030" s="4" t="s">
        <v>9793</v>
      </c>
      <c r="J2030" s="1"/>
      <c r="K2030" s="4" t="s">
        <v>9794</v>
      </c>
      <c r="L2030" s="4" t="s">
        <v>9795</v>
      </c>
    </row>
    <row r="2031" spans="1:12" ht="30" x14ac:dyDescent="0.25">
      <c r="A2031" s="1" t="s">
        <v>6457</v>
      </c>
      <c r="B2031" s="1" t="s">
        <v>60</v>
      </c>
      <c r="C2031" s="4">
        <v>2021</v>
      </c>
      <c r="D2031" s="1" t="s">
        <v>207</v>
      </c>
      <c r="E2031" s="1" t="s">
        <v>1116</v>
      </c>
      <c r="F2031" s="1" t="s">
        <v>74</v>
      </c>
      <c r="G2031" s="4" t="s">
        <v>1350</v>
      </c>
      <c r="H2031" s="4">
        <v>1862</v>
      </c>
      <c r="I2031" s="4" t="s">
        <v>9796</v>
      </c>
      <c r="J2031" s="1" t="s">
        <v>234</v>
      </c>
      <c r="K2031" s="4" t="s">
        <v>9797</v>
      </c>
      <c r="L2031" s="4" t="s">
        <v>9798</v>
      </c>
    </row>
    <row r="2032" spans="1:12" ht="30" x14ac:dyDescent="0.25">
      <c r="A2032" s="1" t="s">
        <v>6457</v>
      </c>
      <c r="B2032" s="1" t="s">
        <v>60</v>
      </c>
      <c r="C2032" s="4">
        <v>2021</v>
      </c>
      <c r="D2032" s="1" t="s">
        <v>207</v>
      </c>
      <c r="E2032" s="1" t="s">
        <v>1116</v>
      </c>
      <c r="F2032" s="1" t="s">
        <v>1102</v>
      </c>
      <c r="G2032" s="4" t="s">
        <v>8289</v>
      </c>
      <c r="H2032" s="4">
        <v>233738</v>
      </c>
      <c r="I2032" s="4" t="s">
        <v>9799</v>
      </c>
      <c r="J2032" s="1"/>
      <c r="K2032" s="4" t="s">
        <v>6831</v>
      </c>
      <c r="L2032" s="4" t="s">
        <v>9800</v>
      </c>
    </row>
    <row r="2033" spans="1:12" ht="45" x14ac:dyDescent="0.25">
      <c r="A2033" s="1" t="s">
        <v>6457</v>
      </c>
      <c r="B2033" s="1" t="s">
        <v>60</v>
      </c>
      <c r="C2033" s="4">
        <v>2021</v>
      </c>
      <c r="D2033" s="1" t="s">
        <v>207</v>
      </c>
      <c r="E2033" s="1" t="s">
        <v>1116</v>
      </c>
      <c r="F2033" s="1" t="s">
        <v>84</v>
      </c>
      <c r="G2033" s="4" t="s">
        <v>1103</v>
      </c>
      <c r="H2033" s="4">
        <v>0</v>
      </c>
      <c r="I2033" s="4" t="s">
        <v>83</v>
      </c>
      <c r="J2033" s="1"/>
      <c r="K2033" s="4" t="s">
        <v>83</v>
      </c>
      <c r="L2033" s="4" t="s">
        <v>83</v>
      </c>
    </row>
    <row r="2034" spans="1:12" ht="45" x14ac:dyDescent="0.25">
      <c r="A2034" s="1" t="s">
        <v>6457</v>
      </c>
      <c r="B2034" s="1" t="s">
        <v>60</v>
      </c>
      <c r="C2034" s="4">
        <v>2021</v>
      </c>
      <c r="D2034" s="1" t="s">
        <v>207</v>
      </c>
      <c r="E2034" s="1" t="s">
        <v>1116</v>
      </c>
      <c r="F2034" s="1" t="s">
        <v>85</v>
      </c>
      <c r="G2034" s="4" t="s">
        <v>1103</v>
      </c>
      <c r="H2034" s="4">
        <v>0</v>
      </c>
      <c r="I2034" s="4" t="s">
        <v>83</v>
      </c>
      <c r="J2034" s="1"/>
      <c r="K2034" s="4" t="s">
        <v>83</v>
      </c>
      <c r="L2034" s="4" t="s">
        <v>83</v>
      </c>
    </row>
    <row r="2035" spans="1:12" x14ac:dyDescent="0.25">
      <c r="A2035" s="1" t="s">
        <v>6457</v>
      </c>
      <c r="B2035" s="1" t="s">
        <v>60</v>
      </c>
      <c r="C2035" s="4">
        <v>2021</v>
      </c>
      <c r="D2035" s="1" t="s">
        <v>207</v>
      </c>
      <c r="E2035" s="1" t="s">
        <v>1132</v>
      </c>
      <c r="F2035" s="1" t="s">
        <v>62</v>
      </c>
      <c r="G2035" s="4" t="s">
        <v>7721</v>
      </c>
      <c r="H2035" s="4">
        <v>11111</v>
      </c>
      <c r="I2035" s="4" t="s">
        <v>9801</v>
      </c>
      <c r="J2035" s="1"/>
      <c r="K2035" s="4" t="s">
        <v>9802</v>
      </c>
      <c r="L2035" s="4" t="s">
        <v>9803</v>
      </c>
    </row>
    <row r="2036" spans="1:12" ht="30" x14ac:dyDescent="0.25">
      <c r="A2036" s="1" t="s">
        <v>6457</v>
      </c>
      <c r="B2036" s="1" t="s">
        <v>60</v>
      </c>
      <c r="C2036" s="4">
        <v>2021</v>
      </c>
      <c r="D2036" s="1" t="s">
        <v>207</v>
      </c>
      <c r="E2036" s="1" t="s">
        <v>1132</v>
      </c>
      <c r="F2036" s="1" t="s">
        <v>66</v>
      </c>
      <c r="G2036" s="4" t="s">
        <v>1101</v>
      </c>
      <c r="H2036" s="4">
        <v>171</v>
      </c>
      <c r="I2036" s="4" t="s">
        <v>83</v>
      </c>
      <c r="J2036" s="1"/>
      <c r="K2036" s="4" t="s">
        <v>83</v>
      </c>
      <c r="L2036" s="4" t="s">
        <v>83</v>
      </c>
    </row>
    <row r="2037" spans="1:12" ht="30" x14ac:dyDescent="0.25">
      <c r="A2037" s="1" t="s">
        <v>6457</v>
      </c>
      <c r="B2037" s="1" t="s">
        <v>60</v>
      </c>
      <c r="C2037" s="4">
        <v>2021</v>
      </c>
      <c r="D2037" s="1" t="s">
        <v>207</v>
      </c>
      <c r="E2037" s="1" t="s">
        <v>1132</v>
      </c>
      <c r="F2037" s="1" t="s">
        <v>70</v>
      </c>
      <c r="G2037" s="4" t="s">
        <v>8599</v>
      </c>
      <c r="H2037" s="4">
        <v>2015</v>
      </c>
      <c r="I2037" s="4" t="s">
        <v>9804</v>
      </c>
      <c r="J2037" s="1"/>
      <c r="K2037" s="4" t="s">
        <v>9805</v>
      </c>
      <c r="L2037" s="4" t="s">
        <v>9806</v>
      </c>
    </row>
    <row r="2038" spans="1:12" ht="30" x14ac:dyDescent="0.25">
      <c r="A2038" s="1" t="s">
        <v>6457</v>
      </c>
      <c r="B2038" s="1" t="s">
        <v>60</v>
      </c>
      <c r="C2038" s="4">
        <v>2021</v>
      </c>
      <c r="D2038" s="1" t="s">
        <v>207</v>
      </c>
      <c r="E2038" s="1" t="s">
        <v>1132</v>
      </c>
      <c r="F2038" s="1" t="s">
        <v>74</v>
      </c>
      <c r="G2038" s="4" t="s">
        <v>1800</v>
      </c>
      <c r="H2038" s="4">
        <v>610</v>
      </c>
      <c r="I2038" s="4" t="s">
        <v>9807</v>
      </c>
      <c r="J2038" s="1" t="s">
        <v>234</v>
      </c>
      <c r="K2038" s="4" t="s">
        <v>9808</v>
      </c>
      <c r="L2038" s="4" t="s">
        <v>941</v>
      </c>
    </row>
    <row r="2039" spans="1:12" ht="30" x14ac:dyDescent="0.25">
      <c r="A2039" s="1" t="s">
        <v>6457</v>
      </c>
      <c r="B2039" s="1" t="s">
        <v>60</v>
      </c>
      <c r="C2039" s="4">
        <v>2021</v>
      </c>
      <c r="D2039" s="1" t="s">
        <v>207</v>
      </c>
      <c r="E2039" s="1" t="s">
        <v>1132</v>
      </c>
      <c r="F2039" s="1" t="s">
        <v>1102</v>
      </c>
      <c r="G2039" s="4" t="s">
        <v>9809</v>
      </c>
      <c r="H2039" s="4">
        <v>203680</v>
      </c>
      <c r="I2039" s="4" t="s">
        <v>9810</v>
      </c>
      <c r="J2039" s="1"/>
      <c r="K2039" s="4" t="s">
        <v>4120</v>
      </c>
      <c r="L2039" s="4" t="s">
        <v>6682</v>
      </c>
    </row>
    <row r="2040" spans="1:12" ht="45" x14ac:dyDescent="0.25">
      <c r="A2040" s="1" t="s">
        <v>6457</v>
      </c>
      <c r="B2040" s="1" t="s">
        <v>60</v>
      </c>
      <c r="C2040" s="4">
        <v>2021</v>
      </c>
      <c r="D2040" s="1" t="s">
        <v>207</v>
      </c>
      <c r="E2040" s="1" t="s">
        <v>1132</v>
      </c>
      <c r="F2040" s="1" t="s">
        <v>84</v>
      </c>
      <c r="G2040" s="4" t="s">
        <v>1103</v>
      </c>
      <c r="H2040" s="4">
        <v>0</v>
      </c>
      <c r="I2040" s="4" t="s">
        <v>83</v>
      </c>
      <c r="J2040" s="1"/>
      <c r="K2040" s="4" t="s">
        <v>83</v>
      </c>
      <c r="L2040" s="4" t="s">
        <v>83</v>
      </c>
    </row>
    <row r="2041" spans="1:12" ht="45" x14ac:dyDescent="0.25">
      <c r="A2041" s="1" t="s">
        <v>6457</v>
      </c>
      <c r="B2041" s="1" t="s">
        <v>60</v>
      </c>
      <c r="C2041" s="4">
        <v>2021</v>
      </c>
      <c r="D2041" s="1" t="s">
        <v>207</v>
      </c>
      <c r="E2041" s="1" t="s">
        <v>1132</v>
      </c>
      <c r="F2041" s="1" t="s">
        <v>85</v>
      </c>
      <c r="G2041" s="4" t="s">
        <v>1103</v>
      </c>
      <c r="H2041" s="4">
        <v>0</v>
      </c>
      <c r="I2041" s="4" t="s">
        <v>83</v>
      </c>
      <c r="J2041" s="1"/>
      <c r="K2041" s="4" t="s">
        <v>83</v>
      </c>
      <c r="L2041" s="4" t="s">
        <v>83</v>
      </c>
    </row>
    <row r="2042" spans="1:12" x14ac:dyDescent="0.25">
      <c r="A2042" s="1" t="s">
        <v>6457</v>
      </c>
      <c r="B2042" s="1" t="s">
        <v>60</v>
      </c>
      <c r="C2042" s="4">
        <v>2021</v>
      </c>
      <c r="D2042" s="1" t="s">
        <v>207</v>
      </c>
      <c r="E2042" s="1" t="s">
        <v>1147</v>
      </c>
      <c r="F2042" s="1" t="s">
        <v>62</v>
      </c>
      <c r="G2042" s="4" t="s">
        <v>5257</v>
      </c>
      <c r="H2042" s="4">
        <v>4950</v>
      </c>
      <c r="I2042" s="4" t="s">
        <v>9811</v>
      </c>
      <c r="J2042" s="1"/>
      <c r="K2042" s="4" t="s">
        <v>1198</v>
      </c>
      <c r="L2042" s="4" t="s">
        <v>9812</v>
      </c>
    </row>
    <row r="2043" spans="1:12" ht="30" x14ac:dyDescent="0.25">
      <c r="A2043" s="1" t="s">
        <v>6457</v>
      </c>
      <c r="B2043" s="1" t="s">
        <v>60</v>
      </c>
      <c r="C2043" s="4">
        <v>2021</v>
      </c>
      <c r="D2043" s="1" t="s">
        <v>207</v>
      </c>
      <c r="E2043" s="1" t="s">
        <v>1147</v>
      </c>
      <c r="F2043" s="1" t="s">
        <v>66</v>
      </c>
      <c r="G2043" s="4" t="s">
        <v>1671</v>
      </c>
      <c r="H2043" s="4">
        <v>53</v>
      </c>
      <c r="I2043" s="4" t="s">
        <v>9813</v>
      </c>
      <c r="J2043" s="1" t="s">
        <v>234</v>
      </c>
      <c r="K2043" s="4" t="s">
        <v>9814</v>
      </c>
      <c r="L2043" s="4" t="s">
        <v>9815</v>
      </c>
    </row>
    <row r="2044" spans="1:12" ht="30" x14ac:dyDescent="0.25">
      <c r="A2044" s="1" t="s">
        <v>6457</v>
      </c>
      <c r="B2044" s="1" t="s">
        <v>60</v>
      </c>
      <c r="C2044" s="4">
        <v>2021</v>
      </c>
      <c r="D2044" s="1" t="s">
        <v>207</v>
      </c>
      <c r="E2044" s="1" t="s">
        <v>1147</v>
      </c>
      <c r="F2044" s="1" t="s">
        <v>70</v>
      </c>
      <c r="G2044" s="4" t="s">
        <v>2668</v>
      </c>
      <c r="H2044" s="4">
        <v>847</v>
      </c>
      <c r="I2044" s="4" t="s">
        <v>9816</v>
      </c>
      <c r="J2044" s="1"/>
      <c r="K2044" s="4" t="s">
        <v>9817</v>
      </c>
      <c r="L2044" s="4" t="s">
        <v>9818</v>
      </c>
    </row>
    <row r="2045" spans="1:12" ht="30" x14ac:dyDescent="0.25">
      <c r="A2045" s="1" t="s">
        <v>6457</v>
      </c>
      <c r="B2045" s="1" t="s">
        <v>60</v>
      </c>
      <c r="C2045" s="4">
        <v>2021</v>
      </c>
      <c r="D2045" s="1" t="s">
        <v>207</v>
      </c>
      <c r="E2045" s="1" t="s">
        <v>1147</v>
      </c>
      <c r="F2045" s="1" t="s">
        <v>74</v>
      </c>
      <c r="G2045" s="4" t="s">
        <v>1125</v>
      </c>
      <c r="H2045" s="4">
        <v>187</v>
      </c>
      <c r="I2045" s="4" t="s">
        <v>9819</v>
      </c>
      <c r="J2045" s="1" t="s">
        <v>234</v>
      </c>
      <c r="K2045" s="4" t="s">
        <v>9820</v>
      </c>
      <c r="L2045" s="4" t="s">
        <v>9821</v>
      </c>
    </row>
    <row r="2046" spans="1:12" ht="30" x14ac:dyDescent="0.25">
      <c r="A2046" s="1" t="s">
        <v>6457</v>
      </c>
      <c r="B2046" s="1" t="s">
        <v>60</v>
      </c>
      <c r="C2046" s="4">
        <v>2021</v>
      </c>
      <c r="D2046" s="1" t="s">
        <v>207</v>
      </c>
      <c r="E2046" s="1" t="s">
        <v>1147</v>
      </c>
      <c r="F2046" s="1" t="s">
        <v>1102</v>
      </c>
      <c r="G2046" s="4" t="s">
        <v>9822</v>
      </c>
      <c r="H2046" s="4">
        <v>166812</v>
      </c>
      <c r="I2046" s="4" t="s">
        <v>9823</v>
      </c>
      <c r="J2046" s="1"/>
      <c r="K2046" s="4" t="s">
        <v>9824</v>
      </c>
      <c r="L2046" s="4" t="s">
        <v>9825</v>
      </c>
    </row>
    <row r="2047" spans="1:12" ht="45" x14ac:dyDescent="0.25">
      <c r="A2047" s="1" t="s">
        <v>6457</v>
      </c>
      <c r="B2047" s="1" t="s">
        <v>60</v>
      </c>
      <c r="C2047" s="4">
        <v>2021</v>
      </c>
      <c r="D2047" s="1" t="s">
        <v>207</v>
      </c>
      <c r="E2047" s="1" t="s">
        <v>1147</v>
      </c>
      <c r="F2047" s="1" t="s">
        <v>84</v>
      </c>
      <c r="G2047" s="4" t="s">
        <v>1103</v>
      </c>
      <c r="H2047" s="4">
        <v>0</v>
      </c>
      <c r="I2047" s="4" t="s">
        <v>83</v>
      </c>
      <c r="J2047" s="1"/>
      <c r="K2047" s="4" t="s">
        <v>83</v>
      </c>
      <c r="L2047" s="4" t="s">
        <v>83</v>
      </c>
    </row>
    <row r="2048" spans="1:12" ht="45" x14ac:dyDescent="0.25">
      <c r="A2048" s="1" t="s">
        <v>6457</v>
      </c>
      <c r="B2048" s="1" t="s">
        <v>60</v>
      </c>
      <c r="C2048" s="4">
        <v>2021</v>
      </c>
      <c r="D2048" s="1" t="s">
        <v>207</v>
      </c>
      <c r="E2048" s="1" t="s">
        <v>1147</v>
      </c>
      <c r="F2048" s="1" t="s">
        <v>85</v>
      </c>
      <c r="G2048" s="4" t="s">
        <v>1103</v>
      </c>
      <c r="H2048" s="4">
        <v>0</v>
      </c>
      <c r="I2048" s="4" t="s">
        <v>83</v>
      </c>
      <c r="J2048" s="1"/>
      <c r="K2048" s="4" t="s">
        <v>83</v>
      </c>
      <c r="L2048" s="4" t="s">
        <v>83</v>
      </c>
    </row>
    <row r="2049" spans="1:12" x14ac:dyDescent="0.25">
      <c r="A2049" s="1" t="s">
        <v>6457</v>
      </c>
      <c r="B2049" s="1" t="s">
        <v>60</v>
      </c>
      <c r="C2049" s="4">
        <v>2021</v>
      </c>
      <c r="D2049" s="1" t="s">
        <v>207</v>
      </c>
      <c r="E2049" s="1" t="s">
        <v>1162</v>
      </c>
      <c r="F2049" s="1" t="s">
        <v>62</v>
      </c>
      <c r="G2049" s="4" t="s">
        <v>9826</v>
      </c>
      <c r="H2049" s="4">
        <v>1645</v>
      </c>
      <c r="I2049" s="4" t="s">
        <v>9827</v>
      </c>
      <c r="J2049" s="1"/>
      <c r="K2049" s="4" t="s">
        <v>9828</v>
      </c>
      <c r="L2049" s="4" t="s">
        <v>9829</v>
      </c>
    </row>
    <row r="2050" spans="1:12" ht="30" x14ac:dyDescent="0.25">
      <c r="A2050" s="1" t="s">
        <v>6457</v>
      </c>
      <c r="B2050" s="1" t="s">
        <v>60</v>
      </c>
      <c r="C2050" s="4">
        <v>2021</v>
      </c>
      <c r="D2050" s="1" t="s">
        <v>207</v>
      </c>
      <c r="E2050" s="1" t="s">
        <v>1162</v>
      </c>
      <c r="F2050" s="1" t="s">
        <v>66</v>
      </c>
      <c r="G2050" s="4" t="s">
        <v>1097</v>
      </c>
      <c r="H2050" s="4">
        <v>19</v>
      </c>
      <c r="I2050" s="4" t="s">
        <v>9830</v>
      </c>
      <c r="J2050" s="1" t="s">
        <v>234</v>
      </c>
      <c r="K2050" s="4" t="s">
        <v>9831</v>
      </c>
      <c r="L2050" s="4" t="s">
        <v>9832</v>
      </c>
    </row>
    <row r="2051" spans="1:12" ht="30" x14ac:dyDescent="0.25">
      <c r="A2051" s="1" t="s">
        <v>6457</v>
      </c>
      <c r="B2051" s="1" t="s">
        <v>60</v>
      </c>
      <c r="C2051" s="4">
        <v>2021</v>
      </c>
      <c r="D2051" s="1" t="s">
        <v>207</v>
      </c>
      <c r="E2051" s="1" t="s">
        <v>1162</v>
      </c>
      <c r="F2051" s="1" t="s">
        <v>70</v>
      </c>
      <c r="G2051" s="4" t="s">
        <v>1942</v>
      </c>
      <c r="H2051" s="4">
        <v>374</v>
      </c>
      <c r="I2051" s="4" t="s">
        <v>9833</v>
      </c>
      <c r="J2051" s="1"/>
      <c r="K2051" s="4" t="s">
        <v>9834</v>
      </c>
      <c r="L2051" s="4" t="s">
        <v>9835</v>
      </c>
    </row>
    <row r="2052" spans="1:12" ht="30" x14ac:dyDescent="0.25">
      <c r="A2052" s="1" t="s">
        <v>6457</v>
      </c>
      <c r="B2052" s="1" t="s">
        <v>60</v>
      </c>
      <c r="C2052" s="4">
        <v>2021</v>
      </c>
      <c r="D2052" s="1" t="s">
        <v>207</v>
      </c>
      <c r="E2052" s="1" t="s">
        <v>1162</v>
      </c>
      <c r="F2052" s="1" t="s">
        <v>74</v>
      </c>
      <c r="G2052" s="4" t="s">
        <v>1981</v>
      </c>
      <c r="H2052" s="4">
        <v>73</v>
      </c>
      <c r="I2052" s="4" t="s">
        <v>9836</v>
      </c>
      <c r="J2052" s="1" t="s">
        <v>234</v>
      </c>
      <c r="K2052" s="4" t="s">
        <v>9837</v>
      </c>
      <c r="L2052" s="4" t="s">
        <v>9838</v>
      </c>
    </row>
    <row r="2053" spans="1:12" ht="30" x14ac:dyDescent="0.25">
      <c r="A2053" s="1" t="s">
        <v>6457</v>
      </c>
      <c r="B2053" s="1" t="s">
        <v>60</v>
      </c>
      <c r="C2053" s="4">
        <v>2021</v>
      </c>
      <c r="D2053" s="1" t="s">
        <v>207</v>
      </c>
      <c r="E2053" s="1" t="s">
        <v>1162</v>
      </c>
      <c r="F2053" s="1" t="s">
        <v>1102</v>
      </c>
      <c r="G2053" s="4" t="s">
        <v>9839</v>
      </c>
      <c r="H2053" s="4">
        <v>72209</v>
      </c>
      <c r="I2053" s="4" t="s">
        <v>9840</v>
      </c>
      <c r="J2053" s="1"/>
      <c r="K2053" s="4" t="s">
        <v>9841</v>
      </c>
      <c r="L2053" s="4" t="s">
        <v>9842</v>
      </c>
    </row>
    <row r="2054" spans="1:12" ht="45" x14ac:dyDescent="0.25">
      <c r="A2054" s="1" t="s">
        <v>6457</v>
      </c>
      <c r="B2054" s="1" t="s">
        <v>60</v>
      </c>
      <c r="C2054" s="4">
        <v>2021</v>
      </c>
      <c r="D2054" s="1" t="s">
        <v>207</v>
      </c>
      <c r="E2054" s="1" t="s">
        <v>1162</v>
      </c>
      <c r="F2054" s="1" t="s">
        <v>84</v>
      </c>
      <c r="G2054" s="4" t="s">
        <v>1103</v>
      </c>
      <c r="H2054" s="4">
        <v>0</v>
      </c>
      <c r="I2054" s="4" t="s">
        <v>83</v>
      </c>
      <c r="J2054" s="1"/>
      <c r="K2054" s="4" t="s">
        <v>83</v>
      </c>
      <c r="L2054" s="4" t="s">
        <v>83</v>
      </c>
    </row>
    <row r="2055" spans="1:12" ht="45" x14ac:dyDescent="0.25">
      <c r="A2055" s="1" t="s">
        <v>6457</v>
      </c>
      <c r="B2055" s="1" t="s">
        <v>60</v>
      </c>
      <c r="C2055" s="4">
        <v>2021</v>
      </c>
      <c r="D2055" s="1" t="s">
        <v>207</v>
      </c>
      <c r="E2055" s="1" t="s">
        <v>1162</v>
      </c>
      <c r="F2055" s="1" t="s">
        <v>85</v>
      </c>
      <c r="G2055" s="4" t="s">
        <v>1103</v>
      </c>
      <c r="H2055" s="4">
        <v>0</v>
      </c>
      <c r="I2055" s="4" t="s">
        <v>83</v>
      </c>
      <c r="J2055" s="1"/>
      <c r="K2055" s="4" t="s">
        <v>83</v>
      </c>
      <c r="L2055" s="4" t="s">
        <v>83</v>
      </c>
    </row>
    <row r="2056" spans="1:12" x14ac:dyDescent="0.25">
      <c r="A2056" s="1" t="s">
        <v>6457</v>
      </c>
      <c r="B2056" s="1" t="s">
        <v>60</v>
      </c>
      <c r="C2056" s="4">
        <v>2021</v>
      </c>
      <c r="D2056" s="1" t="s">
        <v>207</v>
      </c>
      <c r="E2056" s="1" t="s">
        <v>1183</v>
      </c>
      <c r="F2056" s="1" t="s">
        <v>62</v>
      </c>
      <c r="G2056" s="4" t="s">
        <v>3720</v>
      </c>
      <c r="H2056" s="4">
        <v>384</v>
      </c>
      <c r="I2056" s="4" t="s">
        <v>9843</v>
      </c>
      <c r="J2056" s="1"/>
      <c r="K2056" s="4" t="s">
        <v>9844</v>
      </c>
      <c r="L2056" s="4" t="s">
        <v>9845</v>
      </c>
    </row>
    <row r="2057" spans="1:12" ht="30" x14ac:dyDescent="0.25">
      <c r="A2057" s="1" t="s">
        <v>6457</v>
      </c>
      <c r="B2057" s="1" t="s">
        <v>60</v>
      </c>
      <c r="C2057" s="4">
        <v>2021</v>
      </c>
      <c r="D2057" s="1" t="s">
        <v>207</v>
      </c>
      <c r="E2057" s="1" t="s">
        <v>1183</v>
      </c>
      <c r="F2057" s="1" t="s">
        <v>66</v>
      </c>
      <c r="G2057" s="4" t="s">
        <v>1101</v>
      </c>
      <c r="H2057" s="4">
        <v>4</v>
      </c>
      <c r="I2057" s="4" t="s">
        <v>83</v>
      </c>
      <c r="J2057" s="1"/>
      <c r="K2057" s="4" t="s">
        <v>83</v>
      </c>
      <c r="L2057" s="4" t="s">
        <v>83</v>
      </c>
    </row>
    <row r="2058" spans="1:12" ht="30" x14ac:dyDescent="0.25">
      <c r="A2058" s="1" t="s">
        <v>6457</v>
      </c>
      <c r="B2058" s="1" t="s">
        <v>60</v>
      </c>
      <c r="C2058" s="4">
        <v>2021</v>
      </c>
      <c r="D2058" s="1" t="s">
        <v>207</v>
      </c>
      <c r="E2058" s="1" t="s">
        <v>1183</v>
      </c>
      <c r="F2058" s="1" t="s">
        <v>70</v>
      </c>
      <c r="G2058" s="4" t="s">
        <v>1475</v>
      </c>
      <c r="H2058" s="4">
        <v>107</v>
      </c>
      <c r="I2058" s="4" t="s">
        <v>9846</v>
      </c>
      <c r="J2058" s="1"/>
      <c r="K2058" s="4" t="s">
        <v>9847</v>
      </c>
      <c r="L2058" s="4" t="s">
        <v>9848</v>
      </c>
    </row>
    <row r="2059" spans="1:12" ht="30" x14ac:dyDescent="0.25">
      <c r="A2059" s="1" t="s">
        <v>6457</v>
      </c>
      <c r="B2059" s="1" t="s">
        <v>60</v>
      </c>
      <c r="C2059" s="4">
        <v>2021</v>
      </c>
      <c r="D2059" s="1" t="s">
        <v>207</v>
      </c>
      <c r="E2059" s="1" t="s">
        <v>1183</v>
      </c>
      <c r="F2059" s="1" t="s">
        <v>74</v>
      </c>
      <c r="G2059" s="4" t="s">
        <v>1097</v>
      </c>
      <c r="H2059" s="4">
        <v>22</v>
      </c>
      <c r="I2059" s="4" t="s">
        <v>9849</v>
      </c>
      <c r="J2059" s="1" t="s">
        <v>234</v>
      </c>
      <c r="K2059" s="4" t="s">
        <v>9850</v>
      </c>
      <c r="L2059" s="4" t="s">
        <v>9851</v>
      </c>
    </row>
    <row r="2060" spans="1:12" ht="30" x14ac:dyDescent="0.25">
      <c r="A2060" s="1" t="s">
        <v>6457</v>
      </c>
      <c r="B2060" s="1" t="s">
        <v>60</v>
      </c>
      <c r="C2060" s="4">
        <v>2021</v>
      </c>
      <c r="D2060" s="1" t="s">
        <v>207</v>
      </c>
      <c r="E2060" s="1" t="s">
        <v>1183</v>
      </c>
      <c r="F2060" s="1" t="s">
        <v>1102</v>
      </c>
      <c r="G2060" s="4" t="s">
        <v>9852</v>
      </c>
      <c r="H2060" s="4">
        <v>12195</v>
      </c>
      <c r="I2060" s="4" t="s">
        <v>9853</v>
      </c>
      <c r="J2060" s="1"/>
      <c r="K2060" s="4" t="s">
        <v>9854</v>
      </c>
      <c r="L2060" s="4" t="s">
        <v>9855</v>
      </c>
    </row>
    <row r="2061" spans="1:12" ht="45" x14ac:dyDescent="0.25">
      <c r="A2061" s="1" t="s">
        <v>6457</v>
      </c>
      <c r="B2061" s="1" t="s">
        <v>60</v>
      </c>
      <c r="C2061" s="4">
        <v>2021</v>
      </c>
      <c r="D2061" s="1" t="s">
        <v>207</v>
      </c>
      <c r="E2061" s="1" t="s">
        <v>1183</v>
      </c>
      <c r="F2061" s="1" t="s">
        <v>84</v>
      </c>
      <c r="G2061" s="4" t="s">
        <v>1103</v>
      </c>
      <c r="H2061" s="4">
        <v>0</v>
      </c>
      <c r="I2061" s="4" t="s">
        <v>83</v>
      </c>
      <c r="J2061" s="1"/>
      <c r="K2061" s="4" t="s">
        <v>83</v>
      </c>
      <c r="L2061" s="4" t="s">
        <v>83</v>
      </c>
    </row>
    <row r="2062" spans="1:12" ht="45" x14ac:dyDescent="0.25">
      <c r="A2062" s="1" t="s">
        <v>6457</v>
      </c>
      <c r="B2062" s="1" t="s">
        <v>60</v>
      </c>
      <c r="C2062" s="4">
        <v>2021</v>
      </c>
      <c r="D2062" s="1" t="s">
        <v>207</v>
      </c>
      <c r="E2062" s="1" t="s">
        <v>1183</v>
      </c>
      <c r="F2062" s="1" t="s">
        <v>85</v>
      </c>
      <c r="G2062" s="4" t="s">
        <v>1103</v>
      </c>
      <c r="H2062" s="4">
        <v>0</v>
      </c>
      <c r="I2062" s="4" t="s">
        <v>83</v>
      </c>
      <c r="J2062" s="1"/>
      <c r="K2062" s="4" t="s">
        <v>83</v>
      </c>
      <c r="L2062" s="4" t="s">
        <v>83</v>
      </c>
    </row>
    <row r="2063" spans="1:12" x14ac:dyDescent="0.25">
      <c r="A2063" s="1" t="s">
        <v>6457</v>
      </c>
      <c r="B2063" s="1" t="s">
        <v>60</v>
      </c>
      <c r="C2063" s="4">
        <v>2021</v>
      </c>
      <c r="D2063" s="1" t="s">
        <v>229</v>
      </c>
      <c r="E2063" s="1" t="s">
        <v>1089</v>
      </c>
      <c r="F2063" s="1" t="s">
        <v>62</v>
      </c>
      <c r="G2063" s="4" t="s">
        <v>3731</v>
      </c>
      <c r="H2063" s="4">
        <v>116119</v>
      </c>
      <c r="I2063" s="4" t="s">
        <v>9856</v>
      </c>
      <c r="J2063" s="1"/>
      <c r="K2063" s="4" t="s">
        <v>3225</v>
      </c>
      <c r="L2063" s="4" t="s">
        <v>9857</v>
      </c>
    </row>
    <row r="2064" spans="1:12" ht="30" x14ac:dyDescent="0.25">
      <c r="A2064" s="1" t="s">
        <v>6457</v>
      </c>
      <c r="B2064" s="1" t="s">
        <v>60</v>
      </c>
      <c r="C2064" s="4">
        <v>2021</v>
      </c>
      <c r="D2064" s="1" t="s">
        <v>229</v>
      </c>
      <c r="E2064" s="1" t="s">
        <v>1089</v>
      </c>
      <c r="F2064" s="1" t="s">
        <v>66</v>
      </c>
      <c r="G2064" s="4" t="s">
        <v>1101</v>
      </c>
      <c r="H2064" s="4">
        <v>4882</v>
      </c>
      <c r="I2064" s="4" t="s">
        <v>83</v>
      </c>
      <c r="J2064" s="1"/>
      <c r="K2064" s="4" t="s">
        <v>83</v>
      </c>
      <c r="L2064" s="4" t="s">
        <v>83</v>
      </c>
    </row>
    <row r="2065" spans="1:12" ht="30" x14ac:dyDescent="0.25">
      <c r="A2065" s="1" t="s">
        <v>6457</v>
      </c>
      <c r="B2065" s="1" t="s">
        <v>60</v>
      </c>
      <c r="C2065" s="4">
        <v>2021</v>
      </c>
      <c r="D2065" s="1" t="s">
        <v>229</v>
      </c>
      <c r="E2065" s="1" t="s">
        <v>1089</v>
      </c>
      <c r="F2065" s="1" t="s">
        <v>70</v>
      </c>
      <c r="G2065" s="4" t="s">
        <v>2302</v>
      </c>
      <c r="H2065" s="4">
        <v>50891</v>
      </c>
      <c r="I2065" s="4" t="s">
        <v>3540</v>
      </c>
      <c r="J2065" s="1"/>
      <c r="K2065" s="4" t="s">
        <v>9858</v>
      </c>
      <c r="L2065" s="4" t="s">
        <v>2186</v>
      </c>
    </row>
    <row r="2066" spans="1:12" ht="30" x14ac:dyDescent="0.25">
      <c r="A2066" s="1" t="s">
        <v>6457</v>
      </c>
      <c r="B2066" s="1" t="s">
        <v>60</v>
      </c>
      <c r="C2066" s="4">
        <v>2021</v>
      </c>
      <c r="D2066" s="1" t="s">
        <v>229</v>
      </c>
      <c r="E2066" s="1" t="s">
        <v>1089</v>
      </c>
      <c r="F2066" s="1" t="s">
        <v>74</v>
      </c>
      <c r="G2066" s="4" t="s">
        <v>1800</v>
      </c>
      <c r="H2066" s="4">
        <v>47804</v>
      </c>
      <c r="I2066" s="4" t="s">
        <v>4099</v>
      </c>
      <c r="J2066" s="1" t="s">
        <v>234</v>
      </c>
      <c r="K2066" s="4" t="s">
        <v>4094</v>
      </c>
      <c r="L2066" s="4" t="s">
        <v>3374</v>
      </c>
    </row>
    <row r="2067" spans="1:12" ht="30" x14ac:dyDescent="0.25">
      <c r="A2067" s="1" t="s">
        <v>6457</v>
      </c>
      <c r="B2067" s="1" t="s">
        <v>60</v>
      </c>
      <c r="C2067" s="4">
        <v>2021</v>
      </c>
      <c r="D2067" s="1" t="s">
        <v>229</v>
      </c>
      <c r="E2067" s="1" t="s">
        <v>1089</v>
      </c>
      <c r="F2067" s="1" t="s">
        <v>1102</v>
      </c>
      <c r="G2067" s="4" t="s">
        <v>1820</v>
      </c>
      <c r="H2067" s="4">
        <v>226767</v>
      </c>
      <c r="I2067" s="4" t="s">
        <v>7308</v>
      </c>
      <c r="J2067" s="1"/>
      <c r="K2067" s="4" t="s">
        <v>8793</v>
      </c>
      <c r="L2067" s="4" t="s">
        <v>6098</v>
      </c>
    </row>
    <row r="2068" spans="1:12" ht="45" x14ac:dyDescent="0.25">
      <c r="A2068" s="1" t="s">
        <v>6457</v>
      </c>
      <c r="B2068" s="1" t="s">
        <v>60</v>
      </c>
      <c r="C2068" s="4">
        <v>2021</v>
      </c>
      <c r="D2068" s="1" t="s">
        <v>229</v>
      </c>
      <c r="E2068" s="1" t="s">
        <v>1089</v>
      </c>
      <c r="F2068" s="1" t="s">
        <v>84</v>
      </c>
      <c r="G2068" s="4" t="s">
        <v>1101</v>
      </c>
      <c r="H2068" s="4">
        <v>186</v>
      </c>
      <c r="I2068" s="4" t="s">
        <v>83</v>
      </c>
      <c r="J2068" s="1"/>
      <c r="K2068" s="4" t="s">
        <v>83</v>
      </c>
      <c r="L2068" s="4" t="s">
        <v>83</v>
      </c>
    </row>
    <row r="2069" spans="1:12" ht="45" x14ac:dyDescent="0.25">
      <c r="A2069" s="1" t="s">
        <v>6457</v>
      </c>
      <c r="B2069" s="1" t="s">
        <v>60</v>
      </c>
      <c r="C2069" s="4">
        <v>2021</v>
      </c>
      <c r="D2069" s="1" t="s">
        <v>229</v>
      </c>
      <c r="E2069" s="1" t="s">
        <v>1089</v>
      </c>
      <c r="F2069" s="1" t="s">
        <v>85</v>
      </c>
      <c r="G2069" s="4" t="s">
        <v>1103</v>
      </c>
      <c r="H2069" s="4">
        <v>0</v>
      </c>
      <c r="I2069" s="4" t="s">
        <v>83</v>
      </c>
      <c r="J2069" s="1"/>
      <c r="K2069" s="4" t="s">
        <v>83</v>
      </c>
      <c r="L2069" s="4" t="s">
        <v>83</v>
      </c>
    </row>
    <row r="2070" spans="1:12" x14ac:dyDescent="0.25">
      <c r="A2070" s="1" t="s">
        <v>6457</v>
      </c>
      <c r="B2070" s="1" t="s">
        <v>60</v>
      </c>
      <c r="C2070" s="4">
        <v>2021</v>
      </c>
      <c r="D2070" s="1" t="s">
        <v>229</v>
      </c>
      <c r="E2070" s="1" t="s">
        <v>1104</v>
      </c>
      <c r="F2070" s="1" t="s">
        <v>62</v>
      </c>
      <c r="G2070" s="4" t="s">
        <v>4464</v>
      </c>
      <c r="H2070" s="4">
        <v>32074</v>
      </c>
      <c r="I2070" s="4" t="s">
        <v>9859</v>
      </c>
      <c r="J2070" s="1"/>
      <c r="K2070" s="4" t="s">
        <v>4155</v>
      </c>
      <c r="L2070" s="4" t="s">
        <v>9860</v>
      </c>
    </row>
    <row r="2071" spans="1:12" ht="30" x14ac:dyDescent="0.25">
      <c r="A2071" s="1" t="s">
        <v>6457</v>
      </c>
      <c r="B2071" s="1" t="s">
        <v>60</v>
      </c>
      <c r="C2071" s="4">
        <v>2021</v>
      </c>
      <c r="D2071" s="1" t="s">
        <v>229</v>
      </c>
      <c r="E2071" s="1" t="s">
        <v>1104</v>
      </c>
      <c r="F2071" s="1" t="s">
        <v>66</v>
      </c>
      <c r="G2071" s="4" t="s">
        <v>1097</v>
      </c>
      <c r="H2071" s="4">
        <v>592</v>
      </c>
      <c r="I2071" s="4" t="s">
        <v>9861</v>
      </c>
      <c r="J2071" s="1" t="s">
        <v>234</v>
      </c>
      <c r="K2071" s="4" t="s">
        <v>9862</v>
      </c>
      <c r="L2071" s="4" t="s">
        <v>4390</v>
      </c>
    </row>
    <row r="2072" spans="1:12" ht="30" x14ac:dyDescent="0.25">
      <c r="A2072" s="1" t="s">
        <v>6457</v>
      </c>
      <c r="B2072" s="1" t="s">
        <v>60</v>
      </c>
      <c r="C2072" s="4">
        <v>2021</v>
      </c>
      <c r="D2072" s="1" t="s">
        <v>229</v>
      </c>
      <c r="E2072" s="1" t="s">
        <v>1104</v>
      </c>
      <c r="F2072" s="1" t="s">
        <v>70</v>
      </c>
      <c r="G2072" s="4" t="s">
        <v>1712</v>
      </c>
      <c r="H2072" s="4">
        <v>7230</v>
      </c>
      <c r="I2072" s="4" t="s">
        <v>7947</v>
      </c>
      <c r="J2072" s="1"/>
      <c r="K2072" s="4" t="s">
        <v>9863</v>
      </c>
      <c r="L2072" s="4" t="s">
        <v>9864</v>
      </c>
    </row>
    <row r="2073" spans="1:12" ht="30" x14ac:dyDescent="0.25">
      <c r="A2073" s="1" t="s">
        <v>6457</v>
      </c>
      <c r="B2073" s="1" t="s">
        <v>60</v>
      </c>
      <c r="C2073" s="4">
        <v>2021</v>
      </c>
      <c r="D2073" s="1" t="s">
        <v>229</v>
      </c>
      <c r="E2073" s="1" t="s">
        <v>1104</v>
      </c>
      <c r="F2073" s="1" t="s">
        <v>74</v>
      </c>
      <c r="G2073" s="4" t="s">
        <v>1112</v>
      </c>
      <c r="H2073" s="4">
        <v>2651</v>
      </c>
      <c r="I2073" s="4" t="s">
        <v>9865</v>
      </c>
      <c r="J2073" s="1" t="s">
        <v>234</v>
      </c>
      <c r="K2073" s="4" t="s">
        <v>1095</v>
      </c>
      <c r="L2073" s="4" t="s">
        <v>9866</v>
      </c>
    </row>
    <row r="2074" spans="1:12" ht="30" x14ac:dyDescent="0.25">
      <c r="A2074" s="1" t="s">
        <v>6457</v>
      </c>
      <c r="B2074" s="1" t="s">
        <v>60</v>
      </c>
      <c r="C2074" s="4">
        <v>2021</v>
      </c>
      <c r="D2074" s="1" t="s">
        <v>229</v>
      </c>
      <c r="E2074" s="1" t="s">
        <v>1104</v>
      </c>
      <c r="F2074" s="1" t="s">
        <v>1102</v>
      </c>
      <c r="G2074" s="4" t="s">
        <v>3013</v>
      </c>
      <c r="H2074" s="4">
        <v>170479</v>
      </c>
      <c r="I2074" s="4" t="s">
        <v>3490</v>
      </c>
      <c r="J2074" s="1"/>
      <c r="K2074" s="4" t="s">
        <v>3762</v>
      </c>
      <c r="L2074" s="4" t="s">
        <v>8512</v>
      </c>
    </row>
    <row r="2075" spans="1:12" ht="45" x14ac:dyDescent="0.25">
      <c r="A2075" s="1" t="s">
        <v>6457</v>
      </c>
      <c r="B2075" s="1" t="s">
        <v>60</v>
      </c>
      <c r="C2075" s="4">
        <v>2021</v>
      </c>
      <c r="D2075" s="1" t="s">
        <v>229</v>
      </c>
      <c r="E2075" s="1" t="s">
        <v>1104</v>
      </c>
      <c r="F2075" s="1" t="s">
        <v>84</v>
      </c>
      <c r="G2075" s="4" t="s">
        <v>1101</v>
      </c>
      <c r="H2075" s="4">
        <v>223</v>
      </c>
      <c r="I2075" s="4" t="s">
        <v>83</v>
      </c>
      <c r="J2075" s="1"/>
      <c r="K2075" s="4" t="s">
        <v>83</v>
      </c>
      <c r="L2075" s="4" t="s">
        <v>83</v>
      </c>
    </row>
    <row r="2076" spans="1:12" ht="45" x14ac:dyDescent="0.25">
      <c r="A2076" s="1" t="s">
        <v>6457</v>
      </c>
      <c r="B2076" s="1" t="s">
        <v>60</v>
      </c>
      <c r="C2076" s="4">
        <v>2021</v>
      </c>
      <c r="D2076" s="1" t="s">
        <v>229</v>
      </c>
      <c r="E2076" s="1" t="s">
        <v>1104</v>
      </c>
      <c r="F2076" s="1" t="s">
        <v>85</v>
      </c>
      <c r="G2076" s="4" t="s">
        <v>1103</v>
      </c>
      <c r="H2076" s="4">
        <v>0</v>
      </c>
      <c r="I2076" s="4" t="s">
        <v>83</v>
      </c>
      <c r="J2076" s="1"/>
      <c r="K2076" s="4" t="s">
        <v>83</v>
      </c>
      <c r="L2076" s="4" t="s">
        <v>83</v>
      </c>
    </row>
    <row r="2077" spans="1:12" x14ac:dyDescent="0.25">
      <c r="A2077" s="1" t="s">
        <v>6457</v>
      </c>
      <c r="B2077" s="1" t="s">
        <v>60</v>
      </c>
      <c r="C2077" s="4">
        <v>2021</v>
      </c>
      <c r="D2077" s="1" t="s">
        <v>229</v>
      </c>
      <c r="E2077" s="1" t="s">
        <v>1116</v>
      </c>
      <c r="F2077" s="1" t="s">
        <v>62</v>
      </c>
      <c r="G2077" s="4" t="s">
        <v>8884</v>
      </c>
      <c r="H2077" s="4">
        <v>20242</v>
      </c>
      <c r="I2077" s="4" t="s">
        <v>9867</v>
      </c>
      <c r="J2077" s="1"/>
      <c r="K2077" s="4" t="s">
        <v>9868</v>
      </c>
      <c r="L2077" s="4" t="s">
        <v>9869</v>
      </c>
    </row>
    <row r="2078" spans="1:12" ht="30" x14ac:dyDescent="0.25">
      <c r="A2078" s="1" t="s">
        <v>6457</v>
      </c>
      <c r="B2078" s="1" t="s">
        <v>60</v>
      </c>
      <c r="C2078" s="4">
        <v>2021</v>
      </c>
      <c r="D2078" s="1" t="s">
        <v>229</v>
      </c>
      <c r="E2078" s="1" t="s">
        <v>1116</v>
      </c>
      <c r="F2078" s="1" t="s">
        <v>66</v>
      </c>
      <c r="G2078" s="4" t="s">
        <v>1101</v>
      </c>
      <c r="H2078" s="4">
        <v>267</v>
      </c>
      <c r="I2078" s="4" t="s">
        <v>83</v>
      </c>
      <c r="J2078" s="1"/>
      <c r="K2078" s="4" t="s">
        <v>83</v>
      </c>
      <c r="L2078" s="4" t="s">
        <v>83</v>
      </c>
    </row>
    <row r="2079" spans="1:12" ht="30" x14ac:dyDescent="0.25">
      <c r="A2079" s="1" t="s">
        <v>6457</v>
      </c>
      <c r="B2079" s="1" t="s">
        <v>60</v>
      </c>
      <c r="C2079" s="4">
        <v>2021</v>
      </c>
      <c r="D2079" s="1" t="s">
        <v>229</v>
      </c>
      <c r="E2079" s="1" t="s">
        <v>1116</v>
      </c>
      <c r="F2079" s="1" t="s">
        <v>70</v>
      </c>
      <c r="G2079" s="4" t="s">
        <v>2063</v>
      </c>
      <c r="H2079" s="4">
        <v>3906</v>
      </c>
      <c r="I2079" s="4" t="s">
        <v>9870</v>
      </c>
      <c r="J2079" s="1"/>
      <c r="K2079" s="4" t="s">
        <v>9871</v>
      </c>
      <c r="L2079" s="4" t="s">
        <v>9872</v>
      </c>
    </row>
    <row r="2080" spans="1:12" ht="30" x14ac:dyDescent="0.25">
      <c r="A2080" s="1" t="s">
        <v>6457</v>
      </c>
      <c r="B2080" s="1" t="s">
        <v>60</v>
      </c>
      <c r="C2080" s="4">
        <v>2021</v>
      </c>
      <c r="D2080" s="1" t="s">
        <v>229</v>
      </c>
      <c r="E2080" s="1" t="s">
        <v>1116</v>
      </c>
      <c r="F2080" s="1" t="s">
        <v>74</v>
      </c>
      <c r="G2080" s="4" t="s">
        <v>1671</v>
      </c>
      <c r="H2080" s="4">
        <v>854</v>
      </c>
      <c r="I2080" s="4" t="s">
        <v>9873</v>
      </c>
      <c r="J2080" s="1" t="s">
        <v>234</v>
      </c>
      <c r="K2080" s="4" t="s">
        <v>9874</v>
      </c>
      <c r="L2080" s="4" t="s">
        <v>9875</v>
      </c>
    </row>
    <row r="2081" spans="1:12" ht="30" x14ac:dyDescent="0.25">
      <c r="A2081" s="1" t="s">
        <v>6457</v>
      </c>
      <c r="B2081" s="1" t="s">
        <v>60</v>
      </c>
      <c r="C2081" s="4">
        <v>2021</v>
      </c>
      <c r="D2081" s="1" t="s">
        <v>229</v>
      </c>
      <c r="E2081" s="1" t="s">
        <v>1116</v>
      </c>
      <c r="F2081" s="1" t="s">
        <v>1102</v>
      </c>
      <c r="G2081" s="4" t="s">
        <v>9876</v>
      </c>
      <c r="H2081" s="4">
        <v>227822</v>
      </c>
      <c r="I2081" s="4" t="s">
        <v>9877</v>
      </c>
      <c r="J2081" s="1"/>
      <c r="K2081" s="4" t="s">
        <v>8960</v>
      </c>
      <c r="L2081" s="4" t="s">
        <v>9878</v>
      </c>
    </row>
    <row r="2082" spans="1:12" ht="45" x14ac:dyDescent="0.25">
      <c r="A2082" s="1" t="s">
        <v>6457</v>
      </c>
      <c r="B2082" s="1" t="s">
        <v>60</v>
      </c>
      <c r="C2082" s="4">
        <v>2021</v>
      </c>
      <c r="D2082" s="1" t="s">
        <v>229</v>
      </c>
      <c r="E2082" s="1" t="s">
        <v>1116</v>
      </c>
      <c r="F2082" s="1" t="s">
        <v>84</v>
      </c>
      <c r="G2082" s="4" t="s">
        <v>1101</v>
      </c>
      <c r="H2082" s="4">
        <v>463</v>
      </c>
      <c r="I2082" s="4" t="s">
        <v>83</v>
      </c>
      <c r="J2082" s="1"/>
      <c r="K2082" s="4" t="s">
        <v>83</v>
      </c>
      <c r="L2082" s="4" t="s">
        <v>83</v>
      </c>
    </row>
    <row r="2083" spans="1:12" ht="45" x14ac:dyDescent="0.25">
      <c r="A2083" s="1" t="s">
        <v>6457</v>
      </c>
      <c r="B2083" s="1" t="s">
        <v>60</v>
      </c>
      <c r="C2083" s="4">
        <v>2021</v>
      </c>
      <c r="D2083" s="1" t="s">
        <v>229</v>
      </c>
      <c r="E2083" s="1" t="s">
        <v>1116</v>
      </c>
      <c r="F2083" s="1" t="s">
        <v>85</v>
      </c>
      <c r="G2083" s="4" t="s">
        <v>1103</v>
      </c>
      <c r="H2083" s="4">
        <v>0</v>
      </c>
      <c r="I2083" s="4" t="s">
        <v>83</v>
      </c>
      <c r="J2083" s="1"/>
      <c r="K2083" s="4" t="s">
        <v>83</v>
      </c>
      <c r="L2083" s="4" t="s">
        <v>83</v>
      </c>
    </row>
    <row r="2084" spans="1:12" x14ac:dyDescent="0.25">
      <c r="A2084" s="1" t="s">
        <v>6457</v>
      </c>
      <c r="B2084" s="1" t="s">
        <v>60</v>
      </c>
      <c r="C2084" s="4">
        <v>2021</v>
      </c>
      <c r="D2084" s="1" t="s">
        <v>229</v>
      </c>
      <c r="E2084" s="1" t="s">
        <v>1132</v>
      </c>
      <c r="F2084" s="1" t="s">
        <v>62</v>
      </c>
      <c r="G2084" s="4" t="s">
        <v>9879</v>
      </c>
      <c r="H2084" s="4">
        <v>10646</v>
      </c>
      <c r="I2084" s="4" t="s">
        <v>9880</v>
      </c>
      <c r="J2084" s="1"/>
      <c r="K2084" s="4" t="s">
        <v>1963</v>
      </c>
      <c r="L2084" s="4" t="s">
        <v>9881</v>
      </c>
    </row>
    <row r="2085" spans="1:12" ht="30" x14ac:dyDescent="0.25">
      <c r="A2085" s="1" t="s">
        <v>6457</v>
      </c>
      <c r="B2085" s="1" t="s">
        <v>60</v>
      </c>
      <c r="C2085" s="4">
        <v>2021</v>
      </c>
      <c r="D2085" s="1" t="s">
        <v>229</v>
      </c>
      <c r="E2085" s="1" t="s">
        <v>1132</v>
      </c>
      <c r="F2085" s="1" t="s">
        <v>66</v>
      </c>
      <c r="G2085" s="4" t="s">
        <v>1101</v>
      </c>
      <c r="H2085" s="4">
        <v>98</v>
      </c>
      <c r="I2085" s="4" t="s">
        <v>83</v>
      </c>
      <c r="J2085" s="1"/>
      <c r="K2085" s="4" t="s">
        <v>83</v>
      </c>
      <c r="L2085" s="4" t="s">
        <v>83</v>
      </c>
    </row>
    <row r="2086" spans="1:12" ht="30" x14ac:dyDescent="0.25">
      <c r="A2086" s="1" t="s">
        <v>6457</v>
      </c>
      <c r="B2086" s="1" t="s">
        <v>60</v>
      </c>
      <c r="C2086" s="4">
        <v>2021</v>
      </c>
      <c r="D2086" s="1" t="s">
        <v>229</v>
      </c>
      <c r="E2086" s="1" t="s">
        <v>1132</v>
      </c>
      <c r="F2086" s="1" t="s">
        <v>70</v>
      </c>
      <c r="G2086" s="4" t="s">
        <v>1808</v>
      </c>
      <c r="H2086" s="4">
        <v>1693</v>
      </c>
      <c r="I2086" s="4" t="s">
        <v>9882</v>
      </c>
      <c r="J2086" s="1"/>
      <c r="K2086" s="4" t="s">
        <v>9883</v>
      </c>
      <c r="L2086" s="4" t="s">
        <v>9884</v>
      </c>
    </row>
    <row r="2087" spans="1:12" ht="30" x14ac:dyDescent="0.25">
      <c r="A2087" s="1" t="s">
        <v>6457</v>
      </c>
      <c r="B2087" s="1" t="s">
        <v>60</v>
      </c>
      <c r="C2087" s="4">
        <v>2021</v>
      </c>
      <c r="D2087" s="1" t="s">
        <v>229</v>
      </c>
      <c r="E2087" s="1" t="s">
        <v>1132</v>
      </c>
      <c r="F2087" s="1" t="s">
        <v>74</v>
      </c>
      <c r="G2087" s="4" t="s">
        <v>1112</v>
      </c>
      <c r="H2087" s="4">
        <v>306</v>
      </c>
      <c r="I2087" s="4" t="s">
        <v>9885</v>
      </c>
      <c r="J2087" s="1" t="s">
        <v>234</v>
      </c>
      <c r="K2087" s="4" t="s">
        <v>1719</v>
      </c>
      <c r="L2087" s="4" t="s">
        <v>9886</v>
      </c>
    </row>
    <row r="2088" spans="1:12" ht="30" x14ac:dyDescent="0.25">
      <c r="A2088" s="1" t="s">
        <v>6457</v>
      </c>
      <c r="B2088" s="1" t="s">
        <v>60</v>
      </c>
      <c r="C2088" s="4">
        <v>2021</v>
      </c>
      <c r="D2088" s="1" t="s">
        <v>229</v>
      </c>
      <c r="E2088" s="1" t="s">
        <v>1132</v>
      </c>
      <c r="F2088" s="1" t="s">
        <v>1102</v>
      </c>
      <c r="G2088" s="4" t="s">
        <v>9887</v>
      </c>
      <c r="H2088" s="4">
        <v>197732</v>
      </c>
      <c r="I2088" s="4" t="s">
        <v>9888</v>
      </c>
      <c r="J2088" s="1"/>
      <c r="K2088" s="4" t="s">
        <v>436</v>
      </c>
      <c r="L2088" s="4" t="s">
        <v>9889</v>
      </c>
    </row>
    <row r="2089" spans="1:12" ht="45" x14ac:dyDescent="0.25">
      <c r="A2089" s="1" t="s">
        <v>6457</v>
      </c>
      <c r="B2089" s="1" t="s">
        <v>60</v>
      </c>
      <c r="C2089" s="4">
        <v>2021</v>
      </c>
      <c r="D2089" s="1" t="s">
        <v>229</v>
      </c>
      <c r="E2089" s="1" t="s">
        <v>1132</v>
      </c>
      <c r="F2089" s="1" t="s">
        <v>84</v>
      </c>
      <c r="G2089" s="4" t="s">
        <v>1101</v>
      </c>
      <c r="H2089" s="4">
        <v>444</v>
      </c>
      <c r="I2089" s="4" t="s">
        <v>83</v>
      </c>
      <c r="J2089" s="1"/>
      <c r="K2089" s="4" t="s">
        <v>83</v>
      </c>
      <c r="L2089" s="4" t="s">
        <v>83</v>
      </c>
    </row>
    <row r="2090" spans="1:12" ht="45" x14ac:dyDescent="0.25">
      <c r="A2090" s="1" t="s">
        <v>6457</v>
      </c>
      <c r="B2090" s="1" t="s">
        <v>60</v>
      </c>
      <c r="C2090" s="4">
        <v>2021</v>
      </c>
      <c r="D2090" s="1" t="s">
        <v>229</v>
      </c>
      <c r="E2090" s="1" t="s">
        <v>1132</v>
      </c>
      <c r="F2090" s="1" t="s">
        <v>85</v>
      </c>
      <c r="G2090" s="4" t="s">
        <v>1103</v>
      </c>
      <c r="H2090" s="4">
        <v>0</v>
      </c>
      <c r="I2090" s="4" t="s">
        <v>83</v>
      </c>
      <c r="J2090" s="1"/>
      <c r="K2090" s="4" t="s">
        <v>83</v>
      </c>
      <c r="L2090" s="4" t="s">
        <v>83</v>
      </c>
    </row>
    <row r="2091" spans="1:12" x14ac:dyDescent="0.25">
      <c r="A2091" s="1" t="s">
        <v>6457</v>
      </c>
      <c r="B2091" s="1" t="s">
        <v>60</v>
      </c>
      <c r="C2091" s="4">
        <v>2021</v>
      </c>
      <c r="D2091" s="1" t="s">
        <v>229</v>
      </c>
      <c r="E2091" s="1" t="s">
        <v>1147</v>
      </c>
      <c r="F2091" s="1" t="s">
        <v>62</v>
      </c>
      <c r="G2091" s="4" t="s">
        <v>9890</v>
      </c>
      <c r="H2091" s="4">
        <v>4756</v>
      </c>
      <c r="I2091" s="4" t="s">
        <v>9891</v>
      </c>
      <c r="J2091" s="1"/>
      <c r="K2091" s="4" t="s">
        <v>9892</v>
      </c>
      <c r="L2091" s="4" t="s">
        <v>9893</v>
      </c>
    </row>
    <row r="2092" spans="1:12" ht="30" x14ac:dyDescent="0.25">
      <c r="A2092" s="1" t="s">
        <v>6457</v>
      </c>
      <c r="B2092" s="1" t="s">
        <v>60</v>
      </c>
      <c r="C2092" s="4">
        <v>2021</v>
      </c>
      <c r="D2092" s="1" t="s">
        <v>229</v>
      </c>
      <c r="E2092" s="1" t="s">
        <v>1147</v>
      </c>
      <c r="F2092" s="1" t="s">
        <v>66</v>
      </c>
      <c r="G2092" s="4" t="s">
        <v>1101</v>
      </c>
      <c r="H2092" s="4">
        <v>32</v>
      </c>
      <c r="I2092" s="4" t="s">
        <v>83</v>
      </c>
      <c r="J2092" s="1"/>
      <c r="K2092" s="4" t="s">
        <v>83</v>
      </c>
      <c r="L2092" s="4" t="s">
        <v>83</v>
      </c>
    </row>
    <row r="2093" spans="1:12" ht="30" x14ac:dyDescent="0.25">
      <c r="A2093" s="1" t="s">
        <v>6457</v>
      </c>
      <c r="B2093" s="1" t="s">
        <v>60</v>
      </c>
      <c r="C2093" s="4">
        <v>2021</v>
      </c>
      <c r="D2093" s="1" t="s">
        <v>229</v>
      </c>
      <c r="E2093" s="1" t="s">
        <v>1147</v>
      </c>
      <c r="F2093" s="1" t="s">
        <v>70</v>
      </c>
      <c r="G2093" s="4" t="s">
        <v>2467</v>
      </c>
      <c r="H2093" s="4">
        <v>723</v>
      </c>
      <c r="I2093" s="4" t="s">
        <v>9894</v>
      </c>
      <c r="J2093" s="1"/>
      <c r="K2093" s="4" t="s">
        <v>9895</v>
      </c>
      <c r="L2093" s="4" t="s">
        <v>9896</v>
      </c>
    </row>
    <row r="2094" spans="1:12" ht="30" x14ac:dyDescent="0.25">
      <c r="A2094" s="1" t="s">
        <v>6457</v>
      </c>
      <c r="B2094" s="1" t="s">
        <v>60</v>
      </c>
      <c r="C2094" s="4">
        <v>2021</v>
      </c>
      <c r="D2094" s="1" t="s">
        <v>229</v>
      </c>
      <c r="E2094" s="1" t="s">
        <v>1147</v>
      </c>
      <c r="F2094" s="1" t="s">
        <v>74</v>
      </c>
      <c r="G2094" s="4" t="s">
        <v>1101</v>
      </c>
      <c r="H2094" s="4">
        <v>102</v>
      </c>
      <c r="I2094" s="4" t="s">
        <v>83</v>
      </c>
      <c r="J2094" s="1"/>
      <c r="K2094" s="4" t="s">
        <v>83</v>
      </c>
      <c r="L2094" s="4" t="s">
        <v>83</v>
      </c>
    </row>
    <row r="2095" spans="1:12" ht="30" x14ac:dyDescent="0.25">
      <c r="A2095" s="1" t="s">
        <v>6457</v>
      </c>
      <c r="B2095" s="1" t="s">
        <v>60</v>
      </c>
      <c r="C2095" s="4">
        <v>2021</v>
      </c>
      <c r="D2095" s="1" t="s">
        <v>229</v>
      </c>
      <c r="E2095" s="1" t="s">
        <v>1147</v>
      </c>
      <c r="F2095" s="1" t="s">
        <v>1102</v>
      </c>
      <c r="G2095" s="4" t="s">
        <v>9897</v>
      </c>
      <c r="H2095" s="4">
        <v>161155</v>
      </c>
      <c r="I2095" s="4" t="s">
        <v>9898</v>
      </c>
      <c r="J2095" s="1"/>
      <c r="K2095" s="4" t="s">
        <v>9899</v>
      </c>
      <c r="L2095" s="4" t="s">
        <v>9900</v>
      </c>
    </row>
    <row r="2096" spans="1:12" ht="45" x14ac:dyDescent="0.25">
      <c r="A2096" s="1" t="s">
        <v>6457</v>
      </c>
      <c r="B2096" s="1" t="s">
        <v>60</v>
      </c>
      <c r="C2096" s="4">
        <v>2021</v>
      </c>
      <c r="D2096" s="1" t="s">
        <v>229</v>
      </c>
      <c r="E2096" s="1" t="s">
        <v>1147</v>
      </c>
      <c r="F2096" s="1" t="s">
        <v>84</v>
      </c>
      <c r="G2096" s="4" t="s">
        <v>2008</v>
      </c>
      <c r="H2096" s="4">
        <v>715</v>
      </c>
      <c r="I2096" s="4" t="s">
        <v>9901</v>
      </c>
      <c r="J2096" s="1" t="s">
        <v>234</v>
      </c>
      <c r="K2096" s="4" t="s">
        <v>9902</v>
      </c>
      <c r="L2096" s="4" t="s">
        <v>9903</v>
      </c>
    </row>
    <row r="2097" spans="1:12" ht="45" x14ac:dyDescent="0.25">
      <c r="A2097" s="1" t="s">
        <v>6457</v>
      </c>
      <c r="B2097" s="1" t="s">
        <v>60</v>
      </c>
      <c r="C2097" s="4">
        <v>2021</v>
      </c>
      <c r="D2097" s="1" t="s">
        <v>229</v>
      </c>
      <c r="E2097" s="1" t="s">
        <v>1147</v>
      </c>
      <c r="F2097" s="1" t="s">
        <v>85</v>
      </c>
      <c r="G2097" s="4" t="s">
        <v>1103</v>
      </c>
      <c r="H2097" s="4">
        <v>0</v>
      </c>
      <c r="I2097" s="4" t="s">
        <v>83</v>
      </c>
      <c r="J2097" s="1"/>
      <c r="K2097" s="4" t="s">
        <v>83</v>
      </c>
      <c r="L2097" s="4" t="s">
        <v>83</v>
      </c>
    </row>
    <row r="2098" spans="1:12" x14ac:dyDescent="0.25">
      <c r="A2098" s="1" t="s">
        <v>6457</v>
      </c>
      <c r="B2098" s="1" t="s">
        <v>60</v>
      </c>
      <c r="C2098" s="4">
        <v>2021</v>
      </c>
      <c r="D2098" s="1" t="s">
        <v>229</v>
      </c>
      <c r="E2098" s="1" t="s">
        <v>1162</v>
      </c>
      <c r="F2098" s="1" t="s">
        <v>62</v>
      </c>
      <c r="G2098" s="4" t="s">
        <v>2560</v>
      </c>
      <c r="H2098" s="4">
        <v>1570</v>
      </c>
      <c r="I2098" s="4" t="s">
        <v>9904</v>
      </c>
      <c r="J2098" s="1"/>
      <c r="K2098" s="4" t="s">
        <v>9905</v>
      </c>
      <c r="L2098" s="4" t="s">
        <v>9906</v>
      </c>
    </row>
    <row r="2099" spans="1:12" ht="30" x14ac:dyDescent="0.25">
      <c r="A2099" s="1" t="s">
        <v>6457</v>
      </c>
      <c r="B2099" s="1" t="s">
        <v>60</v>
      </c>
      <c r="C2099" s="4">
        <v>2021</v>
      </c>
      <c r="D2099" s="1" t="s">
        <v>229</v>
      </c>
      <c r="E2099" s="1" t="s">
        <v>1162</v>
      </c>
      <c r="F2099" s="1" t="s">
        <v>66</v>
      </c>
      <c r="G2099" s="4" t="s">
        <v>1101</v>
      </c>
      <c r="H2099" s="4">
        <v>10</v>
      </c>
      <c r="I2099" s="4" t="s">
        <v>83</v>
      </c>
      <c r="J2099" s="1"/>
      <c r="K2099" s="4" t="s">
        <v>83</v>
      </c>
      <c r="L2099" s="4" t="s">
        <v>83</v>
      </c>
    </row>
    <row r="2100" spans="1:12" ht="30" x14ac:dyDescent="0.25">
      <c r="A2100" s="1" t="s">
        <v>6457</v>
      </c>
      <c r="B2100" s="1" t="s">
        <v>60</v>
      </c>
      <c r="C2100" s="4">
        <v>2021</v>
      </c>
      <c r="D2100" s="1" t="s">
        <v>229</v>
      </c>
      <c r="E2100" s="1" t="s">
        <v>1162</v>
      </c>
      <c r="F2100" s="1" t="s">
        <v>70</v>
      </c>
      <c r="G2100" s="4" t="s">
        <v>5299</v>
      </c>
      <c r="H2100" s="4">
        <v>318</v>
      </c>
      <c r="I2100" s="4" t="s">
        <v>9907</v>
      </c>
      <c r="J2100" s="1"/>
      <c r="K2100" s="4" t="s">
        <v>9908</v>
      </c>
      <c r="L2100" s="4" t="s">
        <v>9909</v>
      </c>
    </row>
    <row r="2101" spans="1:12" ht="30" x14ac:dyDescent="0.25">
      <c r="A2101" s="1" t="s">
        <v>6457</v>
      </c>
      <c r="B2101" s="1" t="s">
        <v>60</v>
      </c>
      <c r="C2101" s="4">
        <v>2021</v>
      </c>
      <c r="D2101" s="1" t="s">
        <v>229</v>
      </c>
      <c r="E2101" s="1" t="s">
        <v>1162</v>
      </c>
      <c r="F2101" s="1" t="s">
        <v>74</v>
      </c>
      <c r="G2101" s="4" t="s">
        <v>1101</v>
      </c>
      <c r="H2101" s="4">
        <v>35</v>
      </c>
      <c r="I2101" s="4" t="s">
        <v>83</v>
      </c>
      <c r="J2101" s="1"/>
      <c r="K2101" s="4" t="s">
        <v>83</v>
      </c>
      <c r="L2101" s="4" t="s">
        <v>83</v>
      </c>
    </row>
    <row r="2102" spans="1:12" ht="30" x14ac:dyDescent="0.25">
      <c r="A2102" s="1" t="s">
        <v>6457</v>
      </c>
      <c r="B2102" s="1" t="s">
        <v>60</v>
      </c>
      <c r="C2102" s="4">
        <v>2021</v>
      </c>
      <c r="D2102" s="1" t="s">
        <v>229</v>
      </c>
      <c r="E2102" s="1" t="s">
        <v>1162</v>
      </c>
      <c r="F2102" s="1" t="s">
        <v>1102</v>
      </c>
      <c r="G2102" s="4" t="s">
        <v>9910</v>
      </c>
      <c r="H2102" s="4">
        <v>68316</v>
      </c>
      <c r="I2102" s="4" t="s">
        <v>9911</v>
      </c>
      <c r="J2102" s="1"/>
      <c r="K2102" s="4" t="s">
        <v>9912</v>
      </c>
      <c r="L2102" s="4" t="s">
        <v>9913</v>
      </c>
    </row>
    <row r="2103" spans="1:12" ht="45" x14ac:dyDescent="0.25">
      <c r="A2103" s="1" t="s">
        <v>6457</v>
      </c>
      <c r="B2103" s="1" t="s">
        <v>60</v>
      </c>
      <c r="C2103" s="4">
        <v>2021</v>
      </c>
      <c r="D2103" s="1" t="s">
        <v>229</v>
      </c>
      <c r="E2103" s="1" t="s">
        <v>1162</v>
      </c>
      <c r="F2103" s="1" t="s">
        <v>84</v>
      </c>
      <c r="G2103" s="4" t="s">
        <v>1435</v>
      </c>
      <c r="H2103" s="4">
        <v>1765</v>
      </c>
      <c r="I2103" s="4" t="s">
        <v>9914</v>
      </c>
      <c r="J2103" s="1" t="s">
        <v>234</v>
      </c>
      <c r="K2103" s="4" t="s">
        <v>9915</v>
      </c>
      <c r="L2103" s="4" t="s">
        <v>9916</v>
      </c>
    </row>
    <row r="2104" spans="1:12" ht="45" x14ac:dyDescent="0.25">
      <c r="A2104" s="1" t="s">
        <v>6457</v>
      </c>
      <c r="B2104" s="1" t="s">
        <v>60</v>
      </c>
      <c r="C2104" s="4">
        <v>2021</v>
      </c>
      <c r="D2104" s="1" t="s">
        <v>229</v>
      </c>
      <c r="E2104" s="1" t="s">
        <v>1162</v>
      </c>
      <c r="F2104" s="1" t="s">
        <v>85</v>
      </c>
      <c r="G2104" s="4" t="s">
        <v>1103</v>
      </c>
      <c r="H2104" s="4">
        <v>0</v>
      </c>
      <c r="I2104" s="4" t="s">
        <v>83</v>
      </c>
      <c r="J2104" s="1"/>
      <c r="K2104" s="4" t="s">
        <v>83</v>
      </c>
      <c r="L2104" s="4" t="s">
        <v>83</v>
      </c>
    </row>
    <row r="2105" spans="1:12" x14ac:dyDescent="0.25">
      <c r="A2105" s="1" t="s">
        <v>6457</v>
      </c>
      <c r="B2105" s="1" t="s">
        <v>60</v>
      </c>
      <c r="C2105" s="4">
        <v>2021</v>
      </c>
      <c r="D2105" s="1" t="s">
        <v>229</v>
      </c>
      <c r="E2105" s="1" t="s">
        <v>1183</v>
      </c>
      <c r="F2105" s="1" t="s">
        <v>62</v>
      </c>
      <c r="G2105" s="4" t="s">
        <v>4464</v>
      </c>
      <c r="H2105" s="4">
        <v>367</v>
      </c>
      <c r="I2105" s="4" t="s">
        <v>9917</v>
      </c>
      <c r="J2105" s="1"/>
      <c r="K2105" s="4" t="s">
        <v>9918</v>
      </c>
      <c r="L2105" s="4" t="s">
        <v>9919</v>
      </c>
    </row>
    <row r="2106" spans="1:12" ht="30" x14ac:dyDescent="0.25">
      <c r="A2106" s="1" t="s">
        <v>6457</v>
      </c>
      <c r="B2106" s="1" t="s">
        <v>60</v>
      </c>
      <c r="C2106" s="4">
        <v>2021</v>
      </c>
      <c r="D2106" s="1" t="s">
        <v>229</v>
      </c>
      <c r="E2106" s="1" t="s">
        <v>1183</v>
      </c>
      <c r="F2106" s="1" t="s">
        <v>66</v>
      </c>
      <c r="G2106" s="4" t="s">
        <v>1101</v>
      </c>
      <c r="H2106" s="4">
        <v>2</v>
      </c>
      <c r="I2106" s="4" t="s">
        <v>83</v>
      </c>
      <c r="J2106" s="1"/>
      <c r="K2106" s="4" t="s">
        <v>83</v>
      </c>
      <c r="L2106" s="4" t="s">
        <v>83</v>
      </c>
    </row>
    <row r="2107" spans="1:12" ht="30" x14ac:dyDescent="0.25">
      <c r="A2107" s="1" t="s">
        <v>6457</v>
      </c>
      <c r="B2107" s="1" t="s">
        <v>60</v>
      </c>
      <c r="C2107" s="4">
        <v>2021</v>
      </c>
      <c r="D2107" s="1" t="s">
        <v>229</v>
      </c>
      <c r="E2107" s="1" t="s">
        <v>1183</v>
      </c>
      <c r="F2107" s="1" t="s">
        <v>70</v>
      </c>
      <c r="G2107" s="4" t="s">
        <v>1121</v>
      </c>
      <c r="H2107" s="4">
        <v>90</v>
      </c>
      <c r="I2107" s="4" t="s">
        <v>9920</v>
      </c>
      <c r="J2107" s="1"/>
      <c r="K2107" s="4" t="s">
        <v>9921</v>
      </c>
      <c r="L2107" s="4" t="s">
        <v>9922</v>
      </c>
    </row>
    <row r="2108" spans="1:12" ht="30" x14ac:dyDescent="0.25">
      <c r="A2108" s="1" t="s">
        <v>6457</v>
      </c>
      <c r="B2108" s="1" t="s">
        <v>60</v>
      </c>
      <c r="C2108" s="4">
        <v>2021</v>
      </c>
      <c r="D2108" s="1" t="s">
        <v>229</v>
      </c>
      <c r="E2108" s="1" t="s">
        <v>1183</v>
      </c>
      <c r="F2108" s="1" t="s">
        <v>74</v>
      </c>
      <c r="G2108" s="4" t="s">
        <v>1101</v>
      </c>
      <c r="H2108" s="4">
        <v>9</v>
      </c>
      <c r="I2108" s="4" t="s">
        <v>83</v>
      </c>
      <c r="J2108" s="1"/>
      <c r="K2108" s="4" t="s">
        <v>83</v>
      </c>
      <c r="L2108" s="4" t="s">
        <v>83</v>
      </c>
    </row>
    <row r="2109" spans="1:12" ht="30" x14ac:dyDescent="0.25">
      <c r="A2109" s="1" t="s">
        <v>6457</v>
      </c>
      <c r="B2109" s="1" t="s">
        <v>60</v>
      </c>
      <c r="C2109" s="4">
        <v>2021</v>
      </c>
      <c r="D2109" s="1" t="s">
        <v>229</v>
      </c>
      <c r="E2109" s="1" t="s">
        <v>1183</v>
      </c>
      <c r="F2109" s="1" t="s">
        <v>1102</v>
      </c>
      <c r="G2109" s="4" t="s">
        <v>2803</v>
      </c>
      <c r="H2109" s="4">
        <v>11662</v>
      </c>
      <c r="I2109" s="4" t="s">
        <v>9923</v>
      </c>
      <c r="J2109" s="1"/>
      <c r="K2109" s="4" t="s">
        <v>9924</v>
      </c>
      <c r="L2109" s="4" t="s">
        <v>9925</v>
      </c>
    </row>
    <row r="2110" spans="1:12" ht="45" x14ac:dyDescent="0.25">
      <c r="A2110" s="1" t="s">
        <v>6457</v>
      </c>
      <c r="B2110" s="1" t="s">
        <v>60</v>
      </c>
      <c r="C2110" s="4">
        <v>2021</v>
      </c>
      <c r="D2110" s="1" t="s">
        <v>229</v>
      </c>
      <c r="E2110" s="1" t="s">
        <v>1183</v>
      </c>
      <c r="F2110" s="1" t="s">
        <v>84</v>
      </c>
      <c r="G2110" s="4" t="s">
        <v>1981</v>
      </c>
      <c r="H2110" s="4">
        <v>227</v>
      </c>
      <c r="I2110" s="4" t="s">
        <v>9926</v>
      </c>
      <c r="J2110" s="1" t="s">
        <v>234</v>
      </c>
      <c r="K2110" s="4" t="s">
        <v>9927</v>
      </c>
      <c r="L2110" s="4" t="s">
        <v>9928</v>
      </c>
    </row>
    <row r="2111" spans="1:12" ht="45" x14ac:dyDescent="0.25">
      <c r="A2111" s="1" t="s">
        <v>6457</v>
      </c>
      <c r="B2111" s="1" t="s">
        <v>60</v>
      </c>
      <c r="C2111" s="4">
        <v>2021</v>
      </c>
      <c r="D2111" s="1" t="s">
        <v>229</v>
      </c>
      <c r="E2111" s="1" t="s">
        <v>1183</v>
      </c>
      <c r="F2111" s="1" t="s">
        <v>85</v>
      </c>
      <c r="G2111" s="4" t="s">
        <v>1103</v>
      </c>
      <c r="H2111" s="4">
        <v>0</v>
      </c>
      <c r="I2111" s="4" t="s">
        <v>83</v>
      </c>
      <c r="J2111" s="1"/>
      <c r="K2111" s="4" t="s">
        <v>83</v>
      </c>
      <c r="L2111" s="4" t="s">
        <v>83</v>
      </c>
    </row>
    <row r="2112" spans="1:12" x14ac:dyDescent="0.25">
      <c r="A2112" s="1" t="s">
        <v>6457</v>
      </c>
      <c r="B2112" s="1" t="s">
        <v>60</v>
      </c>
      <c r="C2112" s="4">
        <v>2021</v>
      </c>
      <c r="D2112" s="1" t="s">
        <v>255</v>
      </c>
      <c r="E2112" s="1" t="s">
        <v>1089</v>
      </c>
      <c r="F2112" s="1" t="s">
        <v>62</v>
      </c>
      <c r="G2112" s="4" t="s">
        <v>1487</v>
      </c>
      <c r="H2112" s="4">
        <v>115759</v>
      </c>
      <c r="I2112" s="4" t="s">
        <v>2755</v>
      </c>
      <c r="J2112" s="1"/>
      <c r="K2112" s="4" t="s">
        <v>5625</v>
      </c>
      <c r="L2112" s="4" t="s">
        <v>4630</v>
      </c>
    </row>
    <row r="2113" spans="1:12" ht="30" x14ac:dyDescent="0.25">
      <c r="A2113" s="1" t="s">
        <v>6457</v>
      </c>
      <c r="B2113" s="1" t="s">
        <v>60</v>
      </c>
      <c r="C2113" s="4">
        <v>2021</v>
      </c>
      <c r="D2113" s="1" t="s">
        <v>255</v>
      </c>
      <c r="E2113" s="1" t="s">
        <v>1089</v>
      </c>
      <c r="F2113" s="1" t="s">
        <v>66</v>
      </c>
      <c r="G2113" s="4" t="s">
        <v>1101</v>
      </c>
      <c r="H2113" s="4">
        <v>2880</v>
      </c>
      <c r="I2113" s="4" t="s">
        <v>83</v>
      </c>
      <c r="J2113" s="1"/>
      <c r="K2113" s="4" t="s">
        <v>83</v>
      </c>
      <c r="L2113" s="4" t="s">
        <v>83</v>
      </c>
    </row>
    <row r="2114" spans="1:12" ht="30" x14ac:dyDescent="0.25">
      <c r="A2114" s="1" t="s">
        <v>6457</v>
      </c>
      <c r="B2114" s="1" t="s">
        <v>60</v>
      </c>
      <c r="C2114" s="4">
        <v>2021</v>
      </c>
      <c r="D2114" s="1" t="s">
        <v>255</v>
      </c>
      <c r="E2114" s="1" t="s">
        <v>1089</v>
      </c>
      <c r="F2114" s="1" t="s">
        <v>70</v>
      </c>
      <c r="G2114" s="4" t="s">
        <v>1200</v>
      </c>
      <c r="H2114" s="4">
        <v>35631</v>
      </c>
      <c r="I2114" s="4" t="s">
        <v>5852</v>
      </c>
      <c r="J2114" s="1"/>
      <c r="K2114" s="4" t="s">
        <v>9929</v>
      </c>
      <c r="L2114" s="4" t="s">
        <v>1127</v>
      </c>
    </row>
    <row r="2115" spans="1:12" ht="30" x14ac:dyDescent="0.25">
      <c r="A2115" s="1" t="s">
        <v>6457</v>
      </c>
      <c r="B2115" s="1" t="s">
        <v>60</v>
      </c>
      <c r="C2115" s="4">
        <v>2021</v>
      </c>
      <c r="D2115" s="1" t="s">
        <v>255</v>
      </c>
      <c r="E2115" s="1" t="s">
        <v>1089</v>
      </c>
      <c r="F2115" s="1" t="s">
        <v>74</v>
      </c>
      <c r="G2115" s="4" t="s">
        <v>1101</v>
      </c>
      <c r="H2115" s="4">
        <v>12942</v>
      </c>
      <c r="I2115" s="4" t="s">
        <v>83</v>
      </c>
      <c r="J2115" s="1"/>
      <c r="K2115" s="4" t="s">
        <v>83</v>
      </c>
      <c r="L2115" s="4" t="s">
        <v>83</v>
      </c>
    </row>
    <row r="2116" spans="1:12" ht="30" x14ac:dyDescent="0.25">
      <c r="A2116" s="1" t="s">
        <v>6457</v>
      </c>
      <c r="B2116" s="1" t="s">
        <v>60</v>
      </c>
      <c r="C2116" s="4">
        <v>2021</v>
      </c>
      <c r="D2116" s="1" t="s">
        <v>255</v>
      </c>
      <c r="E2116" s="1" t="s">
        <v>1089</v>
      </c>
      <c r="F2116" s="1" t="s">
        <v>1102</v>
      </c>
      <c r="G2116" s="4" t="s">
        <v>3805</v>
      </c>
      <c r="H2116" s="4">
        <v>289704</v>
      </c>
      <c r="I2116" s="4" t="s">
        <v>528</v>
      </c>
      <c r="J2116" s="1"/>
      <c r="K2116" s="4" t="s">
        <v>4934</v>
      </c>
      <c r="L2116" s="4" t="s">
        <v>1452</v>
      </c>
    </row>
    <row r="2117" spans="1:12" ht="45" x14ac:dyDescent="0.25">
      <c r="A2117" s="1" t="s">
        <v>6457</v>
      </c>
      <c r="B2117" s="1" t="s">
        <v>60</v>
      </c>
      <c r="C2117" s="4">
        <v>2021</v>
      </c>
      <c r="D2117" s="1" t="s">
        <v>255</v>
      </c>
      <c r="E2117" s="1" t="s">
        <v>1089</v>
      </c>
      <c r="F2117" s="1" t="s">
        <v>84</v>
      </c>
      <c r="G2117" s="4" t="s">
        <v>1800</v>
      </c>
      <c r="H2117" s="4">
        <v>3709</v>
      </c>
      <c r="I2117" s="4" t="s">
        <v>9930</v>
      </c>
      <c r="J2117" s="1" t="s">
        <v>234</v>
      </c>
      <c r="K2117" s="4" t="s">
        <v>3894</v>
      </c>
      <c r="L2117" s="4" t="s">
        <v>1943</v>
      </c>
    </row>
    <row r="2118" spans="1:12" ht="45" x14ac:dyDescent="0.25">
      <c r="A2118" s="1" t="s">
        <v>6457</v>
      </c>
      <c r="B2118" s="1" t="s">
        <v>60</v>
      </c>
      <c r="C2118" s="4">
        <v>2021</v>
      </c>
      <c r="D2118" s="1" t="s">
        <v>255</v>
      </c>
      <c r="E2118" s="1" t="s">
        <v>1089</v>
      </c>
      <c r="F2118" s="1" t="s">
        <v>85</v>
      </c>
      <c r="G2118" s="4" t="s">
        <v>1101</v>
      </c>
      <c r="H2118" s="4">
        <v>884</v>
      </c>
      <c r="I2118" s="4" t="s">
        <v>83</v>
      </c>
      <c r="J2118" s="1"/>
      <c r="K2118" s="4" t="s">
        <v>83</v>
      </c>
      <c r="L2118" s="4" t="s">
        <v>83</v>
      </c>
    </row>
    <row r="2119" spans="1:12" x14ac:dyDescent="0.25">
      <c r="A2119" s="1" t="s">
        <v>6457</v>
      </c>
      <c r="B2119" s="1" t="s">
        <v>60</v>
      </c>
      <c r="C2119" s="4">
        <v>2021</v>
      </c>
      <c r="D2119" s="1" t="s">
        <v>255</v>
      </c>
      <c r="E2119" s="1" t="s">
        <v>1104</v>
      </c>
      <c r="F2119" s="1" t="s">
        <v>62</v>
      </c>
      <c r="G2119" s="4" t="s">
        <v>3123</v>
      </c>
      <c r="H2119" s="4">
        <v>32537</v>
      </c>
      <c r="I2119" s="4" t="s">
        <v>9931</v>
      </c>
      <c r="J2119" s="1"/>
      <c r="K2119" s="4" t="s">
        <v>3478</v>
      </c>
      <c r="L2119" s="4" t="s">
        <v>9932</v>
      </c>
    </row>
    <row r="2120" spans="1:12" ht="30" x14ac:dyDescent="0.25">
      <c r="A2120" s="1" t="s">
        <v>6457</v>
      </c>
      <c r="B2120" s="1" t="s">
        <v>60</v>
      </c>
      <c r="C2120" s="4">
        <v>2021</v>
      </c>
      <c r="D2120" s="1" t="s">
        <v>255</v>
      </c>
      <c r="E2120" s="1" t="s">
        <v>1104</v>
      </c>
      <c r="F2120" s="1" t="s">
        <v>66</v>
      </c>
      <c r="G2120" s="4" t="s">
        <v>1101</v>
      </c>
      <c r="H2120" s="4">
        <v>480</v>
      </c>
      <c r="I2120" s="4" t="s">
        <v>83</v>
      </c>
      <c r="J2120" s="1"/>
      <c r="K2120" s="4" t="s">
        <v>83</v>
      </c>
      <c r="L2120" s="4" t="s">
        <v>83</v>
      </c>
    </row>
    <row r="2121" spans="1:12" ht="30" x14ac:dyDescent="0.25">
      <c r="A2121" s="1" t="s">
        <v>6457</v>
      </c>
      <c r="B2121" s="1" t="s">
        <v>60</v>
      </c>
      <c r="C2121" s="4">
        <v>2021</v>
      </c>
      <c r="D2121" s="1" t="s">
        <v>255</v>
      </c>
      <c r="E2121" s="1" t="s">
        <v>1104</v>
      </c>
      <c r="F2121" s="1" t="s">
        <v>70</v>
      </c>
      <c r="G2121" s="4" t="s">
        <v>3373</v>
      </c>
      <c r="H2121" s="4">
        <v>6295</v>
      </c>
      <c r="I2121" s="4" t="s">
        <v>9933</v>
      </c>
      <c r="J2121" s="1"/>
      <c r="K2121" s="4" t="s">
        <v>9934</v>
      </c>
      <c r="L2121" s="4" t="s">
        <v>9935</v>
      </c>
    </row>
    <row r="2122" spans="1:12" ht="30" x14ac:dyDescent="0.25">
      <c r="A2122" s="1" t="s">
        <v>6457</v>
      </c>
      <c r="B2122" s="1" t="s">
        <v>60</v>
      </c>
      <c r="C2122" s="4">
        <v>2021</v>
      </c>
      <c r="D2122" s="1" t="s">
        <v>255</v>
      </c>
      <c r="E2122" s="1" t="s">
        <v>1104</v>
      </c>
      <c r="F2122" s="1" t="s">
        <v>74</v>
      </c>
      <c r="G2122" s="4" t="s">
        <v>1101</v>
      </c>
      <c r="H2122" s="4">
        <v>1265</v>
      </c>
      <c r="I2122" s="4" t="s">
        <v>83</v>
      </c>
      <c r="J2122" s="1"/>
      <c r="K2122" s="4" t="s">
        <v>83</v>
      </c>
      <c r="L2122" s="4" t="s">
        <v>83</v>
      </c>
    </row>
    <row r="2123" spans="1:12" ht="30" x14ac:dyDescent="0.25">
      <c r="A2123" s="1" t="s">
        <v>6457</v>
      </c>
      <c r="B2123" s="1" t="s">
        <v>60</v>
      </c>
      <c r="C2123" s="4">
        <v>2021</v>
      </c>
      <c r="D2123" s="1" t="s">
        <v>255</v>
      </c>
      <c r="E2123" s="1" t="s">
        <v>1104</v>
      </c>
      <c r="F2123" s="1" t="s">
        <v>1102</v>
      </c>
      <c r="G2123" s="4" t="s">
        <v>9936</v>
      </c>
      <c r="H2123" s="4">
        <v>174724</v>
      </c>
      <c r="I2123" s="4" t="s">
        <v>9027</v>
      </c>
      <c r="J2123" s="1"/>
      <c r="K2123" s="4" t="s">
        <v>7719</v>
      </c>
      <c r="L2123" s="4" t="s">
        <v>9937</v>
      </c>
    </row>
    <row r="2124" spans="1:12" ht="45" x14ac:dyDescent="0.25">
      <c r="A2124" s="1" t="s">
        <v>6457</v>
      </c>
      <c r="B2124" s="1" t="s">
        <v>60</v>
      </c>
      <c r="C2124" s="4">
        <v>2021</v>
      </c>
      <c r="D2124" s="1" t="s">
        <v>255</v>
      </c>
      <c r="E2124" s="1" t="s">
        <v>1104</v>
      </c>
      <c r="F2124" s="1" t="s">
        <v>84</v>
      </c>
      <c r="G2124" s="4" t="s">
        <v>1800</v>
      </c>
      <c r="H2124" s="4">
        <v>3772</v>
      </c>
      <c r="I2124" s="4" t="s">
        <v>9938</v>
      </c>
      <c r="J2124" s="1" t="s">
        <v>234</v>
      </c>
      <c r="K2124" s="4" t="s">
        <v>1452</v>
      </c>
      <c r="L2124" s="4" t="s">
        <v>2224</v>
      </c>
    </row>
    <row r="2125" spans="1:12" ht="45" x14ac:dyDescent="0.25">
      <c r="A2125" s="1" t="s">
        <v>6457</v>
      </c>
      <c r="B2125" s="1" t="s">
        <v>60</v>
      </c>
      <c r="C2125" s="4">
        <v>2021</v>
      </c>
      <c r="D2125" s="1" t="s">
        <v>255</v>
      </c>
      <c r="E2125" s="1" t="s">
        <v>1104</v>
      </c>
      <c r="F2125" s="1" t="s">
        <v>85</v>
      </c>
      <c r="G2125" s="4" t="s">
        <v>1112</v>
      </c>
      <c r="H2125" s="4">
        <v>999</v>
      </c>
      <c r="I2125" s="4" t="s">
        <v>9939</v>
      </c>
      <c r="J2125" s="1" t="s">
        <v>234</v>
      </c>
      <c r="K2125" s="4" t="s">
        <v>9940</v>
      </c>
      <c r="L2125" s="4" t="s">
        <v>9941</v>
      </c>
    </row>
    <row r="2126" spans="1:12" x14ac:dyDescent="0.25">
      <c r="A2126" s="1" t="s">
        <v>6457</v>
      </c>
      <c r="B2126" s="1" t="s">
        <v>60</v>
      </c>
      <c r="C2126" s="4">
        <v>2021</v>
      </c>
      <c r="D2126" s="1" t="s">
        <v>255</v>
      </c>
      <c r="E2126" s="1" t="s">
        <v>1116</v>
      </c>
      <c r="F2126" s="1" t="s">
        <v>62</v>
      </c>
      <c r="G2126" s="4" t="s">
        <v>9942</v>
      </c>
      <c r="H2126" s="4">
        <v>20651</v>
      </c>
      <c r="I2126" s="4" t="s">
        <v>9943</v>
      </c>
      <c r="J2126" s="1"/>
      <c r="K2126" s="4" t="s">
        <v>9944</v>
      </c>
      <c r="L2126" s="4" t="s">
        <v>9945</v>
      </c>
    </row>
    <row r="2127" spans="1:12" ht="30" x14ac:dyDescent="0.25">
      <c r="A2127" s="1" t="s">
        <v>6457</v>
      </c>
      <c r="B2127" s="1" t="s">
        <v>60</v>
      </c>
      <c r="C2127" s="4">
        <v>2021</v>
      </c>
      <c r="D2127" s="1" t="s">
        <v>255</v>
      </c>
      <c r="E2127" s="1" t="s">
        <v>1116</v>
      </c>
      <c r="F2127" s="1" t="s">
        <v>66</v>
      </c>
      <c r="G2127" s="4" t="s">
        <v>1101</v>
      </c>
      <c r="H2127" s="4">
        <v>226</v>
      </c>
      <c r="I2127" s="4" t="s">
        <v>83</v>
      </c>
      <c r="J2127" s="1"/>
      <c r="K2127" s="4" t="s">
        <v>83</v>
      </c>
      <c r="L2127" s="4" t="s">
        <v>83</v>
      </c>
    </row>
    <row r="2128" spans="1:12" ht="30" x14ac:dyDescent="0.25">
      <c r="A2128" s="1" t="s">
        <v>6457</v>
      </c>
      <c r="B2128" s="1" t="s">
        <v>60</v>
      </c>
      <c r="C2128" s="4">
        <v>2021</v>
      </c>
      <c r="D2128" s="1" t="s">
        <v>255</v>
      </c>
      <c r="E2128" s="1" t="s">
        <v>1116</v>
      </c>
      <c r="F2128" s="1" t="s">
        <v>70</v>
      </c>
      <c r="G2128" s="4" t="s">
        <v>2063</v>
      </c>
      <c r="H2128" s="4">
        <v>3627</v>
      </c>
      <c r="I2128" s="4" t="s">
        <v>9946</v>
      </c>
      <c r="J2128" s="1"/>
      <c r="K2128" s="4" t="s">
        <v>9947</v>
      </c>
      <c r="L2128" s="4" t="s">
        <v>9948</v>
      </c>
    </row>
    <row r="2129" spans="1:12" ht="30" x14ac:dyDescent="0.25">
      <c r="A2129" s="1" t="s">
        <v>6457</v>
      </c>
      <c r="B2129" s="1" t="s">
        <v>60</v>
      </c>
      <c r="C2129" s="4">
        <v>2021</v>
      </c>
      <c r="D2129" s="1" t="s">
        <v>255</v>
      </c>
      <c r="E2129" s="1" t="s">
        <v>1116</v>
      </c>
      <c r="F2129" s="1" t="s">
        <v>74</v>
      </c>
      <c r="G2129" s="4" t="s">
        <v>1112</v>
      </c>
      <c r="H2129" s="4">
        <v>517</v>
      </c>
      <c r="I2129" s="4" t="s">
        <v>7798</v>
      </c>
      <c r="J2129" s="1" t="s">
        <v>234</v>
      </c>
      <c r="K2129" s="4" t="s">
        <v>7970</v>
      </c>
      <c r="L2129" s="4" t="s">
        <v>9949</v>
      </c>
    </row>
    <row r="2130" spans="1:12" ht="30" x14ac:dyDescent="0.25">
      <c r="A2130" s="1" t="s">
        <v>6457</v>
      </c>
      <c r="B2130" s="1" t="s">
        <v>60</v>
      </c>
      <c r="C2130" s="4">
        <v>2021</v>
      </c>
      <c r="D2130" s="1" t="s">
        <v>255</v>
      </c>
      <c r="E2130" s="1" t="s">
        <v>1116</v>
      </c>
      <c r="F2130" s="1" t="s">
        <v>1102</v>
      </c>
      <c r="G2130" s="4" t="s">
        <v>9950</v>
      </c>
      <c r="H2130" s="4">
        <v>226693</v>
      </c>
      <c r="I2130" s="4" t="s">
        <v>9951</v>
      </c>
      <c r="J2130" s="1"/>
      <c r="K2130" s="4" t="s">
        <v>9952</v>
      </c>
      <c r="L2130" s="4" t="s">
        <v>4354</v>
      </c>
    </row>
    <row r="2131" spans="1:12" ht="45" x14ac:dyDescent="0.25">
      <c r="A2131" s="1" t="s">
        <v>6457</v>
      </c>
      <c r="B2131" s="1" t="s">
        <v>60</v>
      </c>
      <c r="C2131" s="4">
        <v>2021</v>
      </c>
      <c r="D2131" s="1" t="s">
        <v>255</v>
      </c>
      <c r="E2131" s="1" t="s">
        <v>1116</v>
      </c>
      <c r="F2131" s="1" t="s">
        <v>84</v>
      </c>
      <c r="G2131" s="4" t="s">
        <v>2456</v>
      </c>
      <c r="H2131" s="4">
        <v>8063</v>
      </c>
      <c r="I2131" s="4" t="s">
        <v>1126</v>
      </c>
      <c r="J2131" s="1"/>
      <c r="K2131" s="4" t="s">
        <v>8925</v>
      </c>
      <c r="L2131" s="4" t="s">
        <v>9953</v>
      </c>
    </row>
    <row r="2132" spans="1:12" ht="45" x14ac:dyDescent="0.25">
      <c r="A2132" s="1" t="s">
        <v>6457</v>
      </c>
      <c r="B2132" s="1" t="s">
        <v>60</v>
      </c>
      <c r="C2132" s="4">
        <v>2021</v>
      </c>
      <c r="D2132" s="1" t="s">
        <v>255</v>
      </c>
      <c r="E2132" s="1" t="s">
        <v>1116</v>
      </c>
      <c r="F2132" s="1" t="s">
        <v>85</v>
      </c>
      <c r="G2132" s="4" t="s">
        <v>1743</v>
      </c>
      <c r="H2132" s="4">
        <v>2093</v>
      </c>
      <c r="I2132" s="4" t="s">
        <v>7730</v>
      </c>
      <c r="J2132" s="1" t="s">
        <v>234</v>
      </c>
      <c r="K2132" s="4" t="s">
        <v>9954</v>
      </c>
      <c r="L2132" s="4" t="s">
        <v>9955</v>
      </c>
    </row>
    <row r="2133" spans="1:12" x14ac:dyDescent="0.25">
      <c r="A2133" s="1" t="s">
        <v>6457</v>
      </c>
      <c r="B2133" s="1" t="s">
        <v>60</v>
      </c>
      <c r="C2133" s="4">
        <v>2021</v>
      </c>
      <c r="D2133" s="1" t="s">
        <v>255</v>
      </c>
      <c r="E2133" s="1" t="s">
        <v>1132</v>
      </c>
      <c r="F2133" s="1" t="s">
        <v>62</v>
      </c>
      <c r="G2133" s="4" t="s">
        <v>4236</v>
      </c>
      <c r="H2133" s="4">
        <v>10920</v>
      </c>
      <c r="I2133" s="4" t="s">
        <v>9956</v>
      </c>
      <c r="J2133" s="1"/>
      <c r="K2133" s="4" t="s">
        <v>8977</v>
      </c>
      <c r="L2133" s="4" t="s">
        <v>9957</v>
      </c>
    </row>
    <row r="2134" spans="1:12" ht="30" x14ac:dyDescent="0.25">
      <c r="A2134" s="1" t="s">
        <v>6457</v>
      </c>
      <c r="B2134" s="1" t="s">
        <v>60</v>
      </c>
      <c r="C2134" s="4">
        <v>2021</v>
      </c>
      <c r="D2134" s="1" t="s">
        <v>255</v>
      </c>
      <c r="E2134" s="1" t="s">
        <v>1132</v>
      </c>
      <c r="F2134" s="1" t="s">
        <v>66</v>
      </c>
      <c r="G2134" s="4" t="s">
        <v>1101</v>
      </c>
      <c r="H2134" s="4">
        <v>84</v>
      </c>
      <c r="I2134" s="4" t="s">
        <v>83</v>
      </c>
      <c r="J2134" s="1"/>
      <c r="K2134" s="4" t="s">
        <v>83</v>
      </c>
      <c r="L2134" s="4" t="s">
        <v>83</v>
      </c>
    </row>
    <row r="2135" spans="1:12" ht="30" x14ac:dyDescent="0.25">
      <c r="A2135" s="1" t="s">
        <v>6457</v>
      </c>
      <c r="B2135" s="1" t="s">
        <v>60</v>
      </c>
      <c r="C2135" s="4">
        <v>2021</v>
      </c>
      <c r="D2135" s="1" t="s">
        <v>255</v>
      </c>
      <c r="E2135" s="1" t="s">
        <v>1132</v>
      </c>
      <c r="F2135" s="1" t="s">
        <v>70</v>
      </c>
      <c r="G2135" s="4" t="s">
        <v>3664</v>
      </c>
      <c r="H2135" s="4">
        <v>1587</v>
      </c>
      <c r="I2135" s="4" t="s">
        <v>9958</v>
      </c>
      <c r="J2135" s="1"/>
      <c r="K2135" s="4" t="s">
        <v>9959</v>
      </c>
      <c r="L2135" s="4" t="s">
        <v>9960</v>
      </c>
    </row>
    <row r="2136" spans="1:12" ht="30" x14ac:dyDescent="0.25">
      <c r="A2136" s="1" t="s">
        <v>6457</v>
      </c>
      <c r="B2136" s="1" t="s">
        <v>60</v>
      </c>
      <c r="C2136" s="4">
        <v>2021</v>
      </c>
      <c r="D2136" s="1" t="s">
        <v>255</v>
      </c>
      <c r="E2136" s="1" t="s">
        <v>1132</v>
      </c>
      <c r="F2136" s="1" t="s">
        <v>74</v>
      </c>
      <c r="G2136" s="4" t="s">
        <v>1101</v>
      </c>
      <c r="H2136" s="4">
        <v>204</v>
      </c>
      <c r="I2136" s="4" t="s">
        <v>83</v>
      </c>
      <c r="J2136" s="1"/>
      <c r="K2136" s="4" t="s">
        <v>83</v>
      </c>
      <c r="L2136" s="4" t="s">
        <v>83</v>
      </c>
    </row>
    <row r="2137" spans="1:12" ht="30" x14ac:dyDescent="0.25">
      <c r="A2137" s="1" t="s">
        <v>6457</v>
      </c>
      <c r="B2137" s="1" t="s">
        <v>60</v>
      </c>
      <c r="C2137" s="4">
        <v>2021</v>
      </c>
      <c r="D2137" s="1" t="s">
        <v>255</v>
      </c>
      <c r="E2137" s="1" t="s">
        <v>1132</v>
      </c>
      <c r="F2137" s="1" t="s">
        <v>1102</v>
      </c>
      <c r="G2137" s="4" t="s">
        <v>9961</v>
      </c>
      <c r="H2137" s="4">
        <v>191910</v>
      </c>
      <c r="I2137" s="4" t="s">
        <v>7340</v>
      </c>
      <c r="J2137" s="1"/>
      <c r="K2137" s="4" t="s">
        <v>9962</v>
      </c>
      <c r="L2137" s="4" t="s">
        <v>9963</v>
      </c>
    </row>
    <row r="2138" spans="1:12" ht="45" x14ac:dyDescent="0.25">
      <c r="A2138" s="1" t="s">
        <v>6457</v>
      </c>
      <c r="B2138" s="1" t="s">
        <v>60</v>
      </c>
      <c r="C2138" s="4">
        <v>2021</v>
      </c>
      <c r="D2138" s="1" t="s">
        <v>255</v>
      </c>
      <c r="E2138" s="1" t="s">
        <v>1132</v>
      </c>
      <c r="F2138" s="1" t="s">
        <v>84</v>
      </c>
      <c r="G2138" s="4" t="s">
        <v>1479</v>
      </c>
      <c r="H2138" s="4">
        <v>11472</v>
      </c>
      <c r="I2138" s="4" t="s">
        <v>7099</v>
      </c>
      <c r="J2138" s="1"/>
      <c r="K2138" s="4" t="s">
        <v>4474</v>
      </c>
      <c r="L2138" s="4" t="s">
        <v>9964</v>
      </c>
    </row>
    <row r="2139" spans="1:12" ht="45" x14ac:dyDescent="0.25">
      <c r="A2139" s="1" t="s">
        <v>6457</v>
      </c>
      <c r="B2139" s="1" t="s">
        <v>60</v>
      </c>
      <c r="C2139" s="4">
        <v>2021</v>
      </c>
      <c r="D2139" s="1" t="s">
        <v>255</v>
      </c>
      <c r="E2139" s="1" t="s">
        <v>1132</v>
      </c>
      <c r="F2139" s="1" t="s">
        <v>85</v>
      </c>
      <c r="G2139" s="4" t="s">
        <v>527</v>
      </c>
      <c r="H2139" s="4">
        <v>2154</v>
      </c>
      <c r="I2139" s="4" t="s">
        <v>9791</v>
      </c>
      <c r="J2139" s="1" t="s">
        <v>234</v>
      </c>
      <c r="K2139" s="4" t="s">
        <v>9965</v>
      </c>
      <c r="L2139" s="4" t="s">
        <v>7256</v>
      </c>
    </row>
    <row r="2140" spans="1:12" x14ac:dyDescent="0.25">
      <c r="A2140" s="1" t="s">
        <v>6457</v>
      </c>
      <c r="B2140" s="1" t="s">
        <v>60</v>
      </c>
      <c r="C2140" s="4">
        <v>2021</v>
      </c>
      <c r="D2140" s="1" t="s">
        <v>255</v>
      </c>
      <c r="E2140" s="1" t="s">
        <v>1147</v>
      </c>
      <c r="F2140" s="1" t="s">
        <v>62</v>
      </c>
      <c r="G2140" s="4" t="s">
        <v>2694</v>
      </c>
      <c r="H2140" s="4">
        <v>4891</v>
      </c>
      <c r="I2140" s="4" t="s">
        <v>9966</v>
      </c>
      <c r="J2140" s="1"/>
      <c r="K2140" s="4" t="s">
        <v>9967</v>
      </c>
      <c r="L2140" s="4" t="s">
        <v>9968</v>
      </c>
    </row>
    <row r="2141" spans="1:12" ht="30" x14ac:dyDescent="0.25">
      <c r="A2141" s="1" t="s">
        <v>6457</v>
      </c>
      <c r="B2141" s="1" t="s">
        <v>60</v>
      </c>
      <c r="C2141" s="4">
        <v>2021</v>
      </c>
      <c r="D2141" s="1" t="s">
        <v>255</v>
      </c>
      <c r="E2141" s="1" t="s">
        <v>1147</v>
      </c>
      <c r="F2141" s="1" t="s">
        <v>66</v>
      </c>
      <c r="G2141" s="4" t="s">
        <v>1101</v>
      </c>
      <c r="H2141" s="4">
        <v>30</v>
      </c>
      <c r="I2141" s="4" t="s">
        <v>83</v>
      </c>
      <c r="J2141" s="1"/>
      <c r="K2141" s="4" t="s">
        <v>83</v>
      </c>
      <c r="L2141" s="4" t="s">
        <v>83</v>
      </c>
    </row>
    <row r="2142" spans="1:12" ht="30" x14ac:dyDescent="0.25">
      <c r="A2142" s="1" t="s">
        <v>6457</v>
      </c>
      <c r="B2142" s="1" t="s">
        <v>60</v>
      </c>
      <c r="C2142" s="4">
        <v>2021</v>
      </c>
      <c r="D2142" s="1" t="s">
        <v>255</v>
      </c>
      <c r="E2142" s="1" t="s">
        <v>1147</v>
      </c>
      <c r="F2142" s="1" t="s">
        <v>70</v>
      </c>
      <c r="G2142" s="4" t="s">
        <v>5299</v>
      </c>
      <c r="H2142" s="4">
        <v>675</v>
      </c>
      <c r="I2142" s="4" t="s">
        <v>9969</v>
      </c>
      <c r="J2142" s="1"/>
      <c r="K2142" s="4" t="s">
        <v>9970</v>
      </c>
      <c r="L2142" s="4" t="s">
        <v>9971</v>
      </c>
    </row>
    <row r="2143" spans="1:12" ht="30" x14ac:dyDescent="0.25">
      <c r="A2143" s="1" t="s">
        <v>6457</v>
      </c>
      <c r="B2143" s="1" t="s">
        <v>60</v>
      </c>
      <c r="C2143" s="4">
        <v>2021</v>
      </c>
      <c r="D2143" s="1" t="s">
        <v>255</v>
      </c>
      <c r="E2143" s="1" t="s">
        <v>1147</v>
      </c>
      <c r="F2143" s="1" t="s">
        <v>74</v>
      </c>
      <c r="G2143" s="4" t="s">
        <v>1101</v>
      </c>
      <c r="H2143" s="4">
        <v>74</v>
      </c>
      <c r="I2143" s="4" t="s">
        <v>83</v>
      </c>
      <c r="J2143" s="1"/>
      <c r="K2143" s="4" t="s">
        <v>83</v>
      </c>
      <c r="L2143" s="4" t="s">
        <v>83</v>
      </c>
    </row>
    <row r="2144" spans="1:12" ht="30" x14ac:dyDescent="0.25">
      <c r="A2144" s="1" t="s">
        <v>6457</v>
      </c>
      <c r="B2144" s="1" t="s">
        <v>60</v>
      </c>
      <c r="C2144" s="4">
        <v>2021</v>
      </c>
      <c r="D2144" s="1" t="s">
        <v>255</v>
      </c>
      <c r="E2144" s="1" t="s">
        <v>1147</v>
      </c>
      <c r="F2144" s="1" t="s">
        <v>1102</v>
      </c>
      <c r="G2144" s="4" t="s">
        <v>9972</v>
      </c>
      <c r="H2144" s="4">
        <v>128297</v>
      </c>
      <c r="I2144" s="4" t="s">
        <v>9973</v>
      </c>
      <c r="J2144" s="1"/>
      <c r="K2144" s="4" t="s">
        <v>9974</v>
      </c>
      <c r="L2144" s="4" t="s">
        <v>9975</v>
      </c>
    </row>
    <row r="2145" spans="1:12" ht="45" x14ac:dyDescent="0.25">
      <c r="A2145" s="1" t="s">
        <v>6457</v>
      </c>
      <c r="B2145" s="1" t="s">
        <v>60</v>
      </c>
      <c r="C2145" s="4">
        <v>2021</v>
      </c>
      <c r="D2145" s="1" t="s">
        <v>255</v>
      </c>
      <c r="E2145" s="1" t="s">
        <v>1147</v>
      </c>
      <c r="F2145" s="1" t="s">
        <v>84</v>
      </c>
      <c r="G2145" s="4" t="s">
        <v>9976</v>
      </c>
      <c r="H2145" s="4">
        <v>34451</v>
      </c>
      <c r="I2145" s="4" t="s">
        <v>9977</v>
      </c>
      <c r="J2145" s="1"/>
      <c r="K2145" s="4" t="s">
        <v>9978</v>
      </c>
      <c r="L2145" s="4" t="s">
        <v>9979</v>
      </c>
    </row>
    <row r="2146" spans="1:12" ht="45" x14ac:dyDescent="0.25">
      <c r="A2146" s="1" t="s">
        <v>6457</v>
      </c>
      <c r="B2146" s="1" t="s">
        <v>60</v>
      </c>
      <c r="C2146" s="4">
        <v>2021</v>
      </c>
      <c r="D2146" s="1" t="s">
        <v>255</v>
      </c>
      <c r="E2146" s="1" t="s">
        <v>1147</v>
      </c>
      <c r="F2146" s="1" t="s">
        <v>85</v>
      </c>
      <c r="G2146" s="4" t="s">
        <v>3561</v>
      </c>
      <c r="H2146" s="4">
        <v>4804</v>
      </c>
      <c r="I2146" s="4" t="s">
        <v>2078</v>
      </c>
      <c r="J2146" s="1"/>
      <c r="K2146" s="4" t="s">
        <v>9980</v>
      </c>
      <c r="L2146" s="4" t="s">
        <v>9981</v>
      </c>
    </row>
    <row r="2147" spans="1:12" x14ac:dyDescent="0.25">
      <c r="A2147" s="1" t="s">
        <v>6457</v>
      </c>
      <c r="B2147" s="1" t="s">
        <v>60</v>
      </c>
      <c r="C2147" s="4">
        <v>2021</v>
      </c>
      <c r="D2147" s="1" t="s">
        <v>255</v>
      </c>
      <c r="E2147" s="1" t="s">
        <v>1162</v>
      </c>
      <c r="F2147" s="1" t="s">
        <v>62</v>
      </c>
      <c r="G2147" s="4" t="s">
        <v>3133</v>
      </c>
      <c r="H2147" s="4">
        <v>1602</v>
      </c>
      <c r="I2147" s="4" t="s">
        <v>9982</v>
      </c>
      <c r="J2147" s="1"/>
      <c r="K2147" s="4" t="s">
        <v>9983</v>
      </c>
      <c r="L2147" s="4" t="s">
        <v>9984</v>
      </c>
    </row>
    <row r="2148" spans="1:12" ht="30" x14ac:dyDescent="0.25">
      <c r="A2148" s="1" t="s">
        <v>6457</v>
      </c>
      <c r="B2148" s="1" t="s">
        <v>60</v>
      </c>
      <c r="C2148" s="4">
        <v>2021</v>
      </c>
      <c r="D2148" s="1" t="s">
        <v>255</v>
      </c>
      <c r="E2148" s="1" t="s">
        <v>1162</v>
      </c>
      <c r="F2148" s="1" t="s">
        <v>66</v>
      </c>
      <c r="G2148" s="4" t="s">
        <v>1097</v>
      </c>
      <c r="H2148" s="4">
        <v>12</v>
      </c>
      <c r="I2148" s="4" t="s">
        <v>9985</v>
      </c>
      <c r="J2148" s="1" t="s">
        <v>234</v>
      </c>
      <c r="K2148" s="4" t="s">
        <v>9986</v>
      </c>
      <c r="L2148" s="4" t="s">
        <v>9987</v>
      </c>
    </row>
    <row r="2149" spans="1:12" ht="30" x14ac:dyDescent="0.25">
      <c r="A2149" s="1" t="s">
        <v>6457</v>
      </c>
      <c r="B2149" s="1" t="s">
        <v>60</v>
      </c>
      <c r="C2149" s="4">
        <v>2021</v>
      </c>
      <c r="D2149" s="1" t="s">
        <v>255</v>
      </c>
      <c r="E2149" s="1" t="s">
        <v>1162</v>
      </c>
      <c r="F2149" s="1" t="s">
        <v>70</v>
      </c>
      <c r="G2149" s="4" t="s">
        <v>5141</v>
      </c>
      <c r="H2149" s="4">
        <v>289</v>
      </c>
      <c r="I2149" s="4" t="s">
        <v>9988</v>
      </c>
      <c r="J2149" s="1"/>
      <c r="K2149" s="4" t="s">
        <v>9989</v>
      </c>
      <c r="L2149" s="4" t="s">
        <v>9990</v>
      </c>
    </row>
    <row r="2150" spans="1:12" ht="30" x14ac:dyDescent="0.25">
      <c r="A2150" s="1" t="s">
        <v>6457</v>
      </c>
      <c r="B2150" s="1" t="s">
        <v>60</v>
      </c>
      <c r="C2150" s="4">
        <v>2021</v>
      </c>
      <c r="D2150" s="1" t="s">
        <v>255</v>
      </c>
      <c r="E2150" s="1" t="s">
        <v>1162</v>
      </c>
      <c r="F2150" s="1" t="s">
        <v>74</v>
      </c>
      <c r="G2150" s="4" t="s">
        <v>2008</v>
      </c>
      <c r="H2150" s="4">
        <v>33</v>
      </c>
      <c r="I2150" s="4" t="s">
        <v>9991</v>
      </c>
      <c r="J2150" s="1" t="s">
        <v>234</v>
      </c>
      <c r="K2150" s="4" t="s">
        <v>9992</v>
      </c>
      <c r="L2150" s="4" t="s">
        <v>9993</v>
      </c>
    </row>
    <row r="2151" spans="1:12" ht="30" x14ac:dyDescent="0.25">
      <c r="A2151" s="1" t="s">
        <v>6457</v>
      </c>
      <c r="B2151" s="1" t="s">
        <v>60</v>
      </c>
      <c r="C2151" s="4">
        <v>2021</v>
      </c>
      <c r="D2151" s="1" t="s">
        <v>255</v>
      </c>
      <c r="E2151" s="1" t="s">
        <v>1162</v>
      </c>
      <c r="F2151" s="1" t="s">
        <v>1102</v>
      </c>
      <c r="G2151" s="4" t="s">
        <v>9994</v>
      </c>
      <c r="H2151" s="4">
        <v>35593</v>
      </c>
      <c r="I2151" s="4" t="s">
        <v>9995</v>
      </c>
      <c r="J2151" s="1"/>
      <c r="K2151" s="4" t="s">
        <v>9996</v>
      </c>
      <c r="L2151" s="4" t="s">
        <v>9997</v>
      </c>
    </row>
    <row r="2152" spans="1:12" ht="45" x14ac:dyDescent="0.25">
      <c r="A2152" s="1" t="s">
        <v>6457</v>
      </c>
      <c r="B2152" s="1" t="s">
        <v>60</v>
      </c>
      <c r="C2152" s="4">
        <v>2021</v>
      </c>
      <c r="D2152" s="1" t="s">
        <v>255</v>
      </c>
      <c r="E2152" s="1" t="s">
        <v>1162</v>
      </c>
      <c r="F2152" s="1" t="s">
        <v>84</v>
      </c>
      <c r="G2152" s="4" t="s">
        <v>9998</v>
      </c>
      <c r="H2152" s="4">
        <v>28204</v>
      </c>
      <c r="I2152" s="4" t="s">
        <v>9999</v>
      </c>
      <c r="J2152" s="1"/>
      <c r="K2152" s="4" t="s">
        <v>10000</v>
      </c>
      <c r="L2152" s="4" t="s">
        <v>10001</v>
      </c>
    </row>
    <row r="2153" spans="1:12" ht="45" x14ac:dyDescent="0.25">
      <c r="A2153" s="1" t="s">
        <v>6457</v>
      </c>
      <c r="B2153" s="1" t="s">
        <v>60</v>
      </c>
      <c r="C2153" s="4">
        <v>2021</v>
      </c>
      <c r="D2153" s="1" t="s">
        <v>255</v>
      </c>
      <c r="E2153" s="1" t="s">
        <v>1162</v>
      </c>
      <c r="F2153" s="1" t="s">
        <v>85</v>
      </c>
      <c r="G2153" s="4" t="s">
        <v>10002</v>
      </c>
      <c r="H2153" s="4">
        <v>8784</v>
      </c>
      <c r="I2153" s="4" t="s">
        <v>10003</v>
      </c>
      <c r="J2153" s="1"/>
      <c r="K2153" s="4" t="s">
        <v>10004</v>
      </c>
      <c r="L2153" s="4" t="s">
        <v>10005</v>
      </c>
    </row>
    <row r="2154" spans="1:12" x14ac:dyDescent="0.25">
      <c r="A2154" s="1" t="s">
        <v>6457</v>
      </c>
      <c r="B2154" s="1" t="s">
        <v>60</v>
      </c>
      <c r="C2154" s="4">
        <v>2021</v>
      </c>
      <c r="D2154" s="1" t="s">
        <v>255</v>
      </c>
      <c r="E2154" s="1" t="s">
        <v>1183</v>
      </c>
      <c r="F2154" s="1" t="s">
        <v>62</v>
      </c>
      <c r="G2154" s="4" t="s">
        <v>1526</v>
      </c>
      <c r="H2154" s="4">
        <v>375</v>
      </c>
      <c r="I2154" s="4" t="s">
        <v>10006</v>
      </c>
      <c r="J2154" s="1"/>
      <c r="K2154" s="4" t="s">
        <v>10007</v>
      </c>
      <c r="L2154" s="4" t="s">
        <v>10008</v>
      </c>
    </row>
    <row r="2155" spans="1:12" ht="30" x14ac:dyDescent="0.25">
      <c r="A2155" s="1" t="s">
        <v>6457</v>
      </c>
      <c r="B2155" s="1" t="s">
        <v>60</v>
      </c>
      <c r="C2155" s="4">
        <v>2021</v>
      </c>
      <c r="D2155" s="1" t="s">
        <v>255</v>
      </c>
      <c r="E2155" s="1" t="s">
        <v>1183</v>
      </c>
      <c r="F2155" s="1" t="s">
        <v>66</v>
      </c>
      <c r="G2155" s="4" t="s">
        <v>1101</v>
      </c>
      <c r="H2155" s="4">
        <v>3</v>
      </c>
      <c r="I2155" s="4" t="s">
        <v>83</v>
      </c>
      <c r="J2155" s="1"/>
      <c r="K2155" s="4" t="s">
        <v>83</v>
      </c>
      <c r="L2155" s="4" t="s">
        <v>83</v>
      </c>
    </row>
    <row r="2156" spans="1:12" ht="30" x14ac:dyDescent="0.25">
      <c r="A2156" s="1" t="s">
        <v>6457</v>
      </c>
      <c r="B2156" s="1" t="s">
        <v>60</v>
      </c>
      <c r="C2156" s="4">
        <v>2021</v>
      </c>
      <c r="D2156" s="1" t="s">
        <v>255</v>
      </c>
      <c r="E2156" s="1" t="s">
        <v>1183</v>
      </c>
      <c r="F2156" s="1" t="s">
        <v>70</v>
      </c>
      <c r="G2156" s="4" t="s">
        <v>1179</v>
      </c>
      <c r="H2156" s="4">
        <v>82</v>
      </c>
      <c r="I2156" s="4" t="s">
        <v>10009</v>
      </c>
      <c r="J2156" s="1"/>
      <c r="K2156" s="4" t="s">
        <v>10010</v>
      </c>
      <c r="L2156" s="4" t="s">
        <v>10011</v>
      </c>
    </row>
    <row r="2157" spans="1:12" ht="30" x14ac:dyDescent="0.25">
      <c r="A2157" s="1" t="s">
        <v>6457</v>
      </c>
      <c r="B2157" s="1" t="s">
        <v>60</v>
      </c>
      <c r="C2157" s="4">
        <v>2021</v>
      </c>
      <c r="D2157" s="1" t="s">
        <v>255</v>
      </c>
      <c r="E2157" s="1" t="s">
        <v>1183</v>
      </c>
      <c r="F2157" s="1" t="s">
        <v>74</v>
      </c>
      <c r="G2157" s="4" t="s">
        <v>1101</v>
      </c>
      <c r="H2157" s="4">
        <v>9</v>
      </c>
      <c r="I2157" s="4" t="s">
        <v>83</v>
      </c>
      <c r="J2157" s="1"/>
      <c r="K2157" s="4" t="s">
        <v>83</v>
      </c>
      <c r="L2157" s="4" t="s">
        <v>83</v>
      </c>
    </row>
    <row r="2158" spans="1:12" ht="30" x14ac:dyDescent="0.25">
      <c r="A2158" s="1" t="s">
        <v>6457</v>
      </c>
      <c r="B2158" s="1" t="s">
        <v>60</v>
      </c>
      <c r="C2158" s="4">
        <v>2021</v>
      </c>
      <c r="D2158" s="1" t="s">
        <v>255</v>
      </c>
      <c r="E2158" s="1" t="s">
        <v>1183</v>
      </c>
      <c r="F2158" s="1" t="s">
        <v>1102</v>
      </c>
      <c r="G2158" s="4" t="s">
        <v>10012</v>
      </c>
      <c r="H2158" s="4">
        <v>6953</v>
      </c>
      <c r="I2158" s="4" t="s">
        <v>10013</v>
      </c>
      <c r="J2158" s="1"/>
      <c r="K2158" s="4" t="s">
        <v>10014</v>
      </c>
      <c r="L2158" s="4" t="s">
        <v>10015</v>
      </c>
    </row>
    <row r="2159" spans="1:12" ht="45" x14ac:dyDescent="0.25">
      <c r="A2159" s="1" t="s">
        <v>6457</v>
      </c>
      <c r="B2159" s="1" t="s">
        <v>60</v>
      </c>
      <c r="C2159" s="4">
        <v>2021</v>
      </c>
      <c r="D2159" s="1" t="s">
        <v>255</v>
      </c>
      <c r="E2159" s="1" t="s">
        <v>1183</v>
      </c>
      <c r="F2159" s="1" t="s">
        <v>84</v>
      </c>
      <c r="G2159" s="4" t="s">
        <v>4721</v>
      </c>
      <c r="H2159" s="4">
        <v>4181</v>
      </c>
      <c r="I2159" s="4" t="s">
        <v>10016</v>
      </c>
      <c r="J2159" s="1"/>
      <c r="K2159" s="4" t="s">
        <v>10017</v>
      </c>
      <c r="L2159" s="4" t="s">
        <v>10018</v>
      </c>
    </row>
    <row r="2160" spans="1:12" ht="45" x14ac:dyDescent="0.25">
      <c r="A2160" s="1" t="s">
        <v>6457</v>
      </c>
      <c r="B2160" s="1" t="s">
        <v>60</v>
      </c>
      <c r="C2160" s="4">
        <v>2021</v>
      </c>
      <c r="D2160" s="1" t="s">
        <v>255</v>
      </c>
      <c r="E2160" s="1" t="s">
        <v>1183</v>
      </c>
      <c r="F2160" s="1" t="s">
        <v>85</v>
      </c>
      <c r="G2160" s="4" t="s">
        <v>8143</v>
      </c>
      <c r="H2160" s="4">
        <v>1224</v>
      </c>
      <c r="I2160" s="4" t="s">
        <v>10019</v>
      </c>
      <c r="J2160" s="1"/>
      <c r="K2160" s="4" t="s">
        <v>10020</v>
      </c>
      <c r="L2160" s="4" t="s">
        <v>10021</v>
      </c>
    </row>
    <row r="2161" spans="1:12" x14ac:dyDescent="0.25">
      <c r="A2161" s="1" t="s">
        <v>6457</v>
      </c>
      <c r="B2161" s="1" t="s">
        <v>60</v>
      </c>
      <c r="C2161" s="4">
        <v>2021</v>
      </c>
      <c r="D2161" s="1" t="s">
        <v>283</v>
      </c>
      <c r="E2161" s="1" t="s">
        <v>1089</v>
      </c>
      <c r="F2161" s="1" t="s">
        <v>62</v>
      </c>
      <c r="G2161" s="4" t="s">
        <v>1507</v>
      </c>
      <c r="H2161" s="4">
        <v>108962</v>
      </c>
      <c r="I2161" s="4" t="s">
        <v>3502</v>
      </c>
      <c r="J2161" s="1"/>
      <c r="K2161" s="4" t="s">
        <v>4864</v>
      </c>
      <c r="L2161" s="4" t="s">
        <v>5258</v>
      </c>
    </row>
    <row r="2162" spans="1:12" ht="30" x14ac:dyDescent="0.25">
      <c r="A2162" s="1" t="s">
        <v>6457</v>
      </c>
      <c r="B2162" s="1" t="s">
        <v>60</v>
      </c>
      <c r="C2162" s="4">
        <v>2021</v>
      </c>
      <c r="D2162" s="1" t="s">
        <v>283</v>
      </c>
      <c r="E2162" s="1" t="s">
        <v>1089</v>
      </c>
      <c r="F2162" s="1" t="s">
        <v>66</v>
      </c>
      <c r="G2162" s="4" t="s">
        <v>1101</v>
      </c>
      <c r="H2162" s="4">
        <v>2201</v>
      </c>
      <c r="I2162" s="4" t="s">
        <v>83</v>
      </c>
      <c r="J2162" s="1"/>
      <c r="K2162" s="4" t="s">
        <v>83</v>
      </c>
      <c r="L2162" s="4" t="s">
        <v>83</v>
      </c>
    </row>
    <row r="2163" spans="1:12" ht="30" x14ac:dyDescent="0.25">
      <c r="A2163" s="1" t="s">
        <v>6457</v>
      </c>
      <c r="B2163" s="1" t="s">
        <v>60</v>
      </c>
      <c r="C2163" s="4">
        <v>2021</v>
      </c>
      <c r="D2163" s="1" t="s">
        <v>283</v>
      </c>
      <c r="E2163" s="1" t="s">
        <v>1089</v>
      </c>
      <c r="F2163" s="1" t="s">
        <v>70</v>
      </c>
      <c r="G2163" s="4" t="s">
        <v>1435</v>
      </c>
      <c r="H2163" s="4">
        <v>29290</v>
      </c>
      <c r="I2163" s="4" t="s">
        <v>2169</v>
      </c>
      <c r="J2163" s="1" t="s">
        <v>234</v>
      </c>
      <c r="K2163" s="4" t="s">
        <v>10022</v>
      </c>
      <c r="L2163" s="4" t="s">
        <v>8922</v>
      </c>
    </row>
    <row r="2164" spans="1:12" ht="30" x14ac:dyDescent="0.25">
      <c r="A2164" s="1" t="s">
        <v>6457</v>
      </c>
      <c r="B2164" s="1" t="s">
        <v>60</v>
      </c>
      <c r="C2164" s="4">
        <v>2021</v>
      </c>
      <c r="D2164" s="1" t="s">
        <v>283</v>
      </c>
      <c r="E2164" s="1" t="s">
        <v>1089</v>
      </c>
      <c r="F2164" s="1" t="s">
        <v>74</v>
      </c>
      <c r="G2164" s="4" t="s">
        <v>1101</v>
      </c>
      <c r="H2164" s="4">
        <v>6084</v>
      </c>
      <c r="I2164" s="4" t="s">
        <v>83</v>
      </c>
      <c r="J2164" s="1"/>
      <c r="K2164" s="4" t="s">
        <v>83</v>
      </c>
      <c r="L2164" s="4" t="s">
        <v>83</v>
      </c>
    </row>
    <row r="2165" spans="1:12" ht="30" x14ac:dyDescent="0.25">
      <c r="A2165" s="1" t="s">
        <v>6457</v>
      </c>
      <c r="B2165" s="1" t="s">
        <v>60</v>
      </c>
      <c r="C2165" s="4">
        <v>2021</v>
      </c>
      <c r="D2165" s="1" t="s">
        <v>283</v>
      </c>
      <c r="E2165" s="1" t="s">
        <v>1089</v>
      </c>
      <c r="F2165" s="1" t="s">
        <v>1102</v>
      </c>
      <c r="G2165" s="4" t="s">
        <v>2947</v>
      </c>
      <c r="H2165" s="4">
        <v>286188</v>
      </c>
      <c r="I2165" s="4" t="s">
        <v>5249</v>
      </c>
      <c r="J2165" s="1"/>
      <c r="K2165" s="4" t="s">
        <v>2987</v>
      </c>
      <c r="L2165" s="4" t="s">
        <v>1206</v>
      </c>
    </row>
    <row r="2166" spans="1:12" ht="45" x14ac:dyDescent="0.25">
      <c r="A2166" s="1" t="s">
        <v>6457</v>
      </c>
      <c r="B2166" s="1" t="s">
        <v>60</v>
      </c>
      <c r="C2166" s="4">
        <v>2021</v>
      </c>
      <c r="D2166" s="1" t="s">
        <v>283</v>
      </c>
      <c r="E2166" s="1" t="s">
        <v>1089</v>
      </c>
      <c r="F2166" s="1" t="s">
        <v>84</v>
      </c>
      <c r="G2166" s="4" t="s">
        <v>1743</v>
      </c>
      <c r="H2166" s="4">
        <v>7210</v>
      </c>
      <c r="I2166" s="4" t="s">
        <v>3551</v>
      </c>
      <c r="J2166" s="1" t="s">
        <v>234</v>
      </c>
      <c r="K2166" s="4" t="s">
        <v>3118</v>
      </c>
      <c r="L2166" s="4" t="s">
        <v>10023</v>
      </c>
    </row>
    <row r="2167" spans="1:12" ht="45" x14ac:dyDescent="0.25">
      <c r="A2167" s="1" t="s">
        <v>6457</v>
      </c>
      <c r="B2167" s="1" t="s">
        <v>60</v>
      </c>
      <c r="C2167" s="4">
        <v>2021</v>
      </c>
      <c r="D2167" s="1" t="s">
        <v>283</v>
      </c>
      <c r="E2167" s="1" t="s">
        <v>1089</v>
      </c>
      <c r="F2167" s="1" t="s">
        <v>85</v>
      </c>
      <c r="G2167" s="4" t="s">
        <v>1800</v>
      </c>
      <c r="H2167" s="4">
        <v>6691</v>
      </c>
      <c r="I2167" s="4" t="s">
        <v>4156</v>
      </c>
      <c r="J2167" s="1" t="s">
        <v>234</v>
      </c>
      <c r="K2167" s="4" t="s">
        <v>6106</v>
      </c>
      <c r="L2167" s="4" t="s">
        <v>2470</v>
      </c>
    </row>
    <row r="2168" spans="1:12" x14ac:dyDescent="0.25">
      <c r="A2168" s="1" t="s">
        <v>6457</v>
      </c>
      <c r="B2168" s="1" t="s">
        <v>60</v>
      </c>
      <c r="C2168" s="4">
        <v>2021</v>
      </c>
      <c r="D2168" s="1" t="s">
        <v>283</v>
      </c>
      <c r="E2168" s="1" t="s">
        <v>1104</v>
      </c>
      <c r="F2168" s="1" t="s">
        <v>62</v>
      </c>
      <c r="G2168" s="4" t="s">
        <v>2811</v>
      </c>
      <c r="H2168" s="4">
        <v>31049</v>
      </c>
      <c r="I2168" s="4" t="s">
        <v>10024</v>
      </c>
      <c r="J2168" s="1"/>
      <c r="K2168" s="4" t="s">
        <v>3140</v>
      </c>
      <c r="L2168" s="4" t="s">
        <v>10025</v>
      </c>
    </row>
    <row r="2169" spans="1:12" ht="30" x14ac:dyDescent="0.25">
      <c r="A2169" s="1" t="s">
        <v>6457</v>
      </c>
      <c r="B2169" s="1" t="s">
        <v>60</v>
      </c>
      <c r="C2169" s="4">
        <v>2021</v>
      </c>
      <c r="D2169" s="1" t="s">
        <v>283</v>
      </c>
      <c r="E2169" s="1" t="s">
        <v>1104</v>
      </c>
      <c r="F2169" s="1" t="s">
        <v>66</v>
      </c>
      <c r="G2169" s="4" t="s">
        <v>1101</v>
      </c>
      <c r="H2169" s="4">
        <v>370</v>
      </c>
      <c r="I2169" s="4" t="s">
        <v>83</v>
      </c>
      <c r="J2169" s="1"/>
      <c r="K2169" s="4" t="s">
        <v>83</v>
      </c>
      <c r="L2169" s="4" t="s">
        <v>83</v>
      </c>
    </row>
    <row r="2170" spans="1:12" ht="30" x14ac:dyDescent="0.25">
      <c r="A2170" s="1" t="s">
        <v>6457</v>
      </c>
      <c r="B2170" s="1" t="s">
        <v>60</v>
      </c>
      <c r="C2170" s="4">
        <v>2021</v>
      </c>
      <c r="D2170" s="1" t="s">
        <v>283</v>
      </c>
      <c r="E2170" s="1" t="s">
        <v>1104</v>
      </c>
      <c r="F2170" s="1" t="s">
        <v>70</v>
      </c>
      <c r="G2170" s="4" t="s">
        <v>1691</v>
      </c>
      <c r="H2170" s="4">
        <v>5510</v>
      </c>
      <c r="I2170" s="4" t="s">
        <v>10026</v>
      </c>
      <c r="J2170" s="1"/>
      <c r="K2170" s="4" t="s">
        <v>10027</v>
      </c>
      <c r="L2170" s="4" t="s">
        <v>10028</v>
      </c>
    </row>
    <row r="2171" spans="1:12" ht="30" x14ac:dyDescent="0.25">
      <c r="A2171" s="1" t="s">
        <v>6457</v>
      </c>
      <c r="B2171" s="1" t="s">
        <v>60</v>
      </c>
      <c r="C2171" s="4">
        <v>2021</v>
      </c>
      <c r="D2171" s="1" t="s">
        <v>283</v>
      </c>
      <c r="E2171" s="1" t="s">
        <v>1104</v>
      </c>
      <c r="F2171" s="1" t="s">
        <v>74</v>
      </c>
      <c r="G2171" s="4" t="s">
        <v>1101</v>
      </c>
      <c r="H2171" s="4">
        <v>835</v>
      </c>
      <c r="I2171" s="4" t="s">
        <v>83</v>
      </c>
      <c r="J2171" s="1"/>
      <c r="K2171" s="4" t="s">
        <v>83</v>
      </c>
      <c r="L2171" s="4" t="s">
        <v>83</v>
      </c>
    </row>
    <row r="2172" spans="1:12" ht="30" x14ac:dyDescent="0.25">
      <c r="A2172" s="1" t="s">
        <v>6457</v>
      </c>
      <c r="B2172" s="1" t="s">
        <v>60</v>
      </c>
      <c r="C2172" s="4">
        <v>2021</v>
      </c>
      <c r="D2172" s="1" t="s">
        <v>283</v>
      </c>
      <c r="E2172" s="1" t="s">
        <v>1104</v>
      </c>
      <c r="F2172" s="1" t="s">
        <v>1102</v>
      </c>
      <c r="G2172" s="4" t="s">
        <v>2694</v>
      </c>
      <c r="H2172" s="4">
        <v>159162</v>
      </c>
      <c r="I2172" s="4" t="s">
        <v>10029</v>
      </c>
      <c r="J2172" s="1"/>
      <c r="K2172" s="4" t="s">
        <v>10030</v>
      </c>
      <c r="L2172" s="4" t="s">
        <v>1460</v>
      </c>
    </row>
    <row r="2173" spans="1:12" ht="45" x14ac:dyDescent="0.25">
      <c r="A2173" s="1" t="s">
        <v>6457</v>
      </c>
      <c r="B2173" s="1" t="s">
        <v>60</v>
      </c>
      <c r="C2173" s="4">
        <v>2021</v>
      </c>
      <c r="D2173" s="1" t="s">
        <v>283</v>
      </c>
      <c r="E2173" s="1" t="s">
        <v>1104</v>
      </c>
      <c r="F2173" s="1" t="s">
        <v>84</v>
      </c>
      <c r="G2173" s="4" t="s">
        <v>1141</v>
      </c>
      <c r="H2173" s="4">
        <v>8920</v>
      </c>
      <c r="I2173" s="4" t="s">
        <v>10031</v>
      </c>
      <c r="J2173" s="1"/>
      <c r="K2173" s="4" t="s">
        <v>3577</v>
      </c>
      <c r="L2173" s="4" t="s">
        <v>10032</v>
      </c>
    </row>
    <row r="2174" spans="1:12" ht="45" x14ac:dyDescent="0.25">
      <c r="A2174" s="1" t="s">
        <v>6457</v>
      </c>
      <c r="B2174" s="1" t="s">
        <v>60</v>
      </c>
      <c r="C2174" s="4">
        <v>2021</v>
      </c>
      <c r="D2174" s="1" t="s">
        <v>283</v>
      </c>
      <c r="E2174" s="1" t="s">
        <v>1104</v>
      </c>
      <c r="F2174" s="1" t="s">
        <v>85</v>
      </c>
      <c r="G2174" s="4" t="s">
        <v>1286</v>
      </c>
      <c r="H2174" s="4">
        <v>6841</v>
      </c>
      <c r="I2174" s="4" t="s">
        <v>10033</v>
      </c>
      <c r="J2174" s="1"/>
      <c r="K2174" s="4" t="s">
        <v>1605</v>
      </c>
      <c r="L2174" s="4" t="s">
        <v>10034</v>
      </c>
    </row>
    <row r="2175" spans="1:12" x14ac:dyDescent="0.25">
      <c r="A2175" s="1" t="s">
        <v>6457</v>
      </c>
      <c r="B2175" s="1" t="s">
        <v>60</v>
      </c>
      <c r="C2175" s="4">
        <v>2021</v>
      </c>
      <c r="D2175" s="1" t="s">
        <v>283</v>
      </c>
      <c r="E2175" s="1" t="s">
        <v>1116</v>
      </c>
      <c r="F2175" s="1" t="s">
        <v>62</v>
      </c>
      <c r="G2175" s="4" t="s">
        <v>9007</v>
      </c>
      <c r="H2175" s="4">
        <v>19780</v>
      </c>
      <c r="I2175" s="4" t="s">
        <v>10035</v>
      </c>
      <c r="J2175" s="1"/>
      <c r="K2175" s="4" t="s">
        <v>10036</v>
      </c>
      <c r="L2175" s="4" t="s">
        <v>10037</v>
      </c>
    </row>
    <row r="2176" spans="1:12" ht="30" x14ac:dyDescent="0.25">
      <c r="A2176" s="1" t="s">
        <v>6457</v>
      </c>
      <c r="B2176" s="1" t="s">
        <v>60</v>
      </c>
      <c r="C2176" s="4">
        <v>2021</v>
      </c>
      <c r="D2176" s="1" t="s">
        <v>283</v>
      </c>
      <c r="E2176" s="1" t="s">
        <v>1116</v>
      </c>
      <c r="F2176" s="1" t="s">
        <v>66</v>
      </c>
      <c r="G2176" s="4" t="s">
        <v>1101</v>
      </c>
      <c r="H2176" s="4">
        <v>188</v>
      </c>
      <c r="I2176" s="4" t="s">
        <v>83</v>
      </c>
      <c r="J2176" s="1"/>
      <c r="K2176" s="4" t="s">
        <v>83</v>
      </c>
      <c r="L2176" s="4" t="s">
        <v>83</v>
      </c>
    </row>
    <row r="2177" spans="1:12" ht="30" x14ac:dyDescent="0.25">
      <c r="A2177" s="1" t="s">
        <v>6457</v>
      </c>
      <c r="B2177" s="1" t="s">
        <v>60</v>
      </c>
      <c r="C2177" s="4">
        <v>2021</v>
      </c>
      <c r="D2177" s="1" t="s">
        <v>283</v>
      </c>
      <c r="E2177" s="1" t="s">
        <v>1116</v>
      </c>
      <c r="F2177" s="1" t="s">
        <v>70</v>
      </c>
      <c r="G2177" s="4" t="s">
        <v>1573</v>
      </c>
      <c r="H2177" s="4">
        <v>3258</v>
      </c>
      <c r="I2177" s="4" t="s">
        <v>10038</v>
      </c>
      <c r="J2177" s="1"/>
      <c r="K2177" s="4" t="s">
        <v>10039</v>
      </c>
      <c r="L2177" s="4" t="s">
        <v>10040</v>
      </c>
    </row>
    <row r="2178" spans="1:12" ht="30" x14ac:dyDescent="0.25">
      <c r="A2178" s="1" t="s">
        <v>6457</v>
      </c>
      <c r="B2178" s="1" t="s">
        <v>60</v>
      </c>
      <c r="C2178" s="4">
        <v>2021</v>
      </c>
      <c r="D2178" s="1" t="s">
        <v>283</v>
      </c>
      <c r="E2178" s="1" t="s">
        <v>1116</v>
      </c>
      <c r="F2178" s="1" t="s">
        <v>74</v>
      </c>
      <c r="G2178" s="4" t="s">
        <v>1101</v>
      </c>
      <c r="H2178" s="4">
        <v>397</v>
      </c>
      <c r="I2178" s="4" t="s">
        <v>83</v>
      </c>
      <c r="J2178" s="1"/>
      <c r="K2178" s="4" t="s">
        <v>83</v>
      </c>
      <c r="L2178" s="4" t="s">
        <v>83</v>
      </c>
    </row>
    <row r="2179" spans="1:12" ht="30" x14ac:dyDescent="0.25">
      <c r="A2179" s="1" t="s">
        <v>6457</v>
      </c>
      <c r="B2179" s="1" t="s">
        <v>60</v>
      </c>
      <c r="C2179" s="4">
        <v>2021</v>
      </c>
      <c r="D2179" s="1" t="s">
        <v>283</v>
      </c>
      <c r="E2179" s="1" t="s">
        <v>1116</v>
      </c>
      <c r="F2179" s="1" t="s">
        <v>1102</v>
      </c>
      <c r="G2179" s="4" t="s">
        <v>4416</v>
      </c>
      <c r="H2179" s="4">
        <v>185183</v>
      </c>
      <c r="I2179" s="4" t="s">
        <v>8714</v>
      </c>
      <c r="J2179" s="1"/>
      <c r="K2179" s="4" t="s">
        <v>10041</v>
      </c>
      <c r="L2179" s="4" t="s">
        <v>10042</v>
      </c>
    </row>
    <row r="2180" spans="1:12" ht="45" x14ac:dyDescent="0.25">
      <c r="A2180" s="1" t="s">
        <v>6457</v>
      </c>
      <c r="B2180" s="1" t="s">
        <v>60</v>
      </c>
      <c r="C2180" s="4">
        <v>2021</v>
      </c>
      <c r="D2180" s="1" t="s">
        <v>283</v>
      </c>
      <c r="E2180" s="1" t="s">
        <v>1116</v>
      </c>
      <c r="F2180" s="1" t="s">
        <v>84</v>
      </c>
      <c r="G2180" s="4" t="s">
        <v>4123</v>
      </c>
      <c r="H2180" s="4">
        <v>29193</v>
      </c>
      <c r="I2180" s="4" t="s">
        <v>3538</v>
      </c>
      <c r="J2180" s="1"/>
      <c r="K2180" s="4" t="s">
        <v>5156</v>
      </c>
      <c r="L2180" s="4" t="s">
        <v>10043</v>
      </c>
    </row>
    <row r="2181" spans="1:12" ht="45" x14ac:dyDescent="0.25">
      <c r="A2181" s="1" t="s">
        <v>6457</v>
      </c>
      <c r="B2181" s="1" t="s">
        <v>60</v>
      </c>
      <c r="C2181" s="4">
        <v>2021</v>
      </c>
      <c r="D2181" s="1" t="s">
        <v>283</v>
      </c>
      <c r="E2181" s="1" t="s">
        <v>1116</v>
      </c>
      <c r="F2181" s="1" t="s">
        <v>85</v>
      </c>
      <c r="G2181" s="4" t="s">
        <v>8282</v>
      </c>
      <c r="H2181" s="4">
        <v>15310</v>
      </c>
      <c r="I2181" s="4" t="s">
        <v>10044</v>
      </c>
      <c r="J2181" s="1"/>
      <c r="K2181" s="4" t="s">
        <v>10045</v>
      </c>
      <c r="L2181" s="4" t="s">
        <v>10046</v>
      </c>
    </row>
    <row r="2182" spans="1:12" x14ac:dyDescent="0.25">
      <c r="A2182" s="1" t="s">
        <v>6457</v>
      </c>
      <c r="B2182" s="1" t="s">
        <v>60</v>
      </c>
      <c r="C2182" s="4">
        <v>2021</v>
      </c>
      <c r="D2182" s="1" t="s">
        <v>283</v>
      </c>
      <c r="E2182" s="1" t="s">
        <v>1132</v>
      </c>
      <c r="F2182" s="1" t="s">
        <v>62</v>
      </c>
      <c r="G2182" s="4" t="s">
        <v>4641</v>
      </c>
      <c r="H2182" s="4">
        <v>10500</v>
      </c>
      <c r="I2182" s="4" t="s">
        <v>10047</v>
      </c>
      <c r="J2182" s="1"/>
      <c r="K2182" s="4" t="s">
        <v>10048</v>
      </c>
      <c r="L2182" s="4" t="s">
        <v>10049</v>
      </c>
    </row>
    <row r="2183" spans="1:12" ht="30" x14ac:dyDescent="0.25">
      <c r="A2183" s="1" t="s">
        <v>6457</v>
      </c>
      <c r="B2183" s="1" t="s">
        <v>60</v>
      </c>
      <c r="C2183" s="4">
        <v>2021</v>
      </c>
      <c r="D2183" s="1" t="s">
        <v>283</v>
      </c>
      <c r="E2183" s="1" t="s">
        <v>1132</v>
      </c>
      <c r="F2183" s="1" t="s">
        <v>66</v>
      </c>
      <c r="G2183" s="4" t="s">
        <v>1101</v>
      </c>
      <c r="H2183" s="4">
        <v>76</v>
      </c>
      <c r="I2183" s="4" t="s">
        <v>83</v>
      </c>
      <c r="J2183" s="1"/>
      <c r="K2183" s="4" t="s">
        <v>83</v>
      </c>
      <c r="L2183" s="4" t="s">
        <v>83</v>
      </c>
    </row>
    <row r="2184" spans="1:12" ht="30" x14ac:dyDescent="0.25">
      <c r="A2184" s="1" t="s">
        <v>6457</v>
      </c>
      <c r="B2184" s="1" t="s">
        <v>60</v>
      </c>
      <c r="C2184" s="4">
        <v>2021</v>
      </c>
      <c r="D2184" s="1" t="s">
        <v>283</v>
      </c>
      <c r="E2184" s="1" t="s">
        <v>1132</v>
      </c>
      <c r="F2184" s="1" t="s">
        <v>70</v>
      </c>
      <c r="G2184" s="4" t="s">
        <v>3561</v>
      </c>
      <c r="H2184" s="4">
        <v>1430</v>
      </c>
      <c r="I2184" s="4" t="s">
        <v>10050</v>
      </c>
      <c r="J2184" s="1"/>
      <c r="K2184" s="4" t="s">
        <v>10051</v>
      </c>
      <c r="L2184" s="4" t="s">
        <v>10052</v>
      </c>
    </row>
    <row r="2185" spans="1:12" ht="30" x14ac:dyDescent="0.25">
      <c r="A2185" s="1" t="s">
        <v>6457</v>
      </c>
      <c r="B2185" s="1" t="s">
        <v>60</v>
      </c>
      <c r="C2185" s="4">
        <v>2021</v>
      </c>
      <c r="D2185" s="1" t="s">
        <v>283</v>
      </c>
      <c r="E2185" s="1" t="s">
        <v>1132</v>
      </c>
      <c r="F2185" s="1" t="s">
        <v>74</v>
      </c>
      <c r="G2185" s="4" t="s">
        <v>1097</v>
      </c>
      <c r="H2185" s="4">
        <v>150</v>
      </c>
      <c r="I2185" s="4" t="s">
        <v>10053</v>
      </c>
      <c r="J2185" s="1" t="s">
        <v>234</v>
      </c>
      <c r="K2185" s="4" t="s">
        <v>10054</v>
      </c>
      <c r="L2185" s="4" t="s">
        <v>10055</v>
      </c>
    </row>
    <row r="2186" spans="1:12" ht="30" x14ac:dyDescent="0.25">
      <c r="A2186" s="1" t="s">
        <v>6457</v>
      </c>
      <c r="B2186" s="1" t="s">
        <v>60</v>
      </c>
      <c r="C2186" s="4">
        <v>2021</v>
      </c>
      <c r="D2186" s="1" t="s">
        <v>283</v>
      </c>
      <c r="E2186" s="1" t="s">
        <v>1132</v>
      </c>
      <c r="F2186" s="1" t="s">
        <v>1102</v>
      </c>
      <c r="G2186" s="4" t="s">
        <v>10056</v>
      </c>
      <c r="H2186" s="4">
        <v>119377</v>
      </c>
      <c r="I2186" s="4" t="s">
        <v>10057</v>
      </c>
      <c r="J2186" s="1"/>
      <c r="K2186" s="4" t="s">
        <v>4571</v>
      </c>
      <c r="L2186" s="4" t="s">
        <v>10058</v>
      </c>
    </row>
    <row r="2187" spans="1:12" ht="45" x14ac:dyDescent="0.25">
      <c r="A2187" s="1" t="s">
        <v>6457</v>
      </c>
      <c r="B2187" s="1" t="s">
        <v>60</v>
      </c>
      <c r="C2187" s="4">
        <v>2021</v>
      </c>
      <c r="D2187" s="1" t="s">
        <v>283</v>
      </c>
      <c r="E2187" s="1" t="s">
        <v>1132</v>
      </c>
      <c r="F2187" s="1" t="s">
        <v>84</v>
      </c>
      <c r="G2187" s="4" t="s">
        <v>5374</v>
      </c>
      <c r="H2187" s="4">
        <v>55631</v>
      </c>
      <c r="I2187" s="4" t="s">
        <v>10059</v>
      </c>
      <c r="J2187" s="1"/>
      <c r="K2187" s="4" t="s">
        <v>10060</v>
      </c>
      <c r="L2187" s="4" t="s">
        <v>10061</v>
      </c>
    </row>
    <row r="2188" spans="1:12" ht="45" x14ac:dyDescent="0.25">
      <c r="A2188" s="1" t="s">
        <v>6457</v>
      </c>
      <c r="B2188" s="1" t="s">
        <v>60</v>
      </c>
      <c r="C2188" s="4">
        <v>2021</v>
      </c>
      <c r="D2188" s="1" t="s">
        <v>283</v>
      </c>
      <c r="E2188" s="1" t="s">
        <v>1132</v>
      </c>
      <c r="F2188" s="1" t="s">
        <v>85</v>
      </c>
      <c r="G2188" s="4" t="s">
        <v>3963</v>
      </c>
      <c r="H2188" s="4">
        <v>24523</v>
      </c>
      <c r="I2188" s="4" t="s">
        <v>244</v>
      </c>
      <c r="J2188" s="1"/>
      <c r="K2188" s="4" t="s">
        <v>10062</v>
      </c>
      <c r="L2188" s="4" t="s">
        <v>10063</v>
      </c>
    </row>
    <row r="2189" spans="1:12" x14ac:dyDescent="0.25">
      <c r="A2189" s="1" t="s">
        <v>6457</v>
      </c>
      <c r="B2189" s="1" t="s">
        <v>60</v>
      </c>
      <c r="C2189" s="4">
        <v>2021</v>
      </c>
      <c r="D2189" s="1" t="s">
        <v>283</v>
      </c>
      <c r="E2189" s="1" t="s">
        <v>1147</v>
      </c>
      <c r="F2189" s="1" t="s">
        <v>62</v>
      </c>
      <c r="G2189" s="4" t="s">
        <v>1417</v>
      </c>
      <c r="H2189" s="4">
        <v>4703</v>
      </c>
      <c r="I2189" s="4" t="s">
        <v>10064</v>
      </c>
      <c r="J2189" s="1"/>
      <c r="K2189" s="4" t="s">
        <v>10065</v>
      </c>
      <c r="L2189" s="4" t="s">
        <v>10066</v>
      </c>
    </row>
    <row r="2190" spans="1:12" ht="30" x14ac:dyDescent="0.25">
      <c r="A2190" s="1" t="s">
        <v>6457</v>
      </c>
      <c r="B2190" s="1" t="s">
        <v>60</v>
      </c>
      <c r="C2190" s="4">
        <v>2021</v>
      </c>
      <c r="D2190" s="1" t="s">
        <v>283</v>
      </c>
      <c r="E2190" s="1" t="s">
        <v>1147</v>
      </c>
      <c r="F2190" s="1" t="s">
        <v>66</v>
      </c>
      <c r="G2190" s="4" t="s">
        <v>1112</v>
      </c>
      <c r="H2190" s="4">
        <v>30</v>
      </c>
      <c r="I2190" s="4" t="s">
        <v>10067</v>
      </c>
      <c r="J2190" s="1" t="s">
        <v>234</v>
      </c>
      <c r="K2190" s="4" t="s">
        <v>10068</v>
      </c>
      <c r="L2190" s="4" t="s">
        <v>10069</v>
      </c>
    </row>
    <row r="2191" spans="1:12" ht="30" x14ac:dyDescent="0.25">
      <c r="A2191" s="1" t="s">
        <v>6457</v>
      </c>
      <c r="B2191" s="1" t="s">
        <v>60</v>
      </c>
      <c r="C2191" s="4">
        <v>2021</v>
      </c>
      <c r="D2191" s="1" t="s">
        <v>283</v>
      </c>
      <c r="E2191" s="1" t="s">
        <v>1147</v>
      </c>
      <c r="F2191" s="1" t="s">
        <v>70</v>
      </c>
      <c r="G2191" s="4" t="s">
        <v>1328</v>
      </c>
      <c r="H2191" s="4">
        <v>603</v>
      </c>
      <c r="I2191" s="4" t="s">
        <v>10070</v>
      </c>
      <c r="J2191" s="1"/>
      <c r="K2191" s="4" t="s">
        <v>10071</v>
      </c>
      <c r="L2191" s="4" t="s">
        <v>10072</v>
      </c>
    </row>
    <row r="2192" spans="1:12" ht="30" x14ac:dyDescent="0.25">
      <c r="A2192" s="1" t="s">
        <v>6457</v>
      </c>
      <c r="B2192" s="1" t="s">
        <v>60</v>
      </c>
      <c r="C2192" s="4">
        <v>2021</v>
      </c>
      <c r="D2192" s="1" t="s">
        <v>283</v>
      </c>
      <c r="E2192" s="1" t="s">
        <v>1147</v>
      </c>
      <c r="F2192" s="1" t="s">
        <v>74</v>
      </c>
      <c r="G2192" s="4" t="s">
        <v>1371</v>
      </c>
      <c r="H2192" s="4">
        <v>60</v>
      </c>
      <c r="I2192" s="4" t="s">
        <v>9895</v>
      </c>
      <c r="J2192" s="1" t="s">
        <v>234</v>
      </c>
      <c r="K2192" s="4" t="s">
        <v>10073</v>
      </c>
      <c r="L2192" s="4" t="s">
        <v>10074</v>
      </c>
    </row>
    <row r="2193" spans="1:12" ht="30" x14ac:dyDescent="0.25">
      <c r="A2193" s="1" t="s">
        <v>6457</v>
      </c>
      <c r="B2193" s="1" t="s">
        <v>60</v>
      </c>
      <c r="C2193" s="4">
        <v>2021</v>
      </c>
      <c r="D2193" s="1" t="s">
        <v>283</v>
      </c>
      <c r="E2193" s="1" t="s">
        <v>1147</v>
      </c>
      <c r="F2193" s="1" t="s">
        <v>1102</v>
      </c>
      <c r="G2193" s="4" t="s">
        <v>10075</v>
      </c>
      <c r="H2193" s="4">
        <v>37857</v>
      </c>
      <c r="I2193" s="4" t="s">
        <v>10076</v>
      </c>
      <c r="J2193" s="1"/>
      <c r="K2193" s="4" t="s">
        <v>10077</v>
      </c>
      <c r="L2193" s="4" t="s">
        <v>10078</v>
      </c>
    </row>
    <row r="2194" spans="1:12" ht="45" x14ac:dyDescent="0.25">
      <c r="A2194" s="1" t="s">
        <v>6457</v>
      </c>
      <c r="B2194" s="1" t="s">
        <v>60</v>
      </c>
      <c r="C2194" s="4">
        <v>2021</v>
      </c>
      <c r="D2194" s="1" t="s">
        <v>283</v>
      </c>
      <c r="E2194" s="1" t="s">
        <v>1147</v>
      </c>
      <c r="F2194" s="1" t="s">
        <v>84</v>
      </c>
      <c r="G2194" s="4" t="s">
        <v>10079</v>
      </c>
      <c r="H2194" s="4">
        <v>59158</v>
      </c>
      <c r="I2194" s="4" t="s">
        <v>10080</v>
      </c>
      <c r="J2194" s="1"/>
      <c r="K2194" s="4" t="s">
        <v>10081</v>
      </c>
      <c r="L2194" s="4" t="s">
        <v>10082</v>
      </c>
    </row>
    <row r="2195" spans="1:12" ht="45" x14ac:dyDescent="0.25">
      <c r="A2195" s="1" t="s">
        <v>6457</v>
      </c>
      <c r="B2195" s="1" t="s">
        <v>60</v>
      </c>
      <c r="C2195" s="4">
        <v>2021</v>
      </c>
      <c r="D2195" s="1" t="s">
        <v>283</v>
      </c>
      <c r="E2195" s="1" t="s">
        <v>1147</v>
      </c>
      <c r="F2195" s="1" t="s">
        <v>85</v>
      </c>
      <c r="G2195" s="4" t="s">
        <v>4489</v>
      </c>
      <c r="H2195" s="4">
        <v>65284</v>
      </c>
      <c r="I2195" s="4" t="s">
        <v>10083</v>
      </c>
      <c r="J2195" s="1"/>
      <c r="K2195" s="4" t="s">
        <v>10084</v>
      </c>
      <c r="L2195" s="4" t="s">
        <v>10085</v>
      </c>
    </row>
    <row r="2196" spans="1:12" x14ac:dyDescent="0.25">
      <c r="A2196" s="1" t="s">
        <v>6457</v>
      </c>
      <c r="B2196" s="1" t="s">
        <v>60</v>
      </c>
      <c r="C2196" s="4">
        <v>2021</v>
      </c>
      <c r="D2196" s="1" t="s">
        <v>283</v>
      </c>
      <c r="E2196" s="1" t="s">
        <v>1162</v>
      </c>
      <c r="F2196" s="1" t="s">
        <v>62</v>
      </c>
      <c r="G2196" s="4" t="s">
        <v>3023</v>
      </c>
      <c r="H2196" s="4">
        <v>1525</v>
      </c>
      <c r="I2196" s="4" t="s">
        <v>10086</v>
      </c>
      <c r="J2196" s="1"/>
      <c r="K2196" s="4" t="s">
        <v>10087</v>
      </c>
      <c r="L2196" s="4" t="s">
        <v>10088</v>
      </c>
    </row>
    <row r="2197" spans="1:12" ht="30" x14ac:dyDescent="0.25">
      <c r="A2197" s="1" t="s">
        <v>6457</v>
      </c>
      <c r="B2197" s="1" t="s">
        <v>60</v>
      </c>
      <c r="C2197" s="4">
        <v>2021</v>
      </c>
      <c r="D2197" s="1" t="s">
        <v>283</v>
      </c>
      <c r="E2197" s="1" t="s">
        <v>1162</v>
      </c>
      <c r="F2197" s="1" t="s">
        <v>66</v>
      </c>
      <c r="G2197" s="4" t="s">
        <v>1101</v>
      </c>
      <c r="H2197" s="4">
        <v>13</v>
      </c>
      <c r="I2197" s="4" t="s">
        <v>83</v>
      </c>
      <c r="J2197" s="1"/>
      <c r="K2197" s="4" t="s">
        <v>83</v>
      </c>
      <c r="L2197" s="4" t="s">
        <v>83</v>
      </c>
    </row>
    <row r="2198" spans="1:12" ht="30" x14ac:dyDescent="0.25">
      <c r="A2198" s="1" t="s">
        <v>6457</v>
      </c>
      <c r="B2198" s="1" t="s">
        <v>60</v>
      </c>
      <c r="C2198" s="4">
        <v>2021</v>
      </c>
      <c r="D2198" s="1" t="s">
        <v>283</v>
      </c>
      <c r="E2198" s="1" t="s">
        <v>1162</v>
      </c>
      <c r="F2198" s="1" t="s">
        <v>70</v>
      </c>
      <c r="G2198" s="4" t="s">
        <v>2811</v>
      </c>
      <c r="H2198" s="4">
        <v>250</v>
      </c>
      <c r="I2198" s="4" t="s">
        <v>10089</v>
      </c>
      <c r="J2198" s="1"/>
      <c r="K2198" s="4" t="s">
        <v>10090</v>
      </c>
      <c r="L2198" s="4" t="s">
        <v>10091</v>
      </c>
    </row>
    <row r="2199" spans="1:12" ht="30" x14ac:dyDescent="0.25">
      <c r="A2199" s="1" t="s">
        <v>6457</v>
      </c>
      <c r="B2199" s="1" t="s">
        <v>60</v>
      </c>
      <c r="C2199" s="4">
        <v>2021</v>
      </c>
      <c r="D2199" s="1" t="s">
        <v>283</v>
      </c>
      <c r="E2199" s="1" t="s">
        <v>1162</v>
      </c>
      <c r="F2199" s="1" t="s">
        <v>74</v>
      </c>
      <c r="G2199" s="4" t="s">
        <v>1671</v>
      </c>
      <c r="H2199" s="4">
        <v>27</v>
      </c>
      <c r="I2199" s="4" t="s">
        <v>10092</v>
      </c>
      <c r="J2199" s="1" t="s">
        <v>234</v>
      </c>
      <c r="K2199" s="4" t="s">
        <v>10093</v>
      </c>
      <c r="L2199" s="4" t="s">
        <v>10094</v>
      </c>
    </row>
    <row r="2200" spans="1:12" ht="30" x14ac:dyDescent="0.25">
      <c r="A2200" s="1" t="s">
        <v>6457</v>
      </c>
      <c r="B2200" s="1" t="s">
        <v>60</v>
      </c>
      <c r="C2200" s="4">
        <v>2021</v>
      </c>
      <c r="D2200" s="1" t="s">
        <v>283</v>
      </c>
      <c r="E2200" s="1" t="s">
        <v>1162</v>
      </c>
      <c r="F2200" s="1" t="s">
        <v>1102</v>
      </c>
      <c r="G2200" s="4" t="s">
        <v>10095</v>
      </c>
      <c r="H2200" s="4">
        <v>10365</v>
      </c>
      <c r="I2200" s="4" t="s">
        <v>10096</v>
      </c>
      <c r="J2200" s="1"/>
      <c r="K2200" s="4" t="s">
        <v>10097</v>
      </c>
      <c r="L2200" s="4" t="s">
        <v>10098</v>
      </c>
    </row>
    <row r="2201" spans="1:12" ht="45" x14ac:dyDescent="0.25">
      <c r="A2201" s="1" t="s">
        <v>6457</v>
      </c>
      <c r="B2201" s="1" t="s">
        <v>60</v>
      </c>
      <c r="C2201" s="4">
        <v>2021</v>
      </c>
      <c r="D2201" s="1" t="s">
        <v>283</v>
      </c>
      <c r="E2201" s="1" t="s">
        <v>1162</v>
      </c>
      <c r="F2201" s="1" t="s">
        <v>84</v>
      </c>
      <c r="G2201" s="4" t="s">
        <v>476</v>
      </c>
      <c r="H2201" s="4">
        <v>13202</v>
      </c>
      <c r="I2201" s="4" t="s">
        <v>10099</v>
      </c>
      <c r="J2201" s="1"/>
      <c r="K2201" s="4" t="s">
        <v>10100</v>
      </c>
      <c r="L2201" s="4" t="s">
        <v>10101</v>
      </c>
    </row>
    <row r="2202" spans="1:12" ht="45" x14ac:dyDescent="0.25">
      <c r="A2202" s="1" t="s">
        <v>6457</v>
      </c>
      <c r="B2202" s="1" t="s">
        <v>60</v>
      </c>
      <c r="C2202" s="4">
        <v>2021</v>
      </c>
      <c r="D2202" s="1" t="s">
        <v>283</v>
      </c>
      <c r="E2202" s="1" t="s">
        <v>1162</v>
      </c>
      <c r="F2202" s="1" t="s">
        <v>85</v>
      </c>
      <c r="G2202" s="4" t="s">
        <v>10102</v>
      </c>
      <c r="H2202" s="4">
        <v>46774</v>
      </c>
      <c r="I2202" s="4" t="s">
        <v>10103</v>
      </c>
      <c r="J2202" s="1"/>
      <c r="K2202" s="4" t="s">
        <v>10104</v>
      </c>
      <c r="L2202" s="4" t="s">
        <v>10105</v>
      </c>
    </row>
    <row r="2203" spans="1:12" x14ac:dyDescent="0.25">
      <c r="A2203" s="1" t="s">
        <v>6457</v>
      </c>
      <c r="B2203" s="1" t="s">
        <v>60</v>
      </c>
      <c r="C2203" s="4">
        <v>2021</v>
      </c>
      <c r="D2203" s="1" t="s">
        <v>283</v>
      </c>
      <c r="E2203" s="1" t="s">
        <v>1183</v>
      </c>
      <c r="F2203" s="1" t="s">
        <v>62</v>
      </c>
      <c r="G2203" s="4" t="s">
        <v>2610</v>
      </c>
      <c r="H2203" s="4">
        <v>355</v>
      </c>
      <c r="I2203" s="4" t="s">
        <v>10106</v>
      </c>
      <c r="J2203" s="1"/>
      <c r="K2203" s="4" t="s">
        <v>10107</v>
      </c>
      <c r="L2203" s="4" t="s">
        <v>10108</v>
      </c>
    </row>
    <row r="2204" spans="1:12" ht="30" x14ac:dyDescent="0.25">
      <c r="A2204" s="1" t="s">
        <v>6457</v>
      </c>
      <c r="B2204" s="1" t="s">
        <v>60</v>
      </c>
      <c r="C2204" s="4">
        <v>2021</v>
      </c>
      <c r="D2204" s="1" t="s">
        <v>283</v>
      </c>
      <c r="E2204" s="1" t="s">
        <v>1183</v>
      </c>
      <c r="F2204" s="1" t="s">
        <v>66</v>
      </c>
      <c r="G2204" s="4" t="s">
        <v>1097</v>
      </c>
      <c r="H2204" s="4">
        <v>3</v>
      </c>
      <c r="I2204" s="4" t="s">
        <v>10109</v>
      </c>
      <c r="J2204" s="1" t="s">
        <v>234</v>
      </c>
      <c r="K2204" s="4" t="s">
        <v>10110</v>
      </c>
      <c r="L2204" s="4" t="s">
        <v>10111</v>
      </c>
    </row>
    <row r="2205" spans="1:12" ht="30" x14ac:dyDescent="0.25">
      <c r="A2205" s="1" t="s">
        <v>6457</v>
      </c>
      <c r="B2205" s="1" t="s">
        <v>60</v>
      </c>
      <c r="C2205" s="4">
        <v>2021</v>
      </c>
      <c r="D2205" s="1" t="s">
        <v>283</v>
      </c>
      <c r="E2205" s="1" t="s">
        <v>1183</v>
      </c>
      <c r="F2205" s="1" t="s">
        <v>70</v>
      </c>
      <c r="G2205" s="4" t="s">
        <v>1221</v>
      </c>
      <c r="H2205" s="4">
        <v>70</v>
      </c>
      <c r="I2205" s="4" t="s">
        <v>10112</v>
      </c>
      <c r="J2205" s="1"/>
      <c r="K2205" s="4" t="s">
        <v>10113</v>
      </c>
      <c r="L2205" s="4" t="s">
        <v>10114</v>
      </c>
    </row>
    <row r="2206" spans="1:12" ht="30" x14ac:dyDescent="0.25">
      <c r="A2206" s="1" t="s">
        <v>6457</v>
      </c>
      <c r="B2206" s="1" t="s">
        <v>60</v>
      </c>
      <c r="C2206" s="4">
        <v>2021</v>
      </c>
      <c r="D2206" s="1" t="s">
        <v>283</v>
      </c>
      <c r="E2206" s="1" t="s">
        <v>1183</v>
      </c>
      <c r="F2206" s="1" t="s">
        <v>74</v>
      </c>
      <c r="G2206" s="4" t="s">
        <v>1800</v>
      </c>
      <c r="H2206" s="4">
        <v>7</v>
      </c>
      <c r="I2206" s="4" t="s">
        <v>10115</v>
      </c>
      <c r="J2206" s="1" t="s">
        <v>234</v>
      </c>
      <c r="K2206" s="4" t="s">
        <v>10116</v>
      </c>
      <c r="L2206" s="4" t="s">
        <v>10117</v>
      </c>
    </row>
    <row r="2207" spans="1:12" ht="30" x14ac:dyDescent="0.25">
      <c r="A2207" s="1" t="s">
        <v>6457</v>
      </c>
      <c r="B2207" s="1" t="s">
        <v>60</v>
      </c>
      <c r="C2207" s="4">
        <v>2021</v>
      </c>
      <c r="D2207" s="1" t="s">
        <v>283</v>
      </c>
      <c r="E2207" s="1" t="s">
        <v>1183</v>
      </c>
      <c r="F2207" s="1" t="s">
        <v>1102</v>
      </c>
      <c r="G2207" s="4" t="s">
        <v>10118</v>
      </c>
      <c r="H2207" s="4">
        <v>2664</v>
      </c>
      <c r="I2207" s="4" t="s">
        <v>10119</v>
      </c>
      <c r="J2207" s="1"/>
      <c r="K2207" s="4" t="s">
        <v>10120</v>
      </c>
      <c r="L2207" s="4" t="s">
        <v>10121</v>
      </c>
    </row>
    <row r="2208" spans="1:12" ht="45" x14ac:dyDescent="0.25">
      <c r="A2208" s="1" t="s">
        <v>6457</v>
      </c>
      <c r="B2208" s="1" t="s">
        <v>60</v>
      </c>
      <c r="C2208" s="4">
        <v>2021</v>
      </c>
      <c r="D2208" s="1" t="s">
        <v>283</v>
      </c>
      <c r="E2208" s="1" t="s">
        <v>1183</v>
      </c>
      <c r="F2208" s="1" t="s">
        <v>84</v>
      </c>
      <c r="G2208" s="4" t="s">
        <v>10122</v>
      </c>
      <c r="H2208" s="4">
        <v>2309</v>
      </c>
      <c r="I2208" s="4" t="s">
        <v>10123</v>
      </c>
      <c r="J2208" s="1"/>
      <c r="K2208" s="4" t="s">
        <v>10124</v>
      </c>
      <c r="L2208" s="4" t="s">
        <v>10125</v>
      </c>
    </row>
    <row r="2209" spans="1:12" ht="45" x14ac:dyDescent="0.25">
      <c r="A2209" s="1" t="s">
        <v>6457</v>
      </c>
      <c r="B2209" s="1" t="s">
        <v>60</v>
      </c>
      <c r="C2209" s="4">
        <v>2021</v>
      </c>
      <c r="D2209" s="1" t="s">
        <v>283</v>
      </c>
      <c r="E2209" s="1" t="s">
        <v>1183</v>
      </c>
      <c r="F2209" s="1" t="s">
        <v>85</v>
      </c>
      <c r="G2209" s="4" t="s">
        <v>10126</v>
      </c>
      <c r="H2209" s="4">
        <v>7021</v>
      </c>
      <c r="I2209" s="4" t="s">
        <v>10127</v>
      </c>
      <c r="J2209" s="1"/>
      <c r="K2209" s="4" t="s">
        <v>10128</v>
      </c>
      <c r="L2209" s="4" t="s">
        <v>10129</v>
      </c>
    </row>
    <row r="2210" spans="1:12" x14ac:dyDescent="0.25">
      <c r="A2210" s="1" t="s">
        <v>6457</v>
      </c>
      <c r="B2210" s="1" t="s">
        <v>60</v>
      </c>
      <c r="C2210" s="4">
        <v>2021</v>
      </c>
      <c r="D2210" s="1" t="s">
        <v>311</v>
      </c>
      <c r="E2210" s="1" t="s">
        <v>1089</v>
      </c>
      <c r="F2210" s="1" t="s">
        <v>62</v>
      </c>
      <c r="G2210" s="4" t="s">
        <v>4464</v>
      </c>
      <c r="H2210" s="4">
        <v>108871</v>
      </c>
      <c r="I2210" s="4" t="s">
        <v>10130</v>
      </c>
      <c r="J2210" s="1"/>
      <c r="K2210" s="4" t="s">
        <v>4261</v>
      </c>
      <c r="L2210" s="4" t="s">
        <v>10131</v>
      </c>
    </row>
    <row r="2211" spans="1:12" ht="30" x14ac:dyDescent="0.25">
      <c r="A2211" s="1" t="s">
        <v>6457</v>
      </c>
      <c r="B2211" s="1" t="s">
        <v>60</v>
      </c>
      <c r="C2211" s="4">
        <v>2021</v>
      </c>
      <c r="D2211" s="1" t="s">
        <v>311</v>
      </c>
      <c r="E2211" s="1" t="s">
        <v>1089</v>
      </c>
      <c r="F2211" s="1" t="s">
        <v>66</v>
      </c>
      <c r="G2211" s="4" t="s">
        <v>1101</v>
      </c>
      <c r="H2211" s="4">
        <v>2876</v>
      </c>
      <c r="I2211" s="4" t="s">
        <v>83</v>
      </c>
      <c r="J2211" s="1"/>
      <c r="K2211" s="4" t="s">
        <v>83</v>
      </c>
      <c r="L2211" s="4" t="s">
        <v>83</v>
      </c>
    </row>
    <row r="2212" spans="1:12" ht="30" x14ac:dyDescent="0.25">
      <c r="A2212" s="1" t="s">
        <v>6457</v>
      </c>
      <c r="B2212" s="1" t="s">
        <v>60</v>
      </c>
      <c r="C2212" s="4">
        <v>2021</v>
      </c>
      <c r="D2212" s="1" t="s">
        <v>311</v>
      </c>
      <c r="E2212" s="1" t="s">
        <v>1089</v>
      </c>
      <c r="F2212" s="1" t="s">
        <v>70</v>
      </c>
      <c r="G2212" s="4" t="s">
        <v>1093</v>
      </c>
      <c r="H2212" s="4">
        <v>25255</v>
      </c>
      <c r="I2212" s="4" t="s">
        <v>705</v>
      </c>
      <c r="J2212" s="1" t="s">
        <v>234</v>
      </c>
      <c r="K2212" s="4" t="s">
        <v>2184</v>
      </c>
      <c r="L2212" s="4" t="s">
        <v>6929</v>
      </c>
    </row>
    <row r="2213" spans="1:12" ht="30" x14ac:dyDescent="0.25">
      <c r="A2213" s="1" t="s">
        <v>6457</v>
      </c>
      <c r="B2213" s="1" t="s">
        <v>60</v>
      </c>
      <c r="C2213" s="4">
        <v>2021</v>
      </c>
      <c r="D2213" s="1" t="s">
        <v>311</v>
      </c>
      <c r="E2213" s="1" t="s">
        <v>1089</v>
      </c>
      <c r="F2213" s="1" t="s">
        <v>74</v>
      </c>
      <c r="G2213" s="4" t="s">
        <v>1101</v>
      </c>
      <c r="H2213" s="4">
        <v>6327</v>
      </c>
      <c r="I2213" s="4" t="s">
        <v>83</v>
      </c>
      <c r="J2213" s="1"/>
      <c r="K2213" s="4" t="s">
        <v>83</v>
      </c>
      <c r="L2213" s="4" t="s">
        <v>83</v>
      </c>
    </row>
    <row r="2214" spans="1:12" ht="30" x14ac:dyDescent="0.25">
      <c r="A2214" s="1" t="s">
        <v>6457</v>
      </c>
      <c r="B2214" s="1" t="s">
        <v>60</v>
      </c>
      <c r="C2214" s="4">
        <v>2021</v>
      </c>
      <c r="D2214" s="1" t="s">
        <v>311</v>
      </c>
      <c r="E2214" s="1" t="s">
        <v>1089</v>
      </c>
      <c r="F2214" s="1" t="s">
        <v>1102</v>
      </c>
      <c r="G2214" s="4" t="s">
        <v>1328</v>
      </c>
      <c r="H2214" s="4">
        <v>240709</v>
      </c>
      <c r="I2214" s="4" t="s">
        <v>1130</v>
      </c>
      <c r="J2214" s="1"/>
      <c r="K2214" s="4" t="s">
        <v>2310</v>
      </c>
      <c r="L2214" s="4" t="s">
        <v>1689</v>
      </c>
    </row>
    <row r="2215" spans="1:12" ht="45" x14ac:dyDescent="0.25">
      <c r="A2215" s="1" t="s">
        <v>6457</v>
      </c>
      <c r="B2215" s="1" t="s">
        <v>60</v>
      </c>
      <c r="C2215" s="4">
        <v>2021</v>
      </c>
      <c r="D2215" s="1" t="s">
        <v>311</v>
      </c>
      <c r="E2215" s="1" t="s">
        <v>1089</v>
      </c>
      <c r="F2215" s="1" t="s">
        <v>84</v>
      </c>
      <c r="G2215" s="4" t="s">
        <v>1435</v>
      </c>
      <c r="H2215" s="4">
        <v>58006</v>
      </c>
      <c r="I2215" s="4" t="s">
        <v>2874</v>
      </c>
      <c r="J2215" s="1" t="s">
        <v>234</v>
      </c>
      <c r="K2215" s="4" t="s">
        <v>1563</v>
      </c>
      <c r="L2215" s="4" t="s">
        <v>580</v>
      </c>
    </row>
    <row r="2216" spans="1:12" ht="45" x14ac:dyDescent="0.25">
      <c r="A2216" s="1" t="s">
        <v>6457</v>
      </c>
      <c r="B2216" s="1" t="s">
        <v>60</v>
      </c>
      <c r="C2216" s="4">
        <v>2021</v>
      </c>
      <c r="D2216" s="1" t="s">
        <v>311</v>
      </c>
      <c r="E2216" s="1" t="s">
        <v>1089</v>
      </c>
      <c r="F2216" s="1" t="s">
        <v>85</v>
      </c>
      <c r="G2216" s="4" t="s">
        <v>1691</v>
      </c>
      <c r="H2216" s="4">
        <v>19445</v>
      </c>
      <c r="I2216" s="4" t="s">
        <v>10132</v>
      </c>
      <c r="J2216" s="1"/>
      <c r="K2216" s="4" t="s">
        <v>1713</v>
      </c>
      <c r="L2216" s="4" t="s">
        <v>1224</v>
      </c>
    </row>
    <row r="2217" spans="1:12" x14ac:dyDescent="0.25">
      <c r="A2217" s="1" t="s">
        <v>6457</v>
      </c>
      <c r="B2217" s="1" t="s">
        <v>60</v>
      </c>
      <c r="C2217" s="4">
        <v>2021</v>
      </c>
      <c r="D2217" s="1" t="s">
        <v>311</v>
      </c>
      <c r="E2217" s="1" t="s">
        <v>1104</v>
      </c>
      <c r="F2217" s="1" t="s">
        <v>62</v>
      </c>
      <c r="G2217" s="4" t="s">
        <v>3290</v>
      </c>
      <c r="H2217" s="4">
        <v>31565</v>
      </c>
      <c r="I2217" s="4" t="s">
        <v>10133</v>
      </c>
      <c r="J2217" s="1"/>
      <c r="K2217" s="4" t="s">
        <v>10134</v>
      </c>
      <c r="L2217" s="4" t="s">
        <v>10135</v>
      </c>
    </row>
    <row r="2218" spans="1:12" ht="30" x14ac:dyDescent="0.25">
      <c r="A2218" s="1" t="s">
        <v>6457</v>
      </c>
      <c r="B2218" s="1" t="s">
        <v>60</v>
      </c>
      <c r="C2218" s="4">
        <v>2021</v>
      </c>
      <c r="D2218" s="1" t="s">
        <v>311</v>
      </c>
      <c r="E2218" s="1" t="s">
        <v>1104</v>
      </c>
      <c r="F2218" s="1" t="s">
        <v>66</v>
      </c>
      <c r="G2218" s="4" t="s">
        <v>1101</v>
      </c>
      <c r="H2218" s="4">
        <v>446</v>
      </c>
      <c r="I2218" s="4" t="s">
        <v>83</v>
      </c>
      <c r="J2218" s="1"/>
      <c r="K2218" s="4" t="s">
        <v>83</v>
      </c>
      <c r="L2218" s="4" t="s">
        <v>83</v>
      </c>
    </row>
    <row r="2219" spans="1:12" ht="30" x14ac:dyDescent="0.25">
      <c r="A2219" s="1" t="s">
        <v>6457</v>
      </c>
      <c r="B2219" s="1" t="s">
        <v>60</v>
      </c>
      <c r="C2219" s="4">
        <v>2021</v>
      </c>
      <c r="D2219" s="1" t="s">
        <v>311</v>
      </c>
      <c r="E2219" s="1" t="s">
        <v>1104</v>
      </c>
      <c r="F2219" s="1" t="s">
        <v>70</v>
      </c>
      <c r="G2219" s="4" t="s">
        <v>2456</v>
      </c>
      <c r="H2219" s="4">
        <v>4966</v>
      </c>
      <c r="I2219" s="4" t="s">
        <v>3398</v>
      </c>
      <c r="J2219" s="1"/>
      <c r="K2219" s="4" t="s">
        <v>10136</v>
      </c>
      <c r="L2219" s="4" t="s">
        <v>4055</v>
      </c>
    </row>
    <row r="2220" spans="1:12" ht="30" x14ac:dyDescent="0.25">
      <c r="A2220" s="1" t="s">
        <v>6457</v>
      </c>
      <c r="B2220" s="1" t="s">
        <v>60</v>
      </c>
      <c r="C2220" s="4">
        <v>2021</v>
      </c>
      <c r="D2220" s="1" t="s">
        <v>311</v>
      </c>
      <c r="E2220" s="1" t="s">
        <v>1104</v>
      </c>
      <c r="F2220" s="1" t="s">
        <v>74</v>
      </c>
      <c r="G2220" s="4" t="s">
        <v>1097</v>
      </c>
      <c r="H2220" s="4">
        <v>942</v>
      </c>
      <c r="I2220" s="4" t="s">
        <v>10137</v>
      </c>
      <c r="J2220" s="1" t="s">
        <v>234</v>
      </c>
      <c r="K2220" s="4" t="s">
        <v>10138</v>
      </c>
      <c r="L2220" s="4" t="s">
        <v>10139</v>
      </c>
    </row>
    <row r="2221" spans="1:12" ht="30" x14ac:dyDescent="0.25">
      <c r="A2221" s="1" t="s">
        <v>6457</v>
      </c>
      <c r="B2221" s="1" t="s">
        <v>60</v>
      </c>
      <c r="C2221" s="4">
        <v>2021</v>
      </c>
      <c r="D2221" s="1" t="s">
        <v>311</v>
      </c>
      <c r="E2221" s="1" t="s">
        <v>1104</v>
      </c>
      <c r="F2221" s="1" t="s">
        <v>1102</v>
      </c>
      <c r="G2221" s="4" t="s">
        <v>3143</v>
      </c>
      <c r="H2221" s="4">
        <v>100276</v>
      </c>
      <c r="I2221" s="4" t="s">
        <v>10140</v>
      </c>
      <c r="J2221" s="1"/>
      <c r="K2221" s="4" t="s">
        <v>3774</v>
      </c>
      <c r="L2221" s="4" t="s">
        <v>10141</v>
      </c>
    </row>
    <row r="2222" spans="1:12" ht="45" x14ac:dyDescent="0.25">
      <c r="A2222" s="1" t="s">
        <v>6457</v>
      </c>
      <c r="B2222" s="1" t="s">
        <v>60</v>
      </c>
      <c r="C2222" s="4">
        <v>2021</v>
      </c>
      <c r="D2222" s="1" t="s">
        <v>311</v>
      </c>
      <c r="E2222" s="1" t="s">
        <v>1104</v>
      </c>
      <c r="F2222" s="1" t="s">
        <v>84</v>
      </c>
      <c r="G2222" s="4" t="s">
        <v>2621</v>
      </c>
      <c r="H2222" s="4">
        <v>56107</v>
      </c>
      <c r="I2222" s="4" t="s">
        <v>2053</v>
      </c>
      <c r="J2222" s="1"/>
      <c r="K2222" s="4" t="s">
        <v>9705</v>
      </c>
      <c r="L2222" s="4" t="s">
        <v>10142</v>
      </c>
    </row>
    <row r="2223" spans="1:12" ht="45" x14ac:dyDescent="0.25">
      <c r="A2223" s="1" t="s">
        <v>6457</v>
      </c>
      <c r="B2223" s="1" t="s">
        <v>60</v>
      </c>
      <c r="C2223" s="4">
        <v>2021</v>
      </c>
      <c r="D2223" s="1" t="s">
        <v>311</v>
      </c>
      <c r="E2223" s="1" t="s">
        <v>1104</v>
      </c>
      <c r="F2223" s="1" t="s">
        <v>85</v>
      </c>
      <c r="G2223" s="4" t="s">
        <v>3731</v>
      </c>
      <c r="H2223" s="4">
        <v>25202</v>
      </c>
      <c r="I2223" s="4" t="s">
        <v>10143</v>
      </c>
      <c r="J2223" s="1"/>
      <c r="K2223" s="4" t="s">
        <v>10144</v>
      </c>
      <c r="L2223" s="4" t="s">
        <v>10145</v>
      </c>
    </row>
    <row r="2224" spans="1:12" x14ac:dyDescent="0.25">
      <c r="A2224" s="1" t="s">
        <v>6457</v>
      </c>
      <c r="B2224" s="1" t="s">
        <v>60</v>
      </c>
      <c r="C2224" s="4">
        <v>2021</v>
      </c>
      <c r="D2224" s="1" t="s">
        <v>311</v>
      </c>
      <c r="E2224" s="1" t="s">
        <v>1116</v>
      </c>
      <c r="F2224" s="1" t="s">
        <v>62</v>
      </c>
      <c r="G2224" s="4" t="s">
        <v>4110</v>
      </c>
      <c r="H2224" s="4">
        <v>20190</v>
      </c>
      <c r="I2224" s="4" t="s">
        <v>10146</v>
      </c>
      <c r="J2224" s="1"/>
      <c r="K2224" s="4" t="s">
        <v>10147</v>
      </c>
      <c r="L2224" s="4" t="s">
        <v>10148</v>
      </c>
    </row>
    <row r="2225" spans="1:12" ht="30" x14ac:dyDescent="0.25">
      <c r="A2225" s="1" t="s">
        <v>6457</v>
      </c>
      <c r="B2225" s="1" t="s">
        <v>60</v>
      </c>
      <c r="C2225" s="4">
        <v>2021</v>
      </c>
      <c r="D2225" s="1" t="s">
        <v>311</v>
      </c>
      <c r="E2225" s="1" t="s">
        <v>1116</v>
      </c>
      <c r="F2225" s="1" t="s">
        <v>66</v>
      </c>
      <c r="G2225" s="4" t="s">
        <v>1101</v>
      </c>
      <c r="H2225" s="4">
        <v>226</v>
      </c>
      <c r="I2225" s="4" t="s">
        <v>83</v>
      </c>
      <c r="J2225" s="1"/>
      <c r="K2225" s="4" t="s">
        <v>83</v>
      </c>
      <c r="L2225" s="4" t="s">
        <v>83</v>
      </c>
    </row>
    <row r="2226" spans="1:12" ht="30" x14ac:dyDescent="0.25">
      <c r="A2226" s="1" t="s">
        <v>6457</v>
      </c>
      <c r="B2226" s="1" t="s">
        <v>60</v>
      </c>
      <c r="C2226" s="4">
        <v>2021</v>
      </c>
      <c r="D2226" s="1" t="s">
        <v>311</v>
      </c>
      <c r="E2226" s="1" t="s">
        <v>1116</v>
      </c>
      <c r="F2226" s="1" t="s">
        <v>70</v>
      </c>
      <c r="G2226" s="4" t="s">
        <v>3549</v>
      </c>
      <c r="H2226" s="4">
        <v>3053</v>
      </c>
      <c r="I2226" s="4" t="s">
        <v>10149</v>
      </c>
      <c r="J2226" s="1"/>
      <c r="K2226" s="4" t="s">
        <v>10150</v>
      </c>
      <c r="L2226" s="4" t="s">
        <v>10151</v>
      </c>
    </row>
    <row r="2227" spans="1:12" ht="30" x14ac:dyDescent="0.25">
      <c r="A2227" s="1" t="s">
        <v>6457</v>
      </c>
      <c r="B2227" s="1" t="s">
        <v>60</v>
      </c>
      <c r="C2227" s="4">
        <v>2021</v>
      </c>
      <c r="D2227" s="1" t="s">
        <v>311</v>
      </c>
      <c r="E2227" s="1" t="s">
        <v>1116</v>
      </c>
      <c r="F2227" s="1" t="s">
        <v>74</v>
      </c>
      <c r="G2227" s="4" t="s">
        <v>1112</v>
      </c>
      <c r="H2227" s="4">
        <v>437</v>
      </c>
      <c r="I2227" s="4" t="s">
        <v>10152</v>
      </c>
      <c r="J2227" s="1" t="s">
        <v>234</v>
      </c>
      <c r="K2227" s="4" t="s">
        <v>5165</v>
      </c>
      <c r="L2227" s="4" t="s">
        <v>10153</v>
      </c>
    </row>
    <row r="2228" spans="1:12" ht="30" x14ac:dyDescent="0.25">
      <c r="A2228" s="1" t="s">
        <v>6457</v>
      </c>
      <c r="B2228" s="1" t="s">
        <v>60</v>
      </c>
      <c r="C2228" s="4">
        <v>2021</v>
      </c>
      <c r="D2228" s="1" t="s">
        <v>311</v>
      </c>
      <c r="E2228" s="1" t="s">
        <v>1116</v>
      </c>
      <c r="F2228" s="1" t="s">
        <v>1102</v>
      </c>
      <c r="G2228" s="4" t="s">
        <v>10154</v>
      </c>
      <c r="H2228" s="4">
        <v>76826</v>
      </c>
      <c r="I2228" s="4" t="s">
        <v>5701</v>
      </c>
      <c r="J2228" s="1"/>
      <c r="K2228" s="4" t="s">
        <v>10155</v>
      </c>
      <c r="L2228" s="4" t="s">
        <v>10156</v>
      </c>
    </row>
    <row r="2229" spans="1:12" ht="45" x14ac:dyDescent="0.25">
      <c r="A2229" s="1" t="s">
        <v>6457</v>
      </c>
      <c r="B2229" s="1" t="s">
        <v>60</v>
      </c>
      <c r="C2229" s="4">
        <v>2021</v>
      </c>
      <c r="D2229" s="1" t="s">
        <v>311</v>
      </c>
      <c r="E2229" s="1" t="s">
        <v>1116</v>
      </c>
      <c r="F2229" s="1" t="s">
        <v>84</v>
      </c>
      <c r="G2229" s="4" t="s">
        <v>3585</v>
      </c>
      <c r="H2229" s="4">
        <v>86176</v>
      </c>
      <c r="I2229" s="4" t="s">
        <v>3576</v>
      </c>
      <c r="J2229" s="1"/>
      <c r="K2229" s="4" t="s">
        <v>3304</v>
      </c>
      <c r="L2229" s="4" t="s">
        <v>1218</v>
      </c>
    </row>
    <row r="2230" spans="1:12" ht="45" x14ac:dyDescent="0.25">
      <c r="A2230" s="1" t="s">
        <v>6457</v>
      </c>
      <c r="B2230" s="1" t="s">
        <v>60</v>
      </c>
      <c r="C2230" s="4">
        <v>2021</v>
      </c>
      <c r="D2230" s="1" t="s">
        <v>311</v>
      </c>
      <c r="E2230" s="1" t="s">
        <v>1116</v>
      </c>
      <c r="F2230" s="1" t="s">
        <v>85</v>
      </c>
      <c r="G2230" s="4" t="s">
        <v>5341</v>
      </c>
      <c r="H2230" s="4">
        <v>74736</v>
      </c>
      <c r="I2230" s="4" t="s">
        <v>8170</v>
      </c>
      <c r="J2230" s="1"/>
      <c r="K2230" s="4" t="s">
        <v>10157</v>
      </c>
      <c r="L2230" s="4" t="s">
        <v>10158</v>
      </c>
    </row>
    <row r="2231" spans="1:12" x14ac:dyDescent="0.25">
      <c r="A2231" s="1" t="s">
        <v>6457</v>
      </c>
      <c r="B2231" s="1" t="s">
        <v>60</v>
      </c>
      <c r="C2231" s="4">
        <v>2021</v>
      </c>
      <c r="D2231" s="1" t="s">
        <v>311</v>
      </c>
      <c r="E2231" s="1" t="s">
        <v>1132</v>
      </c>
      <c r="F2231" s="1" t="s">
        <v>62</v>
      </c>
      <c r="G2231" s="4" t="s">
        <v>10159</v>
      </c>
      <c r="H2231" s="4">
        <v>10768</v>
      </c>
      <c r="I2231" s="4" t="s">
        <v>9098</v>
      </c>
      <c r="J2231" s="1"/>
      <c r="K2231" s="4" t="s">
        <v>10160</v>
      </c>
      <c r="L2231" s="4" t="s">
        <v>10161</v>
      </c>
    </row>
    <row r="2232" spans="1:12" ht="30" x14ac:dyDescent="0.25">
      <c r="A2232" s="1" t="s">
        <v>6457</v>
      </c>
      <c r="B2232" s="1" t="s">
        <v>60</v>
      </c>
      <c r="C2232" s="4">
        <v>2021</v>
      </c>
      <c r="D2232" s="1" t="s">
        <v>311</v>
      </c>
      <c r="E2232" s="1" t="s">
        <v>1132</v>
      </c>
      <c r="F2232" s="1" t="s">
        <v>66</v>
      </c>
      <c r="G2232" s="4" t="s">
        <v>1101</v>
      </c>
      <c r="H2232" s="4">
        <v>91</v>
      </c>
      <c r="I2232" s="4" t="s">
        <v>83</v>
      </c>
      <c r="J2232" s="1"/>
      <c r="K2232" s="4" t="s">
        <v>83</v>
      </c>
      <c r="L2232" s="4" t="s">
        <v>83</v>
      </c>
    </row>
    <row r="2233" spans="1:12" ht="30" x14ac:dyDescent="0.25">
      <c r="A2233" s="1" t="s">
        <v>6457</v>
      </c>
      <c r="B2233" s="1" t="s">
        <v>60</v>
      </c>
      <c r="C2233" s="4">
        <v>2021</v>
      </c>
      <c r="D2233" s="1" t="s">
        <v>311</v>
      </c>
      <c r="E2233" s="1" t="s">
        <v>1132</v>
      </c>
      <c r="F2233" s="1" t="s">
        <v>70</v>
      </c>
      <c r="G2233" s="4" t="s">
        <v>2063</v>
      </c>
      <c r="H2233" s="4">
        <v>1367</v>
      </c>
      <c r="I2233" s="4" t="s">
        <v>10162</v>
      </c>
      <c r="J2233" s="1"/>
      <c r="K2233" s="4" t="s">
        <v>6230</v>
      </c>
      <c r="L2233" s="4" t="s">
        <v>10163</v>
      </c>
    </row>
    <row r="2234" spans="1:12" ht="30" x14ac:dyDescent="0.25">
      <c r="A2234" s="1" t="s">
        <v>6457</v>
      </c>
      <c r="B2234" s="1" t="s">
        <v>60</v>
      </c>
      <c r="C2234" s="4">
        <v>2021</v>
      </c>
      <c r="D2234" s="1" t="s">
        <v>311</v>
      </c>
      <c r="E2234" s="1" t="s">
        <v>1132</v>
      </c>
      <c r="F2234" s="1" t="s">
        <v>74</v>
      </c>
      <c r="G2234" s="4" t="s">
        <v>1112</v>
      </c>
      <c r="H2234" s="4">
        <v>168</v>
      </c>
      <c r="I2234" s="4" t="s">
        <v>10164</v>
      </c>
      <c r="J2234" s="1" t="s">
        <v>234</v>
      </c>
      <c r="K2234" s="4" t="s">
        <v>10165</v>
      </c>
      <c r="L2234" s="4" t="s">
        <v>10166</v>
      </c>
    </row>
    <row r="2235" spans="1:12" ht="30" x14ac:dyDescent="0.25">
      <c r="A2235" s="1" t="s">
        <v>6457</v>
      </c>
      <c r="B2235" s="1" t="s">
        <v>60</v>
      </c>
      <c r="C2235" s="4">
        <v>2021</v>
      </c>
      <c r="D2235" s="1" t="s">
        <v>311</v>
      </c>
      <c r="E2235" s="1" t="s">
        <v>1132</v>
      </c>
      <c r="F2235" s="1" t="s">
        <v>1102</v>
      </c>
      <c r="G2235" s="4" t="s">
        <v>10167</v>
      </c>
      <c r="H2235" s="4">
        <v>32581</v>
      </c>
      <c r="I2235" s="4" t="s">
        <v>10168</v>
      </c>
      <c r="J2235" s="1"/>
      <c r="K2235" s="4" t="s">
        <v>10169</v>
      </c>
      <c r="L2235" s="4" t="s">
        <v>10170</v>
      </c>
    </row>
    <row r="2236" spans="1:12" ht="45" x14ac:dyDescent="0.25">
      <c r="A2236" s="1" t="s">
        <v>6457</v>
      </c>
      <c r="B2236" s="1" t="s">
        <v>60</v>
      </c>
      <c r="C2236" s="4">
        <v>2021</v>
      </c>
      <c r="D2236" s="1" t="s">
        <v>311</v>
      </c>
      <c r="E2236" s="1" t="s">
        <v>1132</v>
      </c>
      <c r="F2236" s="1" t="s">
        <v>84</v>
      </c>
      <c r="G2236" s="4" t="s">
        <v>3247</v>
      </c>
      <c r="H2236" s="4">
        <v>57293</v>
      </c>
      <c r="I2236" s="4" t="s">
        <v>10171</v>
      </c>
      <c r="J2236" s="1"/>
      <c r="K2236" s="4" t="s">
        <v>10172</v>
      </c>
      <c r="L2236" s="4" t="s">
        <v>10173</v>
      </c>
    </row>
    <row r="2237" spans="1:12" ht="45" x14ac:dyDescent="0.25">
      <c r="A2237" s="1" t="s">
        <v>6457</v>
      </c>
      <c r="B2237" s="1" t="s">
        <v>60</v>
      </c>
      <c r="C2237" s="4">
        <v>2021</v>
      </c>
      <c r="D2237" s="1" t="s">
        <v>311</v>
      </c>
      <c r="E2237" s="1" t="s">
        <v>1132</v>
      </c>
      <c r="F2237" s="1" t="s">
        <v>85</v>
      </c>
      <c r="G2237" s="4" t="s">
        <v>10174</v>
      </c>
      <c r="H2237" s="4">
        <v>116786</v>
      </c>
      <c r="I2237" s="4" t="s">
        <v>10175</v>
      </c>
      <c r="J2237" s="1"/>
      <c r="K2237" s="4" t="s">
        <v>10176</v>
      </c>
      <c r="L2237" s="4" t="s">
        <v>5723</v>
      </c>
    </row>
    <row r="2238" spans="1:12" x14ac:dyDescent="0.25">
      <c r="A2238" s="1" t="s">
        <v>6457</v>
      </c>
      <c r="B2238" s="1" t="s">
        <v>60</v>
      </c>
      <c r="C2238" s="4">
        <v>2021</v>
      </c>
      <c r="D2238" s="1" t="s">
        <v>311</v>
      </c>
      <c r="E2238" s="1" t="s">
        <v>1147</v>
      </c>
      <c r="F2238" s="1" t="s">
        <v>62</v>
      </c>
      <c r="G2238" s="4" t="s">
        <v>10177</v>
      </c>
      <c r="H2238" s="4">
        <v>4822</v>
      </c>
      <c r="I2238" s="4" t="s">
        <v>10178</v>
      </c>
      <c r="J2238" s="1"/>
      <c r="K2238" s="4" t="s">
        <v>10179</v>
      </c>
      <c r="L2238" s="4" t="s">
        <v>10180</v>
      </c>
    </row>
    <row r="2239" spans="1:12" ht="30" x14ac:dyDescent="0.25">
      <c r="A2239" s="1" t="s">
        <v>6457</v>
      </c>
      <c r="B2239" s="1" t="s">
        <v>60</v>
      </c>
      <c r="C2239" s="4">
        <v>2021</v>
      </c>
      <c r="D2239" s="1" t="s">
        <v>311</v>
      </c>
      <c r="E2239" s="1" t="s">
        <v>1147</v>
      </c>
      <c r="F2239" s="1" t="s">
        <v>66</v>
      </c>
      <c r="G2239" s="4" t="s">
        <v>1671</v>
      </c>
      <c r="H2239" s="4">
        <v>31</v>
      </c>
      <c r="I2239" s="4" t="s">
        <v>10181</v>
      </c>
      <c r="J2239" s="1" t="s">
        <v>234</v>
      </c>
      <c r="K2239" s="4" t="s">
        <v>10182</v>
      </c>
      <c r="L2239" s="4" t="s">
        <v>10183</v>
      </c>
    </row>
    <row r="2240" spans="1:12" ht="30" x14ac:dyDescent="0.25">
      <c r="A2240" s="1" t="s">
        <v>6457</v>
      </c>
      <c r="B2240" s="1" t="s">
        <v>60</v>
      </c>
      <c r="C2240" s="4">
        <v>2021</v>
      </c>
      <c r="D2240" s="1" t="s">
        <v>311</v>
      </c>
      <c r="E2240" s="1" t="s">
        <v>1147</v>
      </c>
      <c r="F2240" s="1" t="s">
        <v>70</v>
      </c>
      <c r="G2240" s="4" t="s">
        <v>4123</v>
      </c>
      <c r="H2240" s="4">
        <v>572</v>
      </c>
      <c r="I2240" s="4" t="s">
        <v>10184</v>
      </c>
      <c r="J2240" s="1"/>
      <c r="K2240" s="4" t="s">
        <v>10185</v>
      </c>
      <c r="L2240" s="4" t="s">
        <v>10186</v>
      </c>
    </row>
    <row r="2241" spans="1:12" ht="30" x14ac:dyDescent="0.25">
      <c r="A2241" s="1" t="s">
        <v>6457</v>
      </c>
      <c r="B2241" s="1" t="s">
        <v>60</v>
      </c>
      <c r="C2241" s="4">
        <v>2021</v>
      </c>
      <c r="D2241" s="1" t="s">
        <v>311</v>
      </c>
      <c r="E2241" s="1" t="s">
        <v>1147</v>
      </c>
      <c r="F2241" s="1" t="s">
        <v>74</v>
      </c>
      <c r="G2241" s="4" t="s">
        <v>1800</v>
      </c>
      <c r="H2241" s="4">
        <v>65</v>
      </c>
      <c r="I2241" s="4" t="s">
        <v>10187</v>
      </c>
      <c r="J2241" s="1" t="s">
        <v>234</v>
      </c>
      <c r="K2241" s="4" t="s">
        <v>10188</v>
      </c>
      <c r="L2241" s="4" t="s">
        <v>10189</v>
      </c>
    </row>
    <row r="2242" spans="1:12" ht="30" x14ac:dyDescent="0.25">
      <c r="A2242" s="1" t="s">
        <v>6457</v>
      </c>
      <c r="B2242" s="1" t="s">
        <v>60</v>
      </c>
      <c r="C2242" s="4">
        <v>2021</v>
      </c>
      <c r="D2242" s="1" t="s">
        <v>311</v>
      </c>
      <c r="E2242" s="1" t="s">
        <v>1147</v>
      </c>
      <c r="F2242" s="1" t="s">
        <v>1102</v>
      </c>
      <c r="G2242" s="4" t="s">
        <v>2266</v>
      </c>
      <c r="H2242" s="4">
        <v>9453</v>
      </c>
      <c r="I2242" s="4" t="s">
        <v>10190</v>
      </c>
      <c r="J2242" s="1"/>
      <c r="K2242" s="4" t="s">
        <v>10191</v>
      </c>
      <c r="L2242" s="4" t="s">
        <v>10192</v>
      </c>
    </row>
    <row r="2243" spans="1:12" ht="45" x14ac:dyDescent="0.25">
      <c r="A2243" s="1" t="s">
        <v>6457</v>
      </c>
      <c r="B2243" s="1" t="s">
        <v>60</v>
      </c>
      <c r="C2243" s="4">
        <v>2021</v>
      </c>
      <c r="D2243" s="1" t="s">
        <v>311</v>
      </c>
      <c r="E2243" s="1" t="s">
        <v>1147</v>
      </c>
      <c r="F2243" s="1" t="s">
        <v>84</v>
      </c>
      <c r="G2243" s="4" t="s">
        <v>1869</v>
      </c>
      <c r="H2243" s="4">
        <v>14507</v>
      </c>
      <c r="I2243" s="4" t="s">
        <v>10193</v>
      </c>
      <c r="J2243" s="1"/>
      <c r="K2243" s="4" t="s">
        <v>10194</v>
      </c>
      <c r="L2243" s="4" t="s">
        <v>10195</v>
      </c>
    </row>
    <row r="2244" spans="1:12" ht="45" x14ac:dyDescent="0.25">
      <c r="A2244" s="1" t="s">
        <v>6457</v>
      </c>
      <c r="B2244" s="1" t="s">
        <v>60</v>
      </c>
      <c r="C2244" s="4">
        <v>2021</v>
      </c>
      <c r="D2244" s="1" t="s">
        <v>311</v>
      </c>
      <c r="E2244" s="1" t="s">
        <v>1147</v>
      </c>
      <c r="F2244" s="1" t="s">
        <v>85</v>
      </c>
      <c r="G2244" s="4" t="s">
        <v>4728</v>
      </c>
      <c r="H2244" s="4">
        <v>143897</v>
      </c>
      <c r="I2244" s="4" t="s">
        <v>10196</v>
      </c>
      <c r="J2244" s="1"/>
      <c r="K2244" s="4" t="s">
        <v>10197</v>
      </c>
      <c r="L2244" s="4" t="s">
        <v>10198</v>
      </c>
    </row>
    <row r="2245" spans="1:12" x14ac:dyDescent="0.25">
      <c r="A2245" s="1" t="s">
        <v>6457</v>
      </c>
      <c r="B2245" s="1" t="s">
        <v>60</v>
      </c>
      <c r="C2245" s="4">
        <v>2021</v>
      </c>
      <c r="D2245" s="1" t="s">
        <v>311</v>
      </c>
      <c r="E2245" s="1" t="s">
        <v>1162</v>
      </c>
      <c r="F2245" s="1" t="s">
        <v>62</v>
      </c>
      <c r="G2245" s="4" t="s">
        <v>2110</v>
      </c>
      <c r="H2245" s="4">
        <v>1548</v>
      </c>
      <c r="I2245" s="4" t="s">
        <v>10199</v>
      </c>
      <c r="J2245" s="1"/>
      <c r="K2245" s="4" t="s">
        <v>10200</v>
      </c>
      <c r="L2245" s="4" t="s">
        <v>10201</v>
      </c>
    </row>
    <row r="2246" spans="1:12" ht="30" x14ac:dyDescent="0.25">
      <c r="A2246" s="1" t="s">
        <v>6457</v>
      </c>
      <c r="B2246" s="1" t="s">
        <v>60</v>
      </c>
      <c r="C2246" s="4">
        <v>2021</v>
      </c>
      <c r="D2246" s="1" t="s">
        <v>311</v>
      </c>
      <c r="E2246" s="1" t="s">
        <v>1162</v>
      </c>
      <c r="F2246" s="1" t="s">
        <v>66</v>
      </c>
      <c r="G2246" s="4" t="s">
        <v>1101</v>
      </c>
      <c r="H2246" s="4">
        <v>14</v>
      </c>
      <c r="I2246" s="4" t="s">
        <v>83</v>
      </c>
      <c r="J2246" s="1"/>
      <c r="K2246" s="4" t="s">
        <v>83</v>
      </c>
      <c r="L2246" s="4" t="s">
        <v>83</v>
      </c>
    </row>
    <row r="2247" spans="1:12" ht="30" x14ac:dyDescent="0.25">
      <c r="A2247" s="1" t="s">
        <v>6457</v>
      </c>
      <c r="B2247" s="1" t="s">
        <v>60</v>
      </c>
      <c r="C2247" s="4">
        <v>2021</v>
      </c>
      <c r="D2247" s="1" t="s">
        <v>311</v>
      </c>
      <c r="E2247" s="1" t="s">
        <v>1162</v>
      </c>
      <c r="F2247" s="1" t="s">
        <v>70</v>
      </c>
      <c r="G2247" s="4" t="s">
        <v>1587</v>
      </c>
      <c r="H2247" s="4">
        <v>231</v>
      </c>
      <c r="I2247" s="4" t="s">
        <v>10202</v>
      </c>
      <c r="J2247" s="1"/>
      <c r="K2247" s="4" t="s">
        <v>10203</v>
      </c>
      <c r="L2247" s="4" t="s">
        <v>10204</v>
      </c>
    </row>
    <row r="2248" spans="1:12" ht="30" x14ac:dyDescent="0.25">
      <c r="A2248" s="1" t="s">
        <v>6457</v>
      </c>
      <c r="B2248" s="1" t="s">
        <v>60</v>
      </c>
      <c r="C2248" s="4">
        <v>2021</v>
      </c>
      <c r="D2248" s="1" t="s">
        <v>311</v>
      </c>
      <c r="E2248" s="1" t="s">
        <v>1162</v>
      </c>
      <c r="F2248" s="1" t="s">
        <v>74</v>
      </c>
      <c r="G2248" s="4" t="s">
        <v>1800</v>
      </c>
      <c r="H2248" s="4">
        <v>29</v>
      </c>
      <c r="I2248" s="4" t="s">
        <v>10205</v>
      </c>
      <c r="J2248" s="1" t="s">
        <v>234</v>
      </c>
      <c r="K2248" s="4" t="s">
        <v>10206</v>
      </c>
      <c r="L2248" s="4" t="s">
        <v>10207</v>
      </c>
    </row>
    <row r="2249" spans="1:12" ht="30" x14ac:dyDescent="0.25">
      <c r="A2249" s="1" t="s">
        <v>6457</v>
      </c>
      <c r="B2249" s="1" t="s">
        <v>60</v>
      </c>
      <c r="C2249" s="4">
        <v>2021</v>
      </c>
      <c r="D2249" s="1" t="s">
        <v>311</v>
      </c>
      <c r="E2249" s="1" t="s">
        <v>1162</v>
      </c>
      <c r="F2249" s="1" t="s">
        <v>1102</v>
      </c>
      <c r="G2249" s="4" t="s">
        <v>10208</v>
      </c>
      <c r="H2249" s="4">
        <v>3959</v>
      </c>
      <c r="I2249" s="4" t="s">
        <v>10209</v>
      </c>
      <c r="J2249" s="1"/>
      <c r="K2249" s="4" t="s">
        <v>10210</v>
      </c>
      <c r="L2249" s="4" t="s">
        <v>10211</v>
      </c>
    </row>
    <row r="2250" spans="1:12" ht="45" x14ac:dyDescent="0.25">
      <c r="A2250" s="1" t="s">
        <v>6457</v>
      </c>
      <c r="B2250" s="1" t="s">
        <v>60</v>
      </c>
      <c r="C2250" s="4">
        <v>2021</v>
      </c>
      <c r="D2250" s="1" t="s">
        <v>311</v>
      </c>
      <c r="E2250" s="1" t="s">
        <v>1162</v>
      </c>
      <c r="F2250" s="1" t="s">
        <v>84</v>
      </c>
      <c r="G2250" s="4" t="s">
        <v>3411</v>
      </c>
      <c r="H2250" s="4">
        <v>3675</v>
      </c>
      <c r="I2250" s="4" t="s">
        <v>10212</v>
      </c>
      <c r="J2250" s="1"/>
      <c r="K2250" s="4" t="s">
        <v>10213</v>
      </c>
      <c r="L2250" s="4" t="s">
        <v>10214</v>
      </c>
    </row>
    <row r="2251" spans="1:12" ht="45" x14ac:dyDescent="0.25">
      <c r="A2251" s="1" t="s">
        <v>6457</v>
      </c>
      <c r="B2251" s="1" t="s">
        <v>60</v>
      </c>
      <c r="C2251" s="4">
        <v>2021</v>
      </c>
      <c r="D2251" s="1" t="s">
        <v>311</v>
      </c>
      <c r="E2251" s="1" t="s">
        <v>1162</v>
      </c>
      <c r="F2251" s="1" t="s">
        <v>85</v>
      </c>
      <c r="G2251" s="4" t="s">
        <v>10215</v>
      </c>
      <c r="H2251" s="4">
        <v>65125</v>
      </c>
      <c r="I2251" s="4" t="s">
        <v>10216</v>
      </c>
      <c r="J2251" s="1"/>
      <c r="K2251" s="4" t="s">
        <v>10217</v>
      </c>
      <c r="L2251" s="4" t="s">
        <v>10218</v>
      </c>
    </row>
    <row r="2252" spans="1:12" x14ac:dyDescent="0.25">
      <c r="A2252" s="1" t="s">
        <v>6457</v>
      </c>
      <c r="B2252" s="1" t="s">
        <v>60</v>
      </c>
      <c r="C2252" s="4">
        <v>2021</v>
      </c>
      <c r="D2252" s="1" t="s">
        <v>311</v>
      </c>
      <c r="E2252" s="1" t="s">
        <v>1183</v>
      </c>
      <c r="F2252" s="1" t="s">
        <v>62</v>
      </c>
      <c r="G2252" s="4" t="s">
        <v>3720</v>
      </c>
      <c r="H2252" s="4">
        <v>360</v>
      </c>
      <c r="I2252" s="4" t="s">
        <v>10219</v>
      </c>
      <c r="J2252" s="1"/>
      <c r="K2252" s="4" t="s">
        <v>10220</v>
      </c>
      <c r="L2252" s="4" t="s">
        <v>10221</v>
      </c>
    </row>
    <row r="2253" spans="1:12" ht="30" x14ac:dyDescent="0.25">
      <c r="A2253" s="1" t="s">
        <v>6457</v>
      </c>
      <c r="B2253" s="1" t="s">
        <v>60</v>
      </c>
      <c r="C2253" s="4">
        <v>2021</v>
      </c>
      <c r="D2253" s="1" t="s">
        <v>311</v>
      </c>
      <c r="E2253" s="1" t="s">
        <v>1183</v>
      </c>
      <c r="F2253" s="1" t="s">
        <v>66</v>
      </c>
      <c r="G2253" s="4" t="s">
        <v>1101</v>
      </c>
      <c r="H2253" s="4">
        <v>3</v>
      </c>
      <c r="I2253" s="4" t="s">
        <v>83</v>
      </c>
      <c r="J2253" s="1"/>
      <c r="K2253" s="4" t="s">
        <v>83</v>
      </c>
      <c r="L2253" s="4" t="s">
        <v>83</v>
      </c>
    </row>
    <row r="2254" spans="1:12" ht="30" x14ac:dyDescent="0.25">
      <c r="A2254" s="1" t="s">
        <v>6457</v>
      </c>
      <c r="B2254" s="1" t="s">
        <v>60</v>
      </c>
      <c r="C2254" s="4">
        <v>2021</v>
      </c>
      <c r="D2254" s="1" t="s">
        <v>311</v>
      </c>
      <c r="E2254" s="1" t="s">
        <v>1183</v>
      </c>
      <c r="F2254" s="1" t="s">
        <v>70</v>
      </c>
      <c r="G2254" s="4" t="s">
        <v>2302</v>
      </c>
      <c r="H2254" s="4">
        <v>63</v>
      </c>
      <c r="I2254" s="4" t="s">
        <v>10222</v>
      </c>
      <c r="J2254" s="1"/>
      <c r="K2254" s="4" t="s">
        <v>10223</v>
      </c>
      <c r="L2254" s="4" t="s">
        <v>10224</v>
      </c>
    </row>
    <row r="2255" spans="1:12" ht="30" x14ac:dyDescent="0.25">
      <c r="A2255" s="1" t="s">
        <v>6457</v>
      </c>
      <c r="B2255" s="1" t="s">
        <v>60</v>
      </c>
      <c r="C2255" s="4">
        <v>2021</v>
      </c>
      <c r="D2255" s="1" t="s">
        <v>311</v>
      </c>
      <c r="E2255" s="1" t="s">
        <v>1183</v>
      </c>
      <c r="F2255" s="1" t="s">
        <v>74</v>
      </c>
      <c r="G2255" s="4" t="s">
        <v>1101</v>
      </c>
      <c r="H2255" s="4">
        <v>8</v>
      </c>
      <c r="I2255" s="4" t="s">
        <v>83</v>
      </c>
      <c r="J2255" s="1"/>
      <c r="K2255" s="4" t="s">
        <v>83</v>
      </c>
      <c r="L2255" s="4" t="s">
        <v>83</v>
      </c>
    </row>
    <row r="2256" spans="1:12" ht="30" x14ac:dyDescent="0.25">
      <c r="A2256" s="1" t="s">
        <v>6457</v>
      </c>
      <c r="B2256" s="1" t="s">
        <v>60</v>
      </c>
      <c r="C2256" s="4">
        <v>2021</v>
      </c>
      <c r="D2256" s="1" t="s">
        <v>311</v>
      </c>
      <c r="E2256" s="1" t="s">
        <v>1183</v>
      </c>
      <c r="F2256" s="1" t="s">
        <v>1102</v>
      </c>
      <c r="G2256" s="4" t="s">
        <v>10225</v>
      </c>
      <c r="H2256" s="4">
        <v>1063</v>
      </c>
      <c r="I2256" s="4" t="s">
        <v>10226</v>
      </c>
      <c r="J2256" s="1"/>
      <c r="K2256" s="4" t="s">
        <v>10227</v>
      </c>
      <c r="L2256" s="4" t="s">
        <v>10228</v>
      </c>
    </row>
    <row r="2257" spans="1:12" ht="45" x14ac:dyDescent="0.25">
      <c r="A2257" s="1" t="s">
        <v>6457</v>
      </c>
      <c r="B2257" s="1" t="s">
        <v>60</v>
      </c>
      <c r="C2257" s="4">
        <v>2021</v>
      </c>
      <c r="D2257" s="1" t="s">
        <v>311</v>
      </c>
      <c r="E2257" s="1" t="s">
        <v>1183</v>
      </c>
      <c r="F2257" s="1" t="s">
        <v>84</v>
      </c>
      <c r="G2257" s="4" t="s">
        <v>1175</v>
      </c>
      <c r="H2257" s="4">
        <v>983</v>
      </c>
      <c r="I2257" s="4" t="s">
        <v>10229</v>
      </c>
      <c r="J2257" s="1"/>
      <c r="K2257" s="4" t="s">
        <v>10230</v>
      </c>
      <c r="L2257" s="4" t="s">
        <v>10231</v>
      </c>
    </row>
    <row r="2258" spans="1:12" ht="45" x14ac:dyDescent="0.25">
      <c r="A2258" s="1" t="s">
        <v>6457</v>
      </c>
      <c r="B2258" s="1" t="s">
        <v>60</v>
      </c>
      <c r="C2258" s="4">
        <v>2021</v>
      </c>
      <c r="D2258" s="1" t="s">
        <v>311</v>
      </c>
      <c r="E2258" s="1" t="s">
        <v>1183</v>
      </c>
      <c r="F2258" s="1" t="s">
        <v>85</v>
      </c>
      <c r="G2258" s="4" t="s">
        <v>10232</v>
      </c>
      <c r="H2258" s="4">
        <v>10344</v>
      </c>
      <c r="I2258" s="4" t="s">
        <v>10233</v>
      </c>
      <c r="J2258" s="1"/>
      <c r="K2258" s="4" t="s">
        <v>10234</v>
      </c>
      <c r="L2258" s="4" t="s">
        <v>10235</v>
      </c>
    </row>
    <row r="2259" spans="1:12" x14ac:dyDescent="0.25">
      <c r="A2259" s="1" t="s">
        <v>6457</v>
      </c>
      <c r="B2259" s="1" t="s">
        <v>60</v>
      </c>
      <c r="C2259" s="4">
        <v>2022</v>
      </c>
      <c r="D2259" s="1" t="s">
        <v>61</v>
      </c>
      <c r="E2259" s="1" t="s">
        <v>1089</v>
      </c>
      <c r="F2259" s="1" t="s">
        <v>62</v>
      </c>
      <c r="G2259" s="4" t="s">
        <v>3750</v>
      </c>
      <c r="H2259" s="4">
        <v>104574</v>
      </c>
      <c r="I2259" s="4" t="s">
        <v>3894</v>
      </c>
      <c r="J2259" s="1"/>
      <c r="K2259" s="4" t="s">
        <v>1571</v>
      </c>
      <c r="L2259" s="4" t="s">
        <v>8596</v>
      </c>
    </row>
    <row r="2260" spans="1:12" ht="30" x14ac:dyDescent="0.25">
      <c r="A2260" s="1" t="s">
        <v>6457</v>
      </c>
      <c r="B2260" s="1" t="s">
        <v>60</v>
      </c>
      <c r="C2260" s="4">
        <v>2022</v>
      </c>
      <c r="D2260" s="1" t="s">
        <v>61</v>
      </c>
      <c r="E2260" s="1" t="s">
        <v>1089</v>
      </c>
      <c r="F2260" s="1" t="s">
        <v>66</v>
      </c>
      <c r="G2260" s="4" t="s">
        <v>1101</v>
      </c>
      <c r="H2260" s="4">
        <v>2915</v>
      </c>
      <c r="I2260" s="4" t="s">
        <v>83</v>
      </c>
      <c r="J2260" s="1"/>
      <c r="K2260" s="4" t="s">
        <v>83</v>
      </c>
      <c r="L2260" s="4" t="s">
        <v>83</v>
      </c>
    </row>
    <row r="2261" spans="1:12" ht="30" x14ac:dyDescent="0.25">
      <c r="A2261" s="1" t="s">
        <v>6457</v>
      </c>
      <c r="B2261" s="1" t="s">
        <v>60</v>
      </c>
      <c r="C2261" s="4">
        <v>2022</v>
      </c>
      <c r="D2261" s="1" t="s">
        <v>61</v>
      </c>
      <c r="E2261" s="1" t="s">
        <v>1089</v>
      </c>
      <c r="F2261" s="1" t="s">
        <v>70</v>
      </c>
      <c r="G2261" s="4" t="s">
        <v>1125</v>
      </c>
      <c r="H2261" s="4">
        <v>22530</v>
      </c>
      <c r="I2261" s="4" t="s">
        <v>10236</v>
      </c>
      <c r="J2261" s="1" t="s">
        <v>234</v>
      </c>
      <c r="K2261" s="4" t="s">
        <v>2754</v>
      </c>
      <c r="L2261" s="4" t="s">
        <v>1448</v>
      </c>
    </row>
    <row r="2262" spans="1:12" ht="30" x14ac:dyDescent="0.25">
      <c r="A2262" s="1" t="s">
        <v>6457</v>
      </c>
      <c r="B2262" s="1" t="s">
        <v>60</v>
      </c>
      <c r="C2262" s="4">
        <v>2022</v>
      </c>
      <c r="D2262" s="1" t="s">
        <v>61</v>
      </c>
      <c r="E2262" s="1" t="s">
        <v>1089</v>
      </c>
      <c r="F2262" s="1" t="s">
        <v>74</v>
      </c>
      <c r="G2262" s="4" t="s">
        <v>1101</v>
      </c>
      <c r="H2262" s="4">
        <v>4511</v>
      </c>
      <c r="I2262" s="4" t="s">
        <v>83</v>
      </c>
      <c r="J2262" s="1"/>
      <c r="K2262" s="4" t="s">
        <v>83</v>
      </c>
      <c r="L2262" s="4" t="s">
        <v>83</v>
      </c>
    </row>
    <row r="2263" spans="1:12" ht="30" x14ac:dyDescent="0.25">
      <c r="A2263" s="1" t="s">
        <v>6457</v>
      </c>
      <c r="B2263" s="1" t="s">
        <v>60</v>
      </c>
      <c r="C2263" s="4">
        <v>2022</v>
      </c>
      <c r="D2263" s="1" t="s">
        <v>61</v>
      </c>
      <c r="E2263" s="1" t="s">
        <v>1089</v>
      </c>
      <c r="F2263" s="1" t="s">
        <v>1102</v>
      </c>
      <c r="G2263" s="4" t="s">
        <v>1573</v>
      </c>
      <c r="H2263" s="4">
        <v>142766</v>
      </c>
      <c r="I2263" s="4" t="s">
        <v>2166</v>
      </c>
      <c r="J2263" s="1"/>
      <c r="K2263" s="4" t="s">
        <v>10237</v>
      </c>
      <c r="L2263" s="4" t="s">
        <v>3860</v>
      </c>
    </row>
    <row r="2264" spans="1:12" ht="45" x14ac:dyDescent="0.25">
      <c r="A2264" s="1" t="s">
        <v>6457</v>
      </c>
      <c r="B2264" s="1" t="s">
        <v>60</v>
      </c>
      <c r="C2264" s="4">
        <v>2022</v>
      </c>
      <c r="D2264" s="1" t="s">
        <v>61</v>
      </c>
      <c r="E2264" s="1" t="s">
        <v>1089</v>
      </c>
      <c r="F2264" s="1" t="s">
        <v>84</v>
      </c>
      <c r="G2264" s="4" t="s">
        <v>1350</v>
      </c>
      <c r="H2264" s="4">
        <v>60803</v>
      </c>
      <c r="I2264" s="4" t="s">
        <v>3379</v>
      </c>
      <c r="J2264" s="1" t="s">
        <v>234</v>
      </c>
      <c r="K2264" s="4" t="s">
        <v>3422</v>
      </c>
      <c r="L2264" s="4" t="s">
        <v>3475</v>
      </c>
    </row>
    <row r="2265" spans="1:12" ht="45" x14ac:dyDescent="0.25">
      <c r="A2265" s="1" t="s">
        <v>6457</v>
      </c>
      <c r="B2265" s="1" t="s">
        <v>60</v>
      </c>
      <c r="C2265" s="4">
        <v>2022</v>
      </c>
      <c r="D2265" s="1" t="s">
        <v>61</v>
      </c>
      <c r="E2265" s="1" t="s">
        <v>1089</v>
      </c>
      <c r="F2265" s="1" t="s">
        <v>85</v>
      </c>
      <c r="G2265" s="4" t="s">
        <v>1179</v>
      </c>
      <c r="H2265" s="4">
        <v>123293</v>
      </c>
      <c r="I2265" s="4" t="s">
        <v>8984</v>
      </c>
      <c r="J2265" s="1"/>
      <c r="K2265" s="4" t="s">
        <v>3475</v>
      </c>
      <c r="L2265" s="4" t="s">
        <v>649</v>
      </c>
    </row>
    <row r="2266" spans="1:12" x14ac:dyDescent="0.25">
      <c r="A2266" s="1" t="s">
        <v>6457</v>
      </c>
      <c r="B2266" s="1" t="s">
        <v>60</v>
      </c>
      <c r="C2266" s="4">
        <v>2022</v>
      </c>
      <c r="D2266" s="1" t="s">
        <v>61</v>
      </c>
      <c r="E2266" s="1" t="s">
        <v>1104</v>
      </c>
      <c r="F2266" s="1" t="s">
        <v>62</v>
      </c>
      <c r="G2266" s="4" t="s">
        <v>1507</v>
      </c>
      <c r="H2266" s="4">
        <v>31050</v>
      </c>
      <c r="I2266" s="4" t="s">
        <v>10238</v>
      </c>
      <c r="J2266" s="1"/>
      <c r="K2266" s="4" t="s">
        <v>639</v>
      </c>
      <c r="L2266" s="4" t="s">
        <v>10239</v>
      </c>
    </row>
    <row r="2267" spans="1:12" ht="30" x14ac:dyDescent="0.25">
      <c r="A2267" s="1" t="s">
        <v>6457</v>
      </c>
      <c r="B2267" s="1" t="s">
        <v>60</v>
      </c>
      <c r="C2267" s="4">
        <v>2022</v>
      </c>
      <c r="D2267" s="1" t="s">
        <v>61</v>
      </c>
      <c r="E2267" s="1" t="s">
        <v>1104</v>
      </c>
      <c r="F2267" s="1" t="s">
        <v>66</v>
      </c>
      <c r="G2267" s="4" t="s">
        <v>1101</v>
      </c>
      <c r="H2267" s="4">
        <v>409</v>
      </c>
      <c r="I2267" s="4" t="s">
        <v>83</v>
      </c>
      <c r="J2267" s="1"/>
      <c r="K2267" s="4" t="s">
        <v>83</v>
      </c>
      <c r="L2267" s="4" t="s">
        <v>83</v>
      </c>
    </row>
    <row r="2268" spans="1:12" ht="30" x14ac:dyDescent="0.25">
      <c r="A2268" s="1" t="s">
        <v>6457</v>
      </c>
      <c r="B2268" s="1" t="s">
        <v>60</v>
      </c>
      <c r="C2268" s="4">
        <v>2022</v>
      </c>
      <c r="D2268" s="1" t="s">
        <v>61</v>
      </c>
      <c r="E2268" s="1" t="s">
        <v>1104</v>
      </c>
      <c r="F2268" s="1" t="s">
        <v>70</v>
      </c>
      <c r="G2268" s="4" t="s">
        <v>527</v>
      </c>
      <c r="H2268" s="4">
        <v>4473</v>
      </c>
      <c r="I2268" s="4" t="s">
        <v>10240</v>
      </c>
      <c r="J2268" s="1" t="s">
        <v>234</v>
      </c>
      <c r="K2268" s="4" t="s">
        <v>6156</v>
      </c>
      <c r="L2268" s="4" t="s">
        <v>10241</v>
      </c>
    </row>
    <row r="2269" spans="1:12" ht="30" x14ac:dyDescent="0.25">
      <c r="A2269" s="1" t="s">
        <v>6457</v>
      </c>
      <c r="B2269" s="1" t="s">
        <v>60</v>
      </c>
      <c r="C2269" s="4">
        <v>2022</v>
      </c>
      <c r="D2269" s="1" t="s">
        <v>61</v>
      </c>
      <c r="E2269" s="1" t="s">
        <v>1104</v>
      </c>
      <c r="F2269" s="1" t="s">
        <v>74</v>
      </c>
      <c r="G2269" s="4" t="s">
        <v>1101</v>
      </c>
      <c r="H2269" s="4">
        <v>734</v>
      </c>
      <c r="I2269" s="4" t="s">
        <v>83</v>
      </c>
      <c r="J2269" s="1"/>
      <c r="K2269" s="4" t="s">
        <v>83</v>
      </c>
      <c r="L2269" s="4" t="s">
        <v>83</v>
      </c>
    </row>
    <row r="2270" spans="1:12" ht="30" x14ac:dyDescent="0.25">
      <c r="A2270" s="1" t="s">
        <v>6457</v>
      </c>
      <c r="B2270" s="1" t="s">
        <v>60</v>
      </c>
      <c r="C2270" s="4">
        <v>2022</v>
      </c>
      <c r="D2270" s="1" t="s">
        <v>61</v>
      </c>
      <c r="E2270" s="1" t="s">
        <v>1104</v>
      </c>
      <c r="F2270" s="1" t="s">
        <v>1102</v>
      </c>
      <c r="G2270" s="4" t="s">
        <v>2299</v>
      </c>
      <c r="H2270" s="4">
        <v>42204</v>
      </c>
      <c r="I2270" s="4" t="s">
        <v>7481</v>
      </c>
      <c r="J2270" s="1"/>
      <c r="K2270" s="4" t="s">
        <v>6857</v>
      </c>
      <c r="L2270" s="4" t="s">
        <v>10242</v>
      </c>
    </row>
    <row r="2271" spans="1:12" ht="45" x14ac:dyDescent="0.25">
      <c r="A2271" s="1" t="s">
        <v>6457</v>
      </c>
      <c r="B2271" s="1" t="s">
        <v>60</v>
      </c>
      <c r="C2271" s="4">
        <v>2022</v>
      </c>
      <c r="D2271" s="1" t="s">
        <v>61</v>
      </c>
      <c r="E2271" s="1" t="s">
        <v>1104</v>
      </c>
      <c r="F2271" s="1" t="s">
        <v>84</v>
      </c>
      <c r="G2271" s="4" t="s">
        <v>1613</v>
      </c>
      <c r="H2271" s="4">
        <v>28401</v>
      </c>
      <c r="I2271" s="4" t="s">
        <v>3512</v>
      </c>
      <c r="J2271" s="1" t="s">
        <v>234</v>
      </c>
      <c r="K2271" s="4" t="s">
        <v>5032</v>
      </c>
      <c r="L2271" s="4" t="s">
        <v>8157</v>
      </c>
    </row>
    <row r="2272" spans="1:12" ht="45" x14ac:dyDescent="0.25">
      <c r="A2272" s="1" t="s">
        <v>6457</v>
      </c>
      <c r="B2272" s="1" t="s">
        <v>60</v>
      </c>
      <c r="C2272" s="4">
        <v>2022</v>
      </c>
      <c r="D2272" s="1" t="s">
        <v>61</v>
      </c>
      <c r="E2272" s="1" t="s">
        <v>1104</v>
      </c>
      <c r="F2272" s="1" t="s">
        <v>85</v>
      </c>
      <c r="G2272" s="4" t="s">
        <v>2877</v>
      </c>
      <c r="H2272" s="4">
        <v>111961</v>
      </c>
      <c r="I2272" s="4" t="s">
        <v>3732</v>
      </c>
      <c r="J2272" s="1"/>
      <c r="K2272" s="4" t="s">
        <v>4103</v>
      </c>
      <c r="L2272" s="4" t="s">
        <v>9930</v>
      </c>
    </row>
    <row r="2273" spans="1:12" x14ac:dyDescent="0.25">
      <c r="A2273" s="1" t="s">
        <v>6457</v>
      </c>
      <c r="B2273" s="1" t="s">
        <v>60</v>
      </c>
      <c r="C2273" s="4">
        <v>2022</v>
      </c>
      <c r="D2273" s="1" t="s">
        <v>61</v>
      </c>
      <c r="E2273" s="1" t="s">
        <v>1116</v>
      </c>
      <c r="F2273" s="1" t="s">
        <v>62</v>
      </c>
      <c r="G2273" s="4" t="s">
        <v>5299</v>
      </c>
      <c r="H2273" s="4">
        <v>19924</v>
      </c>
      <c r="I2273" s="4" t="s">
        <v>6875</v>
      </c>
      <c r="J2273" s="1"/>
      <c r="K2273" s="4" t="s">
        <v>10243</v>
      </c>
      <c r="L2273" s="4" t="s">
        <v>10244</v>
      </c>
    </row>
    <row r="2274" spans="1:12" ht="30" x14ac:dyDescent="0.25">
      <c r="A2274" s="1" t="s">
        <v>6457</v>
      </c>
      <c r="B2274" s="1" t="s">
        <v>60</v>
      </c>
      <c r="C2274" s="4">
        <v>2022</v>
      </c>
      <c r="D2274" s="1" t="s">
        <v>61</v>
      </c>
      <c r="E2274" s="1" t="s">
        <v>1116</v>
      </c>
      <c r="F2274" s="1" t="s">
        <v>66</v>
      </c>
      <c r="G2274" s="4" t="s">
        <v>1101</v>
      </c>
      <c r="H2274" s="4">
        <v>210</v>
      </c>
      <c r="I2274" s="4" t="s">
        <v>83</v>
      </c>
      <c r="J2274" s="1"/>
      <c r="K2274" s="4" t="s">
        <v>83</v>
      </c>
      <c r="L2274" s="4" t="s">
        <v>83</v>
      </c>
    </row>
    <row r="2275" spans="1:12" ht="30" x14ac:dyDescent="0.25">
      <c r="A2275" s="1" t="s">
        <v>6457</v>
      </c>
      <c r="B2275" s="1" t="s">
        <v>60</v>
      </c>
      <c r="C2275" s="4">
        <v>2022</v>
      </c>
      <c r="D2275" s="1" t="s">
        <v>61</v>
      </c>
      <c r="E2275" s="1" t="s">
        <v>1116</v>
      </c>
      <c r="F2275" s="1" t="s">
        <v>70</v>
      </c>
      <c r="G2275" s="4" t="s">
        <v>3750</v>
      </c>
      <c r="H2275" s="4">
        <v>2834</v>
      </c>
      <c r="I2275" s="4" t="s">
        <v>10245</v>
      </c>
      <c r="J2275" s="1"/>
      <c r="K2275" s="4" t="s">
        <v>10246</v>
      </c>
      <c r="L2275" s="4" t="s">
        <v>10247</v>
      </c>
    </row>
    <row r="2276" spans="1:12" ht="30" x14ac:dyDescent="0.25">
      <c r="A2276" s="1" t="s">
        <v>6457</v>
      </c>
      <c r="B2276" s="1" t="s">
        <v>60</v>
      </c>
      <c r="C2276" s="4">
        <v>2022</v>
      </c>
      <c r="D2276" s="1" t="s">
        <v>61</v>
      </c>
      <c r="E2276" s="1" t="s">
        <v>1116</v>
      </c>
      <c r="F2276" s="1" t="s">
        <v>74</v>
      </c>
      <c r="G2276" s="4" t="s">
        <v>1112</v>
      </c>
      <c r="H2276" s="4">
        <v>364</v>
      </c>
      <c r="I2276" s="4" t="s">
        <v>125</v>
      </c>
      <c r="J2276" s="1" t="s">
        <v>234</v>
      </c>
      <c r="K2276" s="4" t="s">
        <v>9437</v>
      </c>
      <c r="L2276" s="4" t="s">
        <v>10248</v>
      </c>
    </row>
    <row r="2277" spans="1:12" ht="30" x14ac:dyDescent="0.25">
      <c r="A2277" s="1" t="s">
        <v>6457</v>
      </c>
      <c r="B2277" s="1" t="s">
        <v>60</v>
      </c>
      <c r="C2277" s="4">
        <v>2022</v>
      </c>
      <c r="D2277" s="1" t="s">
        <v>61</v>
      </c>
      <c r="E2277" s="1" t="s">
        <v>1116</v>
      </c>
      <c r="F2277" s="1" t="s">
        <v>1102</v>
      </c>
      <c r="G2277" s="4" t="s">
        <v>1995</v>
      </c>
      <c r="H2277" s="4">
        <v>28933</v>
      </c>
      <c r="I2277" s="4" t="s">
        <v>7258</v>
      </c>
      <c r="J2277" s="1"/>
      <c r="K2277" s="4" t="s">
        <v>10249</v>
      </c>
      <c r="L2277" s="4" t="s">
        <v>10250</v>
      </c>
    </row>
    <row r="2278" spans="1:12" ht="45" x14ac:dyDescent="0.25">
      <c r="A2278" s="1" t="s">
        <v>6457</v>
      </c>
      <c r="B2278" s="1" t="s">
        <v>60</v>
      </c>
      <c r="C2278" s="4">
        <v>2022</v>
      </c>
      <c r="D2278" s="1" t="s">
        <v>61</v>
      </c>
      <c r="E2278" s="1" t="s">
        <v>1116</v>
      </c>
      <c r="F2278" s="1" t="s">
        <v>84</v>
      </c>
      <c r="G2278" s="4" t="s">
        <v>2471</v>
      </c>
      <c r="H2278" s="4">
        <v>19537</v>
      </c>
      <c r="I2278" s="4" t="s">
        <v>4618</v>
      </c>
      <c r="J2278" s="1"/>
      <c r="K2278" s="4" t="s">
        <v>10251</v>
      </c>
      <c r="L2278" s="4" t="s">
        <v>3820</v>
      </c>
    </row>
    <row r="2279" spans="1:12" ht="45" x14ac:dyDescent="0.25">
      <c r="A2279" s="1" t="s">
        <v>6457</v>
      </c>
      <c r="B2279" s="1" t="s">
        <v>60</v>
      </c>
      <c r="C2279" s="4">
        <v>2022</v>
      </c>
      <c r="D2279" s="1" t="s">
        <v>61</v>
      </c>
      <c r="E2279" s="1" t="s">
        <v>1116</v>
      </c>
      <c r="F2279" s="1" t="s">
        <v>85</v>
      </c>
      <c r="G2279" s="4" t="s">
        <v>3782</v>
      </c>
      <c r="H2279" s="4">
        <v>189646</v>
      </c>
      <c r="I2279" s="4" t="s">
        <v>10252</v>
      </c>
      <c r="J2279" s="1"/>
      <c r="K2279" s="4" t="s">
        <v>7805</v>
      </c>
      <c r="L2279" s="4" t="s">
        <v>10253</v>
      </c>
    </row>
    <row r="2280" spans="1:12" x14ac:dyDescent="0.25">
      <c r="A2280" s="1" t="s">
        <v>6457</v>
      </c>
      <c r="B2280" s="1" t="s">
        <v>60</v>
      </c>
      <c r="C2280" s="4">
        <v>2022</v>
      </c>
      <c r="D2280" s="1" t="s">
        <v>61</v>
      </c>
      <c r="E2280" s="1" t="s">
        <v>1132</v>
      </c>
      <c r="F2280" s="1" t="s">
        <v>62</v>
      </c>
      <c r="G2280" s="4" t="s">
        <v>1561</v>
      </c>
      <c r="H2280" s="4">
        <v>10703</v>
      </c>
      <c r="I2280" s="4" t="s">
        <v>10254</v>
      </c>
      <c r="J2280" s="1"/>
      <c r="K2280" s="4" t="s">
        <v>10255</v>
      </c>
      <c r="L2280" s="4" t="s">
        <v>65</v>
      </c>
    </row>
    <row r="2281" spans="1:12" ht="30" x14ac:dyDescent="0.25">
      <c r="A2281" s="1" t="s">
        <v>6457</v>
      </c>
      <c r="B2281" s="1" t="s">
        <v>60</v>
      </c>
      <c r="C2281" s="4">
        <v>2022</v>
      </c>
      <c r="D2281" s="1" t="s">
        <v>61</v>
      </c>
      <c r="E2281" s="1" t="s">
        <v>1132</v>
      </c>
      <c r="F2281" s="1" t="s">
        <v>66</v>
      </c>
      <c r="G2281" s="4" t="s">
        <v>1101</v>
      </c>
      <c r="H2281" s="4">
        <v>77</v>
      </c>
      <c r="I2281" s="4" t="s">
        <v>83</v>
      </c>
      <c r="J2281" s="1"/>
      <c r="K2281" s="4" t="s">
        <v>83</v>
      </c>
      <c r="L2281" s="4" t="s">
        <v>83</v>
      </c>
    </row>
    <row r="2282" spans="1:12" ht="30" x14ac:dyDescent="0.25">
      <c r="A2282" s="1" t="s">
        <v>6457</v>
      </c>
      <c r="B2282" s="1" t="s">
        <v>60</v>
      </c>
      <c r="C2282" s="4">
        <v>2022</v>
      </c>
      <c r="D2282" s="1" t="s">
        <v>61</v>
      </c>
      <c r="E2282" s="1" t="s">
        <v>1132</v>
      </c>
      <c r="F2282" s="1" t="s">
        <v>70</v>
      </c>
      <c r="G2282" s="4" t="s">
        <v>5366</v>
      </c>
      <c r="H2282" s="4">
        <v>1283</v>
      </c>
      <c r="I2282" s="4" t="s">
        <v>10256</v>
      </c>
      <c r="J2282" s="1"/>
      <c r="K2282" s="4" t="s">
        <v>10257</v>
      </c>
      <c r="L2282" s="4" t="s">
        <v>10258</v>
      </c>
    </row>
    <row r="2283" spans="1:12" ht="30" x14ac:dyDescent="0.25">
      <c r="A2283" s="1" t="s">
        <v>6457</v>
      </c>
      <c r="B2283" s="1" t="s">
        <v>60</v>
      </c>
      <c r="C2283" s="4">
        <v>2022</v>
      </c>
      <c r="D2283" s="1" t="s">
        <v>61</v>
      </c>
      <c r="E2283" s="1" t="s">
        <v>1132</v>
      </c>
      <c r="F2283" s="1" t="s">
        <v>74</v>
      </c>
      <c r="G2283" s="4" t="s">
        <v>1671</v>
      </c>
      <c r="H2283" s="4">
        <v>144</v>
      </c>
      <c r="I2283" s="4" t="s">
        <v>2424</v>
      </c>
      <c r="J2283" s="1" t="s">
        <v>234</v>
      </c>
      <c r="K2283" s="4" t="s">
        <v>928</v>
      </c>
      <c r="L2283" s="4" t="s">
        <v>10259</v>
      </c>
    </row>
    <row r="2284" spans="1:12" ht="30" x14ac:dyDescent="0.25">
      <c r="A2284" s="1" t="s">
        <v>6457</v>
      </c>
      <c r="B2284" s="1" t="s">
        <v>60</v>
      </c>
      <c r="C2284" s="4">
        <v>2022</v>
      </c>
      <c r="D2284" s="1" t="s">
        <v>61</v>
      </c>
      <c r="E2284" s="1" t="s">
        <v>1132</v>
      </c>
      <c r="F2284" s="1" t="s">
        <v>1102</v>
      </c>
      <c r="G2284" s="4" t="s">
        <v>10260</v>
      </c>
      <c r="H2284" s="4">
        <v>12752</v>
      </c>
      <c r="I2284" s="4" t="s">
        <v>10261</v>
      </c>
      <c r="J2284" s="1"/>
      <c r="K2284" s="4" t="s">
        <v>10262</v>
      </c>
      <c r="L2284" s="4" t="s">
        <v>10263</v>
      </c>
    </row>
    <row r="2285" spans="1:12" ht="45" x14ac:dyDescent="0.25">
      <c r="A2285" s="1" t="s">
        <v>6457</v>
      </c>
      <c r="B2285" s="1" t="s">
        <v>60</v>
      </c>
      <c r="C2285" s="4">
        <v>2022</v>
      </c>
      <c r="D2285" s="1" t="s">
        <v>61</v>
      </c>
      <c r="E2285" s="1" t="s">
        <v>1132</v>
      </c>
      <c r="F2285" s="1" t="s">
        <v>84</v>
      </c>
      <c r="G2285" s="4" t="s">
        <v>3044</v>
      </c>
      <c r="H2285" s="4">
        <v>7666</v>
      </c>
      <c r="I2285" s="4" t="s">
        <v>10264</v>
      </c>
      <c r="J2285" s="1"/>
      <c r="K2285" s="4" t="s">
        <v>10265</v>
      </c>
      <c r="L2285" s="4" t="s">
        <v>10266</v>
      </c>
    </row>
    <row r="2286" spans="1:12" ht="45" x14ac:dyDescent="0.25">
      <c r="A2286" s="1" t="s">
        <v>6457</v>
      </c>
      <c r="B2286" s="1" t="s">
        <v>60</v>
      </c>
      <c r="C2286" s="4">
        <v>2022</v>
      </c>
      <c r="D2286" s="1" t="s">
        <v>61</v>
      </c>
      <c r="E2286" s="1" t="s">
        <v>1132</v>
      </c>
      <c r="F2286" s="1" t="s">
        <v>85</v>
      </c>
      <c r="G2286" s="4" t="s">
        <v>10267</v>
      </c>
      <c r="H2286" s="4">
        <v>186768</v>
      </c>
      <c r="I2286" s="4" t="s">
        <v>10268</v>
      </c>
      <c r="J2286" s="1"/>
      <c r="K2286" s="4" t="s">
        <v>10269</v>
      </c>
      <c r="L2286" s="4" t="s">
        <v>10270</v>
      </c>
    </row>
    <row r="2287" spans="1:12" x14ac:dyDescent="0.25">
      <c r="A2287" s="1" t="s">
        <v>6457</v>
      </c>
      <c r="B2287" s="1" t="s">
        <v>60</v>
      </c>
      <c r="C2287" s="4">
        <v>2022</v>
      </c>
      <c r="D2287" s="1" t="s">
        <v>61</v>
      </c>
      <c r="E2287" s="1" t="s">
        <v>1147</v>
      </c>
      <c r="F2287" s="1" t="s">
        <v>62</v>
      </c>
      <c r="G2287" s="4" t="s">
        <v>10271</v>
      </c>
      <c r="H2287" s="4">
        <v>4792</v>
      </c>
      <c r="I2287" s="4" t="s">
        <v>10272</v>
      </c>
      <c r="J2287" s="1"/>
      <c r="K2287" s="4" t="s">
        <v>10273</v>
      </c>
      <c r="L2287" s="4" t="s">
        <v>10274</v>
      </c>
    </row>
    <row r="2288" spans="1:12" ht="30" x14ac:dyDescent="0.25">
      <c r="A2288" s="1" t="s">
        <v>6457</v>
      </c>
      <c r="B2288" s="1" t="s">
        <v>60</v>
      </c>
      <c r="C2288" s="4">
        <v>2022</v>
      </c>
      <c r="D2288" s="1" t="s">
        <v>61</v>
      </c>
      <c r="E2288" s="1" t="s">
        <v>1147</v>
      </c>
      <c r="F2288" s="1" t="s">
        <v>66</v>
      </c>
      <c r="G2288" s="4" t="s">
        <v>1671</v>
      </c>
      <c r="H2288" s="4">
        <v>26</v>
      </c>
      <c r="I2288" s="4" t="s">
        <v>10275</v>
      </c>
      <c r="J2288" s="1" t="s">
        <v>234</v>
      </c>
      <c r="K2288" s="4" t="s">
        <v>10276</v>
      </c>
      <c r="L2288" s="4" t="s">
        <v>10277</v>
      </c>
    </row>
    <row r="2289" spans="1:12" ht="30" x14ac:dyDescent="0.25">
      <c r="A2289" s="1" t="s">
        <v>6457</v>
      </c>
      <c r="B2289" s="1" t="s">
        <v>60</v>
      </c>
      <c r="C2289" s="4">
        <v>2022</v>
      </c>
      <c r="D2289" s="1" t="s">
        <v>61</v>
      </c>
      <c r="E2289" s="1" t="s">
        <v>1147</v>
      </c>
      <c r="F2289" s="1" t="s">
        <v>70</v>
      </c>
      <c r="G2289" s="4" t="s">
        <v>1328</v>
      </c>
      <c r="H2289" s="4">
        <v>536</v>
      </c>
      <c r="I2289" s="4" t="s">
        <v>10278</v>
      </c>
      <c r="J2289" s="1"/>
      <c r="K2289" s="4" t="s">
        <v>10279</v>
      </c>
      <c r="L2289" s="4" t="s">
        <v>10280</v>
      </c>
    </row>
    <row r="2290" spans="1:12" ht="30" x14ac:dyDescent="0.25">
      <c r="A2290" s="1" t="s">
        <v>6457</v>
      </c>
      <c r="B2290" s="1" t="s">
        <v>60</v>
      </c>
      <c r="C2290" s="4">
        <v>2022</v>
      </c>
      <c r="D2290" s="1" t="s">
        <v>61</v>
      </c>
      <c r="E2290" s="1" t="s">
        <v>1147</v>
      </c>
      <c r="F2290" s="1" t="s">
        <v>74</v>
      </c>
      <c r="G2290" s="4" t="s">
        <v>1671</v>
      </c>
      <c r="H2290" s="4">
        <v>51</v>
      </c>
      <c r="I2290" s="4" t="s">
        <v>10281</v>
      </c>
      <c r="J2290" s="1" t="s">
        <v>234</v>
      </c>
      <c r="K2290" s="4" t="s">
        <v>10282</v>
      </c>
      <c r="L2290" s="4" t="s">
        <v>10283</v>
      </c>
    </row>
    <row r="2291" spans="1:12" ht="30" x14ac:dyDescent="0.25">
      <c r="A2291" s="1" t="s">
        <v>6457</v>
      </c>
      <c r="B2291" s="1" t="s">
        <v>60</v>
      </c>
      <c r="C2291" s="4">
        <v>2022</v>
      </c>
      <c r="D2291" s="1" t="s">
        <v>61</v>
      </c>
      <c r="E2291" s="1" t="s">
        <v>1147</v>
      </c>
      <c r="F2291" s="1" t="s">
        <v>1102</v>
      </c>
      <c r="G2291" s="4" t="s">
        <v>5834</v>
      </c>
      <c r="H2291" s="4">
        <v>4974</v>
      </c>
      <c r="I2291" s="4" t="s">
        <v>10284</v>
      </c>
      <c r="J2291" s="1"/>
      <c r="K2291" s="4" t="s">
        <v>10285</v>
      </c>
      <c r="L2291" s="4" t="s">
        <v>10286</v>
      </c>
    </row>
    <row r="2292" spans="1:12" ht="45" x14ac:dyDescent="0.25">
      <c r="A2292" s="1" t="s">
        <v>6457</v>
      </c>
      <c r="B2292" s="1" t="s">
        <v>60</v>
      </c>
      <c r="C2292" s="4">
        <v>2022</v>
      </c>
      <c r="D2292" s="1" t="s">
        <v>61</v>
      </c>
      <c r="E2292" s="1" t="s">
        <v>1147</v>
      </c>
      <c r="F2292" s="1" t="s">
        <v>84</v>
      </c>
      <c r="G2292" s="4" t="s">
        <v>7447</v>
      </c>
      <c r="H2292" s="4">
        <v>1929</v>
      </c>
      <c r="I2292" s="4" t="s">
        <v>10287</v>
      </c>
      <c r="J2292" s="1"/>
      <c r="K2292" s="4" t="s">
        <v>10288</v>
      </c>
      <c r="L2292" s="4" t="s">
        <v>10289</v>
      </c>
    </row>
    <row r="2293" spans="1:12" ht="45" x14ac:dyDescent="0.25">
      <c r="A2293" s="1" t="s">
        <v>6457</v>
      </c>
      <c r="B2293" s="1" t="s">
        <v>60</v>
      </c>
      <c r="C2293" s="4">
        <v>2022</v>
      </c>
      <c r="D2293" s="1" t="s">
        <v>61</v>
      </c>
      <c r="E2293" s="1" t="s">
        <v>1147</v>
      </c>
      <c r="F2293" s="1" t="s">
        <v>85</v>
      </c>
      <c r="G2293" s="4" t="s">
        <v>10290</v>
      </c>
      <c r="H2293" s="4">
        <v>161187</v>
      </c>
      <c r="I2293" s="4" t="s">
        <v>10291</v>
      </c>
      <c r="J2293" s="1"/>
      <c r="K2293" s="4" t="s">
        <v>10292</v>
      </c>
      <c r="L2293" s="4" t="s">
        <v>10293</v>
      </c>
    </row>
    <row r="2294" spans="1:12" x14ac:dyDescent="0.25">
      <c r="A2294" s="1" t="s">
        <v>6457</v>
      </c>
      <c r="B2294" s="1" t="s">
        <v>60</v>
      </c>
      <c r="C2294" s="4">
        <v>2022</v>
      </c>
      <c r="D2294" s="1" t="s">
        <v>61</v>
      </c>
      <c r="E2294" s="1" t="s">
        <v>1162</v>
      </c>
      <c r="F2294" s="1" t="s">
        <v>62</v>
      </c>
      <c r="G2294" s="4" t="s">
        <v>4236</v>
      </c>
      <c r="H2294" s="4">
        <v>1523</v>
      </c>
      <c r="I2294" s="4" t="s">
        <v>10294</v>
      </c>
      <c r="J2294" s="1"/>
      <c r="K2294" s="4" t="s">
        <v>10295</v>
      </c>
      <c r="L2294" s="4" t="s">
        <v>10296</v>
      </c>
    </row>
    <row r="2295" spans="1:12" ht="30" x14ac:dyDescent="0.25">
      <c r="A2295" s="1" t="s">
        <v>6457</v>
      </c>
      <c r="B2295" s="1" t="s">
        <v>60</v>
      </c>
      <c r="C2295" s="4">
        <v>2022</v>
      </c>
      <c r="D2295" s="1" t="s">
        <v>61</v>
      </c>
      <c r="E2295" s="1" t="s">
        <v>1162</v>
      </c>
      <c r="F2295" s="1" t="s">
        <v>66</v>
      </c>
      <c r="G2295" s="4" t="s">
        <v>1097</v>
      </c>
      <c r="H2295" s="4">
        <v>10</v>
      </c>
      <c r="I2295" s="4" t="s">
        <v>10297</v>
      </c>
      <c r="J2295" s="1" t="s">
        <v>234</v>
      </c>
      <c r="K2295" s="4" t="s">
        <v>10298</v>
      </c>
      <c r="L2295" s="4" t="s">
        <v>10299</v>
      </c>
    </row>
    <row r="2296" spans="1:12" ht="30" x14ac:dyDescent="0.25">
      <c r="A2296" s="1" t="s">
        <v>6457</v>
      </c>
      <c r="B2296" s="1" t="s">
        <v>60</v>
      </c>
      <c r="C2296" s="4">
        <v>2022</v>
      </c>
      <c r="D2296" s="1" t="s">
        <v>61</v>
      </c>
      <c r="E2296" s="1" t="s">
        <v>1162</v>
      </c>
      <c r="F2296" s="1" t="s">
        <v>70</v>
      </c>
      <c r="G2296" s="4" t="s">
        <v>2601</v>
      </c>
      <c r="H2296" s="4">
        <v>211</v>
      </c>
      <c r="I2296" s="4" t="s">
        <v>10300</v>
      </c>
      <c r="J2296" s="1"/>
      <c r="K2296" s="4" t="s">
        <v>10301</v>
      </c>
      <c r="L2296" s="4" t="s">
        <v>10302</v>
      </c>
    </row>
    <row r="2297" spans="1:12" ht="30" x14ac:dyDescent="0.25">
      <c r="A2297" s="1" t="s">
        <v>6457</v>
      </c>
      <c r="B2297" s="1" t="s">
        <v>60</v>
      </c>
      <c r="C2297" s="4">
        <v>2022</v>
      </c>
      <c r="D2297" s="1" t="s">
        <v>61</v>
      </c>
      <c r="E2297" s="1" t="s">
        <v>1162</v>
      </c>
      <c r="F2297" s="1" t="s">
        <v>74</v>
      </c>
      <c r="G2297" s="4" t="s">
        <v>1112</v>
      </c>
      <c r="H2297" s="4">
        <v>21</v>
      </c>
      <c r="I2297" s="4" t="s">
        <v>10303</v>
      </c>
      <c r="J2297" s="1" t="s">
        <v>234</v>
      </c>
      <c r="K2297" s="4" t="s">
        <v>10304</v>
      </c>
      <c r="L2297" s="4" t="s">
        <v>10305</v>
      </c>
    </row>
    <row r="2298" spans="1:12" ht="30" x14ac:dyDescent="0.25">
      <c r="A2298" s="1" t="s">
        <v>6457</v>
      </c>
      <c r="B2298" s="1" t="s">
        <v>60</v>
      </c>
      <c r="C2298" s="4">
        <v>2022</v>
      </c>
      <c r="D2298" s="1" t="s">
        <v>61</v>
      </c>
      <c r="E2298" s="1" t="s">
        <v>1162</v>
      </c>
      <c r="F2298" s="1" t="s">
        <v>1102</v>
      </c>
      <c r="G2298" s="4" t="s">
        <v>10306</v>
      </c>
      <c r="H2298" s="4">
        <v>2214</v>
      </c>
      <c r="I2298" s="4" t="s">
        <v>10307</v>
      </c>
      <c r="J2298" s="1"/>
      <c r="K2298" s="4" t="s">
        <v>10308</v>
      </c>
      <c r="L2298" s="4" t="s">
        <v>10309</v>
      </c>
    </row>
    <row r="2299" spans="1:12" ht="45" x14ac:dyDescent="0.25">
      <c r="A2299" s="1" t="s">
        <v>6457</v>
      </c>
      <c r="B2299" s="1" t="s">
        <v>60</v>
      </c>
      <c r="C2299" s="4">
        <v>2022</v>
      </c>
      <c r="D2299" s="1" t="s">
        <v>61</v>
      </c>
      <c r="E2299" s="1" t="s">
        <v>1162</v>
      </c>
      <c r="F2299" s="1" t="s">
        <v>84</v>
      </c>
      <c r="G2299" s="4" t="s">
        <v>8729</v>
      </c>
      <c r="H2299" s="4">
        <v>774</v>
      </c>
      <c r="I2299" s="4" t="s">
        <v>10310</v>
      </c>
      <c r="J2299" s="1"/>
      <c r="K2299" s="4" t="s">
        <v>10311</v>
      </c>
      <c r="L2299" s="4" t="s">
        <v>10312</v>
      </c>
    </row>
    <row r="2300" spans="1:12" ht="45" x14ac:dyDescent="0.25">
      <c r="A2300" s="1" t="s">
        <v>6457</v>
      </c>
      <c r="B2300" s="1" t="s">
        <v>60</v>
      </c>
      <c r="C2300" s="4">
        <v>2022</v>
      </c>
      <c r="D2300" s="1" t="s">
        <v>61</v>
      </c>
      <c r="E2300" s="1" t="s">
        <v>1162</v>
      </c>
      <c r="F2300" s="1" t="s">
        <v>85</v>
      </c>
      <c r="G2300" s="4" t="s">
        <v>10313</v>
      </c>
      <c r="H2300" s="4">
        <v>69865</v>
      </c>
      <c r="I2300" s="4" t="s">
        <v>10314</v>
      </c>
      <c r="J2300" s="1"/>
      <c r="K2300" s="4" t="s">
        <v>10315</v>
      </c>
      <c r="L2300" s="4" t="s">
        <v>10316</v>
      </c>
    </row>
    <row r="2301" spans="1:12" x14ac:dyDescent="0.25">
      <c r="A2301" s="1" t="s">
        <v>6457</v>
      </c>
      <c r="B2301" s="1" t="s">
        <v>60</v>
      </c>
      <c r="C2301" s="4">
        <v>2022</v>
      </c>
      <c r="D2301" s="1" t="s">
        <v>61</v>
      </c>
      <c r="E2301" s="1" t="s">
        <v>1183</v>
      </c>
      <c r="F2301" s="1" t="s">
        <v>62</v>
      </c>
      <c r="G2301" s="4" t="s">
        <v>2767</v>
      </c>
      <c r="H2301" s="4">
        <v>356</v>
      </c>
      <c r="I2301" s="4" t="s">
        <v>10317</v>
      </c>
      <c r="J2301" s="1"/>
      <c r="K2301" s="4" t="s">
        <v>10318</v>
      </c>
      <c r="L2301" s="4" t="s">
        <v>10319</v>
      </c>
    </row>
    <row r="2302" spans="1:12" ht="30" x14ac:dyDescent="0.25">
      <c r="A2302" s="1" t="s">
        <v>6457</v>
      </c>
      <c r="B2302" s="1" t="s">
        <v>60</v>
      </c>
      <c r="C2302" s="4">
        <v>2022</v>
      </c>
      <c r="D2302" s="1" t="s">
        <v>61</v>
      </c>
      <c r="E2302" s="1" t="s">
        <v>1183</v>
      </c>
      <c r="F2302" s="1" t="s">
        <v>66</v>
      </c>
      <c r="G2302" s="4" t="s">
        <v>1112</v>
      </c>
      <c r="H2302" s="4">
        <v>2</v>
      </c>
      <c r="I2302" s="4" t="s">
        <v>10320</v>
      </c>
      <c r="J2302" s="1" t="s">
        <v>234</v>
      </c>
      <c r="K2302" s="4" t="s">
        <v>10321</v>
      </c>
      <c r="L2302" s="4" t="s">
        <v>10322</v>
      </c>
    </row>
    <row r="2303" spans="1:12" ht="30" x14ac:dyDescent="0.25">
      <c r="A2303" s="1" t="s">
        <v>6457</v>
      </c>
      <c r="B2303" s="1" t="s">
        <v>60</v>
      </c>
      <c r="C2303" s="4">
        <v>2022</v>
      </c>
      <c r="D2303" s="1" t="s">
        <v>61</v>
      </c>
      <c r="E2303" s="1" t="s">
        <v>1183</v>
      </c>
      <c r="F2303" s="1" t="s">
        <v>70</v>
      </c>
      <c r="G2303" s="4" t="s">
        <v>1317</v>
      </c>
      <c r="H2303" s="4">
        <v>57</v>
      </c>
      <c r="I2303" s="4" t="s">
        <v>10323</v>
      </c>
      <c r="J2303" s="1"/>
      <c r="K2303" s="4" t="s">
        <v>10324</v>
      </c>
      <c r="L2303" s="4" t="s">
        <v>10325</v>
      </c>
    </row>
    <row r="2304" spans="1:12" ht="30" x14ac:dyDescent="0.25">
      <c r="A2304" s="1" t="s">
        <v>6457</v>
      </c>
      <c r="B2304" s="1" t="s">
        <v>60</v>
      </c>
      <c r="C2304" s="4">
        <v>2022</v>
      </c>
      <c r="D2304" s="1" t="s">
        <v>61</v>
      </c>
      <c r="E2304" s="1" t="s">
        <v>1183</v>
      </c>
      <c r="F2304" s="1" t="s">
        <v>74</v>
      </c>
      <c r="G2304" s="4" t="s">
        <v>1101</v>
      </c>
      <c r="H2304" s="4">
        <v>5</v>
      </c>
      <c r="I2304" s="4" t="s">
        <v>83</v>
      </c>
      <c r="J2304" s="1"/>
      <c r="K2304" s="4" t="s">
        <v>83</v>
      </c>
      <c r="L2304" s="4" t="s">
        <v>83</v>
      </c>
    </row>
    <row r="2305" spans="1:12" ht="30" x14ac:dyDescent="0.25">
      <c r="A2305" s="1" t="s">
        <v>6457</v>
      </c>
      <c r="B2305" s="1" t="s">
        <v>60</v>
      </c>
      <c r="C2305" s="4">
        <v>2022</v>
      </c>
      <c r="D2305" s="1" t="s">
        <v>61</v>
      </c>
      <c r="E2305" s="1" t="s">
        <v>1183</v>
      </c>
      <c r="F2305" s="1" t="s">
        <v>1102</v>
      </c>
      <c r="G2305" s="4" t="s">
        <v>4428</v>
      </c>
      <c r="H2305" s="4">
        <v>534</v>
      </c>
      <c r="I2305" s="4" t="s">
        <v>10326</v>
      </c>
      <c r="J2305" s="1"/>
      <c r="K2305" s="4" t="s">
        <v>10327</v>
      </c>
      <c r="L2305" s="4" t="s">
        <v>10328</v>
      </c>
    </row>
    <row r="2306" spans="1:12" ht="45" x14ac:dyDescent="0.25">
      <c r="A2306" s="1" t="s">
        <v>6457</v>
      </c>
      <c r="B2306" s="1" t="s">
        <v>60</v>
      </c>
      <c r="C2306" s="4">
        <v>2022</v>
      </c>
      <c r="D2306" s="1" t="s">
        <v>61</v>
      </c>
      <c r="E2306" s="1" t="s">
        <v>1183</v>
      </c>
      <c r="F2306" s="1" t="s">
        <v>84</v>
      </c>
      <c r="G2306" s="4" t="s">
        <v>3999</v>
      </c>
      <c r="H2306" s="4">
        <v>229</v>
      </c>
      <c r="I2306" s="4" t="s">
        <v>10329</v>
      </c>
      <c r="J2306" s="1"/>
      <c r="K2306" s="4" t="s">
        <v>10330</v>
      </c>
      <c r="L2306" s="4" t="s">
        <v>10331</v>
      </c>
    </row>
    <row r="2307" spans="1:12" ht="45" x14ac:dyDescent="0.25">
      <c r="A2307" s="1" t="s">
        <v>6457</v>
      </c>
      <c r="B2307" s="1" t="s">
        <v>60</v>
      </c>
      <c r="C2307" s="4">
        <v>2022</v>
      </c>
      <c r="D2307" s="1" t="s">
        <v>61</v>
      </c>
      <c r="E2307" s="1" t="s">
        <v>1183</v>
      </c>
      <c r="F2307" s="1" t="s">
        <v>85</v>
      </c>
      <c r="G2307" s="4" t="s">
        <v>10332</v>
      </c>
      <c r="H2307" s="4">
        <v>11636</v>
      </c>
      <c r="I2307" s="4" t="s">
        <v>10333</v>
      </c>
      <c r="J2307" s="1"/>
      <c r="K2307" s="4" t="s">
        <v>10334</v>
      </c>
      <c r="L2307" s="4" t="s">
        <v>10335</v>
      </c>
    </row>
    <row r="2308" spans="1:12" x14ac:dyDescent="0.25">
      <c r="A2308" s="1" t="s">
        <v>6457</v>
      </c>
      <c r="B2308" s="1" t="s">
        <v>60</v>
      </c>
      <c r="C2308" s="4">
        <v>2022</v>
      </c>
      <c r="D2308" s="1" t="s">
        <v>90</v>
      </c>
      <c r="E2308" s="1" t="s">
        <v>1089</v>
      </c>
      <c r="F2308" s="1" t="s">
        <v>62</v>
      </c>
      <c r="G2308" s="4" t="s">
        <v>2621</v>
      </c>
      <c r="H2308" s="4">
        <v>92310</v>
      </c>
      <c r="I2308" s="4" t="s">
        <v>2622</v>
      </c>
      <c r="J2308" s="1"/>
      <c r="K2308" s="4" t="s">
        <v>1932</v>
      </c>
      <c r="L2308" s="4" t="s">
        <v>6799</v>
      </c>
    </row>
    <row r="2309" spans="1:12" ht="30" x14ac:dyDescent="0.25">
      <c r="A2309" s="1" t="s">
        <v>6457</v>
      </c>
      <c r="B2309" s="1" t="s">
        <v>60</v>
      </c>
      <c r="C2309" s="4">
        <v>2022</v>
      </c>
      <c r="D2309" s="1" t="s">
        <v>90</v>
      </c>
      <c r="E2309" s="1" t="s">
        <v>1089</v>
      </c>
      <c r="F2309" s="1" t="s">
        <v>66</v>
      </c>
      <c r="G2309" s="4" t="s">
        <v>1101</v>
      </c>
      <c r="H2309" s="4">
        <v>1363</v>
      </c>
      <c r="I2309" s="4" t="s">
        <v>83</v>
      </c>
      <c r="J2309" s="1"/>
      <c r="K2309" s="4" t="s">
        <v>83</v>
      </c>
      <c r="L2309" s="4" t="s">
        <v>83</v>
      </c>
    </row>
    <row r="2310" spans="1:12" ht="30" x14ac:dyDescent="0.25">
      <c r="A2310" s="1" t="s">
        <v>6457</v>
      </c>
      <c r="B2310" s="1" t="s">
        <v>60</v>
      </c>
      <c r="C2310" s="4">
        <v>2022</v>
      </c>
      <c r="D2310" s="1" t="s">
        <v>90</v>
      </c>
      <c r="E2310" s="1" t="s">
        <v>1089</v>
      </c>
      <c r="F2310" s="1" t="s">
        <v>70</v>
      </c>
      <c r="G2310" s="4" t="s">
        <v>1743</v>
      </c>
      <c r="H2310" s="4">
        <v>20618</v>
      </c>
      <c r="I2310" s="4" t="s">
        <v>507</v>
      </c>
      <c r="J2310" s="1" t="s">
        <v>234</v>
      </c>
      <c r="K2310" s="4" t="s">
        <v>10336</v>
      </c>
      <c r="L2310" s="4" t="s">
        <v>2762</v>
      </c>
    </row>
    <row r="2311" spans="1:12" ht="30" x14ac:dyDescent="0.25">
      <c r="A2311" s="1" t="s">
        <v>6457</v>
      </c>
      <c r="B2311" s="1" t="s">
        <v>60</v>
      </c>
      <c r="C2311" s="4">
        <v>2022</v>
      </c>
      <c r="D2311" s="1" t="s">
        <v>90</v>
      </c>
      <c r="E2311" s="1" t="s">
        <v>1089</v>
      </c>
      <c r="F2311" s="1" t="s">
        <v>74</v>
      </c>
      <c r="G2311" s="4" t="s">
        <v>1101</v>
      </c>
      <c r="H2311" s="4">
        <v>2303</v>
      </c>
      <c r="I2311" s="4" t="s">
        <v>83</v>
      </c>
      <c r="J2311" s="1"/>
      <c r="K2311" s="4" t="s">
        <v>83</v>
      </c>
      <c r="L2311" s="4" t="s">
        <v>83</v>
      </c>
    </row>
    <row r="2312" spans="1:12" ht="30" x14ac:dyDescent="0.25">
      <c r="A2312" s="1" t="s">
        <v>6457</v>
      </c>
      <c r="B2312" s="1" t="s">
        <v>60</v>
      </c>
      <c r="C2312" s="4">
        <v>2022</v>
      </c>
      <c r="D2312" s="1" t="s">
        <v>90</v>
      </c>
      <c r="E2312" s="1" t="s">
        <v>1089</v>
      </c>
      <c r="F2312" s="1" t="s">
        <v>1102</v>
      </c>
      <c r="G2312" s="4" t="s">
        <v>1317</v>
      </c>
      <c r="H2312" s="4">
        <v>117311</v>
      </c>
      <c r="I2312" s="4" t="s">
        <v>4258</v>
      </c>
      <c r="J2312" s="1"/>
      <c r="K2312" s="4" t="s">
        <v>6811</v>
      </c>
      <c r="L2312" s="4" t="s">
        <v>3651</v>
      </c>
    </row>
    <row r="2313" spans="1:12" ht="45" x14ac:dyDescent="0.25">
      <c r="A2313" s="1" t="s">
        <v>6457</v>
      </c>
      <c r="B2313" s="1" t="s">
        <v>60</v>
      </c>
      <c r="C2313" s="4">
        <v>2022</v>
      </c>
      <c r="D2313" s="1" t="s">
        <v>90</v>
      </c>
      <c r="E2313" s="1" t="s">
        <v>1089</v>
      </c>
      <c r="F2313" s="1" t="s">
        <v>84</v>
      </c>
      <c r="G2313" s="4" t="s">
        <v>1101</v>
      </c>
      <c r="H2313" s="4">
        <v>9096</v>
      </c>
      <c r="I2313" s="4" t="s">
        <v>83</v>
      </c>
      <c r="J2313" s="1"/>
      <c r="K2313" s="4" t="s">
        <v>83</v>
      </c>
      <c r="L2313" s="4" t="s">
        <v>83</v>
      </c>
    </row>
    <row r="2314" spans="1:12" ht="45" x14ac:dyDescent="0.25">
      <c r="A2314" s="1" t="s">
        <v>6457</v>
      </c>
      <c r="B2314" s="1" t="s">
        <v>60</v>
      </c>
      <c r="C2314" s="4">
        <v>2022</v>
      </c>
      <c r="D2314" s="1" t="s">
        <v>90</v>
      </c>
      <c r="E2314" s="1" t="s">
        <v>1089</v>
      </c>
      <c r="F2314" s="1" t="s">
        <v>85</v>
      </c>
      <c r="G2314" s="4" t="s">
        <v>3549</v>
      </c>
      <c r="H2314" s="4">
        <v>173732</v>
      </c>
      <c r="I2314" s="4" t="s">
        <v>7549</v>
      </c>
      <c r="J2314" s="1"/>
      <c r="K2314" s="4" t="s">
        <v>1939</v>
      </c>
      <c r="L2314" s="4" t="s">
        <v>517</v>
      </c>
    </row>
    <row r="2315" spans="1:12" x14ac:dyDescent="0.25">
      <c r="A2315" s="1" t="s">
        <v>6457</v>
      </c>
      <c r="B2315" s="1" t="s">
        <v>60</v>
      </c>
      <c r="C2315" s="4">
        <v>2022</v>
      </c>
      <c r="D2315" s="1" t="s">
        <v>90</v>
      </c>
      <c r="E2315" s="1" t="s">
        <v>1104</v>
      </c>
      <c r="F2315" s="1" t="s">
        <v>62</v>
      </c>
      <c r="G2315" s="4" t="s">
        <v>2321</v>
      </c>
      <c r="H2315" s="4">
        <v>27836</v>
      </c>
      <c r="I2315" s="4" t="s">
        <v>6821</v>
      </c>
      <c r="J2315" s="1"/>
      <c r="K2315" s="4" t="s">
        <v>3402</v>
      </c>
      <c r="L2315" s="4" t="s">
        <v>1373</v>
      </c>
    </row>
    <row r="2316" spans="1:12" ht="30" x14ac:dyDescent="0.25">
      <c r="A2316" s="1" t="s">
        <v>6457</v>
      </c>
      <c r="B2316" s="1" t="s">
        <v>60</v>
      </c>
      <c r="C2316" s="4">
        <v>2022</v>
      </c>
      <c r="D2316" s="1" t="s">
        <v>90</v>
      </c>
      <c r="E2316" s="1" t="s">
        <v>1104</v>
      </c>
      <c r="F2316" s="1" t="s">
        <v>66</v>
      </c>
      <c r="G2316" s="4" t="s">
        <v>1101</v>
      </c>
      <c r="H2316" s="4">
        <v>179</v>
      </c>
      <c r="I2316" s="4" t="s">
        <v>83</v>
      </c>
      <c r="J2316" s="1"/>
      <c r="K2316" s="4" t="s">
        <v>83</v>
      </c>
      <c r="L2316" s="4" t="s">
        <v>83</v>
      </c>
    </row>
    <row r="2317" spans="1:12" ht="30" x14ac:dyDescent="0.25">
      <c r="A2317" s="1" t="s">
        <v>6457</v>
      </c>
      <c r="B2317" s="1" t="s">
        <v>60</v>
      </c>
      <c r="C2317" s="4">
        <v>2022</v>
      </c>
      <c r="D2317" s="1" t="s">
        <v>90</v>
      </c>
      <c r="E2317" s="1" t="s">
        <v>1104</v>
      </c>
      <c r="F2317" s="1" t="s">
        <v>70</v>
      </c>
      <c r="G2317" s="4" t="s">
        <v>1435</v>
      </c>
      <c r="H2317" s="4">
        <v>3984</v>
      </c>
      <c r="I2317" s="4" t="s">
        <v>1348</v>
      </c>
      <c r="J2317" s="1" t="s">
        <v>234</v>
      </c>
      <c r="K2317" s="4" t="s">
        <v>10337</v>
      </c>
      <c r="L2317" s="4" t="s">
        <v>10338</v>
      </c>
    </row>
    <row r="2318" spans="1:12" ht="30" x14ac:dyDescent="0.25">
      <c r="A2318" s="1" t="s">
        <v>6457</v>
      </c>
      <c r="B2318" s="1" t="s">
        <v>60</v>
      </c>
      <c r="C2318" s="4">
        <v>2022</v>
      </c>
      <c r="D2318" s="1" t="s">
        <v>90</v>
      </c>
      <c r="E2318" s="1" t="s">
        <v>1104</v>
      </c>
      <c r="F2318" s="1" t="s">
        <v>74</v>
      </c>
      <c r="G2318" s="4" t="s">
        <v>1101</v>
      </c>
      <c r="H2318" s="4">
        <v>363</v>
      </c>
      <c r="I2318" s="4" t="s">
        <v>83</v>
      </c>
      <c r="J2318" s="1"/>
      <c r="K2318" s="4" t="s">
        <v>83</v>
      </c>
      <c r="L2318" s="4" t="s">
        <v>83</v>
      </c>
    </row>
    <row r="2319" spans="1:12" ht="30" x14ac:dyDescent="0.25">
      <c r="A2319" s="1" t="s">
        <v>6457</v>
      </c>
      <c r="B2319" s="1" t="s">
        <v>60</v>
      </c>
      <c r="C2319" s="4">
        <v>2022</v>
      </c>
      <c r="D2319" s="1" t="s">
        <v>90</v>
      </c>
      <c r="E2319" s="1" t="s">
        <v>1104</v>
      </c>
      <c r="F2319" s="1" t="s">
        <v>1102</v>
      </c>
      <c r="G2319" s="4" t="s">
        <v>612</v>
      </c>
      <c r="H2319" s="4">
        <v>33246</v>
      </c>
      <c r="I2319" s="4" t="s">
        <v>2994</v>
      </c>
      <c r="J2319" s="1"/>
      <c r="K2319" s="4" t="s">
        <v>9534</v>
      </c>
      <c r="L2319" s="4" t="s">
        <v>10339</v>
      </c>
    </row>
    <row r="2320" spans="1:12" ht="45" x14ac:dyDescent="0.25">
      <c r="A2320" s="1" t="s">
        <v>6457</v>
      </c>
      <c r="B2320" s="1" t="s">
        <v>60</v>
      </c>
      <c r="C2320" s="4">
        <v>2022</v>
      </c>
      <c r="D2320" s="1" t="s">
        <v>90</v>
      </c>
      <c r="E2320" s="1" t="s">
        <v>1104</v>
      </c>
      <c r="F2320" s="1" t="s">
        <v>84</v>
      </c>
      <c r="G2320" s="4" t="s">
        <v>1101</v>
      </c>
      <c r="H2320" s="4">
        <v>2732</v>
      </c>
      <c r="I2320" s="4" t="s">
        <v>83</v>
      </c>
      <c r="J2320" s="1"/>
      <c r="K2320" s="4" t="s">
        <v>83</v>
      </c>
      <c r="L2320" s="4" t="s">
        <v>83</v>
      </c>
    </row>
    <row r="2321" spans="1:12" ht="45" x14ac:dyDescent="0.25">
      <c r="A2321" s="1" t="s">
        <v>6457</v>
      </c>
      <c r="B2321" s="1" t="s">
        <v>60</v>
      </c>
      <c r="C2321" s="4">
        <v>2022</v>
      </c>
      <c r="D2321" s="1" t="s">
        <v>90</v>
      </c>
      <c r="E2321" s="1" t="s">
        <v>1104</v>
      </c>
      <c r="F2321" s="1" t="s">
        <v>85</v>
      </c>
      <c r="G2321" s="4" t="s">
        <v>2483</v>
      </c>
      <c r="H2321" s="4">
        <v>129387</v>
      </c>
      <c r="I2321" s="4" t="s">
        <v>4195</v>
      </c>
      <c r="J2321" s="1"/>
      <c r="K2321" s="4" t="s">
        <v>10340</v>
      </c>
      <c r="L2321" s="4" t="s">
        <v>8922</v>
      </c>
    </row>
    <row r="2322" spans="1:12" x14ac:dyDescent="0.25">
      <c r="A2322" s="1" t="s">
        <v>6457</v>
      </c>
      <c r="B2322" s="1" t="s">
        <v>60</v>
      </c>
      <c r="C2322" s="4">
        <v>2022</v>
      </c>
      <c r="D2322" s="1" t="s">
        <v>90</v>
      </c>
      <c r="E2322" s="1" t="s">
        <v>1116</v>
      </c>
      <c r="F2322" s="1" t="s">
        <v>62</v>
      </c>
      <c r="G2322" s="4" t="s">
        <v>3720</v>
      </c>
      <c r="H2322" s="4">
        <v>17900</v>
      </c>
      <c r="I2322" s="4" t="s">
        <v>10341</v>
      </c>
      <c r="J2322" s="1"/>
      <c r="K2322" s="4" t="s">
        <v>8921</v>
      </c>
      <c r="L2322" s="4" t="s">
        <v>10342</v>
      </c>
    </row>
    <row r="2323" spans="1:12" ht="30" x14ac:dyDescent="0.25">
      <c r="A2323" s="1" t="s">
        <v>6457</v>
      </c>
      <c r="B2323" s="1" t="s">
        <v>60</v>
      </c>
      <c r="C2323" s="4">
        <v>2022</v>
      </c>
      <c r="D2323" s="1" t="s">
        <v>90</v>
      </c>
      <c r="E2323" s="1" t="s">
        <v>1116</v>
      </c>
      <c r="F2323" s="1" t="s">
        <v>66</v>
      </c>
      <c r="G2323" s="4" t="s">
        <v>1101</v>
      </c>
      <c r="H2323" s="4">
        <v>95</v>
      </c>
      <c r="I2323" s="4" t="s">
        <v>83</v>
      </c>
      <c r="J2323" s="1"/>
      <c r="K2323" s="4" t="s">
        <v>83</v>
      </c>
      <c r="L2323" s="4" t="s">
        <v>83</v>
      </c>
    </row>
    <row r="2324" spans="1:12" ht="30" x14ac:dyDescent="0.25">
      <c r="A2324" s="1" t="s">
        <v>6457</v>
      </c>
      <c r="B2324" s="1" t="s">
        <v>60</v>
      </c>
      <c r="C2324" s="4">
        <v>2022</v>
      </c>
      <c r="D2324" s="1" t="s">
        <v>90</v>
      </c>
      <c r="E2324" s="1" t="s">
        <v>1116</v>
      </c>
      <c r="F2324" s="1" t="s">
        <v>70</v>
      </c>
      <c r="G2324" s="4" t="s">
        <v>1855</v>
      </c>
      <c r="H2324" s="4">
        <v>2528</v>
      </c>
      <c r="I2324" s="4" t="s">
        <v>10343</v>
      </c>
      <c r="J2324" s="1"/>
      <c r="K2324" s="4" t="s">
        <v>10344</v>
      </c>
      <c r="L2324" s="4" t="s">
        <v>10345</v>
      </c>
    </row>
    <row r="2325" spans="1:12" ht="30" x14ac:dyDescent="0.25">
      <c r="A2325" s="1" t="s">
        <v>6457</v>
      </c>
      <c r="B2325" s="1" t="s">
        <v>60</v>
      </c>
      <c r="C2325" s="4">
        <v>2022</v>
      </c>
      <c r="D2325" s="1" t="s">
        <v>90</v>
      </c>
      <c r="E2325" s="1" t="s">
        <v>1116</v>
      </c>
      <c r="F2325" s="1" t="s">
        <v>74</v>
      </c>
      <c r="G2325" s="4" t="s">
        <v>1101</v>
      </c>
      <c r="H2325" s="4">
        <v>195</v>
      </c>
      <c r="I2325" s="4" t="s">
        <v>83</v>
      </c>
      <c r="J2325" s="1"/>
      <c r="K2325" s="4" t="s">
        <v>83</v>
      </c>
      <c r="L2325" s="4" t="s">
        <v>83</v>
      </c>
    </row>
    <row r="2326" spans="1:12" ht="30" x14ac:dyDescent="0.25">
      <c r="A2326" s="1" t="s">
        <v>6457</v>
      </c>
      <c r="B2326" s="1" t="s">
        <v>60</v>
      </c>
      <c r="C2326" s="4">
        <v>2022</v>
      </c>
      <c r="D2326" s="1" t="s">
        <v>90</v>
      </c>
      <c r="E2326" s="1" t="s">
        <v>1116</v>
      </c>
      <c r="F2326" s="1" t="s">
        <v>1102</v>
      </c>
      <c r="G2326" s="4" t="s">
        <v>2351</v>
      </c>
      <c r="H2326" s="4">
        <v>22917</v>
      </c>
      <c r="I2326" s="4" t="s">
        <v>3583</v>
      </c>
      <c r="J2326" s="1"/>
      <c r="K2326" s="4" t="s">
        <v>10346</v>
      </c>
      <c r="L2326" s="4" t="s">
        <v>10347</v>
      </c>
    </row>
    <row r="2327" spans="1:12" ht="45" x14ac:dyDescent="0.25">
      <c r="A2327" s="1" t="s">
        <v>6457</v>
      </c>
      <c r="B2327" s="1" t="s">
        <v>60</v>
      </c>
      <c r="C2327" s="4">
        <v>2022</v>
      </c>
      <c r="D2327" s="1" t="s">
        <v>90</v>
      </c>
      <c r="E2327" s="1" t="s">
        <v>1116</v>
      </c>
      <c r="F2327" s="1" t="s">
        <v>84</v>
      </c>
      <c r="G2327" s="4" t="s">
        <v>1671</v>
      </c>
      <c r="H2327" s="4">
        <v>1824</v>
      </c>
      <c r="I2327" s="4" t="s">
        <v>716</v>
      </c>
      <c r="J2327" s="1" t="s">
        <v>234</v>
      </c>
      <c r="K2327" s="4" t="s">
        <v>3369</v>
      </c>
      <c r="L2327" s="4" t="s">
        <v>10348</v>
      </c>
    </row>
    <row r="2328" spans="1:12" ht="45" x14ac:dyDescent="0.25">
      <c r="A2328" s="1" t="s">
        <v>6457</v>
      </c>
      <c r="B2328" s="1" t="s">
        <v>60</v>
      </c>
      <c r="C2328" s="4">
        <v>2022</v>
      </c>
      <c r="D2328" s="1" t="s">
        <v>90</v>
      </c>
      <c r="E2328" s="1" t="s">
        <v>1116</v>
      </c>
      <c r="F2328" s="1" t="s">
        <v>85</v>
      </c>
      <c r="G2328" s="4" t="s">
        <v>10349</v>
      </c>
      <c r="H2328" s="4">
        <v>190499</v>
      </c>
      <c r="I2328" s="4" t="s">
        <v>10350</v>
      </c>
      <c r="J2328" s="1"/>
      <c r="K2328" s="4" t="s">
        <v>10351</v>
      </c>
      <c r="L2328" s="4" t="s">
        <v>10352</v>
      </c>
    </row>
    <row r="2329" spans="1:12" x14ac:dyDescent="0.25">
      <c r="A2329" s="1" t="s">
        <v>6457</v>
      </c>
      <c r="B2329" s="1" t="s">
        <v>60</v>
      </c>
      <c r="C2329" s="4">
        <v>2022</v>
      </c>
      <c r="D2329" s="1" t="s">
        <v>90</v>
      </c>
      <c r="E2329" s="1" t="s">
        <v>1132</v>
      </c>
      <c r="F2329" s="1" t="s">
        <v>62</v>
      </c>
      <c r="G2329" s="4" t="s">
        <v>4674</v>
      </c>
      <c r="H2329" s="4">
        <v>9653</v>
      </c>
      <c r="I2329" s="4" t="s">
        <v>10353</v>
      </c>
      <c r="J2329" s="1"/>
      <c r="K2329" s="4" t="s">
        <v>10354</v>
      </c>
      <c r="L2329" s="4" t="s">
        <v>10355</v>
      </c>
    </row>
    <row r="2330" spans="1:12" ht="30" x14ac:dyDescent="0.25">
      <c r="A2330" s="1" t="s">
        <v>6457</v>
      </c>
      <c r="B2330" s="1" t="s">
        <v>60</v>
      </c>
      <c r="C2330" s="4">
        <v>2022</v>
      </c>
      <c r="D2330" s="1" t="s">
        <v>90</v>
      </c>
      <c r="E2330" s="1" t="s">
        <v>1132</v>
      </c>
      <c r="F2330" s="1" t="s">
        <v>66</v>
      </c>
      <c r="G2330" s="4" t="s">
        <v>1101</v>
      </c>
      <c r="H2330" s="4">
        <v>34</v>
      </c>
      <c r="I2330" s="4" t="s">
        <v>83</v>
      </c>
      <c r="J2330" s="1"/>
      <c r="K2330" s="4" t="s">
        <v>83</v>
      </c>
      <c r="L2330" s="4" t="s">
        <v>83</v>
      </c>
    </row>
    <row r="2331" spans="1:12" ht="30" x14ac:dyDescent="0.25">
      <c r="A2331" s="1" t="s">
        <v>6457</v>
      </c>
      <c r="B2331" s="1" t="s">
        <v>60</v>
      </c>
      <c r="C2331" s="4">
        <v>2022</v>
      </c>
      <c r="D2331" s="1" t="s">
        <v>90</v>
      </c>
      <c r="E2331" s="1" t="s">
        <v>1132</v>
      </c>
      <c r="F2331" s="1" t="s">
        <v>70</v>
      </c>
      <c r="G2331" s="4" t="s">
        <v>3818</v>
      </c>
      <c r="H2331" s="4">
        <v>1135</v>
      </c>
      <c r="I2331" s="4" t="s">
        <v>10356</v>
      </c>
      <c r="J2331" s="1"/>
      <c r="K2331" s="4" t="s">
        <v>10357</v>
      </c>
      <c r="L2331" s="4" t="s">
        <v>10358</v>
      </c>
    </row>
    <row r="2332" spans="1:12" ht="30" x14ac:dyDescent="0.25">
      <c r="A2332" s="1" t="s">
        <v>6457</v>
      </c>
      <c r="B2332" s="1" t="s">
        <v>60</v>
      </c>
      <c r="C2332" s="4">
        <v>2022</v>
      </c>
      <c r="D2332" s="1" t="s">
        <v>90</v>
      </c>
      <c r="E2332" s="1" t="s">
        <v>1132</v>
      </c>
      <c r="F2332" s="1" t="s">
        <v>74</v>
      </c>
      <c r="G2332" s="4" t="s">
        <v>1101</v>
      </c>
      <c r="H2332" s="4">
        <v>81</v>
      </c>
      <c r="I2332" s="4" t="s">
        <v>83</v>
      </c>
      <c r="J2332" s="1"/>
      <c r="K2332" s="4" t="s">
        <v>83</v>
      </c>
      <c r="L2332" s="4" t="s">
        <v>83</v>
      </c>
    </row>
    <row r="2333" spans="1:12" ht="30" x14ac:dyDescent="0.25">
      <c r="A2333" s="1" t="s">
        <v>6457</v>
      </c>
      <c r="B2333" s="1" t="s">
        <v>60</v>
      </c>
      <c r="C2333" s="4">
        <v>2022</v>
      </c>
      <c r="D2333" s="1" t="s">
        <v>90</v>
      </c>
      <c r="E2333" s="1" t="s">
        <v>1132</v>
      </c>
      <c r="F2333" s="1" t="s">
        <v>1102</v>
      </c>
      <c r="G2333" s="4" t="s">
        <v>10359</v>
      </c>
      <c r="H2333" s="4">
        <v>10157</v>
      </c>
      <c r="I2333" s="4" t="s">
        <v>10360</v>
      </c>
      <c r="J2333" s="1"/>
      <c r="K2333" s="4" t="s">
        <v>10361</v>
      </c>
      <c r="L2333" s="4" t="s">
        <v>10362</v>
      </c>
    </row>
    <row r="2334" spans="1:12" ht="45" x14ac:dyDescent="0.25">
      <c r="A2334" s="1" t="s">
        <v>6457</v>
      </c>
      <c r="B2334" s="1" t="s">
        <v>60</v>
      </c>
      <c r="C2334" s="4">
        <v>2022</v>
      </c>
      <c r="D2334" s="1" t="s">
        <v>90</v>
      </c>
      <c r="E2334" s="1" t="s">
        <v>1132</v>
      </c>
      <c r="F2334" s="1" t="s">
        <v>84</v>
      </c>
      <c r="G2334" s="4" t="s">
        <v>1350</v>
      </c>
      <c r="H2334" s="4">
        <v>791</v>
      </c>
      <c r="I2334" s="4" t="s">
        <v>10363</v>
      </c>
      <c r="J2334" s="1" t="s">
        <v>234</v>
      </c>
      <c r="K2334" s="4" t="s">
        <v>10364</v>
      </c>
      <c r="L2334" s="4" t="s">
        <v>10365</v>
      </c>
    </row>
    <row r="2335" spans="1:12" ht="45" x14ac:dyDescent="0.25">
      <c r="A2335" s="1" t="s">
        <v>6457</v>
      </c>
      <c r="B2335" s="1" t="s">
        <v>60</v>
      </c>
      <c r="C2335" s="4">
        <v>2022</v>
      </c>
      <c r="D2335" s="1" t="s">
        <v>90</v>
      </c>
      <c r="E2335" s="1" t="s">
        <v>1132</v>
      </c>
      <c r="F2335" s="1" t="s">
        <v>85</v>
      </c>
      <c r="G2335" s="4" t="s">
        <v>10366</v>
      </c>
      <c r="H2335" s="4">
        <v>176661</v>
      </c>
      <c r="I2335" s="4" t="s">
        <v>10367</v>
      </c>
      <c r="J2335" s="1"/>
      <c r="K2335" s="4" t="s">
        <v>974</v>
      </c>
      <c r="L2335" s="4" t="s">
        <v>10368</v>
      </c>
    </row>
    <row r="2336" spans="1:12" x14ac:dyDescent="0.25">
      <c r="A2336" s="1" t="s">
        <v>6457</v>
      </c>
      <c r="B2336" s="1" t="s">
        <v>60</v>
      </c>
      <c r="C2336" s="4">
        <v>2022</v>
      </c>
      <c r="D2336" s="1" t="s">
        <v>90</v>
      </c>
      <c r="E2336" s="1" t="s">
        <v>1147</v>
      </c>
      <c r="F2336" s="1" t="s">
        <v>62</v>
      </c>
      <c r="G2336" s="4" t="s">
        <v>2211</v>
      </c>
      <c r="H2336" s="4">
        <v>4331</v>
      </c>
      <c r="I2336" s="4" t="s">
        <v>10369</v>
      </c>
      <c r="J2336" s="1"/>
      <c r="K2336" s="4" t="s">
        <v>10370</v>
      </c>
      <c r="L2336" s="4" t="s">
        <v>10371</v>
      </c>
    </row>
    <row r="2337" spans="1:12" ht="30" x14ac:dyDescent="0.25">
      <c r="A2337" s="1" t="s">
        <v>6457</v>
      </c>
      <c r="B2337" s="1" t="s">
        <v>60</v>
      </c>
      <c r="C2337" s="4">
        <v>2022</v>
      </c>
      <c r="D2337" s="1" t="s">
        <v>90</v>
      </c>
      <c r="E2337" s="1" t="s">
        <v>1147</v>
      </c>
      <c r="F2337" s="1" t="s">
        <v>66</v>
      </c>
      <c r="G2337" s="4" t="s">
        <v>1101</v>
      </c>
      <c r="H2337" s="4">
        <v>11</v>
      </c>
      <c r="I2337" s="4" t="s">
        <v>83</v>
      </c>
      <c r="J2337" s="1"/>
      <c r="K2337" s="4" t="s">
        <v>83</v>
      </c>
      <c r="L2337" s="4" t="s">
        <v>83</v>
      </c>
    </row>
    <row r="2338" spans="1:12" ht="30" x14ac:dyDescent="0.25">
      <c r="A2338" s="1" t="s">
        <v>6457</v>
      </c>
      <c r="B2338" s="1" t="s">
        <v>60</v>
      </c>
      <c r="C2338" s="4">
        <v>2022</v>
      </c>
      <c r="D2338" s="1" t="s">
        <v>90</v>
      </c>
      <c r="E2338" s="1" t="s">
        <v>1147</v>
      </c>
      <c r="F2338" s="1" t="s">
        <v>70</v>
      </c>
      <c r="G2338" s="4" t="s">
        <v>3754</v>
      </c>
      <c r="H2338" s="4">
        <v>473</v>
      </c>
      <c r="I2338" s="4" t="s">
        <v>10372</v>
      </c>
      <c r="J2338" s="1"/>
      <c r="K2338" s="4" t="s">
        <v>194</v>
      </c>
      <c r="L2338" s="4" t="s">
        <v>10373</v>
      </c>
    </row>
    <row r="2339" spans="1:12" ht="30" x14ac:dyDescent="0.25">
      <c r="A2339" s="1" t="s">
        <v>6457</v>
      </c>
      <c r="B2339" s="1" t="s">
        <v>60</v>
      </c>
      <c r="C2339" s="4">
        <v>2022</v>
      </c>
      <c r="D2339" s="1" t="s">
        <v>90</v>
      </c>
      <c r="E2339" s="1" t="s">
        <v>1147</v>
      </c>
      <c r="F2339" s="1" t="s">
        <v>74</v>
      </c>
      <c r="G2339" s="4" t="s">
        <v>1101</v>
      </c>
      <c r="H2339" s="4">
        <v>26</v>
      </c>
      <c r="I2339" s="4" t="s">
        <v>83</v>
      </c>
      <c r="J2339" s="1"/>
      <c r="K2339" s="4" t="s">
        <v>83</v>
      </c>
      <c r="L2339" s="4" t="s">
        <v>83</v>
      </c>
    </row>
    <row r="2340" spans="1:12" ht="30" x14ac:dyDescent="0.25">
      <c r="A2340" s="1" t="s">
        <v>6457</v>
      </c>
      <c r="B2340" s="1" t="s">
        <v>60</v>
      </c>
      <c r="C2340" s="4">
        <v>2022</v>
      </c>
      <c r="D2340" s="1" t="s">
        <v>90</v>
      </c>
      <c r="E2340" s="1" t="s">
        <v>1147</v>
      </c>
      <c r="F2340" s="1" t="s">
        <v>1102</v>
      </c>
      <c r="G2340" s="4" t="s">
        <v>4366</v>
      </c>
      <c r="H2340" s="4">
        <v>3958</v>
      </c>
      <c r="I2340" s="4" t="s">
        <v>10374</v>
      </c>
      <c r="J2340" s="1"/>
      <c r="K2340" s="4" t="s">
        <v>10375</v>
      </c>
      <c r="L2340" s="4" t="s">
        <v>10376</v>
      </c>
    </row>
    <row r="2341" spans="1:12" ht="45" x14ac:dyDescent="0.25">
      <c r="A2341" s="1" t="s">
        <v>6457</v>
      </c>
      <c r="B2341" s="1" t="s">
        <v>60</v>
      </c>
      <c r="C2341" s="4">
        <v>2022</v>
      </c>
      <c r="D2341" s="1" t="s">
        <v>90</v>
      </c>
      <c r="E2341" s="1" t="s">
        <v>1147</v>
      </c>
      <c r="F2341" s="1" t="s">
        <v>84</v>
      </c>
      <c r="G2341" s="4" t="s">
        <v>1435</v>
      </c>
      <c r="H2341" s="4">
        <v>308</v>
      </c>
      <c r="I2341" s="4" t="s">
        <v>10377</v>
      </c>
      <c r="J2341" s="1" t="s">
        <v>234</v>
      </c>
      <c r="K2341" s="4" t="s">
        <v>10378</v>
      </c>
      <c r="L2341" s="4" t="s">
        <v>10379</v>
      </c>
    </row>
    <row r="2342" spans="1:12" ht="45" x14ac:dyDescent="0.25">
      <c r="A2342" s="1" t="s">
        <v>6457</v>
      </c>
      <c r="B2342" s="1" t="s">
        <v>60</v>
      </c>
      <c r="C2342" s="4">
        <v>2022</v>
      </c>
      <c r="D2342" s="1" t="s">
        <v>90</v>
      </c>
      <c r="E2342" s="1" t="s">
        <v>1147</v>
      </c>
      <c r="F2342" s="1" t="s">
        <v>85</v>
      </c>
      <c r="G2342" s="4" t="s">
        <v>10380</v>
      </c>
      <c r="H2342" s="4">
        <v>147768</v>
      </c>
      <c r="I2342" s="4" t="s">
        <v>10381</v>
      </c>
      <c r="J2342" s="1"/>
      <c r="K2342" s="4" t="s">
        <v>10382</v>
      </c>
      <c r="L2342" s="4" t="s">
        <v>10383</v>
      </c>
    </row>
    <row r="2343" spans="1:12" x14ac:dyDescent="0.25">
      <c r="A2343" s="1" t="s">
        <v>6457</v>
      </c>
      <c r="B2343" s="1" t="s">
        <v>60</v>
      </c>
      <c r="C2343" s="4">
        <v>2022</v>
      </c>
      <c r="D2343" s="1" t="s">
        <v>90</v>
      </c>
      <c r="E2343" s="1" t="s">
        <v>1162</v>
      </c>
      <c r="F2343" s="1" t="s">
        <v>62</v>
      </c>
      <c r="G2343" s="4" t="s">
        <v>1788</v>
      </c>
      <c r="H2343" s="4">
        <v>1365</v>
      </c>
      <c r="I2343" s="4" t="s">
        <v>10384</v>
      </c>
      <c r="J2343" s="1"/>
      <c r="K2343" s="4" t="s">
        <v>10385</v>
      </c>
      <c r="L2343" s="4" t="s">
        <v>10386</v>
      </c>
    </row>
    <row r="2344" spans="1:12" ht="30" x14ac:dyDescent="0.25">
      <c r="A2344" s="1" t="s">
        <v>6457</v>
      </c>
      <c r="B2344" s="1" t="s">
        <v>60</v>
      </c>
      <c r="C2344" s="4">
        <v>2022</v>
      </c>
      <c r="D2344" s="1" t="s">
        <v>90</v>
      </c>
      <c r="E2344" s="1" t="s">
        <v>1162</v>
      </c>
      <c r="F2344" s="1" t="s">
        <v>66</v>
      </c>
      <c r="G2344" s="4" t="s">
        <v>1101</v>
      </c>
      <c r="H2344" s="4">
        <v>5</v>
      </c>
      <c r="I2344" s="4" t="s">
        <v>83</v>
      </c>
      <c r="J2344" s="1"/>
      <c r="K2344" s="4" t="s">
        <v>83</v>
      </c>
      <c r="L2344" s="4" t="s">
        <v>83</v>
      </c>
    </row>
    <row r="2345" spans="1:12" ht="30" x14ac:dyDescent="0.25">
      <c r="A2345" s="1" t="s">
        <v>6457</v>
      </c>
      <c r="B2345" s="1" t="s">
        <v>60</v>
      </c>
      <c r="C2345" s="4">
        <v>2022</v>
      </c>
      <c r="D2345" s="1" t="s">
        <v>90</v>
      </c>
      <c r="E2345" s="1" t="s">
        <v>1162</v>
      </c>
      <c r="F2345" s="1" t="s">
        <v>70</v>
      </c>
      <c r="G2345" s="4" t="s">
        <v>3786</v>
      </c>
      <c r="H2345" s="4">
        <v>182</v>
      </c>
      <c r="I2345" s="4" t="s">
        <v>10387</v>
      </c>
      <c r="J2345" s="1"/>
      <c r="K2345" s="4" t="s">
        <v>10388</v>
      </c>
      <c r="L2345" s="4" t="s">
        <v>10389</v>
      </c>
    </row>
    <row r="2346" spans="1:12" ht="30" x14ac:dyDescent="0.25">
      <c r="A2346" s="1" t="s">
        <v>6457</v>
      </c>
      <c r="B2346" s="1" t="s">
        <v>60</v>
      </c>
      <c r="C2346" s="4">
        <v>2022</v>
      </c>
      <c r="D2346" s="1" t="s">
        <v>90</v>
      </c>
      <c r="E2346" s="1" t="s">
        <v>1162</v>
      </c>
      <c r="F2346" s="1" t="s">
        <v>74</v>
      </c>
      <c r="G2346" s="4" t="s">
        <v>1101</v>
      </c>
      <c r="H2346" s="4">
        <v>12</v>
      </c>
      <c r="I2346" s="4" t="s">
        <v>83</v>
      </c>
      <c r="J2346" s="1"/>
      <c r="K2346" s="4" t="s">
        <v>83</v>
      </c>
      <c r="L2346" s="4" t="s">
        <v>83</v>
      </c>
    </row>
    <row r="2347" spans="1:12" ht="30" x14ac:dyDescent="0.25">
      <c r="A2347" s="1" t="s">
        <v>6457</v>
      </c>
      <c r="B2347" s="1" t="s">
        <v>60</v>
      </c>
      <c r="C2347" s="4">
        <v>2022</v>
      </c>
      <c r="D2347" s="1" t="s">
        <v>90</v>
      </c>
      <c r="E2347" s="1" t="s">
        <v>1162</v>
      </c>
      <c r="F2347" s="1" t="s">
        <v>1102</v>
      </c>
      <c r="G2347" s="4" t="s">
        <v>2913</v>
      </c>
      <c r="H2347" s="4">
        <v>1712</v>
      </c>
      <c r="I2347" s="4" t="s">
        <v>10390</v>
      </c>
      <c r="J2347" s="1"/>
      <c r="K2347" s="4" t="s">
        <v>10391</v>
      </c>
      <c r="L2347" s="4" t="s">
        <v>10392</v>
      </c>
    </row>
    <row r="2348" spans="1:12" ht="45" x14ac:dyDescent="0.25">
      <c r="A2348" s="1" t="s">
        <v>6457</v>
      </c>
      <c r="B2348" s="1" t="s">
        <v>60</v>
      </c>
      <c r="C2348" s="4">
        <v>2022</v>
      </c>
      <c r="D2348" s="1" t="s">
        <v>90</v>
      </c>
      <c r="E2348" s="1" t="s">
        <v>1162</v>
      </c>
      <c r="F2348" s="1" t="s">
        <v>84</v>
      </c>
      <c r="G2348" s="4" t="s">
        <v>2302</v>
      </c>
      <c r="H2348" s="4">
        <v>146</v>
      </c>
      <c r="I2348" s="4" t="s">
        <v>10393</v>
      </c>
      <c r="J2348" s="1"/>
      <c r="K2348" s="4" t="s">
        <v>10394</v>
      </c>
      <c r="L2348" s="4" t="s">
        <v>10395</v>
      </c>
    </row>
    <row r="2349" spans="1:12" ht="45" x14ac:dyDescent="0.25">
      <c r="A2349" s="1" t="s">
        <v>6457</v>
      </c>
      <c r="B2349" s="1" t="s">
        <v>60</v>
      </c>
      <c r="C2349" s="4">
        <v>2022</v>
      </c>
      <c r="D2349" s="1" t="s">
        <v>90</v>
      </c>
      <c r="E2349" s="1" t="s">
        <v>1162</v>
      </c>
      <c r="F2349" s="1" t="s">
        <v>85</v>
      </c>
      <c r="G2349" s="4" t="s">
        <v>1683</v>
      </c>
      <c r="H2349" s="4">
        <v>64091</v>
      </c>
      <c r="I2349" s="4" t="s">
        <v>10396</v>
      </c>
      <c r="J2349" s="1"/>
      <c r="K2349" s="4" t="s">
        <v>10397</v>
      </c>
      <c r="L2349" s="4" t="s">
        <v>10398</v>
      </c>
    </row>
    <row r="2350" spans="1:12" x14ac:dyDescent="0.25">
      <c r="A2350" s="1" t="s">
        <v>6457</v>
      </c>
      <c r="B2350" s="1" t="s">
        <v>60</v>
      </c>
      <c r="C2350" s="4">
        <v>2022</v>
      </c>
      <c r="D2350" s="1" t="s">
        <v>90</v>
      </c>
      <c r="E2350" s="1" t="s">
        <v>1183</v>
      </c>
      <c r="F2350" s="1" t="s">
        <v>62</v>
      </c>
      <c r="G2350" s="4" t="s">
        <v>8282</v>
      </c>
      <c r="H2350" s="4">
        <v>319</v>
      </c>
      <c r="I2350" s="4" t="s">
        <v>10399</v>
      </c>
      <c r="J2350" s="1"/>
      <c r="K2350" s="4" t="s">
        <v>10400</v>
      </c>
      <c r="L2350" s="4" t="s">
        <v>10401</v>
      </c>
    </row>
    <row r="2351" spans="1:12" ht="30" x14ac:dyDescent="0.25">
      <c r="A2351" s="1" t="s">
        <v>6457</v>
      </c>
      <c r="B2351" s="1" t="s">
        <v>60</v>
      </c>
      <c r="C2351" s="4">
        <v>2022</v>
      </c>
      <c r="D2351" s="1" t="s">
        <v>90</v>
      </c>
      <c r="E2351" s="1" t="s">
        <v>1183</v>
      </c>
      <c r="F2351" s="1" t="s">
        <v>66</v>
      </c>
      <c r="G2351" s="4" t="s">
        <v>1101</v>
      </c>
      <c r="H2351" s="4">
        <v>1</v>
      </c>
      <c r="I2351" s="4" t="s">
        <v>83</v>
      </c>
      <c r="J2351" s="1"/>
      <c r="K2351" s="4" t="s">
        <v>83</v>
      </c>
      <c r="L2351" s="4" t="s">
        <v>83</v>
      </c>
    </row>
    <row r="2352" spans="1:12" ht="30" x14ac:dyDescent="0.25">
      <c r="A2352" s="1" t="s">
        <v>6457</v>
      </c>
      <c r="B2352" s="1" t="s">
        <v>60</v>
      </c>
      <c r="C2352" s="4">
        <v>2022</v>
      </c>
      <c r="D2352" s="1" t="s">
        <v>90</v>
      </c>
      <c r="E2352" s="1" t="s">
        <v>1183</v>
      </c>
      <c r="F2352" s="1" t="s">
        <v>70</v>
      </c>
      <c r="G2352" s="4" t="s">
        <v>1613</v>
      </c>
      <c r="H2352" s="4">
        <v>48</v>
      </c>
      <c r="I2352" s="4" t="s">
        <v>10402</v>
      </c>
      <c r="J2352" s="1" t="s">
        <v>234</v>
      </c>
      <c r="K2352" s="4" t="s">
        <v>10403</v>
      </c>
      <c r="L2352" s="4" t="s">
        <v>10404</v>
      </c>
    </row>
    <row r="2353" spans="1:12" ht="30" x14ac:dyDescent="0.25">
      <c r="A2353" s="1" t="s">
        <v>6457</v>
      </c>
      <c r="B2353" s="1" t="s">
        <v>60</v>
      </c>
      <c r="C2353" s="4">
        <v>2022</v>
      </c>
      <c r="D2353" s="1" t="s">
        <v>90</v>
      </c>
      <c r="E2353" s="1" t="s">
        <v>1183</v>
      </c>
      <c r="F2353" s="1" t="s">
        <v>74</v>
      </c>
      <c r="G2353" s="4" t="s">
        <v>1101</v>
      </c>
      <c r="H2353" s="4">
        <v>3</v>
      </c>
      <c r="I2353" s="4" t="s">
        <v>83</v>
      </c>
      <c r="J2353" s="1"/>
      <c r="K2353" s="4" t="s">
        <v>83</v>
      </c>
      <c r="L2353" s="4" t="s">
        <v>83</v>
      </c>
    </row>
    <row r="2354" spans="1:12" ht="30" x14ac:dyDescent="0.25">
      <c r="A2354" s="1" t="s">
        <v>6457</v>
      </c>
      <c r="B2354" s="1" t="s">
        <v>60</v>
      </c>
      <c r="C2354" s="4">
        <v>2022</v>
      </c>
      <c r="D2354" s="1" t="s">
        <v>90</v>
      </c>
      <c r="E2354" s="1" t="s">
        <v>1183</v>
      </c>
      <c r="F2354" s="1" t="s">
        <v>1102</v>
      </c>
      <c r="G2354" s="4" t="s">
        <v>4336</v>
      </c>
      <c r="H2354" s="4">
        <v>400</v>
      </c>
      <c r="I2354" s="4" t="s">
        <v>10405</v>
      </c>
      <c r="J2354" s="1"/>
      <c r="K2354" s="4" t="s">
        <v>10406</v>
      </c>
      <c r="L2354" s="4" t="s">
        <v>10407</v>
      </c>
    </row>
    <row r="2355" spans="1:12" ht="45" x14ac:dyDescent="0.25">
      <c r="A2355" s="1" t="s">
        <v>6457</v>
      </c>
      <c r="B2355" s="1" t="s">
        <v>60</v>
      </c>
      <c r="C2355" s="4">
        <v>2022</v>
      </c>
      <c r="D2355" s="1" t="s">
        <v>90</v>
      </c>
      <c r="E2355" s="1" t="s">
        <v>1183</v>
      </c>
      <c r="F2355" s="1" t="s">
        <v>84</v>
      </c>
      <c r="G2355" s="4" t="s">
        <v>2258</v>
      </c>
      <c r="H2355" s="4">
        <v>38</v>
      </c>
      <c r="I2355" s="4" t="s">
        <v>10408</v>
      </c>
      <c r="J2355" s="1" t="s">
        <v>234</v>
      </c>
      <c r="K2355" s="4" t="s">
        <v>10409</v>
      </c>
      <c r="L2355" s="4" t="s">
        <v>10410</v>
      </c>
    </row>
    <row r="2356" spans="1:12" ht="45" x14ac:dyDescent="0.25">
      <c r="A2356" s="1" t="s">
        <v>6457</v>
      </c>
      <c r="B2356" s="1" t="s">
        <v>60</v>
      </c>
      <c r="C2356" s="4">
        <v>2022</v>
      </c>
      <c r="D2356" s="1" t="s">
        <v>90</v>
      </c>
      <c r="E2356" s="1" t="s">
        <v>1183</v>
      </c>
      <c r="F2356" s="1" t="s">
        <v>85</v>
      </c>
      <c r="G2356" s="4" t="s">
        <v>10411</v>
      </c>
      <c r="H2356" s="4">
        <v>10794</v>
      </c>
      <c r="I2356" s="4" t="s">
        <v>10412</v>
      </c>
      <c r="J2356" s="1"/>
      <c r="K2356" s="4" t="s">
        <v>10413</v>
      </c>
      <c r="L2356" s="4" t="s">
        <v>10414</v>
      </c>
    </row>
    <row r="2357" spans="1:12" x14ac:dyDescent="0.25">
      <c r="A2357" s="1" t="s">
        <v>6457</v>
      </c>
      <c r="B2357" s="1" t="s">
        <v>60</v>
      </c>
      <c r="C2357" s="4">
        <v>2022</v>
      </c>
      <c r="D2357" s="1" t="s">
        <v>109</v>
      </c>
      <c r="E2357" s="1" t="s">
        <v>1089</v>
      </c>
      <c r="F2357" s="1" t="s">
        <v>62</v>
      </c>
      <c r="G2357" s="4" t="s">
        <v>1200</v>
      </c>
      <c r="H2357" s="4">
        <v>101151</v>
      </c>
      <c r="I2357" s="4" t="s">
        <v>6163</v>
      </c>
      <c r="J2357" s="1"/>
      <c r="K2357" s="4" t="s">
        <v>3476</v>
      </c>
      <c r="L2357" s="4" t="s">
        <v>4778</v>
      </c>
    </row>
    <row r="2358" spans="1:12" ht="30" x14ac:dyDescent="0.25">
      <c r="A2358" s="1" t="s">
        <v>6457</v>
      </c>
      <c r="B2358" s="1" t="s">
        <v>60</v>
      </c>
      <c r="C2358" s="4">
        <v>2022</v>
      </c>
      <c r="D2358" s="1" t="s">
        <v>109</v>
      </c>
      <c r="E2358" s="1" t="s">
        <v>1089</v>
      </c>
      <c r="F2358" s="1" t="s">
        <v>66</v>
      </c>
      <c r="G2358" s="4" t="s">
        <v>1101</v>
      </c>
      <c r="H2358" s="4">
        <v>743</v>
      </c>
      <c r="I2358" s="4" t="s">
        <v>83</v>
      </c>
      <c r="J2358" s="1"/>
      <c r="K2358" s="4" t="s">
        <v>83</v>
      </c>
      <c r="L2358" s="4" t="s">
        <v>83</v>
      </c>
    </row>
    <row r="2359" spans="1:12" ht="30" x14ac:dyDescent="0.25">
      <c r="A2359" s="1" t="s">
        <v>6457</v>
      </c>
      <c r="B2359" s="1" t="s">
        <v>60</v>
      </c>
      <c r="C2359" s="4">
        <v>2022</v>
      </c>
      <c r="D2359" s="1" t="s">
        <v>109</v>
      </c>
      <c r="E2359" s="1" t="s">
        <v>1089</v>
      </c>
      <c r="F2359" s="1" t="s">
        <v>70</v>
      </c>
      <c r="G2359" s="4" t="s">
        <v>1800</v>
      </c>
      <c r="H2359" s="4">
        <v>22314</v>
      </c>
      <c r="I2359" s="4" t="s">
        <v>2874</v>
      </c>
      <c r="J2359" s="1" t="s">
        <v>234</v>
      </c>
      <c r="K2359" s="4" t="s">
        <v>1824</v>
      </c>
      <c r="L2359" s="4" t="s">
        <v>3982</v>
      </c>
    </row>
    <row r="2360" spans="1:12" ht="30" x14ac:dyDescent="0.25">
      <c r="A2360" s="1" t="s">
        <v>6457</v>
      </c>
      <c r="B2360" s="1" t="s">
        <v>60</v>
      </c>
      <c r="C2360" s="4">
        <v>2022</v>
      </c>
      <c r="D2360" s="1" t="s">
        <v>109</v>
      </c>
      <c r="E2360" s="1" t="s">
        <v>1089</v>
      </c>
      <c r="F2360" s="1" t="s">
        <v>74</v>
      </c>
      <c r="G2360" s="4" t="s">
        <v>1101</v>
      </c>
      <c r="H2360" s="4">
        <v>1897</v>
      </c>
      <c r="I2360" s="4" t="s">
        <v>83</v>
      </c>
      <c r="J2360" s="1"/>
      <c r="K2360" s="4" t="s">
        <v>83</v>
      </c>
      <c r="L2360" s="4" t="s">
        <v>83</v>
      </c>
    </row>
    <row r="2361" spans="1:12" ht="30" x14ac:dyDescent="0.25">
      <c r="A2361" s="1" t="s">
        <v>6457</v>
      </c>
      <c r="B2361" s="1" t="s">
        <v>60</v>
      </c>
      <c r="C2361" s="4">
        <v>2022</v>
      </c>
      <c r="D2361" s="1" t="s">
        <v>109</v>
      </c>
      <c r="E2361" s="1" t="s">
        <v>1089</v>
      </c>
      <c r="F2361" s="1" t="s">
        <v>1102</v>
      </c>
      <c r="G2361" s="4" t="s">
        <v>2302</v>
      </c>
      <c r="H2361" s="4">
        <v>126224</v>
      </c>
      <c r="I2361" s="4" t="s">
        <v>7462</v>
      </c>
      <c r="J2361" s="1"/>
      <c r="K2361" s="4" t="s">
        <v>3718</v>
      </c>
      <c r="L2361" s="4" t="s">
        <v>1697</v>
      </c>
    </row>
    <row r="2362" spans="1:12" ht="45" x14ac:dyDescent="0.25">
      <c r="A2362" s="1" t="s">
        <v>6457</v>
      </c>
      <c r="B2362" s="1" t="s">
        <v>60</v>
      </c>
      <c r="C2362" s="4">
        <v>2022</v>
      </c>
      <c r="D2362" s="1" t="s">
        <v>109</v>
      </c>
      <c r="E2362" s="1" t="s">
        <v>1089</v>
      </c>
      <c r="F2362" s="1" t="s">
        <v>84</v>
      </c>
      <c r="G2362" s="4" t="s">
        <v>1101</v>
      </c>
      <c r="H2362" s="4">
        <v>4900</v>
      </c>
      <c r="I2362" s="4" t="s">
        <v>83</v>
      </c>
      <c r="J2362" s="1"/>
      <c r="K2362" s="4" t="s">
        <v>83</v>
      </c>
      <c r="L2362" s="4" t="s">
        <v>83</v>
      </c>
    </row>
    <row r="2363" spans="1:12" ht="45" x14ac:dyDescent="0.25">
      <c r="A2363" s="1" t="s">
        <v>6457</v>
      </c>
      <c r="B2363" s="1" t="s">
        <v>60</v>
      </c>
      <c r="C2363" s="4">
        <v>2022</v>
      </c>
      <c r="D2363" s="1" t="s">
        <v>109</v>
      </c>
      <c r="E2363" s="1" t="s">
        <v>1089</v>
      </c>
      <c r="F2363" s="1" t="s">
        <v>85</v>
      </c>
      <c r="G2363" s="4" t="s">
        <v>1121</v>
      </c>
      <c r="H2363" s="4">
        <v>204173</v>
      </c>
      <c r="I2363" s="4" t="s">
        <v>7309</v>
      </c>
      <c r="J2363" s="1"/>
      <c r="K2363" s="4" t="s">
        <v>3653</v>
      </c>
      <c r="L2363" s="4" t="s">
        <v>3756</v>
      </c>
    </row>
    <row r="2364" spans="1:12" x14ac:dyDescent="0.25">
      <c r="A2364" s="1" t="s">
        <v>6457</v>
      </c>
      <c r="B2364" s="1" t="s">
        <v>60</v>
      </c>
      <c r="C2364" s="4">
        <v>2022</v>
      </c>
      <c r="D2364" s="1" t="s">
        <v>109</v>
      </c>
      <c r="E2364" s="1" t="s">
        <v>1104</v>
      </c>
      <c r="F2364" s="1" t="s">
        <v>62</v>
      </c>
      <c r="G2364" s="4" t="s">
        <v>1211</v>
      </c>
      <c r="H2364" s="4">
        <v>30770</v>
      </c>
      <c r="I2364" s="4" t="s">
        <v>10415</v>
      </c>
      <c r="J2364" s="1"/>
      <c r="K2364" s="4" t="s">
        <v>10416</v>
      </c>
      <c r="L2364" s="4" t="s">
        <v>10417</v>
      </c>
    </row>
    <row r="2365" spans="1:12" ht="30" x14ac:dyDescent="0.25">
      <c r="A2365" s="1" t="s">
        <v>6457</v>
      </c>
      <c r="B2365" s="1" t="s">
        <v>60</v>
      </c>
      <c r="C2365" s="4">
        <v>2022</v>
      </c>
      <c r="D2365" s="1" t="s">
        <v>109</v>
      </c>
      <c r="E2365" s="1" t="s">
        <v>1104</v>
      </c>
      <c r="F2365" s="1" t="s">
        <v>66</v>
      </c>
      <c r="G2365" s="4" t="s">
        <v>1101</v>
      </c>
      <c r="H2365" s="4">
        <v>82</v>
      </c>
      <c r="I2365" s="4" t="s">
        <v>83</v>
      </c>
      <c r="J2365" s="1"/>
      <c r="K2365" s="4" t="s">
        <v>83</v>
      </c>
      <c r="L2365" s="4" t="s">
        <v>83</v>
      </c>
    </row>
    <row r="2366" spans="1:12" ht="30" x14ac:dyDescent="0.25">
      <c r="A2366" s="1" t="s">
        <v>6457</v>
      </c>
      <c r="B2366" s="1" t="s">
        <v>60</v>
      </c>
      <c r="C2366" s="4">
        <v>2022</v>
      </c>
      <c r="D2366" s="1" t="s">
        <v>109</v>
      </c>
      <c r="E2366" s="1" t="s">
        <v>1104</v>
      </c>
      <c r="F2366" s="1" t="s">
        <v>70</v>
      </c>
      <c r="G2366" s="4" t="s">
        <v>1125</v>
      </c>
      <c r="H2366" s="4">
        <v>4268</v>
      </c>
      <c r="I2366" s="4" t="s">
        <v>10418</v>
      </c>
      <c r="J2366" s="1" t="s">
        <v>234</v>
      </c>
      <c r="K2366" s="4" t="s">
        <v>10419</v>
      </c>
      <c r="L2366" s="4" t="s">
        <v>10420</v>
      </c>
    </row>
    <row r="2367" spans="1:12" ht="30" x14ac:dyDescent="0.25">
      <c r="A2367" s="1" t="s">
        <v>6457</v>
      </c>
      <c r="B2367" s="1" t="s">
        <v>60</v>
      </c>
      <c r="C2367" s="4">
        <v>2022</v>
      </c>
      <c r="D2367" s="1" t="s">
        <v>109</v>
      </c>
      <c r="E2367" s="1" t="s">
        <v>1104</v>
      </c>
      <c r="F2367" s="1" t="s">
        <v>74</v>
      </c>
      <c r="G2367" s="4" t="s">
        <v>1101</v>
      </c>
      <c r="H2367" s="4">
        <v>280</v>
      </c>
      <c r="I2367" s="4" t="s">
        <v>83</v>
      </c>
      <c r="J2367" s="1"/>
      <c r="K2367" s="4" t="s">
        <v>83</v>
      </c>
      <c r="L2367" s="4" t="s">
        <v>83</v>
      </c>
    </row>
    <row r="2368" spans="1:12" ht="30" x14ac:dyDescent="0.25">
      <c r="A2368" s="1" t="s">
        <v>6457</v>
      </c>
      <c r="B2368" s="1" t="s">
        <v>60</v>
      </c>
      <c r="C2368" s="4">
        <v>2022</v>
      </c>
      <c r="D2368" s="1" t="s">
        <v>109</v>
      </c>
      <c r="E2368" s="1" t="s">
        <v>1104</v>
      </c>
      <c r="F2368" s="1" t="s">
        <v>1102</v>
      </c>
      <c r="G2368" s="4" t="s">
        <v>2760</v>
      </c>
      <c r="H2368" s="4">
        <v>35435</v>
      </c>
      <c r="I2368" s="4" t="s">
        <v>8948</v>
      </c>
      <c r="J2368" s="1"/>
      <c r="K2368" s="4" t="s">
        <v>9702</v>
      </c>
      <c r="L2368" s="4" t="s">
        <v>3652</v>
      </c>
    </row>
    <row r="2369" spans="1:12" ht="45" x14ac:dyDescent="0.25">
      <c r="A2369" s="1" t="s">
        <v>6457</v>
      </c>
      <c r="B2369" s="1" t="s">
        <v>60</v>
      </c>
      <c r="C2369" s="4">
        <v>2022</v>
      </c>
      <c r="D2369" s="1" t="s">
        <v>109</v>
      </c>
      <c r="E2369" s="1" t="s">
        <v>1104</v>
      </c>
      <c r="F2369" s="1" t="s">
        <v>84</v>
      </c>
      <c r="G2369" s="4" t="s">
        <v>1101</v>
      </c>
      <c r="H2369" s="4">
        <v>1274</v>
      </c>
      <c r="I2369" s="4" t="s">
        <v>83</v>
      </c>
      <c r="J2369" s="1"/>
      <c r="K2369" s="4" t="s">
        <v>83</v>
      </c>
      <c r="L2369" s="4" t="s">
        <v>83</v>
      </c>
    </row>
    <row r="2370" spans="1:12" ht="45" x14ac:dyDescent="0.25">
      <c r="A2370" s="1" t="s">
        <v>6457</v>
      </c>
      <c r="B2370" s="1" t="s">
        <v>60</v>
      </c>
      <c r="C2370" s="4">
        <v>2022</v>
      </c>
      <c r="D2370" s="1" t="s">
        <v>109</v>
      </c>
      <c r="E2370" s="1" t="s">
        <v>1104</v>
      </c>
      <c r="F2370" s="1" t="s">
        <v>85</v>
      </c>
      <c r="G2370" s="4" t="s">
        <v>2683</v>
      </c>
      <c r="H2370" s="4">
        <v>146412</v>
      </c>
      <c r="I2370" s="4" t="s">
        <v>732</v>
      </c>
      <c r="J2370" s="1"/>
      <c r="K2370" s="4" t="s">
        <v>9125</v>
      </c>
      <c r="L2370" s="4" t="s">
        <v>2071</v>
      </c>
    </row>
    <row r="2371" spans="1:12" x14ac:dyDescent="0.25">
      <c r="A2371" s="1" t="s">
        <v>6457</v>
      </c>
      <c r="B2371" s="1" t="s">
        <v>60</v>
      </c>
      <c r="C2371" s="4">
        <v>2022</v>
      </c>
      <c r="D2371" s="1" t="s">
        <v>109</v>
      </c>
      <c r="E2371" s="1" t="s">
        <v>1116</v>
      </c>
      <c r="F2371" s="1" t="s">
        <v>62</v>
      </c>
      <c r="G2371" s="4" t="s">
        <v>1487</v>
      </c>
      <c r="H2371" s="4">
        <v>19819</v>
      </c>
      <c r="I2371" s="4" t="s">
        <v>6204</v>
      </c>
      <c r="J2371" s="1"/>
      <c r="K2371" s="4" t="s">
        <v>10421</v>
      </c>
      <c r="L2371" s="4" t="s">
        <v>10422</v>
      </c>
    </row>
    <row r="2372" spans="1:12" ht="30" x14ac:dyDescent="0.25">
      <c r="A2372" s="1" t="s">
        <v>6457</v>
      </c>
      <c r="B2372" s="1" t="s">
        <v>60</v>
      </c>
      <c r="C2372" s="4">
        <v>2022</v>
      </c>
      <c r="D2372" s="1" t="s">
        <v>109</v>
      </c>
      <c r="E2372" s="1" t="s">
        <v>1116</v>
      </c>
      <c r="F2372" s="1" t="s">
        <v>66</v>
      </c>
      <c r="G2372" s="4" t="s">
        <v>1101</v>
      </c>
      <c r="H2372" s="4">
        <v>40</v>
      </c>
      <c r="I2372" s="4" t="s">
        <v>83</v>
      </c>
      <c r="J2372" s="1"/>
      <c r="K2372" s="4" t="s">
        <v>83</v>
      </c>
      <c r="L2372" s="4" t="s">
        <v>83</v>
      </c>
    </row>
    <row r="2373" spans="1:12" ht="30" x14ac:dyDescent="0.25">
      <c r="A2373" s="1" t="s">
        <v>6457</v>
      </c>
      <c r="B2373" s="1" t="s">
        <v>60</v>
      </c>
      <c r="C2373" s="4">
        <v>2022</v>
      </c>
      <c r="D2373" s="1" t="s">
        <v>109</v>
      </c>
      <c r="E2373" s="1" t="s">
        <v>1116</v>
      </c>
      <c r="F2373" s="1" t="s">
        <v>70</v>
      </c>
      <c r="G2373" s="4" t="s">
        <v>2156</v>
      </c>
      <c r="H2373" s="4">
        <v>2724</v>
      </c>
      <c r="I2373" s="4" t="s">
        <v>10423</v>
      </c>
      <c r="J2373" s="1"/>
      <c r="K2373" s="4" t="s">
        <v>10424</v>
      </c>
      <c r="L2373" s="4" t="s">
        <v>10425</v>
      </c>
    </row>
    <row r="2374" spans="1:12" ht="30" x14ac:dyDescent="0.25">
      <c r="A2374" s="1" t="s">
        <v>6457</v>
      </c>
      <c r="B2374" s="1" t="s">
        <v>60</v>
      </c>
      <c r="C2374" s="4">
        <v>2022</v>
      </c>
      <c r="D2374" s="1" t="s">
        <v>109</v>
      </c>
      <c r="E2374" s="1" t="s">
        <v>1116</v>
      </c>
      <c r="F2374" s="1" t="s">
        <v>74</v>
      </c>
      <c r="G2374" s="4" t="s">
        <v>1101</v>
      </c>
      <c r="H2374" s="4">
        <v>148</v>
      </c>
      <c r="I2374" s="4" t="s">
        <v>83</v>
      </c>
      <c r="J2374" s="1"/>
      <c r="K2374" s="4" t="s">
        <v>83</v>
      </c>
      <c r="L2374" s="4" t="s">
        <v>83</v>
      </c>
    </row>
    <row r="2375" spans="1:12" ht="30" x14ac:dyDescent="0.25">
      <c r="A2375" s="1" t="s">
        <v>6457</v>
      </c>
      <c r="B2375" s="1" t="s">
        <v>60</v>
      </c>
      <c r="C2375" s="4">
        <v>2022</v>
      </c>
      <c r="D2375" s="1" t="s">
        <v>109</v>
      </c>
      <c r="E2375" s="1" t="s">
        <v>1116</v>
      </c>
      <c r="F2375" s="1" t="s">
        <v>1102</v>
      </c>
      <c r="G2375" s="4" t="s">
        <v>1942</v>
      </c>
      <c r="H2375" s="4">
        <v>24471</v>
      </c>
      <c r="I2375" s="4" t="s">
        <v>3378</v>
      </c>
      <c r="J2375" s="1"/>
      <c r="K2375" s="4" t="s">
        <v>10426</v>
      </c>
      <c r="L2375" s="4" t="s">
        <v>10427</v>
      </c>
    </row>
    <row r="2376" spans="1:12" ht="45" x14ac:dyDescent="0.25">
      <c r="A2376" s="1" t="s">
        <v>6457</v>
      </c>
      <c r="B2376" s="1" t="s">
        <v>60</v>
      </c>
      <c r="C2376" s="4">
        <v>2022</v>
      </c>
      <c r="D2376" s="1" t="s">
        <v>109</v>
      </c>
      <c r="E2376" s="1" t="s">
        <v>1116</v>
      </c>
      <c r="F2376" s="1" t="s">
        <v>84</v>
      </c>
      <c r="G2376" s="4" t="s">
        <v>1101</v>
      </c>
      <c r="H2376" s="4">
        <v>835</v>
      </c>
      <c r="I2376" s="4" t="s">
        <v>83</v>
      </c>
      <c r="J2376" s="1"/>
      <c r="K2376" s="4" t="s">
        <v>83</v>
      </c>
      <c r="L2376" s="4" t="s">
        <v>83</v>
      </c>
    </row>
    <row r="2377" spans="1:12" ht="45" x14ac:dyDescent="0.25">
      <c r="A2377" s="1" t="s">
        <v>6457</v>
      </c>
      <c r="B2377" s="1" t="s">
        <v>60</v>
      </c>
      <c r="C2377" s="4">
        <v>2022</v>
      </c>
      <c r="D2377" s="1" t="s">
        <v>109</v>
      </c>
      <c r="E2377" s="1" t="s">
        <v>1116</v>
      </c>
      <c r="F2377" s="1" t="s">
        <v>85</v>
      </c>
      <c r="G2377" s="4" t="s">
        <v>10428</v>
      </c>
      <c r="H2377" s="4">
        <v>213033</v>
      </c>
      <c r="I2377" s="4" t="s">
        <v>10429</v>
      </c>
      <c r="J2377" s="1"/>
      <c r="K2377" s="4" t="s">
        <v>10430</v>
      </c>
      <c r="L2377" s="4" t="s">
        <v>10431</v>
      </c>
    </row>
    <row r="2378" spans="1:12" x14ac:dyDescent="0.25">
      <c r="A2378" s="1" t="s">
        <v>6457</v>
      </c>
      <c r="B2378" s="1" t="s">
        <v>60</v>
      </c>
      <c r="C2378" s="4">
        <v>2022</v>
      </c>
      <c r="D2378" s="1" t="s">
        <v>109</v>
      </c>
      <c r="E2378" s="1" t="s">
        <v>1132</v>
      </c>
      <c r="F2378" s="1" t="s">
        <v>62</v>
      </c>
      <c r="G2378" s="4" t="s">
        <v>3888</v>
      </c>
      <c r="H2378" s="4">
        <v>10716</v>
      </c>
      <c r="I2378" s="4" t="s">
        <v>10432</v>
      </c>
      <c r="J2378" s="1"/>
      <c r="K2378" s="4" t="s">
        <v>10433</v>
      </c>
      <c r="L2378" s="4" t="s">
        <v>3579</v>
      </c>
    </row>
    <row r="2379" spans="1:12" ht="30" x14ac:dyDescent="0.25">
      <c r="A2379" s="1" t="s">
        <v>6457</v>
      </c>
      <c r="B2379" s="1" t="s">
        <v>60</v>
      </c>
      <c r="C2379" s="4">
        <v>2022</v>
      </c>
      <c r="D2379" s="1" t="s">
        <v>109</v>
      </c>
      <c r="E2379" s="1" t="s">
        <v>1132</v>
      </c>
      <c r="F2379" s="1" t="s">
        <v>66</v>
      </c>
      <c r="G2379" s="4" t="s">
        <v>1101</v>
      </c>
      <c r="H2379" s="4">
        <v>16</v>
      </c>
      <c r="I2379" s="4" t="s">
        <v>83</v>
      </c>
      <c r="J2379" s="1"/>
      <c r="K2379" s="4" t="s">
        <v>83</v>
      </c>
      <c r="L2379" s="4" t="s">
        <v>83</v>
      </c>
    </row>
    <row r="2380" spans="1:12" ht="30" x14ac:dyDescent="0.25">
      <c r="A2380" s="1" t="s">
        <v>6457</v>
      </c>
      <c r="B2380" s="1" t="s">
        <v>60</v>
      </c>
      <c r="C2380" s="4">
        <v>2022</v>
      </c>
      <c r="D2380" s="1" t="s">
        <v>109</v>
      </c>
      <c r="E2380" s="1" t="s">
        <v>1132</v>
      </c>
      <c r="F2380" s="1" t="s">
        <v>70</v>
      </c>
      <c r="G2380" s="4" t="s">
        <v>3009</v>
      </c>
      <c r="H2380" s="4">
        <v>1230</v>
      </c>
      <c r="I2380" s="4" t="s">
        <v>10434</v>
      </c>
      <c r="J2380" s="1"/>
      <c r="K2380" s="4" t="s">
        <v>10435</v>
      </c>
      <c r="L2380" s="4" t="s">
        <v>10436</v>
      </c>
    </row>
    <row r="2381" spans="1:12" ht="30" x14ac:dyDescent="0.25">
      <c r="A2381" s="1" t="s">
        <v>6457</v>
      </c>
      <c r="B2381" s="1" t="s">
        <v>60</v>
      </c>
      <c r="C2381" s="4">
        <v>2022</v>
      </c>
      <c r="D2381" s="1" t="s">
        <v>109</v>
      </c>
      <c r="E2381" s="1" t="s">
        <v>1132</v>
      </c>
      <c r="F2381" s="1" t="s">
        <v>74</v>
      </c>
      <c r="G2381" s="4" t="s">
        <v>1101</v>
      </c>
      <c r="H2381" s="4">
        <v>58</v>
      </c>
      <c r="I2381" s="4" t="s">
        <v>83</v>
      </c>
      <c r="J2381" s="1"/>
      <c r="K2381" s="4" t="s">
        <v>83</v>
      </c>
      <c r="L2381" s="4" t="s">
        <v>83</v>
      </c>
    </row>
    <row r="2382" spans="1:12" ht="30" x14ac:dyDescent="0.25">
      <c r="A2382" s="1" t="s">
        <v>6457</v>
      </c>
      <c r="B2382" s="1" t="s">
        <v>60</v>
      </c>
      <c r="C2382" s="4">
        <v>2022</v>
      </c>
      <c r="D2382" s="1" t="s">
        <v>109</v>
      </c>
      <c r="E2382" s="1" t="s">
        <v>1132</v>
      </c>
      <c r="F2382" s="1" t="s">
        <v>1102</v>
      </c>
      <c r="G2382" s="4" t="s">
        <v>9936</v>
      </c>
      <c r="H2382" s="4">
        <v>10873</v>
      </c>
      <c r="I2382" s="4" t="s">
        <v>10437</v>
      </c>
      <c r="J2382" s="1"/>
      <c r="K2382" s="4" t="s">
        <v>10438</v>
      </c>
      <c r="L2382" s="4" t="s">
        <v>10439</v>
      </c>
    </row>
    <row r="2383" spans="1:12" ht="45" x14ac:dyDescent="0.25">
      <c r="A2383" s="1" t="s">
        <v>6457</v>
      </c>
      <c r="B2383" s="1" t="s">
        <v>60</v>
      </c>
      <c r="C2383" s="4">
        <v>2022</v>
      </c>
      <c r="D2383" s="1" t="s">
        <v>109</v>
      </c>
      <c r="E2383" s="1" t="s">
        <v>1132</v>
      </c>
      <c r="F2383" s="1" t="s">
        <v>84</v>
      </c>
      <c r="G2383" s="4" t="s">
        <v>1671</v>
      </c>
      <c r="H2383" s="4">
        <v>364</v>
      </c>
      <c r="I2383" s="4" t="s">
        <v>10440</v>
      </c>
      <c r="J2383" s="1" t="s">
        <v>234</v>
      </c>
      <c r="K2383" s="4" t="s">
        <v>10441</v>
      </c>
      <c r="L2383" s="4" t="s">
        <v>10442</v>
      </c>
    </row>
    <row r="2384" spans="1:12" ht="45" x14ac:dyDescent="0.25">
      <c r="A2384" s="1" t="s">
        <v>6457</v>
      </c>
      <c r="B2384" s="1" t="s">
        <v>60</v>
      </c>
      <c r="C2384" s="4">
        <v>2022</v>
      </c>
      <c r="D2384" s="1" t="s">
        <v>109</v>
      </c>
      <c r="E2384" s="1" t="s">
        <v>1132</v>
      </c>
      <c r="F2384" s="1" t="s">
        <v>85</v>
      </c>
      <c r="G2384" s="4" t="s">
        <v>10443</v>
      </c>
      <c r="H2384" s="4">
        <v>196873</v>
      </c>
      <c r="I2384" s="4" t="s">
        <v>10444</v>
      </c>
      <c r="J2384" s="1"/>
      <c r="K2384" s="4" t="s">
        <v>10445</v>
      </c>
      <c r="L2384" s="4" t="s">
        <v>10446</v>
      </c>
    </row>
    <row r="2385" spans="1:12" x14ac:dyDescent="0.25">
      <c r="A2385" s="1" t="s">
        <v>6457</v>
      </c>
      <c r="B2385" s="1" t="s">
        <v>60</v>
      </c>
      <c r="C2385" s="4">
        <v>2022</v>
      </c>
      <c r="D2385" s="1" t="s">
        <v>109</v>
      </c>
      <c r="E2385" s="1" t="s">
        <v>1147</v>
      </c>
      <c r="F2385" s="1" t="s">
        <v>62</v>
      </c>
      <c r="G2385" s="4" t="s">
        <v>2709</v>
      </c>
      <c r="H2385" s="4">
        <v>4812</v>
      </c>
      <c r="I2385" s="4" t="s">
        <v>10447</v>
      </c>
      <c r="J2385" s="1"/>
      <c r="K2385" s="4" t="s">
        <v>10448</v>
      </c>
      <c r="L2385" s="4" t="s">
        <v>10449</v>
      </c>
    </row>
    <row r="2386" spans="1:12" ht="30" x14ac:dyDescent="0.25">
      <c r="A2386" s="1" t="s">
        <v>6457</v>
      </c>
      <c r="B2386" s="1" t="s">
        <v>60</v>
      </c>
      <c r="C2386" s="4">
        <v>2022</v>
      </c>
      <c r="D2386" s="1" t="s">
        <v>109</v>
      </c>
      <c r="E2386" s="1" t="s">
        <v>1147</v>
      </c>
      <c r="F2386" s="1" t="s">
        <v>66</v>
      </c>
      <c r="G2386" s="4" t="s">
        <v>1101</v>
      </c>
      <c r="H2386" s="4">
        <v>6</v>
      </c>
      <c r="I2386" s="4" t="s">
        <v>83</v>
      </c>
      <c r="J2386" s="1"/>
      <c r="K2386" s="4" t="s">
        <v>83</v>
      </c>
      <c r="L2386" s="4" t="s">
        <v>83</v>
      </c>
    </row>
    <row r="2387" spans="1:12" ht="30" x14ac:dyDescent="0.25">
      <c r="A2387" s="1" t="s">
        <v>6457</v>
      </c>
      <c r="B2387" s="1" t="s">
        <v>60</v>
      </c>
      <c r="C2387" s="4">
        <v>2022</v>
      </c>
      <c r="D2387" s="1" t="s">
        <v>109</v>
      </c>
      <c r="E2387" s="1" t="s">
        <v>1147</v>
      </c>
      <c r="F2387" s="1" t="s">
        <v>70</v>
      </c>
      <c r="G2387" s="4" t="s">
        <v>1545</v>
      </c>
      <c r="H2387" s="4">
        <v>508</v>
      </c>
      <c r="I2387" s="4" t="s">
        <v>10450</v>
      </c>
      <c r="J2387" s="1"/>
      <c r="K2387" s="4" t="s">
        <v>10451</v>
      </c>
      <c r="L2387" s="4" t="s">
        <v>10452</v>
      </c>
    </row>
    <row r="2388" spans="1:12" ht="30" x14ac:dyDescent="0.25">
      <c r="A2388" s="1" t="s">
        <v>6457</v>
      </c>
      <c r="B2388" s="1" t="s">
        <v>60</v>
      </c>
      <c r="C2388" s="4">
        <v>2022</v>
      </c>
      <c r="D2388" s="1" t="s">
        <v>109</v>
      </c>
      <c r="E2388" s="1" t="s">
        <v>1147</v>
      </c>
      <c r="F2388" s="1" t="s">
        <v>74</v>
      </c>
      <c r="G2388" s="4" t="s">
        <v>1101</v>
      </c>
      <c r="H2388" s="4">
        <v>22</v>
      </c>
      <c r="I2388" s="4" t="s">
        <v>83</v>
      </c>
      <c r="J2388" s="1"/>
      <c r="K2388" s="4" t="s">
        <v>83</v>
      </c>
      <c r="L2388" s="4" t="s">
        <v>83</v>
      </c>
    </row>
    <row r="2389" spans="1:12" ht="30" x14ac:dyDescent="0.25">
      <c r="A2389" s="1" t="s">
        <v>6457</v>
      </c>
      <c r="B2389" s="1" t="s">
        <v>60</v>
      </c>
      <c r="C2389" s="4">
        <v>2022</v>
      </c>
      <c r="D2389" s="1" t="s">
        <v>109</v>
      </c>
      <c r="E2389" s="1" t="s">
        <v>1147</v>
      </c>
      <c r="F2389" s="1" t="s">
        <v>1102</v>
      </c>
      <c r="G2389" s="4" t="s">
        <v>10453</v>
      </c>
      <c r="H2389" s="4">
        <v>4148</v>
      </c>
      <c r="I2389" s="4" t="s">
        <v>10454</v>
      </c>
      <c r="J2389" s="1"/>
      <c r="K2389" s="4" t="s">
        <v>10455</v>
      </c>
      <c r="L2389" s="4" t="s">
        <v>10456</v>
      </c>
    </row>
    <row r="2390" spans="1:12" ht="45" x14ac:dyDescent="0.25">
      <c r="A2390" s="1" t="s">
        <v>6457</v>
      </c>
      <c r="B2390" s="1" t="s">
        <v>60</v>
      </c>
      <c r="C2390" s="4">
        <v>2022</v>
      </c>
      <c r="D2390" s="1" t="s">
        <v>109</v>
      </c>
      <c r="E2390" s="1" t="s">
        <v>1147</v>
      </c>
      <c r="F2390" s="1" t="s">
        <v>84</v>
      </c>
      <c r="G2390" s="4" t="s">
        <v>1613</v>
      </c>
      <c r="H2390" s="4">
        <v>188</v>
      </c>
      <c r="I2390" s="4" t="s">
        <v>10457</v>
      </c>
      <c r="J2390" s="1" t="s">
        <v>234</v>
      </c>
      <c r="K2390" s="4" t="s">
        <v>10458</v>
      </c>
      <c r="L2390" s="4" t="s">
        <v>10459</v>
      </c>
    </row>
    <row r="2391" spans="1:12" ht="45" x14ac:dyDescent="0.25">
      <c r="A2391" s="1" t="s">
        <v>6457</v>
      </c>
      <c r="B2391" s="1" t="s">
        <v>60</v>
      </c>
      <c r="C2391" s="4">
        <v>2022</v>
      </c>
      <c r="D2391" s="1" t="s">
        <v>109</v>
      </c>
      <c r="E2391" s="1" t="s">
        <v>1147</v>
      </c>
      <c r="F2391" s="1" t="s">
        <v>85</v>
      </c>
      <c r="G2391" s="4" t="s">
        <v>10460</v>
      </c>
      <c r="H2391" s="4">
        <v>164283</v>
      </c>
      <c r="I2391" s="4" t="s">
        <v>10461</v>
      </c>
      <c r="J2391" s="1"/>
      <c r="K2391" s="4" t="s">
        <v>10462</v>
      </c>
      <c r="L2391" s="4" t="s">
        <v>10463</v>
      </c>
    </row>
    <row r="2392" spans="1:12" x14ac:dyDescent="0.25">
      <c r="A2392" s="1" t="s">
        <v>6457</v>
      </c>
      <c r="B2392" s="1" t="s">
        <v>60</v>
      </c>
      <c r="C2392" s="4">
        <v>2022</v>
      </c>
      <c r="D2392" s="1" t="s">
        <v>109</v>
      </c>
      <c r="E2392" s="1" t="s">
        <v>1162</v>
      </c>
      <c r="F2392" s="1" t="s">
        <v>62</v>
      </c>
      <c r="G2392" s="4" t="s">
        <v>2351</v>
      </c>
      <c r="H2392" s="4">
        <v>1505</v>
      </c>
      <c r="I2392" s="4" t="s">
        <v>10464</v>
      </c>
      <c r="J2392" s="1"/>
      <c r="K2392" s="4" t="s">
        <v>10465</v>
      </c>
      <c r="L2392" s="4" t="s">
        <v>10466</v>
      </c>
    </row>
    <row r="2393" spans="1:12" ht="30" x14ac:dyDescent="0.25">
      <c r="A2393" s="1" t="s">
        <v>6457</v>
      </c>
      <c r="B2393" s="1" t="s">
        <v>60</v>
      </c>
      <c r="C2393" s="4">
        <v>2022</v>
      </c>
      <c r="D2393" s="1" t="s">
        <v>109</v>
      </c>
      <c r="E2393" s="1" t="s">
        <v>1162</v>
      </c>
      <c r="F2393" s="1" t="s">
        <v>66</v>
      </c>
      <c r="G2393" s="4" t="s">
        <v>1101</v>
      </c>
      <c r="H2393" s="4">
        <v>3</v>
      </c>
      <c r="I2393" s="4" t="s">
        <v>83</v>
      </c>
      <c r="J2393" s="1"/>
      <c r="K2393" s="4" t="s">
        <v>83</v>
      </c>
      <c r="L2393" s="4" t="s">
        <v>83</v>
      </c>
    </row>
    <row r="2394" spans="1:12" ht="30" x14ac:dyDescent="0.25">
      <c r="A2394" s="1" t="s">
        <v>6457</v>
      </c>
      <c r="B2394" s="1" t="s">
        <v>60</v>
      </c>
      <c r="C2394" s="4">
        <v>2022</v>
      </c>
      <c r="D2394" s="1" t="s">
        <v>109</v>
      </c>
      <c r="E2394" s="1" t="s">
        <v>1162</v>
      </c>
      <c r="F2394" s="1" t="s">
        <v>70</v>
      </c>
      <c r="G2394" s="4" t="s">
        <v>1712</v>
      </c>
      <c r="H2394" s="4">
        <v>194</v>
      </c>
      <c r="I2394" s="4" t="s">
        <v>10467</v>
      </c>
      <c r="J2394" s="1"/>
      <c r="K2394" s="4" t="s">
        <v>10468</v>
      </c>
      <c r="L2394" s="4" t="s">
        <v>10469</v>
      </c>
    </row>
    <row r="2395" spans="1:12" ht="30" x14ac:dyDescent="0.25">
      <c r="A2395" s="1" t="s">
        <v>6457</v>
      </c>
      <c r="B2395" s="1" t="s">
        <v>60</v>
      </c>
      <c r="C2395" s="4">
        <v>2022</v>
      </c>
      <c r="D2395" s="1" t="s">
        <v>109</v>
      </c>
      <c r="E2395" s="1" t="s">
        <v>1162</v>
      </c>
      <c r="F2395" s="1" t="s">
        <v>74</v>
      </c>
      <c r="G2395" s="4" t="s">
        <v>1101</v>
      </c>
      <c r="H2395" s="4">
        <v>8</v>
      </c>
      <c r="I2395" s="4" t="s">
        <v>83</v>
      </c>
      <c r="J2395" s="1"/>
      <c r="K2395" s="4" t="s">
        <v>83</v>
      </c>
      <c r="L2395" s="4" t="s">
        <v>83</v>
      </c>
    </row>
    <row r="2396" spans="1:12" ht="30" x14ac:dyDescent="0.25">
      <c r="A2396" s="1" t="s">
        <v>6457</v>
      </c>
      <c r="B2396" s="1" t="s">
        <v>60</v>
      </c>
      <c r="C2396" s="4">
        <v>2022</v>
      </c>
      <c r="D2396" s="1" t="s">
        <v>109</v>
      </c>
      <c r="E2396" s="1" t="s">
        <v>1162</v>
      </c>
      <c r="F2396" s="1" t="s">
        <v>1102</v>
      </c>
      <c r="G2396" s="4" t="s">
        <v>4184</v>
      </c>
      <c r="H2396" s="4">
        <v>1772</v>
      </c>
      <c r="I2396" s="4" t="s">
        <v>2559</v>
      </c>
      <c r="J2396" s="1"/>
      <c r="K2396" s="4" t="s">
        <v>10470</v>
      </c>
      <c r="L2396" s="4" t="s">
        <v>10471</v>
      </c>
    </row>
    <row r="2397" spans="1:12" ht="45" x14ac:dyDescent="0.25">
      <c r="A2397" s="1" t="s">
        <v>6457</v>
      </c>
      <c r="B2397" s="1" t="s">
        <v>60</v>
      </c>
      <c r="C2397" s="4">
        <v>2022</v>
      </c>
      <c r="D2397" s="1" t="s">
        <v>109</v>
      </c>
      <c r="E2397" s="1" t="s">
        <v>1162</v>
      </c>
      <c r="F2397" s="1" t="s">
        <v>84</v>
      </c>
      <c r="G2397" s="4" t="s">
        <v>2258</v>
      </c>
      <c r="H2397" s="4">
        <v>76</v>
      </c>
      <c r="I2397" s="4" t="s">
        <v>10472</v>
      </c>
      <c r="J2397" s="1" t="s">
        <v>234</v>
      </c>
      <c r="K2397" s="4" t="s">
        <v>10473</v>
      </c>
      <c r="L2397" s="4" t="s">
        <v>10474</v>
      </c>
    </row>
    <row r="2398" spans="1:12" ht="45" x14ac:dyDescent="0.25">
      <c r="A2398" s="1" t="s">
        <v>6457</v>
      </c>
      <c r="B2398" s="1" t="s">
        <v>60</v>
      </c>
      <c r="C2398" s="4">
        <v>2022</v>
      </c>
      <c r="D2398" s="1" t="s">
        <v>109</v>
      </c>
      <c r="E2398" s="1" t="s">
        <v>1162</v>
      </c>
      <c r="F2398" s="1" t="s">
        <v>85</v>
      </c>
      <c r="G2398" s="4" t="s">
        <v>10475</v>
      </c>
      <c r="H2398" s="4">
        <v>71278</v>
      </c>
      <c r="I2398" s="4" t="s">
        <v>10476</v>
      </c>
      <c r="J2398" s="1"/>
      <c r="K2398" s="4" t="s">
        <v>10477</v>
      </c>
      <c r="L2398" s="4" t="s">
        <v>10478</v>
      </c>
    </row>
    <row r="2399" spans="1:12" x14ac:dyDescent="0.25">
      <c r="A2399" s="1" t="s">
        <v>6457</v>
      </c>
      <c r="B2399" s="1" t="s">
        <v>60</v>
      </c>
      <c r="C2399" s="4">
        <v>2022</v>
      </c>
      <c r="D2399" s="1" t="s">
        <v>109</v>
      </c>
      <c r="E2399" s="1" t="s">
        <v>1183</v>
      </c>
      <c r="F2399" s="1" t="s">
        <v>62</v>
      </c>
      <c r="G2399" s="4" t="s">
        <v>2854</v>
      </c>
      <c r="H2399" s="4">
        <v>350</v>
      </c>
      <c r="I2399" s="4" t="s">
        <v>10479</v>
      </c>
      <c r="J2399" s="1"/>
      <c r="K2399" s="4" t="s">
        <v>10480</v>
      </c>
      <c r="L2399" s="4" t="s">
        <v>10481</v>
      </c>
    </row>
    <row r="2400" spans="1:12" ht="30" x14ac:dyDescent="0.25">
      <c r="A2400" s="1" t="s">
        <v>6457</v>
      </c>
      <c r="B2400" s="1" t="s">
        <v>60</v>
      </c>
      <c r="C2400" s="4">
        <v>2022</v>
      </c>
      <c r="D2400" s="1" t="s">
        <v>109</v>
      </c>
      <c r="E2400" s="1" t="s">
        <v>1183</v>
      </c>
      <c r="F2400" s="1" t="s">
        <v>66</v>
      </c>
      <c r="G2400" s="4" t="s">
        <v>1101</v>
      </c>
      <c r="H2400" s="4">
        <v>1</v>
      </c>
      <c r="I2400" s="4" t="s">
        <v>83</v>
      </c>
      <c r="J2400" s="1"/>
      <c r="K2400" s="4" t="s">
        <v>83</v>
      </c>
      <c r="L2400" s="4" t="s">
        <v>83</v>
      </c>
    </row>
    <row r="2401" spans="1:12" ht="30" x14ac:dyDescent="0.25">
      <c r="A2401" s="1" t="s">
        <v>6457</v>
      </c>
      <c r="B2401" s="1" t="s">
        <v>60</v>
      </c>
      <c r="C2401" s="4">
        <v>2022</v>
      </c>
      <c r="D2401" s="1" t="s">
        <v>109</v>
      </c>
      <c r="E2401" s="1" t="s">
        <v>1183</v>
      </c>
      <c r="F2401" s="1" t="s">
        <v>70</v>
      </c>
      <c r="G2401" s="4" t="s">
        <v>1270</v>
      </c>
      <c r="H2401" s="4">
        <v>52</v>
      </c>
      <c r="I2401" s="4" t="s">
        <v>10482</v>
      </c>
      <c r="J2401" s="1" t="s">
        <v>234</v>
      </c>
      <c r="K2401" s="4" t="s">
        <v>10483</v>
      </c>
      <c r="L2401" s="4" t="s">
        <v>10484</v>
      </c>
    </row>
    <row r="2402" spans="1:12" ht="30" x14ac:dyDescent="0.25">
      <c r="A2402" s="1" t="s">
        <v>6457</v>
      </c>
      <c r="B2402" s="1" t="s">
        <v>60</v>
      </c>
      <c r="C2402" s="4">
        <v>2022</v>
      </c>
      <c r="D2402" s="1" t="s">
        <v>109</v>
      </c>
      <c r="E2402" s="1" t="s">
        <v>1183</v>
      </c>
      <c r="F2402" s="1" t="s">
        <v>74</v>
      </c>
      <c r="G2402" s="4" t="s">
        <v>1101</v>
      </c>
      <c r="H2402" s="4">
        <v>3</v>
      </c>
      <c r="I2402" s="4" t="s">
        <v>83</v>
      </c>
      <c r="J2402" s="1"/>
      <c r="K2402" s="4" t="s">
        <v>83</v>
      </c>
      <c r="L2402" s="4" t="s">
        <v>83</v>
      </c>
    </row>
    <row r="2403" spans="1:12" ht="30" x14ac:dyDescent="0.25">
      <c r="A2403" s="1" t="s">
        <v>6457</v>
      </c>
      <c r="B2403" s="1" t="s">
        <v>60</v>
      </c>
      <c r="C2403" s="4">
        <v>2022</v>
      </c>
      <c r="D2403" s="1" t="s">
        <v>109</v>
      </c>
      <c r="E2403" s="1" t="s">
        <v>1183</v>
      </c>
      <c r="F2403" s="1" t="s">
        <v>1102</v>
      </c>
      <c r="G2403" s="4" t="s">
        <v>1687</v>
      </c>
      <c r="H2403" s="4">
        <v>410</v>
      </c>
      <c r="I2403" s="4" t="s">
        <v>10485</v>
      </c>
      <c r="J2403" s="1"/>
      <c r="K2403" s="4" t="s">
        <v>10486</v>
      </c>
      <c r="L2403" s="4" t="s">
        <v>10487</v>
      </c>
    </row>
    <row r="2404" spans="1:12" ht="45" x14ac:dyDescent="0.25">
      <c r="A2404" s="1" t="s">
        <v>6457</v>
      </c>
      <c r="B2404" s="1" t="s">
        <v>60</v>
      </c>
      <c r="C2404" s="4">
        <v>2022</v>
      </c>
      <c r="D2404" s="1" t="s">
        <v>109</v>
      </c>
      <c r="E2404" s="1" t="s">
        <v>1183</v>
      </c>
      <c r="F2404" s="1" t="s">
        <v>84</v>
      </c>
      <c r="G2404" s="4" t="s">
        <v>1371</v>
      </c>
      <c r="H2404" s="4">
        <v>19</v>
      </c>
      <c r="I2404" s="4" t="s">
        <v>10488</v>
      </c>
      <c r="J2404" s="1" t="s">
        <v>234</v>
      </c>
      <c r="K2404" s="4" t="s">
        <v>10489</v>
      </c>
      <c r="L2404" s="4" t="s">
        <v>10490</v>
      </c>
    </row>
    <row r="2405" spans="1:12" ht="45" x14ac:dyDescent="0.25">
      <c r="A2405" s="1" t="s">
        <v>6457</v>
      </c>
      <c r="B2405" s="1" t="s">
        <v>60</v>
      </c>
      <c r="C2405" s="4">
        <v>2022</v>
      </c>
      <c r="D2405" s="1" t="s">
        <v>109</v>
      </c>
      <c r="E2405" s="1" t="s">
        <v>1183</v>
      </c>
      <c r="F2405" s="1" t="s">
        <v>85</v>
      </c>
      <c r="G2405" s="4" t="s">
        <v>10491</v>
      </c>
      <c r="H2405" s="4">
        <v>12034</v>
      </c>
      <c r="I2405" s="4" t="s">
        <v>10492</v>
      </c>
      <c r="J2405" s="1"/>
      <c r="K2405" s="4" t="s">
        <v>10493</v>
      </c>
      <c r="L2405" s="4" t="s">
        <v>10494</v>
      </c>
    </row>
    <row r="2406" spans="1:12" x14ac:dyDescent="0.25">
      <c r="A2406" s="1" t="s">
        <v>6457</v>
      </c>
      <c r="B2406" s="1" t="s">
        <v>60</v>
      </c>
      <c r="C2406" s="4">
        <v>2022</v>
      </c>
      <c r="D2406" s="1" t="s">
        <v>128</v>
      </c>
      <c r="E2406" s="1" t="s">
        <v>1089</v>
      </c>
      <c r="F2406" s="1" t="s">
        <v>62</v>
      </c>
      <c r="G2406" s="4" t="s">
        <v>1691</v>
      </c>
      <c r="H2406" s="4">
        <v>97247</v>
      </c>
      <c r="I2406" s="4" t="s">
        <v>1939</v>
      </c>
      <c r="J2406" s="1"/>
      <c r="K2406" s="4" t="s">
        <v>1114</v>
      </c>
      <c r="L2406" s="4" t="s">
        <v>8793</v>
      </c>
    </row>
    <row r="2407" spans="1:12" ht="30" x14ac:dyDescent="0.25">
      <c r="A2407" s="1" t="s">
        <v>6457</v>
      </c>
      <c r="B2407" s="1" t="s">
        <v>60</v>
      </c>
      <c r="C2407" s="4">
        <v>2022</v>
      </c>
      <c r="D2407" s="1" t="s">
        <v>128</v>
      </c>
      <c r="E2407" s="1" t="s">
        <v>1089</v>
      </c>
      <c r="F2407" s="1" t="s">
        <v>66</v>
      </c>
      <c r="G2407" s="4" t="s">
        <v>1101</v>
      </c>
      <c r="H2407" s="4">
        <v>489</v>
      </c>
      <c r="I2407" s="4" t="s">
        <v>83</v>
      </c>
      <c r="J2407" s="1"/>
      <c r="K2407" s="4" t="s">
        <v>83</v>
      </c>
      <c r="L2407" s="4" t="s">
        <v>83</v>
      </c>
    </row>
    <row r="2408" spans="1:12" ht="30" x14ac:dyDescent="0.25">
      <c r="A2408" s="1" t="s">
        <v>6457</v>
      </c>
      <c r="B2408" s="1" t="s">
        <v>60</v>
      </c>
      <c r="C2408" s="4">
        <v>2022</v>
      </c>
      <c r="D2408" s="1" t="s">
        <v>128</v>
      </c>
      <c r="E2408" s="1" t="s">
        <v>1089</v>
      </c>
      <c r="F2408" s="1" t="s">
        <v>70</v>
      </c>
      <c r="G2408" s="4" t="s">
        <v>1671</v>
      </c>
      <c r="H2408" s="4">
        <v>20666</v>
      </c>
      <c r="I2408" s="4" t="s">
        <v>5036</v>
      </c>
      <c r="J2408" s="1" t="s">
        <v>234</v>
      </c>
      <c r="K2408" s="4" t="s">
        <v>3641</v>
      </c>
      <c r="L2408" s="4" t="s">
        <v>2162</v>
      </c>
    </row>
    <row r="2409" spans="1:12" ht="30" x14ac:dyDescent="0.25">
      <c r="A2409" s="1" t="s">
        <v>6457</v>
      </c>
      <c r="B2409" s="1" t="s">
        <v>60</v>
      </c>
      <c r="C2409" s="4">
        <v>2022</v>
      </c>
      <c r="D2409" s="1" t="s">
        <v>128</v>
      </c>
      <c r="E2409" s="1" t="s">
        <v>1089</v>
      </c>
      <c r="F2409" s="1" t="s">
        <v>74</v>
      </c>
      <c r="G2409" s="4" t="s">
        <v>1101</v>
      </c>
      <c r="H2409" s="4">
        <v>1397</v>
      </c>
      <c r="I2409" s="4" t="s">
        <v>83</v>
      </c>
      <c r="J2409" s="1"/>
      <c r="K2409" s="4" t="s">
        <v>83</v>
      </c>
      <c r="L2409" s="4" t="s">
        <v>83</v>
      </c>
    </row>
    <row r="2410" spans="1:12" ht="30" x14ac:dyDescent="0.25">
      <c r="A2410" s="1" t="s">
        <v>6457</v>
      </c>
      <c r="B2410" s="1" t="s">
        <v>60</v>
      </c>
      <c r="C2410" s="4">
        <v>2022</v>
      </c>
      <c r="D2410" s="1" t="s">
        <v>128</v>
      </c>
      <c r="E2410" s="1" t="s">
        <v>1089</v>
      </c>
      <c r="F2410" s="1" t="s">
        <v>1102</v>
      </c>
      <c r="G2410" s="4" t="s">
        <v>2156</v>
      </c>
      <c r="H2410" s="4">
        <v>119868</v>
      </c>
      <c r="I2410" s="4" t="s">
        <v>1826</v>
      </c>
      <c r="J2410" s="1"/>
      <c r="K2410" s="4" t="s">
        <v>6859</v>
      </c>
      <c r="L2410" s="4" t="s">
        <v>10495</v>
      </c>
    </row>
    <row r="2411" spans="1:12" ht="45" x14ac:dyDescent="0.25">
      <c r="A2411" s="1" t="s">
        <v>6457</v>
      </c>
      <c r="B2411" s="1" t="s">
        <v>60</v>
      </c>
      <c r="C2411" s="4">
        <v>2022</v>
      </c>
      <c r="D2411" s="1" t="s">
        <v>128</v>
      </c>
      <c r="E2411" s="1" t="s">
        <v>1089</v>
      </c>
      <c r="F2411" s="1" t="s">
        <v>84</v>
      </c>
      <c r="G2411" s="4" t="s">
        <v>1101</v>
      </c>
      <c r="H2411" s="4">
        <v>3530</v>
      </c>
      <c r="I2411" s="4" t="s">
        <v>83</v>
      </c>
      <c r="J2411" s="1"/>
      <c r="K2411" s="4" t="s">
        <v>83</v>
      </c>
      <c r="L2411" s="4" t="s">
        <v>83</v>
      </c>
    </row>
    <row r="2412" spans="1:12" ht="45" x14ac:dyDescent="0.25">
      <c r="A2412" s="1" t="s">
        <v>6457</v>
      </c>
      <c r="B2412" s="1" t="s">
        <v>60</v>
      </c>
      <c r="C2412" s="4">
        <v>2022</v>
      </c>
      <c r="D2412" s="1" t="s">
        <v>128</v>
      </c>
      <c r="E2412" s="1" t="s">
        <v>1089</v>
      </c>
      <c r="F2412" s="1" t="s">
        <v>85</v>
      </c>
      <c r="G2412" s="4" t="s">
        <v>1179</v>
      </c>
      <c r="H2412" s="4">
        <v>203202</v>
      </c>
      <c r="I2412" s="4" t="s">
        <v>6811</v>
      </c>
      <c r="J2412" s="1"/>
      <c r="K2412" s="4" t="s">
        <v>9119</v>
      </c>
      <c r="L2412" s="4" t="s">
        <v>738</v>
      </c>
    </row>
    <row r="2413" spans="1:12" x14ac:dyDescent="0.25">
      <c r="A2413" s="1" t="s">
        <v>6457</v>
      </c>
      <c r="B2413" s="1" t="s">
        <v>60</v>
      </c>
      <c r="C2413" s="4">
        <v>2022</v>
      </c>
      <c r="D2413" s="1" t="s">
        <v>128</v>
      </c>
      <c r="E2413" s="1" t="s">
        <v>1104</v>
      </c>
      <c r="F2413" s="1" t="s">
        <v>62</v>
      </c>
      <c r="G2413" s="4" t="s">
        <v>3818</v>
      </c>
      <c r="H2413" s="4">
        <v>29815</v>
      </c>
      <c r="I2413" s="4" t="s">
        <v>10496</v>
      </c>
      <c r="J2413" s="1"/>
      <c r="K2413" s="4" t="s">
        <v>10497</v>
      </c>
      <c r="L2413" s="4" t="s">
        <v>9707</v>
      </c>
    </row>
    <row r="2414" spans="1:12" ht="30" x14ac:dyDescent="0.25">
      <c r="A2414" s="1" t="s">
        <v>6457</v>
      </c>
      <c r="B2414" s="1" t="s">
        <v>60</v>
      </c>
      <c r="C2414" s="4">
        <v>2022</v>
      </c>
      <c r="D2414" s="1" t="s">
        <v>128</v>
      </c>
      <c r="E2414" s="1" t="s">
        <v>1104</v>
      </c>
      <c r="F2414" s="1" t="s">
        <v>66</v>
      </c>
      <c r="G2414" s="4" t="s">
        <v>1101</v>
      </c>
      <c r="H2414" s="4">
        <v>48</v>
      </c>
      <c r="I2414" s="4" t="s">
        <v>83</v>
      </c>
      <c r="J2414" s="1"/>
      <c r="K2414" s="4" t="s">
        <v>83</v>
      </c>
      <c r="L2414" s="4" t="s">
        <v>83</v>
      </c>
    </row>
    <row r="2415" spans="1:12" ht="30" x14ac:dyDescent="0.25">
      <c r="A2415" s="1" t="s">
        <v>6457</v>
      </c>
      <c r="B2415" s="1" t="s">
        <v>60</v>
      </c>
      <c r="C2415" s="4">
        <v>2022</v>
      </c>
      <c r="D2415" s="1" t="s">
        <v>128</v>
      </c>
      <c r="E2415" s="1" t="s">
        <v>1104</v>
      </c>
      <c r="F2415" s="1" t="s">
        <v>70</v>
      </c>
      <c r="G2415" s="4" t="s">
        <v>1141</v>
      </c>
      <c r="H2415" s="4">
        <v>3973</v>
      </c>
      <c r="I2415" s="4" t="s">
        <v>10498</v>
      </c>
      <c r="J2415" s="1"/>
      <c r="K2415" s="4" t="s">
        <v>10499</v>
      </c>
      <c r="L2415" s="4" t="s">
        <v>6198</v>
      </c>
    </row>
    <row r="2416" spans="1:12" ht="30" x14ac:dyDescent="0.25">
      <c r="A2416" s="1" t="s">
        <v>6457</v>
      </c>
      <c r="B2416" s="1" t="s">
        <v>60</v>
      </c>
      <c r="C2416" s="4">
        <v>2022</v>
      </c>
      <c r="D2416" s="1" t="s">
        <v>128</v>
      </c>
      <c r="E2416" s="1" t="s">
        <v>1104</v>
      </c>
      <c r="F2416" s="1" t="s">
        <v>74</v>
      </c>
      <c r="G2416" s="4" t="s">
        <v>1101</v>
      </c>
      <c r="H2416" s="4">
        <v>175</v>
      </c>
      <c r="I2416" s="4" t="s">
        <v>83</v>
      </c>
      <c r="J2416" s="1"/>
      <c r="K2416" s="4" t="s">
        <v>83</v>
      </c>
      <c r="L2416" s="4" t="s">
        <v>83</v>
      </c>
    </row>
    <row r="2417" spans="1:12" ht="30" x14ac:dyDescent="0.25">
      <c r="A2417" s="1" t="s">
        <v>6457</v>
      </c>
      <c r="B2417" s="1" t="s">
        <v>60</v>
      </c>
      <c r="C2417" s="4">
        <v>2022</v>
      </c>
      <c r="D2417" s="1" t="s">
        <v>128</v>
      </c>
      <c r="E2417" s="1" t="s">
        <v>1104</v>
      </c>
      <c r="F2417" s="1" t="s">
        <v>1102</v>
      </c>
      <c r="G2417" s="4" t="s">
        <v>2778</v>
      </c>
      <c r="H2417" s="4">
        <v>33465</v>
      </c>
      <c r="I2417" s="4" t="s">
        <v>4047</v>
      </c>
      <c r="J2417" s="1"/>
      <c r="K2417" s="4" t="s">
        <v>1209</v>
      </c>
      <c r="L2417" s="4" t="s">
        <v>515</v>
      </c>
    </row>
    <row r="2418" spans="1:12" ht="45" x14ac:dyDescent="0.25">
      <c r="A2418" s="1" t="s">
        <v>6457</v>
      </c>
      <c r="B2418" s="1" t="s">
        <v>60</v>
      </c>
      <c r="C2418" s="4">
        <v>2022</v>
      </c>
      <c r="D2418" s="1" t="s">
        <v>128</v>
      </c>
      <c r="E2418" s="1" t="s">
        <v>1104</v>
      </c>
      <c r="F2418" s="1" t="s">
        <v>84</v>
      </c>
      <c r="G2418" s="4" t="s">
        <v>1101</v>
      </c>
      <c r="H2418" s="4">
        <v>846</v>
      </c>
      <c r="I2418" s="4" t="s">
        <v>83</v>
      </c>
      <c r="J2418" s="1"/>
      <c r="K2418" s="4" t="s">
        <v>83</v>
      </c>
      <c r="L2418" s="4" t="s">
        <v>83</v>
      </c>
    </row>
    <row r="2419" spans="1:12" ht="45" x14ac:dyDescent="0.25">
      <c r="A2419" s="1" t="s">
        <v>6457</v>
      </c>
      <c r="B2419" s="1" t="s">
        <v>60</v>
      </c>
      <c r="C2419" s="4">
        <v>2022</v>
      </c>
      <c r="D2419" s="1" t="s">
        <v>128</v>
      </c>
      <c r="E2419" s="1" t="s">
        <v>1104</v>
      </c>
      <c r="F2419" s="1" t="s">
        <v>85</v>
      </c>
      <c r="G2419" s="4" t="s">
        <v>2483</v>
      </c>
      <c r="H2419" s="4">
        <v>142819</v>
      </c>
      <c r="I2419" s="4" t="s">
        <v>2466</v>
      </c>
      <c r="J2419" s="1"/>
      <c r="K2419" s="4" t="s">
        <v>3112</v>
      </c>
      <c r="L2419" s="4" t="s">
        <v>3526</v>
      </c>
    </row>
    <row r="2420" spans="1:12" x14ac:dyDescent="0.25">
      <c r="A2420" s="1" t="s">
        <v>6457</v>
      </c>
      <c r="B2420" s="1" t="s">
        <v>60</v>
      </c>
      <c r="C2420" s="4">
        <v>2022</v>
      </c>
      <c r="D2420" s="1" t="s">
        <v>128</v>
      </c>
      <c r="E2420" s="1" t="s">
        <v>1116</v>
      </c>
      <c r="F2420" s="1" t="s">
        <v>62</v>
      </c>
      <c r="G2420" s="4" t="s">
        <v>1487</v>
      </c>
      <c r="H2420" s="4">
        <v>19212</v>
      </c>
      <c r="I2420" s="4" t="s">
        <v>1372</v>
      </c>
      <c r="J2420" s="1"/>
      <c r="K2420" s="4" t="s">
        <v>10500</v>
      </c>
      <c r="L2420" s="4" t="s">
        <v>10501</v>
      </c>
    </row>
    <row r="2421" spans="1:12" ht="30" x14ac:dyDescent="0.25">
      <c r="A2421" s="1" t="s">
        <v>6457</v>
      </c>
      <c r="B2421" s="1" t="s">
        <v>60</v>
      </c>
      <c r="C2421" s="4">
        <v>2022</v>
      </c>
      <c r="D2421" s="1" t="s">
        <v>128</v>
      </c>
      <c r="E2421" s="1" t="s">
        <v>1116</v>
      </c>
      <c r="F2421" s="1" t="s">
        <v>66</v>
      </c>
      <c r="G2421" s="4" t="s">
        <v>1101</v>
      </c>
      <c r="H2421" s="4">
        <v>24</v>
      </c>
      <c r="I2421" s="4" t="s">
        <v>83</v>
      </c>
      <c r="J2421" s="1"/>
      <c r="K2421" s="4" t="s">
        <v>83</v>
      </c>
      <c r="L2421" s="4" t="s">
        <v>83</v>
      </c>
    </row>
    <row r="2422" spans="1:12" ht="30" x14ac:dyDescent="0.25">
      <c r="A2422" s="1" t="s">
        <v>6457</v>
      </c>
      <c r="B2422" s="1" t="s">
        <v>60</v>
      </c>
      <c r="C2422" s="4">
        <v>2022</v>
      </c>
      <c r="D2422" s="1" t="s">
        <v>128</v>
      </c>
      <c r="E2422" s="1" t="s">
        <v>1116</v>
      </c>
      <c r="F2422" s="1" t="s">
        <v>70</v>
      </c>
      <c r="G2422" s="4" t="s">
        <v>1435</v>
      </c>
      <c r="H2422" s="4">
        <v>2554</v>
      </c>
      <c r="I2422" s="4" t="s">
        <v>2490</v>
      </c>
      <c r="J2422" s="1" t="s">
        <v>234</v>
      </c>
      <c r="K2422" s="4" t="s">
        <v>10502</v>
      </c>
      <c r="L2422" s="4" t="s">
        <v>10503</v>
      </c>
    </row>
    <row r="2423" spans="1:12" ht="30" x14ac:dyDescent="0.25">
      <c r="A2423" s="1" t="s">
        <v>6457</v>
      </c>
      <c r="B2423" s="1" t="s">
        <v>60</v>
      </c>
      <c r="C2423" s="4">
        <v>2022</v>
      </c>
      <c r="D2423" s="1" t="s">
        <v>128</v>
      </c>
      <c r="E2423" s="1" t="s">
        <v>1116</v>
      </c>
      <c r="F2423" s="1" t="s">
        <v>74</v>
      </c>
      <c r="G2423" s="4" t="s">
        <v>1101</v>
      </c>
      <c r="H2423" s="4">
        <v>90</v>
      </c>
      <c r="I2423" s="4" t="s">
        <v>83</v>
      </c>
      <c r="J2423" s="1"/>
      <c r="K2423" s="4" t="s">
        <v>83</v>
      </c>
      <c r="L2423" s="4" t="s">
        <v>83</v>
      </c>
    </row>
    <row r="2424" spans="1:12" ht="30" x14ac:dyDescent="0.25">
      <c r="A2424" s="1" t="s">
        <v>6457</v>
      </c>
      <c r="B2424" s="1" t="s">
        <v>60</v>
      </c>
      <c r="C2424" s="4">
        <v>2022</v>
      </c>
      <c r="D2424" s="1" t="s">
        <v>128</v>
      </c>
      <c r="E2424" s="1" t="s">
        <v>1116</v>
      </c>
      <c r="F2424" s="1" t="s">
        <v>1102</v>
      </c>
      <c r="G2424" s="4" t="s">
        <v>5260</v>
      </c>
      <c r="H2424" s="4">
        <v>23124</v>
      </c>
      <c r="I2424" s="4" t="s">
        <v>10504</v>
      </c>
      <c r="J2424" s="1"/>
      <c r="K2424" s="4" t="s">
        <v>10505</v>
      </c>
      <c r="L2424" s="4" t="s">
        <v>7645</v>
      </c>
    </row>
    <row r="2425" spans="1:12" ht="45" x14ac:dyDescent="0.25">
      <c r="A2425" s="1" t="s">
        <v>6457</v>
      </c>
      <c r="B2425" s="1" t="s">
        <v>60</v>
      </c>
      <c r="C2425" s="4">
        <v>2022</v>
      </c>
      <c r="D2425" s="1" t="s">
        <v>128</v>
      </c>
      <c r="E2425" s="1" t="s">
        <v>1116</v>
      </c>
      <c r="F2425" s="1" t="s">
        <v>84</v>
      </c>
      <c r="G2425" s="4" t="s">
        <v>1101</v>
      </c>
      <c r="H2425" s="4">
        <v>566</v>
      </c>
      <c r="I2425" s="4" t="s">
        <v>83</v>
      </c>
      <c r="J2425" s="1"/>
      <c r="K2425" s="4" t="s">
        <v>83</v>
      </c>
      <c r="L2425" s="4" t="s">
        <v>83</v>
      </c>
    </row>
    <row r="2426" spans="1:12" ht="45" x14ac:dyDescent="0.25">
      <c r="A2426" s="1" t="s">
        <v>6457</v>
      </c>
      <c r="B2426" s="1" t="s">
        <v>60</v>
      </c>
      <c r="C2426" s="4">
        <v>2022</v>
      </c>
      <c r="D2426" s="1" t="s">
        <v>128</v>
      </c>
      <c r="E2426" s="1" t="s">
        <v>1116</v>
      </c>
      <c r="F2426" s="1" t="s">
        <v>85</v>
      </c>
      <c r="G2426" s="4" t="s">
        <v>4556</v>
      </c>
      <c r="H2426" s="4">
        <v>206827</v>
      </c>
      <c r="I2426" s="4" t="s">
        <v>10506</v>
      </c>
      <c r="J2426" s="1"/>
      <c r="K2426" s="4" t="s">
        <v>10507</v>
      </c>
      <c r="L2426" s="4" t="s">
        <v>2895</v>
      </c>
    </row>
    <row r="2427" spans="1:12" x14ac:dyDescent="0.25">
      <c r="A2427" s="1" t="s">
        <v>6457</v>
      </c>
      <c r="B2427" s="1" t="s">
        <v>60</v>
      </c>
      <c r="C2427" s="4">
        <v>2022</v>
      </c>
      <c r="D2427" s="1" t="s">
        <v>128</v>
      </c>
      <c r="E2427" s="1" t="s">
        <v>1132</v>
      </c>
      <c r="F2427" s="1" t="s">
        <v>62</v>
      </c>
      <c r="G2427" s="4" t="s">
        <v>3956</v>
      </c>
      <c r="H2427" s="4">
        <v>10411</v>
      </c>
      <c r="I2427" s="4" t="s">
        <v>6636</v>
      </c>
      <c r="J2427" s="1"/>
      <c r="K2427" s="4" t="s">
        <v>10508</v>
      </c>
      <c r="L2427" s="4" t="s">
        <v>10509</v>
      </c>
    </row>
    <row r="2428" spans="1:12" ht="30" x14ac:dyDescent="0.25">
      <c r="A2428" s="1" t="s">
        <v>6457</v>
      </c>
      <c r="B2428" s="1" t="s">
        <v>60</v>
      </c>
      <c r="C2428" s="4">
        <v>2022</v>
      </c>
      <c r="D2428" s="1" t="s">
        <v>128</v>
      </c>
      <c r="E2428" s="1" t="s">
        <v>1132</v>
      </c>
      <c r="F2428" s="1" t="s">
        <v>66</v>
      </c>
      <c r="G2428" s="4" t="s">
        <v>1101</v>
      </c>
      <c r="H2428" s="4">
        <v>11</v>
      </c>
      <c r="I2428" s="4" t="s">
        <v>83</v>
      </c>
      <c r="J2428" s="1"/>
      <c r="K2428" s="4" t="s">
        <v>83</v>
      </c>
      <c r="L2428" s="4" t="s">
        <v>83</v>
      </c>
    </row>
    <row r="2429" spans="1:12" ht="30" x14ac:dyDescent="0.25">
      <c r="A2429" s="1" t="s">
        <v>6457</v>
      </c>
      <c r="B2429" s="1" t="s">
        <v>60</v>
      </c>
      <c r="C2429" s="4">
        <v>2022</v>
      </c>
      <c r="D2429" s="1" t="s">
        <v>128</v>
      </c>
      <c r="E2429" s="1" t="s">
        <v>1132</v>
      </c>
      <c r="F2429" s="1" t="s">
        <v>70</v>
      </c>
      <c r="G2429" s="4" t="s">
        <v>2751</v>
      </c>
      <c r="H2429" s="4">
        <v>1157</v>
      </c>
      <c r="I2429" s="4" t="s">
        <v>10510</v>
      </c>
      <c r="J2429" s="1"/>
      <c r="K2429" s="4" t="s">
        <v>10511</v>
      </c>
      <c r="L2429" s="4" t="s">
        <v>8754</v>
      </c>
    </row>
    <row r="2430" spans="1:12" ht="30" x14ac:dyDescent="0.25">
      <c r="A2430" s="1" t="s">
        <v>6457</v>
      </c>
      <c r="B2430" s="1" t="s">
        <v>60</v>
      </c>
      <c r="C2430" s="4">
        <v>2022</v>
      </c>
      <c r="D2430" s="1" t="s">
        <v>128</v>
      </c>
      <c r="E2430" s="1" t="s">
        <v>1132</v>
      </c>
      <c r="F2430" s="1" t="s">
        <v>74</v>
      </c>
      <c r="G2430" s="4" t="s">
        <v>1101</v>
      </c>
      <c r="H2430" s="4">
        <v>37</v>
      </c>
      <c r="I2430" s="4" t="s">
        <v>83</v>
      </c>
      <c r="J2430" s="1"/>
      <c r="K2430" s="4" t="s">
        <v>83</v>
      </c>
      <c r="L2430" s="4" t="s">
        <v>83</v>
      </c>
    </row>
    <row r="2431" spans="1:12" ht="30" x14ac:dyDescent="0.25">
      <c r="A2431" s="1" t="s">
        <v>6457</v>
      </c>
      <c r="B2431" s="1" t="s">
        <v>60</v>
      </c>
      <c r="C2431" s="4">
        <v>2022</v>
      </c>
      <c r="D2431" s="1" t="s">
        <v>128</v>
      </c>
      <c r="E2431" s="1" t="s">
        <v>1132</v>
      </c>
      <c r="F2431" s="1" t="s">
        <v>1102</v>
      </c>
      <c r="G2431" s="4" t="s">
        <v>9047</v>
      </c>
      <c r="H2431" s="4">
        <v>10318</v>
      </c>
      <c r="I2431" s="4" t="s">
        <v>10512</v>
      </c>
      <c r="J2431" s="1"/>
      <c r="K2431" s="4" t="s">
        <v>10513</v>
      </c>
      <c r="L2431" s="4" t="s">
        <v>10514</v>
      </c>
    </row>
    <row r="2432" spans="1:12" ht="45" x14ac:dyDescent="0.25">
      <c r="A2432" s="1" t="s">
        <v>6457</v>
      </c>
      <c r="B2432" s="1" t="s">
        <v>60</v>
      </c>
      <c r="C2432" s="4">
        <v>2022</v>
      </c>
      <c r="D2432" s="1" t="s">
        <v>128</v>
      </c>
      <c r="E2432" s="1" t="s">
        <v>1132</v>
      </c>
      <c r="F2432" s="1" t="s">
        <v>84</v>
      </c>
      <c r="G2432" s="4" t="s">
        <v>1097</v>
      </c>
      <c r="H2432" s="4">
        <v>239</v>
      </c>
      <c r="I2432" s="4" t="s">
        <v>10515</v>
      </c>
      <c r="J2432" s="1" t="s">
        <v>234</v>
      </c>
      <c r="K2432" s="4" t="s">
        <v>10516</v>
      </c>
      <c r="L2432" s="4" t="s">
        <v>10517</v>
      </c>
    </row>
    <row r="2433" spans="1:12" ht="45" x14ac:dyDescent="0.25">
      <c r="A2433" s="1" t="s">
        <v>6457</v>
      </c>
      <c r="B2433" s="1" t="s">
        <v>60</v>
      </c>
      <c r="C2433" s="4">
        <v>2022</v>
      </c>
      <c r="D2433" s="1" t="s">
        <v>128</v>
      </c>
      <c r="E2433" s="1" t="s">
        <v>1132</v>
      </c>
      <c r="F2433" s="1" t="s">
        <v>85</v>
      </c>
      <c r="G2433" s="4" t="s">
        <v>10518</v>
      </c>
      <c r="H2433" s="4">
        <v>191330</v>
      </c>
      <c r="I2433" s="4" t="s">
        <v>10519</v>
      </c>
      <c r="J2433" s="1"/>
      <c r="K2433" s="4" t="s">
        <v>10520</v>
      </c>
      <c r="L2433" s="4" t="s">
        <v>10521</v>
      </c>
    </row>
    <row r="2434" spans="1:12" x14ac:dyDescent="0.25">
      <c r="A2434" s="1" t="s">
        <v>6457</v>
      </c>
      <c r="B2434" s="1" t="s">
        <v>60</v>
      </c>
      <c r="C2434" s="4">
        <v>2022</v>
      </c>
      <c r="D2434" s="1" t="s">
        <v>128</v>
      </c>
      <c r="E2434" s="1" t="s">
        <v>1147</v>
      </c>
      <c r="F2434" s="1" t="s">
        <v>62</v>
      </c>
      <c r="G2434" s="4" t="s">
        <v>1788</v>
      </c>
      <c r="H2434" s="4">
        <v>4680</v>
      </c>
      <c r="I2434" s="4" t="s">
        <v>10522</v>
      </c>
      <c r="J2434" s="1"/>
      <c r="K2434" s="4" t="s">
        <v>10523</v>
      </c>
      <c r="L2434" s="4" t="s">
        <v>10524</v>
      </c>
    </row>
    <row r="2435" spans="1:12" ht="30" x14ac:dyDescent="0.25">
      <c r="A2435" s="1" t="s">
        <v>6457</v>
      </c>
      <c r="B2435" s="1" t="s">
        <v>60</v>
      </c>
      <c r="C2435" s="4">
        <v>2022</v>
      </c>
      <c r="D2435" s="1" t="s">
        <v>128</v>
      </c>
      <c r="E2435" s="1" t="s">
        <v>1147</v>
      </c>
      <c r="F2435" s="1" t="s">
        <v>66</v>
      </c>
      <c r="G2435" s="4" t="s">
        <v>1101</v>
      </c>
      <c r="H2435" s="4">
        <v>5</v>
      </c>
      <c r="I2435" s="4" t="s">
        <v>83</v>
      </c>
      <c r="J2435" s="1"/>
      <c r="K2435" s="4" t="s">
        <v>83</v>
      </c>
      <c r="L2435" s="4" t="s">
        <v>83</v>
      </c>
    </row>
    <row r="2436" spans="1:12" ht="30" x14ac:dyDescent="0.25">
      <c r="A2436" s="1" t="s">
        <v>6457</v>
      </c>
      <c r="B2436" s="1" t="s">
        <v>60</v>
      </c>
      <c r="C2436" s="4">
        <v>2022</v>
      </c>
      <c r="D2436" s="1" t="s">
        <v>128</v>
      </c>
      <c r="E2436" s="1" t="s">
        <v>1147</v>
      </c>
      <c r="F2436" s="1" t="s">
        <v>70</v>
      </c>
      <c r="G2436" s="4" t="s">
        <v>2778</v>
      </c>
      <c r="H2436" s="4">
        <v>479</v>
      </c>
      <c r="I2436" s="4" t="s">
        <v>10525</v>
      </c>
      <c r="J2436" s="1"/>
      <c r="K2436" s="4" t="s">
        <v>10526</v>
      </c>
      <c r="L2436" s="4" t="s">
        <v>10527</v>
      </c>
    </row>
    <row r="2437" spans="1:12" ht="30" x14ac:dyDescent="0.25">
      <c r="A2437" s="1" t="s">
        <v>6457</v>
      </c>
      <c r="B2437" s="1" t="s">
        <v>60</v>
      </c>
      <c r="C2437" s="4">
        <v>2022</v>
      </c>
      <c r="D2437" s="1" t="s">
        <v>128</v>
      </c>
      <c r="E2437" s="1" t="s">
        <v>1147</v>
      </c>
      <c r="F2437" s="1" t="s">
        <v>74</v>
      </c>
      <c r="G2437" s="4" t="s">
        <v>1101</v>
      </c>
      <c r="H2437" s="4">
        <v>14</v>
      </c>
      <c r="I2437" s="4" t="s">
        <v>83</v>
      </c>
      <c r="J2437" s="1"/>
      <c r="K2437" s="4" t="s">
        <v>83</v>
      </c>
      <c r="L2437" s="4" t="s">
        <v>83</v>
      </c>
    </row>
    <row r="2438" spans="1:12" ht="30" x14ac:dyDescent="0.25">
      <c r="A2438" s="1" t="s">
        <v>6457</v>
      </c>
      <c r="B2438" s="1" t="s">
        <v>60</v>
      </c>
      <c r="C2438" s="4">
        <v>2022</v>
      </c>
      <c r="D2438" s="1" t="s">
        <v>128</v>
      </c>
      <c r="E2438" s="1" t="s">
        <v>1147</v>
      </c>
      <c r="F2438" s="1" t="s">
        <v>1102</v>
      </c>
      <c r="G2438" s="4" t="s">
        <v>10528</v>
      </c>
      <c r="H2438" s="4">
        <v>3808</v>
      </c>
      <c r="I2438" s="4" t="s">
        <v>10529</v>
      </c>
      <c r="J2438" s="1"/>
      <c r="K2438" s="4" t="s">
        <v>10530</v>
      </c>
      <c r="L2438" s="4" t="s">
        <v>10531</v>
      </c>
    </row>
    <row r="2439" spans="1:12" ht="45" x14ac:dyDescent="0.25">
      <c r="A2439" s="1" t="s">
        <v>6457</v>
      </c>
      <c r="B2439" s="1" t="s">
        <v>60</v>
      </c>
      <c r="C2439" s="4">
        <v>2022</v>
      </c>
      <c r="D2439" s="1" t="s">
        <v>128</v>
      </c>
      <c r="E2439" s="1" t="s">
        <v>1147</v>
      </c>
      <c r="F2439" s="1" t="s">
        <v>84</v>
      </c>
      <c r="G2439" s="4" t="s">
        <v>2008</v>
      </c>
      <c r="H2439" s="4">
        <v>155</v>
      </c>
      <c r="I2439" s="4" t="s">
        <v>10532</v>
      </c>
      <c r="J2439" s="1" t="s">
        <v>234</v>
      </c>
      <c r="K2439" s="4" t="s">
        <v>10533</v>
      </c>
      <c r="L2439" s="4" t="s">
        <v>10534</v>
      </c>
    </row>
    <row r="2440" spans="1:12" ht="45" x14ac:dyDescent="0.25">
      <c r="A2440" s="1" t="s">
        <v>6457</v>
      </c>
      <c r="B2440" s="1" t="s">
        <v>60</v>
      </c>
      <c r="C2440" s="4">
        <v>2022</v>
      </c>
      <c r="D2440" s="1" t="s">
        <v>128</v>
      </c>
      <c r="E2440" s="1" t="s">
        <v>1147</v>
      </c>
      <c r="F2440" s="1" t="s">
        <v>85</v>
      </c>
      <c r="G2440" s="4" t="s">
        <v>10535</v>
      </c>
      <c r="H2440" s="4">
        <v>159420</v>
      </c>
      <c r="I2440" s="4" t="s">
        <v>10536</v>
      </c>
      <c r="J2440" s="1"/>
      <c r="K2440" s="4" t="s">
        <v>10537</v>
      </c>
      <c r="L2440" s="4" t="s">
        <v>9194</v>
      </c>
    </row>
    <row r="2441" spans="1:12" x14ac:dyDescent="0.25">
      <c r="A2441" s="1" t="s">
        <v>6457</v>
      </c>
      <c r="B2441" s="1" t="s">
        <v>60</v>
      </c>
      <c r="C2441" s="4">
        <v>2022</v>
      </c>
      <c r="D2441" s="1" t="s">
        <v>128</v>
      </c>
      <c r="E2441" s="1" t="s">
        <v>1162</v>
      </c>
      <c r="F2441" s="1" t="s">
        <v>62</v>
      </c>
      <c r="G2441" s="4" t="s">
        <v>9524</v>
      </c>
      <c r="H2441" s="4">
        <v>1451</v>
      </c>
      <c r="I2441" s="4" t="s">
        <v>10538</v>
      </c>
      <c r="J2441" s="1"/>
      <c r="K2441" s="4" t="s">
        <v>10539</v>
      </c>
      <c r="L2441" s="4" t="s">
        <v>10540</v>
      </c>
    </row>
    <row r="2442" spans="1:12" ht="30" x14ac:dyDescent="0.25">
      <c r="A2442" s="1" t="s">
        <v>6457</v>
      </c>
      <c r="B2442" s="1" t="s">
        <v>60</v>
      </c>
      <c r="C2442" s="4">
        <v>2022</v>
      </c>
      <c r="D2442" s="1" t="s">
        <v>128</v>
      </c>
      <c r="E2442" s="1" t="s">
        <v>1162</v>
      </c>
      <c r="F2442" s="1" t="s">
        <v>66</v>
      </c>
      <c r="G2442" s="4" t="s">
        <v>1671</v>
      </c>
      <c r="H2442" s="4">
        <v>2</v>
      </c>
      <c r="I2442" s="4" t="s">
        <v>10541</v>
      </c>
      <c r="J2442" s="1" t="s">
        <v>234</v>
      </c>
      <c r="K2442" s="4" t="s">
        <v>10542</v>
      </c>
      <c r="L2442" s="4" t="s">
        <v>10543</v>
      </c>
    </row>
    <row r="2443" spans="1:12" ht="30" x14ac:dyDescent="0.25">
      <c r="A2443" s="1" t="s">
        <v>6457</v>
      </c>
      <c r="B2443" s="1" t="s">
        <v>60</v>
      </c>
      <c r="C2443" s="4">
        <v>2022</v>
      </c>
      <c r="D2443" s="1" t="s">
        <v>128</v>
      </c>
      <c r="E2443" s="1" t="s">
        <v>1162</v>
      </c>
      <c r="F2443" s="1" t="s">
        <v>70</v>
      </c>
      <c r="G2443" s="4" t="s">
        <v>3009</v>
      </c>
      <c r="H2443" s="4">
        <v>182</v>
      </c>
      <c r="I2443" s="4" t="s">
        <v>10544</v>
      </c>
      <c r="J2443" s="1"/>
      <c r="K2443" s="4" t="s">
        <v>10545</v>
      </c>
      <c r="L2443" s="4" t="s">
        <v>10546</v>
      </c>
    </row>
    <row r="2444" spans="1:12" ht="30" x14ac:dyDescent="0.25">
      <c r="A2444" s="1" t="s">
        <v>6457</v>
      </c>
      <c r="B2444" s="1" t="s">
        <v>60</v>
      </c>
      <c r="C2444" s="4">
        <v>2022</v>
      </c>
      <c r="D2444" s="1" t="s">
        <v>128</v>
      </c>
      <c r="E2444" s="1" t="s">
        <v>1162</v>
      </c>
      <c r="F2444" s="1" t="s">
        <v>74</v>
      </c>
      <c r="G2444" s="4" t="s">
        <v>1101</v>
      </c>
      <c r="H2444" s="4">
        <v>6</v>
      </c>
      <c r="I2444" s="4" t="s">
        <v>83</v>
      </c>
      <c r="J2444" s="1"/>
      <c r="K2444" s="4" t="s">
        <v>83</v>
      </c>
      <c r="L2444" s="4" t="s">
        <v>83</v>
      </c>
    </row>
    <row r="2445" spans="1:12" ht="30" x14ac:dyDescent="0.25">
      <c r="A2445" s="1" t="s">
        <v>6457</v>
      </c>
      <c r="B2445" s="1" t="s">
        <v>60</v>
      </c>
      <c r="C2445" s="4">
        <v>2022</v>
      </c>
      <c r="D2445" s="1" t="s">
        <v>128</v>
      </c>
      <c r="E2445" s="1" t="s">
        <v>1162</v>
      </c>
      <c r="F2445" s="1" t="s">
        <v>1102</v>
      </c>
      <c r="G2445" s="4" t="s">
        <v>10547</v>
      </c>
      <c r="H2445" s="4">
        <v>1562</v>
      </c>
      <c r="I2445" s="4" t="s">
        <v>10548</v>
      </c>
      <c r="J2445" s="1"/>
      <c r="K2445" s="4" t="s">
        <v>10549</v>
      </c>
      <c r="L2445" s="4" t="s">
        <v>10550</v>
      </c>
    </row>
    <row r="2446" spans="1:12" ht="45" x14ac:dyDescent="0.25">
      <c r="A2446" s="1" t="s">
        <v>6457</v>
      </c>
      <c r="B2446" s="1" t="s">
        <v>60</v>
      </c>
      <c r="C2446" s="4">
        <v>2022</v>
      </c>
      <c r="D2446" s="1" t="s">
        <v>128</v>
      </c>
      <c r="E2446" s="1" t="s">
        <v>1162</v>
      </c>
      <c r="F2446" s="1" t="s">
        <v>84</v>
      </c>
      <c r="G2446" s="4" t="s">
        <v>1125</v>
      </c>
      <c r="H2446" s="4">
        <v>105</v>
      </c>
      <c r="I2446" s="4" t="s">
        <v>10551</v>
      </c>
      <c r="J2446" s="1" t="s">
        <v>234</v>
      </c>
      <c r="K2446" s="4" t="s">
        <v>10552</v>
      </c>
      <c r="L2446" s="4" t="s">
        <v>10553</v>
      </c>
    </row>
    <row r="2447" spans="1:12" ht="45" x14ac:dyDescent="0.25">
      <c r="A2447" s="1" t="s">
        <v>6457</v>
      </c>
      <c r="B2447" s="1" t="s">
        <v>60</v>
      </c>
      <c r="C2447" s="4">
        <v>2022</v>
      </c>
      <c r="D2447" s="1" t="s">
        <v>128</v>
      </c>
      <c r="E2447" s="1" t="s">
        <v>1162</v>
      </c>
      <c r="F2447" s="1" t="s">
        <v>85</v>
      </c>
      <c r="G2447" s="4" t="s">
        <v>10554</v>
      </c>
      <c r="H2447" s="4">
        <v>69285</v>
      </c>
      <c r="I2447" s="4" t="s">
        <v>10555</v>
      </c>
      <c r="J2447" s="1"/>
      <c r="K2447" s="4" t="s">
        <v>10556</v>
      </c>
      <c r="L2447" s="4" t="s">
        <v>10557</v>
      </c>
    </row>
    <row r="2448" spans="1:12" x14ac:dyDescent="0.25">
      <c r="A2448" s="1" t="s">
        <v>6457</v>
      </c>
      <c r="B2448" s="1" t="s">
        <v>60</v>
      </c>
      <c r="C2448" s="4">
        <v>2022</v>
      </c>
      <c r="D2448" s="1" t="s">
        <v>128</v>
      </c>
      <c r="E2448" s="1" t="s">
        <v>1183</v>
      </c>
      <c r="F2448" s="1" t="s">
        <v>62</v>
      </c>
      <c r="G2448" s="4" t="s">
        <v>707</v>
      </c>
      <c r="H2448" s="4">
        <v>338</v>
      </c>
      <c r="I2448" s="4" t="s">
        <v>10558</v>
      </c>
      <c r="J2448" s="1"/>
      <c r="K2448" s="4" t="s">
        <v>10559</v>
      </c>
      <c r="L2448" s="4" t="s">
        <v>10560</v>
      </c>
    </row>
    <row r="2449" spans="1:12" ht="30" x14ac:dyDescent="0.25">
      <c r="A2449" s="1" t="s">
        <v>6457</v>
      </c>
      <c r="B2449" s="1" t="s">
        <v>60</v>
      </c>
      <c r="C2449" s="4">
        <v>2022</v>
      </c>
      <c r="D2449" s="1" t="s">
        <v>128</v>
      </c>
      <c r="E2449" s="1" t="s">
        <v>1183</v>
      </c>
      <c r="F2449" s="1" t="s">
        <v>66</v>
      </c>
      <c r="G2449" s="4" t="s">
        <v>1101</v>
      </c>
      <c r="H2449" s="4">
        <v>1</v>
      </c>
      <c r="I2449" s="4" t="s">
        <v>83</v>
      </c>
      <c r="J2449" s="1"/>
      <c r="K2449" s="4" t="s">
        <v>83</v>
      </c>
      <c r="L2449" s="4" t="s">
        <v>83</v>
      </c>
    </row>
    <row r="2450" spans="1:12" ht="30" x14ac:dyDescent="0.25">
      <c r="A2450" s="1" t="s">
        <v>6457</v>
      </c>
      <c r="B2450" s="1" t="s">
        <v>60</v>
      </c>
      <c r="C2450" s="4">
        <v>2022</v>
      </c>
      <c r="D2450" s="1" t="s">
        <v>128</v>
      </c>
      <c r="E2450" s="1" t="s">
        <v>1183</v>
      </c>
      <c r="F2450" s="1" t="s">
        <v>70</v>
      </c>
      <c r="G2450" s="4" t="s">
        <v>1141</v>
      </c>
      <c r="H2450" s="4">
        <v>48</v>
      </c>
      <c r="I2450" s="4" t="s">
        <v>10561</v>
      </c>
      <c r="J2450" s="1"/>
      <c r="K2450" s="4" t="s">
        <v>10562</v>
      </c>
      <c r="L2450" s="4" t="s">
        <v>10563</v>
      </c>
    </row>
    <row r="2451" spans="1:12" ht="30" x14ac:dyDescent="0.25">
      <c r="A2451" s="1" t="s">
        <v>6457</v>
      </c>
      <c r="B2451" s="1" t="s">
        <v>60</v>
      </c>
      <c r="C2451" s="4">
        <v>2022</v>
      </c>
      <c r="D2451" s="1" t="s">
        <v>128</v>
      </c>
      <c r="E2451" s="1" t="s">
        <v>1183</v>
      </c>
      <c r="F2451" s="1" t="s">
        <v>74</v>
      </c>
      <c r="G2451" s="4" t="s">
        <v>1101</v>
      </c>
      <c r="H2451" s="4">
        <v>1</v>
      </c>
      <c r="I2451" s="4" t="s">
        <v>83</v>
      </c>
      <c r="J2451" s="1"/>
      <c r="K2451" s="4" t="s">
        <v>83</v>
      </c>
      <c r="L2451" s="4" t="s">
        <v>83</v>
      </c>
    </row>
    <row r="2452" spans="1:12" ht="30" x14ac:dyDescent="0.25">
      <c r="A2452" s="1" t="s">
        <v>6457</v>
      </c>
      <c r="B2452" s="1" t="s">
        <v>60</v>
      </c>
      <c r="C2452" s="4">
        <v>2022</v>
      </c>
      <c r="D2452" s="1" t="s">
        <v>128</v>
      </c>
      <c r="E2452" s="1" t="s">
        <v>1183</v>
      </c>
      <c r="F2452" s="1" t="s">
        <v>1102</v>
      </c>
      <c r="G2452" s="4" t="s">
        <v>9524</v>
      </c>
      <c r="H2452" s="4">
        <v>362</v>
      </c>
      <c r="I2452" s="4" t="s">
        <v>10564</v>
      </c>
      <c r="J2452" s="1"/>
      <c r="K2452" s="4" t="s">
        <v>10565</v>
      </c>
      <c r="L2452" s="4" t="s">
        <v>10566</v>
      </c>
    </row>
    <row r="2453" spans="1:12" ht="45" x14ac:dyDescent="0.25">
      <c r="A2453" s="1" t="s">
        <v>6457</v>
      </c>
      <c r="B2453" s="1" t="s">
        <v>60</v>
      </c>
      <c r="C2453" s="4">
        <v>2022</v>
      </c>
      <c r="D2453" s="1" t="s">
        <v>128</v>
      </c>
      <c r="E2453" s="1" t="s">
        <v>1183</v>
      </c>
      <c r="F2453" s="1" t="s">
        <v>84</v>
      </c>
      <c r="G2453" s="4" t="s">
        <v>2008</v>
      </c>
      <c r="H2453" s="4">
        <v>26</v>
      </c>
      <c r="I2453" s="4" t="s">
        <v>10567</v>
      </c>
      <c r="J2453" s="1" t="s">
        <v>234</v>
      </c>
      <c r="K2453" s="4" t="s">
        <v>10568</v>
      </c>
      <c r="L2453" s="4" t="s">
        <v>10569</v>
      </c>
    </row>
    <row r="2454" spans="1:12" ht="45" x14ac:dyDescent="0.25">
      <c r="A2454" s="1" t="s">
        <v>6457</v>
      </c>
      <c r="B2454" s="1" t="s">
        <v>60</v>
      </c>
      <c r="C2454" s="4">
        <v>2022</v>
      </c>
      <c r="D2454" s="1" t="s">
        <v>128</v>
      </c>
      <c r="E2454" s="1" t="s">
        <v>1183</v>
      </c>
      <c r="F2454" s="1" t="s">
        <v>85</v>
      </c>
      <c r="G2454" s="4" t="s">
        <v>10570</v>
      </c>
      <c r="H2454" s="4">
        <v>11724</v>
      </c>
      <c r="I2454" s="4" t="s">
        <v>10571</v>
      </c>
      <c r="J2454" s="1"/>
      <c r="K2454" s="4" t="s">
        <v>10572</v>
      </c>
      <c r="L2454" s="4" t="s">
        <v>10573</v>
      </c>
    </row>
    <row r="2455" spans="1:12" x14ac:dyDescent="0.25">
      <c r="A2455" s="1" t="s">
        <v>6457</v>
      </c>
      <c r="B2455" s="1" t="s">
        <v>60</v>
      </c>
      <c r="C2455" s="4">
        <v>2022</v>
      </c>
      <c r="D2455" s="1" t="s">
        <v>147</v>
      </c>
      <c r="E2455" s="1" t="s">
        <v>1089</v>
      </c>
      <c r="F2455" s="1" t="s">
        <v>62</v>
      </c>
      <c r="G2455" s="4" t="s">
        <v>1093</v>
      </c>
      <c r="H2455" s="4">
        <v>100007</v>
      </c>
      <c r="I2455" s="4" t="s">
        <v>3524</v>
      </c>
      <c r="J2455" s="1" t="s">
        <v>234</v>
      </c>
      <c r="K2455" s="4" t="s">
        <v>550</v>
      </c>
      <c r="L2455" s="4" t="s">
        <v>2758</v>
      </c>
    </row>
    <row r="2456" spans="1:12" ht="30" x14ac:dyDescent="0.25">
      <c r="A2456" s="1" t="s">
        <v>6457</v>
      </c>
      <c r="B2456" s="1" t="s">
        <v>60</v>
      </c>
      <c r="C2456" s="4">
        <v>2022</v>
      </c>
      <c r="D2456" s="1" t="s">
        <v>147</v>
      </c>
      <c r="E2456" s="1" t="s">
        <v>1089</v>
      </c>
      <c r="F2456" s="1" t="s">
        <v>66</v>
      </c>
      <c r="G2456" s="4" t="s">
        <v>1101</v>
      </c>
      <c r="H2456" s="4">
        <v>396</v>
      </c>
      <c r="I2456" s="4" t="s">
        <v>83</v>
      </c>
      <c r="J2456" s="1"/>
      <c r="K2456" s="4" t="s">
        <v>83</v>
      </c>
      <c r="L2456" s="4" t="s">
        <v>83</v>
      </c>
    </row>
    <row r="2457" spans="1:12" ht="30" x14ac:dyDescent="0.25">
      <c r="A2457" s="1" t="s">
        <v>6457</v>
      </c>
      <c r="B2457" s="1" t="s">
        <v>60</v>
      </c>
      <c r="C2457" s="4">
        <v>2022</v>
      </c>
      <c r="D2457" s="1" t="s">
        <v>147</v>
      </c>
      <c r="E2457" s="1" t="s">
        <v>1089</v>
      </c>
      <c r="F2457" s="1" t="s">
        <v>70</v>
      </c>
      <c r="G2457" s="4" t="s">
        <v>1800</v>
      </c>
      <c r="H2457" s="4">
        <v>20581</v>
      </c>
      <c r="I2457" s="4" t="s">
        <v>9123</v>
      </c>
      <c r="J2457" s="1" t="s">
        <v>234</v>
      </c>
      <c r="K2457" s="4" t="s">
        <v>10574</v>
      </c>
      <c r="L2457" s="4" t="s">
        <v>1585</v>
      </c>
    </row>
    <row r="2458" spans="1:12" ht="30" x14ac:dyDescent="0.25">
      <c r="A2458" s="1" t="s">
        <v>6457</v>
      </c>
      <c r="B2458" s="1" t="s">
        <v>60</v>
      </c>
      <c r="C2458" s="4">
        <v>2022</v>
      </c>
      <c r="D2458" s="1" t="s">
        <v>147</v>
      </c>
      <c r="E2458" s="1" t="s">
        <v>1089</v>
      </c>
      <c r="F2458" s="1" t="s">
        <v>74</v>
      </c>
      <c r="G2458" s="4" t="s">
        <v>1101</v>
      </c>
      <c r="H2458" s="4">
        <v>1163</v>
      </c>
      <c r="I2458" s="4" t="s">
        <v>83</v>
      </c>
      <c r="J2458" s="1"/>
      <c r="K2458" s="4" t="s">
        <v>83</v>
      </c>
      <c r="L2458" s="4" t="s">
        <v>83</v>
      </c>
    </row>
    <row r="2459" spans="1:12" ht="30" x14ac:dyDescent="0.25">
      <c r="A2459" s="1" t="s">
        <v>6457</v>
      </c>
      <c r="B2459" s="1" t="s">
        <v>60</v>
      </c>
      <c r="C2459" s="4">
        <v>2022</v>
      </c>
      <c r="D2459" s="1" t="s">
        <v>147</v>
      </c>
      <c r="E2459" s="1" t="s">
        <v>1089</v>
      </c>
      <c r="F2459" s="1" t="s">
        <v>1102</v>
      </c>
      <c r="G2459" s="4" t="s">
        <v>527</v>
      </c>
      <c r="H2459" s="4">
        <v>120874</v>
      </c>
      <c r="I2459" s="4" t="s">
        <v>3492</v>
      </c>
      <c r="J2459" s="1" t="s">
        <v>234</v>
      </c>
      <c r="K2459" s="4" t="s">
        <v>3471</v>
      </c>
      <c r="L2459" s="4" t="s">
        <v>4041</v>
      </c>
    </row>
    <row r="2460" spans="1:12" ht="45" x14ac:dyDescent="0.25">
      <c r="A2460" s="1" t="s">
        <v>6457</v>
      </c>
      <c r="B2460" s="1" t="s">
        <v>60</v>
      </c>
      <c r="C2460" s="4">
        <v>2022</v>
      </c>
      <c r="D2460" s="1" t="s">
        <v>147</v>
      </c>
      <c r="E2460" s="1" t="s">
        <v>1089</v>
      </c>
      <c r="F2460" s="1" t="s">
        <v>84</v>
      </c>
      <c r="G2460" s="4" t="s">
        <v>1101</v>
      </c>
      <c r="H2460" s="4">
        <v>3760</v>
      </c>
      <c r="I2460" s="4" t="s">
        <v>83</v>
      </c>
      <c r="J2460" s="1"/>
      <c r="K2460" s="4" t="s">
        <v>83</v>
      </c>
      <c r="L2460" s="4" t="s">
        <v>83</v>
      </c>
    </row>
    <row r="2461" spans="1:12" ht="45" x14ac:dyDescent="0.25">
      <c r="A2461" s="1" t="s">
        <v>6457</v>
      </c>
      <c r="B2461" s="1" t="s">
        <v>60</v>
      </c>
      <c r="C2461" s="4">
        <v>2022</v>
      </c>
      <c r="D2461" s="1" t="s">
        <v>147</v>
      </c>
      <c r="E2461" s="1" t="s">
        <v>1089</v>
      </c>
      <c r="F2461" s="1" t="s">
        <v>85</v>
      </c>
      <c r="G2461" s="4" t="s">
        <v>1545</v>
      </c>
      <c r="H2461" s="4">
        <v>214477</v>
      </c>
      <c r="I2461" s="4" t="s">
        <v>5540</v>
      </c>
      <c r="J2461" s="1"/>
      <c r="K2461" s="4" t="s">
        <v>10575</v>
      </c>
      <c r="L2461" s="4" t="s">
        <v>10576</v>
      </c>
    </row>
    <row r="2462" spans="1:12" x14ac:dyDescent="0.25">
      <c r="A2462" s="1" t="s">
        <v>6457</v>
      </c>
      <c r="B2462" s="1" t="s">
        <v>60</v>
      </c>
      <c r="C2462" s="4">
        <v>2022</v>
      </c>
      <c r="D2462" s="1" t="s">
        <v>147</v>
      </c>
      <c r="E2462" s="1" t="s">
        <v>1104</v>
      </c>
      <c r="F2462" s="1" t="s">
        <v>62</v>
      </c>
      <c r="G2462" s="4" t="s">
        <v>1109</v>
      </c>
      <c r="H2462" s="4">
        <v>30865</v>
      </c>
      <c r="I2462" s="4" t="s">
        <v>2304</v>
      </c>
      <c r="J2462" s="1" t="s">
        <v>234</v>
      </c>
      <c r="K2462" s="4" t="s">
        <v>6163</v>
      </c>
      <c r="L2462" s="4" t="s">
        <v>2626</v>
      </c>
    </row>
    <row r="2463" spans="1:12" ht="30" x14ac:dyDescent="0.25">
      <c r="A2463" s="1" t="s">
        <v>6457</v>
      </c>
      <c r="B2463" s="1" t="s">
        <v>60</v>
      </c>
      <c r="C2463" s="4">
        <v>2022</v>
      </c>
      <c r="D2463" s="1" t="s">
        <v>147</v>
      </c>
      <c r="E2463" s="1" t="s">
        <v>1104</v>
      </c>
      <c r="F2463" s="1" t="s">
        <v>66</v>
      </c>
      <c r="G2463" s="4" t="s">
        <v>1101</v>
      </c>
      <c r="H2463" s="4">
        <v>40</v>
      </c>
      <c r="I2463" s="4" t="s">
        <v>83</v>
      </c>
      <c r="J2463" s="1"/>
      <c r="K2463" s="4" t="s">
        <v>83</v>
      </c>
      <c r="L2463" s="4" t="s">
        <v>83</v>
      </c>
    </row>
    <row r="2464" spans="1:12" ht="30" x14ac:dyDescent="0.25">
      <c r="A2464" s="1" t="s">
        <v>6457</v>
      </c>
      <c r="B2464" s="1" t="s">
        <v>60</v>
      </c>
      <c r="C2464" s="4">
        <v>2022</v>
      </c>
      <c r="D2464" s="1" t="s">
        <v>147</v>
      </c>
      <c r="E2464" s="1" t="s">
        <v>1104</v>
      </c>
      <c r="F2464" s="1" t="s">
        <v>70</v>
      </c>
      <c r="G2464" s="4" t="s">
        <v>1800</v>
      </c>
      <c r="H2464" s="4">
        <v>4006</v>
      </c>
      <c r="I2464" s="4" t="s">
        <v>3463</v>
      </c>
      <c r="J2464" s="1" t="s">
        <v>234</v>
      </c>
      <c r="K2464" s="4" t="s">
        <v>602</v>
      </c>
      <c r="L2464" s="4" t="s">
        <v>5070</v>
      </c>
    </row>
    <row r="2465" spans="1:12" ht="30" x14ac:dyDescent="0.25">
      <c r="A2465" s="1" t="s">
        <v>6457</v>
      </c>
      <c r="B2465" s="1" t="s">
        <v>60</v>
      </c>
      <c r="C2465" s="4">
        <v>2022</v>
      </c>
      <c r="D2465" s="1" t="s">
        <v>147</v>
      </c>
      <c r="E2465" s="1" t="s">
        <v>1104</v>
      </c>
      <c r="F2465" s="1" t="s">
        <v>74</v>
      </c>
      <c r="G2465" s="4" t="s">
        <v>1101</v>
      </c>
      <c r="H2465" s="4">
        <v>121</v>
      </c>
      <c r="I2465" s="4" t="s">
        <v>83</v>
      </c>
      <c r="J2465" s="1"/>
      <c r="K2465" s="4" t="s">
        <v>83</v>
      </c>
      <c r="L2465" s="4" t="s">
        <v>83</v>
      </c>
    </row>
    <row r="2466" spans="1:12" ht="30" x14ac:dyDescent="0.25">
      <c r="A2466" s="1" t="s">
        <v>6457</v>
      </c>
      <c r="B2466" s="1" t="s">
        <v>60</v>
      </c>
      <c r="C2466" s="4">
        <v>2022</v>
      </c>
      <c r="D2466" s="1" t="s">
        <v>147</v>
      </c>
      <c r="E2466" s="1" t="s">
        <v>1104</v>
      </c>
      <c r="F2466" s="1" t="s">
        <v>1102</v>
      </c>
      <c r="G2466" s="4" t="s">
        <v>3309</v>
      </c>
      <c r="H2466" s="4">
        <v>33758</v>
      </c>
      <c r="I2466" s="4" t="s">
        <v>1829</v>
      </c>
      <c r="J2466" s="1"/>
      <c r="K2466" s="4" t="s">
        <v>9858</v>
      </c>
      <c r="L2466" s="4" t="s">
        <v>8144</v>
      </c>
    </row>
    <row r="2467" spans="1:12" ht="45" x14ac:dyDescent="0.25">
      <c r="A2467" s="1" t="s">
        <v>6457</v>
      </c>
      <c r="B2467" s="1" t="s">
        <v>60</v>
      </c>
      <c r="C2467" s="4">
        <v>2022</v>
      </c>
      <c r="D2467" s="1" t="s">
        <v>147</v>
      </c>
      <c r="E2467" s="1" t="s">
        <v>1104</v>
      </c>
      <c r="F2467" s="1" t="s">
        <v>84</v>
      </c>
      <c r="G2467" s="4" t="s">
        <v>1101</v>
      </c>
      <c r="H2467" s="4">
        <v>781</v>
      </c>
      <c r="I2467" s="4" t="s">
        <v>83</v>
      </c>
      <c r="J2467" s="1"/>
      <c r="K2467" s="4" t="s">
        <v>83</v>
      </c>
      <c r="L2467" s="4" t="s">
        <v>83</v>
      </c>
    </row>
    <row r="2468" spans="1:12" ht="45" x14ac:dyDescent="0.25">
      <c r="A2468" s="1" t="s">
        <v>6457</v>
      </c>
      <c r="B2468" s="1" t="s">
        <v>60</v>
      </c>
      <c r="C2468" s="4">
        <v>2022</v>
      </c>
      <c r="D2468" s="1" t="s">
        <v>147</v>
      </c>
      <c r="E2468" s="1" t="s">
        <v>1104</v>
      </c>
      <c r="F2468" s="1" t="s">
        <v>85</v>
      </c>
      <c r="G2468" s="4" t="s">
        <v>5299</v>
      </c>
      <c r="H2468" s="4">
        <v>148344</v>
      </c>
      <c r="I2468" s="4" t="s">
        <v>8600</v>
      </c>
      <c r="J2468" s="1"/>
      <c r="K2468" s="4" t="s">
        <v>3423</v>
      </c>
      <c r="L2468" s="4" t="s">
        <v>9092</v>
      </c>
    </row>
    <row r="2469" spans="1:12" x14ac:dyDescent="0.25">
      <c r="A2469" s="1" t="s">
        <v>6457</v>
      </c>
      <c r="B2469" s="1" t="s">
        <v>60</v>
      </c>
      <c r="C2469" s="4">
        <v>2022</v>
      </c>
      <c r="D2469" s="1" t="s">
        <v>147</v>
      </c>
      <c r="E2469" s="1" t="s">
        <v>1116</v>
      </c>
      <c r="F2469" s="1" t="s">
        <v>62</v>
      </c>
      <c r="G2469" s="4" t="s">
        <v>1121</v>
      </c>
      <c r="H2469" s="4">
        <v>19880</v>
      </c>
      <c r="I2469" s="4" t="s">
        <v>10577</v>
      </c>
      <c r="J2469" s="1"/>
      <c r="K2469" s="4" t="s">
        <v>7732</v>
      </c>
      <c r="L2469" s="4" t="s">
        <v>10578</v>
      </c>
    </row>
    <row r="2470" spans="1:12" ht="30" x14ac:dyDescent="0.25">
      <c r="A2470" s="1" t="s">
        <v>6457</v>
      </c>
      <c r="B2470" s="1" t="s">
        <v>60</v>
      </c>
      <c r="C2470" s="4">
        <v>2022</v>
      </c>
      <c r="D2470" s="1" t="s">
        <v>147</v>
      </c>
      <c r="E2470" s="1" t="s">
        <v>1116</v>
      </c>
      <c r="F2470" s="1" t="s">
        <v>66</v>
      </c>
      <c r="G2470" s="4" t="s">
        <v>1101</v>
      </c>
      <c r="H2470" s="4">
        <v>21</v>
      </c>
      <c r="I2470" s="4" t="s">
        <v>83</v>
      </c>
      <c r="J2470" s="1"/>
      <c r="K2470" s="4" t="s">
        <v>83</v>
      </c>
      <c r="L2470" s="4" t="s">
        <v>83</v>
      </c>
    </row>
    <row r="2471" spans="1:12" ht="30" x14ac:dyDescent="0.25">
      <c r="A2471" s="1" t="s">
        <v>6457</v>
      </c>
      <c r="B2471" s="1" t="s">
        <v>60</v>
      </c>
      <c r="C2471" s="4">
        <v>2022</v>
      </c>
      <c r="D2471" s="1" t="s">
        <v>147</v>
      </c>
      <c r="E2471" s="1" t="s">
        <v>1116</v>
      </c>
      <c r="F2471" s="1" t="s">
        <v>70</v>
      </c>
      <c r="G2471" s="4" t="s">
        <v>1613</v>
      </c>
      <c r="H2471" s="4">
        <v>2598</v>
      </c>
      <c r="I2471" s="4" t="s">
        <v>10579</v>
      </c>
      <c r="J2471" s="1" t="s">
        <v>234</v>
      </c>
      <c r="K2471" s="4" t="s">
        <v>10580</v>
      </c>
      <c r="L2471" s="4" t="s">
        <v>10581</v>
      </c>
    </row>
    <row r="2472" spans="1:12" ht="30" x14ac:dyDescent="0.25">
      <c r="A2472" s="1" t="s">
        <v>6457</v>
      </c>
      <c r="B2472" s="1" t="s">
        <v>60</v>
      </c>
      <c r="C2472" s="4">
        <v>2022</v>
      </c>
      <c r="D2472" s="1" t="s">
        <v>147</v>
      </c>
      <c r="E2472" s="1" t="s">
        <v>1116</v>
      </c>
      <c r="F2472" s="1" t="s">
        <v>74</v>
      </c>
      <c r="G2472" s="4" t="s">
        <v>1101</v>
      </c>
      <c r="H2472" s="4">
        <v>57</v>
      </c>
      <c r="I2472" s="4" t="s">
        <v>83</v>
      </c>
      <c r="J2472" s="1"/>
      <c r="K2472" s="4" t="s">
        <v>83</v>
      </c>
      <c r="L2472" s="4" t="s">
        <v>83</v>
      </c>
    </row>
    <row r="2473" spans="1:12" ht="30" x14ac:dyDescent="0.25">
      <c r="A2473" s="1" t="s">
        <v>6457</v>
      </c>
      <c r="B2473" s="1" t="s">
        <v>60</v>
      </c>
      <c r="C2473" s="4">
        <v>2022</v>
      </c>
      <c r="D2473" s="1" t="s">
        <v>147</v>
      </c>
      <c r="E2473" s="1" t="s">
        <v>1116</v>
      </c>
      <c r="F2473" s="1" t="s">
        <v>1102</v>
      </c>
      <c r="G2473" s="4" t="s">
        <v>3115</v>
      </c>
      <c r="H2473" s="4">
        <v>23396</v>
      </c>
      <c r="I2473" s="4" t="s">
        <v>6863</v>
      </c>
      <c r="J2473" s="1"/>
      <c r="K2473" s="4" t="s">
        <v>9877</v>
      </c>
      <c r="L2473" s="4" t="s">
        <v>10582</v>
      </c>
    </row>
    <row r="2474" spans="1:12" ht="45" x14ac:dyDescent="0.25">
      <c r="A2474" s="1" t="s">
        <v>6457</v>
      </c>
      <c r="B2474" s="1" t="s">
        <v>60</v>
      </c>
      <c r="C2474" s="4">
        <v>2022</v>
      </c>
      <c r="D2474" s="1" t="s">
        <v>147</v>
      </c>
      <c r="E2474" s="1" t="s">
        <v>1116</v>
      </c>
      <c r="F2474" s="1" t="s">
        <v>84</v>
      </c>
      <c r="G2474" s="4" t="s">
        <v>1101</v>
      </c>
      <c r="H2474" s="4">
        <v>482</v>
      </c>
      <c r="I2474" s="4" t="s">
        <v>83</v>
      </c>
      <c r="J2474" s="1"/>
      <c r="K2474" s="4" t="s">
        <v>83</v>
      </c>
      <c r="L2474" s="4" t="s">
        <v>83</v>
      </c>
    </row>
    <row r="2475" spans="1:12" ht="45" x14ac:dyDescent="0.25">
      <c r="A2475" s="1" t="s">
        <v>6457</v>
      </c>
      <c r="B2475" s="1" t="s">
        <v>60</v>
      </c>
      <c r="C2475" s="4">
        <v>2022</v>
      </c>
      <c r="D2475" s="1" t="s">
        <v>147</v>
      </c>
      <c r="E2475" s="1" t="s">
        <v>1116</v>
      </c>
      <c r="F2475" s="1" t="s">
        <v>85</v>
      </c>
      <c r="G2475" s="4" t="s">
        <v>7731</v>
      </c>
      <c r="H2475" s="4">
        <v>214119</v>
      </c>
      <c r="I2475" s="4" t="s">
        <v>10583</v>
      </c>
      <c r="J2475" s="1"/>
      <c r="K2475" s="4" t="s">
        <v>10584</v>
      </c>
      <c r="L2475" s="4" t="s">
        <v>10585</v>
      </c>
    </row>
    <row r="2476" spans="1:12" x14ac:dyDescent="0.25">
      <c r="A2476" s="1" t="s">
        <v>6457</v>
      </c>
      <c r="B2476" s="1" t="s">
        <v>60</v>
      </c>
      <c r="C2476" s="4">
        <v>2022</v>
      </c>
      <c r="D2476" s="1" t="s">
        <v>147</v>
      </c>
      <c r="E2476" s="1" t="s">
        <v>1132</v>
      </c>
      <c r="F2476" s="1" t="s">
        <v>62</v>
      </c>
      <c r="G2476" s="4" t="s">
        <v>1566</v>
      </c>
      <c r="H2476" s="4">
        <v>10804</v>
      </c>
      <c r="I2476" s="4" t="s">
        <v>10586</v>
      </c>
      <c r="J2476" s="1"/>
      <c r="K2476" s="4" t="s">
        <v>10587</v>
      </c>
      <c r="L2476" s="4" t="s">
        <v>10588</v>
      </c>
    </row>
    <row r="2477" spans="1:12" ht="30" x14ac:dyDescent="0.25">
      <c r="A2477" s="1" t="s">
        <v>6457</v>
      </c>
      <c r="B2477" s="1" t="s">
        <v>60</v>
      </c>
      <c r="C2477" s="4">
        <v>2022</v>
      </c>
      <c r="D2477" s="1" t="s">
        <v>147</v>
      </c>
      <c r="E2477" s="1" t="s">
        <v>1132</v>
      </c>
      <c r="F2477" s="1" t="s">
        <v>66</v>
      </c>
      <c r="G2477" s="4" t="s">
        <v>1101</v>
      </c>
      <c r="H2477" s="4">
        <v>9</v>
      </c>
      <c r="I2477" s="4" t="s">
        <v>83</v>
      </c>
      <c r="J2477" s="1"/>
      <c r="K2477" s="4" t="s">
        <v>83</v>
      </c>
      <c r="L2477" s="4" t="s">
        <v>83</v>
      </c>
    </row>
    <row r="2478" spans="1:12" ht="30" x14ac:dyDescent="0.25">
      <c r="A2478" s="1" t="s">
        <v>6457</v>
      </c>
      <c r="B2478" s="1" t="s">
        <v>60</v>
      </c>
      <c r="C2478" s="4">
        <v>2022</v>
      </c>
      <c r="D2478" s="1" t="s">
        <v>147</v>
      </c>
      <c r="E2478" s="1" t="s">
        <v>1132</v>
      </c>
      <c r="F2478" s="1" t="s">
        <v>70</v>
      </c>
      <c r="G2478" s="4" t="s">
        <v>1141</v>
      </c>
      <c r="H2478" s="4">
        <v>1179</v>
      </c>
      <c r="I2478" s="4" t="s">
        <v>7014</v>
      </c>
      <c r="J2478" s="1"/>
      <c r="K2478" s="4" t="s">
        <v>10589</v>
      </c>
      <c r="L2478" s="4" t="s">
        <v>10590</v>
      </c>
    </row>
    <row r="2479" spans="1:12" ht="30" x14ac:dyDescent="0.25">
      <c r="A2479" s="1" t="s">
        <v>6457</v>
      </c>
      <c r="B2479" s="1" t="s">
        <v>60</v>
      </c>
      <c r="C2479" s="4">
        <v>2022</v>
      </c>
      <c r="D2479" s="1" t="s">
        <v>147</v>
      </c>
      <c r="E2479" s="1" t="s">
        <v>1132</v>
      </c>
      <c r="F2479" s="1" t="s">
        <v>74</v>
      </c>
      <c r="G2479" s="4" t="s">
        <v>1101</v>
      </c>
      <c r="H2479" s="4">
        <v>24</v>
      </c>
      <c r="I2479" s="4" t="s">
        <v>83</v>
      </c>
      <c r="J2479" s="1"/>
      <c r="K2479" s="4" t="s">
        <v>83</v>
      </c>
      <c r="L2479" s="4" t="s">
        <v>83</v>
      </c>
    </row>
    <row r="2480" spans="1:12" ht="30" x14ac:dyDescent="0.25">
      <c r="A2480" s="1" t="s">
        <v>6457</v>
      </c>
      <c r="B2480" s="1" t="s">
        <v>60</v>
      </c>
      <c r="C2480" s="4">
        <v>2022</v>
      </c>
      <c r="D2480" s="1" t="s">
        <v>147</v>
      </c>
      <c r="E2480" s="1" t="s">
        <v>1132</v>
      </c>
      <c r="F2480" s="1" t="s">
        <v>1102</v>
      </c>
      <c r="G2480" s="4" t="s">
        <v>4110</v>
      </c>
      <c r="H2480" s="4">
        <v>10492</v>
      </c>
      <c r="I2480" s="4" t="s">
        <v>10591</v>
      </c>
      <c r="J2480" s="1"/>
      <c r="K2480" s="4" t="s">
        <v>10592</v>
      </c>
      <c r="L2480" s="4" t="s">
        <v>10593</v>
      </c>
    </row>
    <row r="2481" spans="1:12" ht="45" x14ac:dyDescent="0.25">
      <c r="A2481" s="1" t="s">
        <v>6457</v>
      </c>
      <c r="B2481" s="1" t="s">
        <v>60</v>
      </c>
      <c r="C2481" s="4">
        <v>2022</v>
      </c>
      <c r="D2481" s="1" t="s">
        <v>147</v>
      </c>
      <c r="E2481" s="1" t="s">
        <v>1132</v>
      </c>
      <c r="F2481" s="1" t="s">
        <v>84</v>
      </c>
      <c r="G2481" s="4" t="s">
        <v>1671</v>
      </c>
      <c r="H2481" s="4">
        <v>194</v>
      </c>
      <c r="I2481" s="4" t="s">
        <v>10594</v>
      </c>
      <c r="J2481" s="1" t="s">
        <v>234</v>
      </c>
      <c r="K2481" s="4" t="s">
        <v>2641</v>
      </c>
      <c r="L2481" s="4" t="s">
        <v>10595</v>
      </c>
    </row>
    <row r="2482" spans="1:12" ht="45" x14ac:dyDescent="0.25">
      <c r="A2482" s="1" t="s">
        <v>6457</v>
      </c>
      <c r="B2482" s="1" t="s">
        <v>60</v>
      </c>
      <c r="C2482" s="4">
        <v>2022</v>
      </c>
      <c r="D2482" s="1" t="s">
        <v>147</v>
      </c>
      <c r="E2482" s="1" t="s">
        <v>1132</v>
      </c>
      <c r="F2482" s="1" t="s">
        <v>85</v>
      </c>
      <c r="G2482" s="4" t="s">
        <v>10596</v>
      </c>
      <c r="H2482" s="4">
        <v>198274</v>
      </c>
      <c r="I2482" s="4" t="s">
        <v>10579</v>
      </c>
      <c r="J2482" s="1"/>
      <c r="K2482" s="4" t="s">
        <v>10597</v>
      </c>
      <c r="L2482" s="4" t="s">
        <v>5808</v>
      </c>
    </row>
    <row r="2483" spans="1:12" x14ac:dyDescent="0.25">
      <c r="A2483" s="1" t="s">
        <v>6457</v>
      </c>
      <c r="B2483" s="1" t="s">
        <v>60</v>
      </c>
      <c r="C2483" s="4">
        <v>2022</v>
      </c>
      <c r="D2483" s="1" t="s">
        <v>147</v>
      </c>
      <c r="E2483" s="1" t="s">
        <v>1147</v>
      </c>
      <c r="F2483" s="1" t="s">
        <v>62</v>
      </c>
      <c r="G2483" s="4" t="s">
        <v>1835</v>
      </c>
      <c r="H2483" s="4">
        <v>4864</v>
      </c>
      <c r="I2483" s="4" t="s">
        <v>10598</v>
      </c>
      <c r="J2483" s="1"/>
      <c r="K2483" s="4" t="s">
        <v>10599</v>
      </c>
      <c r="L2483" s="4" t="s">
        <v>10600</v>
      </c>
    </row>
    <row r="2484" spans="1:12" ht="30" x14ac:dyDescent="0.25">
      <c r="A2484" s="1" t="s">
        <v>6457</v>
      </c>
      <c r="B2484" s="1" t="s">
        <v>60</v>
      </c>
      <c r="C2484" s="4">
        <v>2022</v>
      </c>
      <c r="D2484" s="1" t="s">
        <v>147</v>
      </c>
      <c r="E2484" s="1" t="s">
        <v>1147</v>
      </c>
      <c r="F2484" s="1" t="s">
        <v>66</v>
      </c>
      <c r="G2484" s="4" t="s">
        <v>1101</v>
      </c>
      <c r="H2484" s="4">
        <v>4</v>
      </c>
      <c r="I2484" s="4" t="s">
        <v>83</v>
      </c>
      <c r="J2484" s="1"/>
      <c r="K2484" s="4" t="s">
        <v>83</v>
      </c>
      <c r="L2484" s="4" t="s">
        <v>83</v>
      </c>
    </row>
    <row r="2485" spans="1:12" ht="30" x14ac:dyDescent="0.25">
      <c r="A2485" s="1" t="s">
        <v>6457</v>
      </c>
      <c r="B2485" s="1" t="s">
        <v>60</v>
      </c>
      <c r="C2485" s="4">
        <v>2022</v>
      </c>
      <c r="D2485" s="1" t="s">
        <v>147</v>
      </c>
      <c r="E2485" s="1" t="s">
        <v>1147</v>
      </c>
      <c r="F2485" s="1" t="s">
        <v>70</v>
      </c>
      <c r="G2485" s="4" t="s">
        <v>2955</v>
      </c>
      <c r="H2485" s="4">
        <v>489</v>
      </c>
      <c r="I2485" s="4" t="s">
        <v>10601</v>
      </c>
      <c r="J2485" s="1"/>
      <c r="K2485" s="4" t="s">
        <v>10602</v>
      </c>
      <c r="L2485" s="4" t="s">
        <v>10603</v>
      </c>
    </row>
    <row r="2486" spans="1:12" ht="30" x14ac:dyDescent="0.25">
      <c r="A2486" s="1" t="s">
        <v>6457</v>
      </c>
      <c r="B2486" s="1" t="s">
        <v>60</v>
      </c>
      <c r="C2486" s="4">
        <v>2022</v>
      </c>
      <c r="D2486" s="1" t="s">
        <v>147</v>
      </c>
      <c r="E2486" s="1" t="s">
        <v>1147</v>
      </c>
      <c r="F2486" s="1" t="s">
        <v>74</v>
      </c>
      <c r="G2486" s="4" t="s">
        <v>1101</v>
      </c>
      <c r="H2486" s="4">
        <v>11</v>
      </c>
      <c r="I2486" s="4" t="s">
        <v>83</v>
      </c>
      <c r="J2486" s="1"/>
      <c r="K2486" s="4" t="s">
        <v>83</v>
      </c>
      <c r="L2486" s="4" t="s">
        <v>83</v>
      </c>
    </row>
    <row r="2487" spans="1:12" ht="30" x14ac:dyDescent="0.25">
      <c r="A2487" s="1" t="s">
        <v>6457</v>
      </c>
      <c r="B2487" s="1" t="s">
        <v>60</v>
      </c>
      <c r="C2487" s="4">
        <v>2022</v>
      </c>
      <c r="D2487" s="1" t="s">
        <v>147</v>
      </c>
      <c r="E2487" s="1" t="s">
        <v>1147</v>
      </c>
      <c r="F2487" s="1" t="s">
        <v>1102</v>
      </c>
      <c r="G2487" s="4" t="s">
        <v>8717</v>
      </c>
      <c r="H2487" s="4">
        <v>3779</v>
      </c>
      <c r="I2487" s="4" t="s">
        <v>10604</v>
      </c>
      <c r="J2487" s="1"/>
      <c r="K2487" s="4" t="s">
        <v>10605</v>
      </c>
      <c r="L2487" s="4" t="s">
        <v>10606</v>
      </c>
    </row>
    <row r="2488" spans="1:12" ht="45" x14ac:dyDescent="0.25">
      <c r="A2488" s="1" t="s">
        <v>6457</v>
      </c>
      <c r="B2488" s="1" t="s">
        <v>60</v>
      </c>
      <c r="C2488" s="4">
        <v>2022</v>
      </c>
      <c r="D2488" s="1" t="s">
        <v>147</v>
      </c>
      <c r="E2488" s="1" t="s">
        <v>1147</v>
      </c>
      <c r="F2488" s="1" t="s">
        <v>84</v>
      </c>
      <c r="G2488" s="4" t="s">
        <v>1270</v>
      </c>
      <c r="H2488" s="4">
        <v>122</v>
      </c>
      <c r="I2488" s="4" t="s">
        <v>10607</v>
      </c>
      <c r="J2488" s="1" t="s">
        <v>234</v>
      </c>
      <c r="K2488" s="4" t="s">
        <v>4805</v>
      </c>
      <c r="L2488" s="4" t="s">
        <v>10608</v>
      </c>
    </row>
    <row r="2489" spans="1:12" ht="45" x14ac:dyDescent="0.25">
      <c r="A2489" s="1" t="s">
        <v>6457</v>
      </c>
      <c r="B2489" s="1" t="s">
        <v>60</v>
      </c>
      <c r="C2489" s="4">
        <v>2022</v>
      </c>
      <c r="D2489" s="1" t="s">
        <v>147</v>
      </c>
      <c r="E2489" s="1" t="s">
        <v>1147</v>
      </c>
      <c r="F2489" s="1" t="s">
        <v>85</v>
      </c>
      <c r="G2489" s="4" t="s">
        <v>10609</v>
      </c>
      <c r="H2489" s="4">
        <v>165175</v>
      </c>
      <c r="I2489" s="4" t="s">
        <v>10610</v>
      </c>
      <c r="J2489" s="1"/>
      <c r="K2489" s="4" t="s">
        <v>10611</v>
      </c>
      <c r="L2489" s="4" t="s">
        <v>10612</v>
      </c>
    </row>
    <row r="2490" spans="1:12" x14ac:dyDescent="0.25">
      <c r="A2490" s="1" t="s">
        <v>6457</v>
      </c>
      <c r="B2490" s="1" t="s">
        <v>60</v>
      </c>
      <c r="C2490" s="4">
        <v>2022</v>
      </c>
      <c r="D2490" s="1" t="s">
        <v>147</v>
      </c>
      <c r="E2490" s="1" t="s">
        <v>1162</v>
      </c>
      <c r="F2490" s="1" t="s">
        <v>62</v>
      </c>
      <c r="G2490" s="4" t="s">
        <v>2339</v>
      </c>
      <c r="H2490" s="4">
        <v>1497</v>
      </c>
      <c r="I2490" s="4" t="s">
        <v>10613</v>
      </c>
      <c r="J2490" s="1"/>
      <c r="K2490" s="4" t="s">
        <v>10614</v>
      </c>
      <c r="L2490" s="4" t="s">
        <v>10615</v>
      </c>
    </row>
    <row r="2491" spans="1:12" ht="30" x14ac:dyDescent="0.25">
      <c r="A2491" s="1" t="s">
        <v>6457</v>
      </c>
      <c r="B2491" s="1" t="s">
        <v>60</v>
      </c>
      <c r="C2491" s="4">
        <v>2022</v>
      </c>
      <c r="D2491" s="1" t="s">
        <v>147</v>
      </c>
      <c r="E2491" s="1" t="s">
        <v>1162</v>
      </c>
      <c r="F2491" s="1" t="s">
        <v>66</v>
      </c>
      <c r="G2491" s="4" t="s">
        <v>1101</v>
      </c>
      <c r="H2491" s="4">
        <v>3</v>
      </c>
      <c r="I2491" s="4" t="s">
        <v>83</v>
      </c>
      <c r="J2491" s="1"/>
      <c r="K2491" s="4" t="s">
        <v>83</v>
      </c>
      <c r="L2491" s="4" t="s">
        <v>83</v>
      </c>
    </row>
    <row r="2492" spans="1:12" ht="30" x14ac:dyDescent="0.25">
      <c r="A2492" s="1" t="s">
        <v>6457</v>
      </c>
      <c r="B2492" s="1" t="s">
        <v>60</v>
      </c>
      <c r="C2492" s="4">
        <v>2022</v>
      </c>
      <c r="D2492" s="1" t="s">
        <v>147</v>
      </c>
      <c r="E2492" s="1" t="s">
        <v>1162</v>
      </c>
      <c r="F2492" s="1" t="s">
        <v>70</v>
      </c>
      <c r="G2492" s="4" t="s">
        <v>1855</v>
      </c>
      <c r="H2492" s="4">
        <v>182</v>
      </c>
      <c r="I2492" s="4" t="s">
        <v>10616</v>
      </c>
      <c r="J2492" s="1"/>
      <c r="K2492" s="4" t="s">
        <v>10617</v>
      </c>
      <c r="L2492" s="4" t="s">
        <v>10618</v>
      </c>
    </row>
    <row r="2493" spans="1:12" ht="30" x14ac:dyDescent="0.25">
      <c r="A2493" s="1" t="s">
        <v>6457</v>
      </c>
      <c r="B2493" s="1" t="s">
        <v>60</v>
      </c>
      <c r="C2493" s="4">
        <v>2022</v>
      </c>
      <c r="D2493" s="1" t="s">
        <v>147</v>
      </c>
      <c r="E2493" s="1" t="s">
        <v>1162</v>
      </c>
      <c r="F2493" s="1" t="s">
        <v>74</v>
      </c>
      <c r="G2493" s="4" t="s">
        <v>1112</v>
      </c>
      <c r="H2493" s="4">
        <v>6</v>
      </c>
      <c r="I2493" s="4" t="s">
        <v>10619</v>
      </c>
      <c r="J2493" s="1" t="s">
        <v>234</v>
      </c>
      <c r="K2493" s="4" t="s">
        <v>10620</v>
      </c>
      <c r="L2493" s="4" t="s">
        <v>10621</v>
      </c>
    </row>
    <row r="2494" spans="1:12" ht="30" x14ac:dyDescent="0.25">
      <c r="A2494" s="1" t="s">
        <v>6457</v>
      </c>
      <c r="B2494" s="1" t="s">
        <v>60</v>
      </c>
      <c r="C2494" s="4">
        <v>2022</v>
      </c>
      <c r="D2494" s="1" t="s">
        <v>147</v>
      </c>
      <c r="E2494" s="1" t="s">
        <v>1162</v>
      </c>
      <c r="F2494" s="1" t="s">
        <v>1102</v>
      </c>
      <c r="G2494" s="4" t="s">
        <v>1417</v>
      </c>
      <c r="H2494" s="4">
        <v>1463</v>
      </c>
      <c r="I2494" s="4" t="s">
        <v>10622</v>
      </c>
      <c r="J2494" s="1"/>
      <c r="K2494" s="4" t="s">
        <v>10623</v>
      </c>
      <c r="L2494" s="4" t="s">
        <v>10624</v>
      </c>
    </row>
    <row r="2495" spans="1:12" ht="45" x14ac:dyDescent="0.25">
      <c r="A2495" s="1" t="s">
        <v>6457</v>
      </c>
      <c r="B2495" s="1" t="s">
        <v>60</v>
      </c>
      <c r="C2495" s="4">
        <v>2022</v>
      </c>
      <c r="D2495" s="1" t="s">
        <v>147</v>
      </c>
      <c r="E2495" s="1" t="s">
        <v>1162</v>
      </c>
      <c r="F2495" s="1" t="s">
        <v>84</v>
      </c>
      <c r="G2495" s="4" t="s">
        <v>2258</v>
      </c>
      <c r="H2495" s="4">
        <v>96</v>
      </c>
      <c r="I2495" s="4" t="s">
        <v>10625</v>
      </c>
      <c r="J2495" s="1" t="s">
        <v>234</v>
      </c>
      <c r="K2495" s="4" t="s">
        <v>10626</v>
      </c>
      <c r="L2495" s="4" t="s">
        <v>10627</v>
      </c>
    </row>
    <row r="2496" spans="1:12" ht="45" x14ac:dyDescent="0.25">
      <c r="A2496" s="1" t="s">
        <v>6457</v>
      </c>
      <c r="B2496" s="1" t="s">
        <v>60</v>
      </c>
      <c r="C2496" s="4">
        <v>2022</v>
      </c>
      <c r="D2496" s="1" t="s">
        <v>147</v>
      </c>
      <c r="E2496" s="1" t="s">
        <v>1162</v>
      </c>
      <c r="F2496" s="1" t="s">
        <v>85</v>
      </c>
      <c r="G2496" s="4" t="s">
        <v>10628</v>
      </c>
      <c r="H2496" s="4">
        <v>71953</v>
      </c>
      <c r="I2496" s="4" t="s">
        <v>10629</v>
      </c>
      <c r="J2496" s="1"/>
      <c r="K2496" s="4" t="s">
        <v>10630</v>
      </c>
      <c r="L2496" s="4" t="s">
        <v>10631</v>
      </c>
    </row>
    <row r="2497" spans="1:12" x14ac:dyDescent="0.25">
      <c r="A2497" s="1" t="s">
        <v>6457</v>
      </c>
      <c r="B2497" s="1" t="s">
        <v>60</v>
      </c>
      <c r="C2497" s="4">
        <v>2022</v>
      </c>
      <c r="D2497" s="1" t="s">
        <v>147</v>
      </c>
      <c r="E2497" s="1" t="s">
        <v>1183</v>
      </c>
      <c r="F2497" s="1" t="s">
        <v>62</v>
      </c>
      <c r="G2497" s="4" t="s">
        <v>5366</v>
      </c>
      <c r="H2497" s="4">
        <v>349</v>
      </c>
      <c r="I2497" s="4" t="s">
        <v>10632</v>
      </c>
      <c r="J2497" s="1"/>
      <c r="K2497" s="4" t="s">
        <v>10633</v>
      </c>
      <c r="L2497" s="4" t="s">
        <v>10634</v>
      </c>
    </row>
    <row r="2498" spans="1:12" ht="30" x14ac:dyDescent="0.25">
      <c r="A2498" s="1" t="s">
        <v>6457</v>
      </c>
      <c r="B2498" s="1" t="s">
        <v>60</v>
      </c>
      <c r="C2498" s="4">
        <v>2022</v>
      </c>
      <c r="D2498" s="1" t="s">
        <v>147</v>
      </c>
      <c r="E2498" s="1" t="s">
        <v>1183</v>
      </c>
      <c r="F2498" s="1" t="s">
        <v>66</v>
      </c>
      <c r="G2498" s="4" t="s">
        <v>1101</v>
      </c>
      <c r="H2498" s="4">
        <v>1</v>
      </c>
      <c r="I2498" s="4" t="s">
        <v>83</v>
      </c>
      <c r="J2498" s="1"/>
      <c r="K2498" s="4" t="s">
        <v>83</v>
      </c>
      <c r="L2498" s="4" t="s">
        <v>83</v>
      </c>
    </row>
    <row r="2499" spans="1:12" ht="30" x14ac:dyDescent="0.25">
      <c r="A2499" s="1" t="s">
        <v>6457</v>
      </c>
      <c r="B2499" s="1" t="s">
        <v>60</v>
      </c>
      <c r="C2499" s="4">
        <v>2022</v>
      </c>
      <c r="D2499" s="1" t="s">
        <v>147</v>
      </c>
      <c r="E2499" s="1" t="s">
        <v>1183</v>
      </c>
      <c r="F2499" s="1" t="s">
        <v>70</v>
      </c>
      <c r="G2499" s="4" t="s">
        <v>1125</v>
      </c>
      <c r="H2499" s="4">
        <v>48</v>
      </c>
      <c r="I2499" s="4" t="s">
        <v>10635</v>
      </c>
      <c r="J2499" s="1" t="s">
        <v>234</v>
      </c>
      <c r="K2499" s="4" t="s">
        <v>10636</v>
      </c>
      <c r="L2499" s="4" t="s">
        <v>10637</v>
      </c>
    </row>
    <row r="2500" spans="1:12" ht="30" x14ac:dyDescent="0.25">
      <c r="A2500" s="1" t="s">
        <v>6457</v>
      </c>
      <c r="B2500" s="1" t="s">
        <v>60</v>
      </c>
      <c r="C2500" s="4">
        <v>2022</v>
      </c>
      <c r="D2500" s="1" t="s">
        <v>147</v>
      </c>
      <c r="E2500" s="1" t="s">
        <v>1183</v>
      </c>
      <c r="F2500" s="1" t="s">
        <v>74</v>
      </c>
      <c r="G2500" s="4" t="s">
        <v>1101</v>
      </c>
      <c r="H2500" s="4">
        <v>2</v>
      </c>
      <c r="I2500" s="4" t="s">
        <v>83</v>
      </c>
      <c r="J2500" s="1"/>
      <c r="K2500" s="4" t="s">
        <v>83</v>
      </c>
      <c r="L2500" s="4" t="s">
        <v>83</v>
      </c>
    </row>
    <row r="2501" spans="1:12" ht="30" x14ac:dyDescent="0.25">
      <c r="A2501" s="1" t="s">
        <v>6457</v>
      </c>
      <c r="B2501" s="1" t="s">
        <v>60</v>
      </c>
      <c r="C2501" s="4">
        <v>2022</v>
      </c>
      <c r="D2501" s="1" t="s">
        <v>147</v>
      </c>
      <c r="E2501" s="1" t="s">
        <v>1183</v>
      </c>
      <c r="F2501" s="1" t="s">
        <v>1102</v>
      </c>
      <c r="G2501" s="4" t="s">
        <v>1820</v>
      </c>
      <c r="H2501" s="4">
        <v>332</v>
      </c>
      <c r="I2501" s="4" t="s">
        <v>10638</v>
      </c>
      <c r="J2501" s="1"/>
      <c r="K2501" s="4" t="s">
        <v>10639</v>
      </c>
      <c r="L2501" s="4" t="s">
        <v>10640</v>
      </c>
    </row>
    <row r="2502" spans="1:12" ht="45" x14ac:dyDescent="0.25">
      <c r="A2502" s="1" t="s">
        <v>6457</v>
      </c>
      <c r="B2502" s="1" t="s">
        <v>60</v>
      </c>
      <c r="C2502" s="4">
        <v>2022</v>
      </c>
      <c r="D2502" s="1" t="s">
        <v>147</v>
      </c>
      <c r="E2502" s="1" t="s">
        <v>1183</v>
      </c>
      <c r="F2502" s="1" t="s">
        <v>84</v>
      </c>
      <c r="G2502" s="4" t="s">
        <v>1097</v>
      </c>
      <c r="H2502" s="4">
        <v>30</v>
      </c>
      <c r="I2502" s="4" t="s">
        <v>10641</v>
      </c>
      <c r="J2502" s="1" t="s">
        <v>234</v>
      </c>
      <c r="K2502" s="4" t="s">
        <v>10642</v>
      </c>
      <c r="L2502" s="4" t="s">
        <v>10643</v>
      </c>
    </row>
    <row r="2503" spans="1:12" ht="45" x14ac:dyDescent="0.25">
      <c r="A2503" s="1" t="s">
        <v>6457</v>
      </c>
      <c r="B2503" s="1" t="s">
        <v>60</v>
      </c>
      <c r="C2503" s="4">
        <v>2022</v>
      </c>
      <c r="D2503" s="1" t="s">
        <v>147</v>
      </c>
      <c r="E2503" s="1" t="s">
        <v>1183</v>
      </c>
      <c r="F2503" s="1" t="s">
        <v>85</v>
      </c>
      <c r="G2503" s="4" t="s">
        <v>10644</v>
      </c>
      <c r="H2503" s="4">
        <v>12230</v>
      </c>
      <c r="I2503" s="4" t="s">
        <v>10645</v>
      </c>
      <c r="J2503" s="1"/>
      <c r="K2503" s="4" t="s">
        <v>10646</v>
      </c>
      <c r="L2503" s="4" t="s">
        <v>10647</v>
      </c>
    </row>
    <row r="2504" spans="1:12" ht="30" x14ac:dyDescent="0.25">
      <c r="A2504" s="1" t="s">
        <v>6457</v>
      </c>
      <c r="B2504" s="1" t="s">
        <v>460</v>
      </c>
      <c r="C2504" s="4">
        <v>2021</v>
      </c>
      <c r="D2504" s="1" t="s">
        <v>61</v>
      </c>
      <c r="E2504" s="1" t="s">
        <v>1089</v>
      </c>
      <c r="F2504" s="1" t="s">
        <v>62</v>
      </c>
      <c r="G2504" s="4" t="s">
        <v>2339</v>
      </c>
      <c r="H2504" s="4">
        <v>454526</v>
      </c>
      <c r="I2504" s="4" t="s">
        <v>5624</v>
      </c>
      <c r="J2504" s="1"/>
      <c r="K2504" s="4" t="s">
        <v>504</v>
      </c>
      <c r="L2504" s="4" t="s">
        <v>2983</v>
      </c>
    </row>
    <row r="2505" spans="1:12" ht="30" x14ac:dyDescent="0.25">
      <c r="A2505" s="1" t="s">
        <v>6457</v>
      </c>
      <c r="B2505" s="1" t="s">
        <v>460</v>
      </c>
      <c r="C2505" s="4">
        <v>2021</v>
      </c>
      <c r="D2505" s="1" t="s">
        <v>61</v>
      </c>
      <c r="E2505" s="1" t="s">
        <v>1089</v>
      </c>
      <c r="F2505" s="1" t="s">
        <v>66</v>
      </c>
      <c r="G2505" s="4" t="s">
        <v>1101</v>
      </c>
      <c r="H2505" s="4">
        <v>6481</v>
      </c>
      <c r="I2505" s="4" t="s">
        <v>83</v>
      </c>
      <c r="J2505" s="1"/>
      <c r="K2505" s="4" t="s">
        <v>83</v>
      </c>
      <c r="L2505" s="4" t="s">
        <v>83</v>
      </c>
    </row>
    <row r="2506" spans="1:12" ht="30" x14ac:dyDescent="0.25">
      <c r="A2506" s="1" t="s">
        <v>6457</v>
      </c>
      <c r="B2506" s="1" t="s">
        <v>460</v>
      </c>
      <c r="C2506" s="4">
        <v>2021</v>
      </c>
      <c r="D2506" s="1" t="s">
        <v>61</v>
      </c>
      <c r="E2506" s="1" t="s">
        <v>1089</v>
      </c>
      <c r="F2506" s="1" t="s">
        <v>70</v>
      </c>
      <c r="G2506" s="4" t="s">
        <v>1101</v>
      </c>
      <c r="H2506" s="4">
        <v>1151</v>
      </c>
      <c r="I2506" s="4" t="s">
        <v>83</v>
      </c>
      <c r="J2506" s="1"/>
      <c r="K2506" s="4" t="s">
        <v>83</v>
      </c>
      <c r="L2506" s="4" t="s">
        <v>83</v>
      </c>
    </row>
    <row r="2507" spans="1:12" ht="30" x14ac:dyDescent="0.25">
      <c r="A2507" s="1" t="s">
        <v>6457</v>
      </c>
      <c r="B2507" s="1" t="s">
        <v>460</v>
      </c>
      <c r="C2507" s="4">
        <v>2021</v>
      </c>
      <c r="D2507" s="1" t="s">
        <v>61</v>
      </c>
      <c r="E2507" s="1" t="s">
        <v>1089</v>
      </c>
      <c r="F2507" s="1" t="s">
        <v>74</v>
      </c>
      <c r="G2507" s="4" t="s">
        <v>1101</v>
      </c>
      <c r="H2507" s="4">
        <v>349</v>
      </c>
      <c r="I2507" s="4" t="s">
        <v>83</v>
      </c>
      <c r="J2507" s="1"/>
      <c r="K2507" s="4" t="s">
        <v>83</v>
      </c>
      <c r="L2507" s="4" t="s">
        <v>83</v>
      </c>
    </row>
    <row r="2508" spans="1:12" ht="30" x14ac:dyDescent="0.25">
      <c r="A2508" s="1" t="s">
        <v>6457</v>
      </c>
      <c r="B2508" s="1" t="s">
        <v>460</v>
      </c>
      <c r="C2508" s="4">
        <v>2021</v>
      </c>
      <c r="D2508" s="1" t="s">
        <v>61</v>
      </c>
      <c r="E2508" s="1" t="s">
        <v>1089</v>
      </c>
      <c r="F2508" s="1" t="s">
        <v>1102</v>
      </c>
      <c r="G2508" s="4" t="s">
        <v>1101</v>
      </c>
      <c r="H2508" s="4">
        <v>65</v>
      </c>
      <c r="I2508" s="4" t="s">
        <v>83</v>
      </c>
      <c r="J2508" s="1"/>
      <c r="K2508" s="4" t="s">
        <v>83</v>
      </c>
      <c r="L2508" s="4" t="s">
        <v>83</v>
      </c>
    </row>
    <row r="2509" spans="1:12" ht="45" x14ac:dyDescent="0.25">
      <c r="A2509" s="1" t="s">
        <v>6457</v>
      </c>
      <c r="B2509" s="1" t="s">
        <v>460</v>
      </c>
      <c r="C2509" s="4">
        <v>2021</v>
      </c>
      <c r="D2509" s="1" t="s">
        <v>61</v>
      </c>
      <c r="E2509" s="1" t="s">
        <v>1089</v>
      </c>
      <c r="F2509" s="1" t="s">
        <v>84</v>
      </c>
      <c r="G2509" s="4" t="s">
        <v>1103</v>
      </c>
      <c r="H2509" s="4">
        <v>0</v>
      </c>
      <c r="I2509" s="4" t="s">
        <v>83</v>
      </c>
      <c r="J2509" s="1"/>
      <c r="K2509" s="4" t="s">
        <v>83</v>
      </c>
      <c r="L2509" s="4" t="s">
        <v>83</v>
      </c>
    </row>
    <row r="2510" spans="1:12" ht="45" x14ac:dyDescent="0.25">
      <c r="A2510" s="1" t="s">
        <v>6457</v>
      </c>
      <c r="B2510" s="1" t="s">
        <v>460</v>
      </c>
      <c r="C2510" s="4">
        <v>2021</v>
      </c>
      <c r="D2510" s="1" t="s">
        <v>61</v>
      </c>
      <c r="E2510" s="1" t="s">
        <v>1089</v>
      </c>
      <c r="F2510" s="1" t="s">
        <v>85</v>
      </c>
      <c r="G2510" s="4" t="s">
        <v>1103</v>
      </c>
      <c r="H2510" s="4">
        <v>0</v>
      </c>
      <c r="I2510" s="4" t="s">
        <v>83</v>
      </c>
      <c r="J2510" s="1"/>
      <c r="K2510" s="4" t="s">
        <v>83</v>
      </c>
      <c r="L2510" s="4" t="s">
        <v>83</v>
      </c>
    </row>
    <row r="2511" spans="1:12" ht="30" x14ac:dyDescent="0.25">
      <c r="A2511" s="1" t="s">
        <v>6457</v>
      </c>
      <c r="B2511" s="1" t="s">
        <v>460</v>
      </c>
      <c r="C2511" s="4">
        <v>2021</v>
      </c>
      <c r="D2511" s="1" t="s">
        <v>61</v>
      </c>
      <c r="E2511" s="1" t="s">
        <v>1104</v>
      </c>
      <c r="F2511" s="1" t="s">
        <v>62</v>
      </c>
      <c r="G2511" s="4" t="s">
        <v>9047</v>
      </c>
      <c r="H2511" s="4">
        <v>217581</v>
      </c>
      <c r="I2511" s="4" t="s">
        <v>3317</v>
      </c>
      <c r="J2511" s="1"/>
      <c r="K2511" s="4" t="s">
        <v>1337</v>
      </c>
      <c r="L2511" s="4" t="s">
        <v>8821</v>
      </c>
    </row>
    <row r="2512" spans="1:12" ht="30" x14ac:dyDescent="0.25">
      <c r="A2512" s="1" t="s">
        <v>6457</v>
      </c>
      <c r="B2512" s="1" t="s">
        <v>460</v>
      </c>
      <c r="C2512" s="4">
        <v>2021</v>
      </c>
      <c r="D2512" s="1" t="s">
        <v>61</v>
      </c>
      <c r="E2512" s="1" t="s">
        <v>1104</v>
      </c>
      <c r="F2512" s="1" t="s">
        <v>66</v>
      </c>
      <c r="G2512" s="4" t="s">
        <v>1101</v>
      </c>
      <c r="H2512" s="4">
        <v>4568</v>
      </c>
      <c r="I2512" s="4" t="s">
        <v>83</v>
      </c>
      <c r="J2512" s="1"/>
      <c r="K2512" s="4" t="s">
        <v>83</v>
      </c>
      <c r="L2512" s="4" t="s">
        <v>83</v>
      </c>
    </row>
    <row r="2513" spans="1:12" ht="30" x14ac:dyDescent="0.25">
      <c r="A2513" s="1" t="s">
        <v>6457</v>
      </c>
      <c r="B2513" s="1" t="s">
        <v>460</v>
      </c>
      <c r="C2513" s="4">
        <v>2021</v>
      </c>
      <c r="D2513" s="1" t="s">
        <v>61</v>
      </c>
      <c r="E2513" s="1" t="s">
        <v>1104</v>
      </c>
      <c r="F2513" s="1" t="s">
        <v>70</v>
      </c>
      <c r="G2513" s="4" t="s">
        <v>1101</v>
      </c>
      <c r="H2513" s="4">
        <v>918</v>
      </c>
      <c r="I2513" s="4" t="s">
        <v>83</v>
      </c>
      <c r="J2513" s="1"/>
      <c r="K2513" s="4" t="s">
        <v>83</v>
      </c>
      <c r="L2513" s="4" t="s">
        <v>83</v>
      </c>
    </row>
    <row r="2514" spans="1:12" ht="30" x14ac:dyDescent="0.25">
      <c r="A2514" s="1" t="s">
        <v>6457</v>
      </c>
      <c r="B2514" s="1" t="s">
        <v>460</v>
      </c>
      <c r="C2514" s="4">
        <v>2021</v>
      </c>
      <c r="D2514" s="1" t="s">
        <v>61</v>
      </c>
      <c r="E2514" s="1" t="s">
        <v>1104</v>
      </c>
      <c r="F2514" s="1" t="s">
        <v>74</v>
      </c>
      <c r="G2514" s="4" t="s">
        <v>1101</v>
      </c>
      <c r="H2514" s="4">
        <v>351</v>
      </c>
      <c r="I2514" s="4" t="s">
        <v>83</v>
      </c>
      <c r="J2514" s="1"/>
      <c r="K2514" s="4" t="s">
        <v>83</v>
      </c>
      <c r="L2514" s="4" t="s">
        <v>83</v>
      </c>
    </row>
    <row r="2515" spans="1:12" ht="30" x14ac:dyDescent="0.25">
      <c r="A2515" s="1" t="s">
        <v>6457</v>
      </c>
      <c r="B2515" s="1" t="s">
        <v>460</v>
      </c>
      <c r="C2515" s="4">
        <v>2021</v>
      </c>
      <c r="D2515" s="1" t="s">
        <v>61</v>
      </c>
      <c r="E2515" s="1" t="s">
        <v>1104</v>
      </c>
      <c r="F2515" s="1" t="s">
        <v>1102</v>
      </c>
      <c r="G2515" s="4" t="s">
        <v>1101</v>
      </c>
      <c r="H2515" s="4">
        <v>65</v>
      </c>
      <c r="I2515" s="4" t="s">
        <v>83</v>
      </c>
      <c r="J2515" s="1"/>
      <c r="K2515" s="4" t="s">
        <v>83</v>
      </c>
      <c r="L2515" s="4" t="s">
        <v>83</v>
      </c>
    </row>
    <row r="2516" spans="1:12" ht="45" x14ac:dyDescent="0.25">
      <c r="A2516" s="1" t="s">
        <v>6457</v>
      </c>
      <c r="B2516" s="1" t="s">
        <v>460</v>
      </c>
      <c r="C2516" s="4">
        <v>2021</v>
      </c>
      <c r="D2516" s="1" t="s">
        <v>61</v>
      </c>
      <c r="E2516" s="1" t="s">
        <v>1104</v>
      </c>
      <c r="F2516" s="1" t="s">
        <v>84</v>
      </c>
      <c r="G2516" s="4" t="s">
        <v>1103</v>
      </c>
      <c r="H2516" s="4">
        <v>0</v>
      </c>
      <c r="I2516" s="4" t="s">
        <v>83</v>
      </c>
      <c r="J2516" s="1"/>
      <c r="K2516" s="4" t="s">
        <v>83</v>
      </c>
      <c r="L2516" s="4" t="s">
        <v>83</v>
      </c>
    </row>
    <row r="2517" spans="1:12" ht="45" x14ac:dyDescent="0.25">
      <c r="A2517" s="1" t="s">
        <v>6457</v>
      </c>
      <c r="B2517" s="1" t="s">
        <v>460</v>
      </c>
      <c r="C2517" s="4">
        <v>2021</v>
      </c>
      <c r="D2517" s="1" t="s">
        <v>61</v>
      </c>
      <c r="E2517" s="1" t="s">
        <v>1104</v>
      </c>
      <c r="F2517" s="1" t="s">
        <v>85</v>
      </c>
      <c r="G2517" s="4" t="s">
        <v>1103</v>
      </c>
      <c r="H2517" s="4">
        <v>0</v>
      </c>
      <c r="I2517" s="4" t="s">
        <v>83</v>
      </c>
      <c r="J2517" s="1"/>
      <c r="K2517" s="4" t="s">
        <v>83</v>
      </c>
      <c r="L2517" s="4" t="s">
        <v>83</v>
      </c>
    </row>
    <row r="2518" spans="1:12" ht="30" x14ac:dyDescent="0.25">
      <c r="A2518" s="1" t="s">
        <v>6457</v>
      </c>
      <c r="B2518" s="1" t="s">
        <v>460</v>
      </c>
      <c r="C2518" s="4">
        <v>2021</v>
      </c>
      <c r="D2518" s="1" t="s">
        <v>61</v>
      </c>
      <c r="E2518" s="1" t="s">
        <v>1116</v>
      </c>
      <c r="F2518" s="1" t="s">
        <v>62</v>
      </c>
      <c r="G2518" s="4" t="s">
        <v>10648</v>
      </c>
      <c r="H2518" s="4">
        <v>254820</v>
      </c>
      <c r="I2518" s="4" t="s">
        <v>10649</v>
      </c>
      <c r="J2518" s="1"/>
      <c r="K2518" s="4" t="s">
        <v>10650</v>
      </c>
      <c r="L2518" s="4" t="s">
        <v>10651</v>
      </c>
    </row>
    <row r="2519" spans="1:12" ht="30" x14ac:dyDescent="0.25">
      <c r="A2519" s="1" t="s">
        <v>6457</v>
      </c>
      <c r="B2519" s="1" t="s">
        <v>460</v>
      </c>
      <c r="C2519" s="4">
        <v>2021</v>
      </c>
      <c r="D2519" s="1" t="s">
        <v>61</v>
      </c>
      <c r="E2519" s="1" t="s">
        <v>1116</v>
      </c>
      <c r="F2519" s="1" t="s">
        <v>66</v>
      </c>
      <c r="G2519" s="4" t="s">
        <v>1125</v>
      </c>
      <c r="H2519" s="4">
        <v>5997</v>
      </c>
      <c r="I2519" s="4" t="s">
        <v>7804</v>
      </c>
      <c r="J2519" s="1" t="s">
        <v>234</v>
      </c>
      <c r="K2519" s="4" t="s">
        <v>10652</v>
      </c>
      <c r="L2519" s="4" t="s">
        <v>10653</v>
      </c>
    </row>
    <row r="2520" spans="1:12" ht="30" x14ac:dyDescent="0.25">
      <c r="A2520" s="1" t="s">
        <v>6457</v>
      </c>
      <c r="B2520" s="1" t="s">
        <v>460</v>
      </c>
      <c r="C2520" s="4">
        <v>2021</v>
      </c>
      <c r="D2520" s="1" t="s">
        <v>61</v>
      </c>
      <c r="E2520" s="1" t="s">
        <v>1116</v>
      </c>
      <c r="F2520" s="1" t="s">
        <v>70</v>
      </c>
      <c r="G2520" s="4" t="s">
        <v>1112</v>
      </c>
      <c r="H2520" s="4">
        <v>1099</v>
      </c>
      <c r="I2520" s="4" t="s">
        <v>10654</v>
      </c>
      <c r="J2520" s="1" t="s">
        <v>234</v>
      </c>
      <c r="K2520" s="4" t="s">
        <v>10655</v>
      </c>
      <c r="L2520" s="4" t="s">
        <v>10656</v>
      </c>
    </row>
    <row r="2521" spans="1:12" ht="30" x14ac:dyDescent="0.25">
      <c r="A2521" s="1" t="s">
        <v>6457</v>
      </c>
      <c r="B2521" s="1" t="s">
        <v>460</v>
      </c>
      <c r="C2521" s="4">
        <v>2021</v>
      </c>
      <c r="D2521" s="1" t="s">
        <v>61</v>
      </c>
      <c r="E2521" s="1" t="s">
        <v>1116</v>
      </c>
      <c r="F2521" s="1" t="s">
        <v>74</v>
      </c>
      <c r="G2521" s="4" t="s">
        <v>1101</v>
      </c>
      <c r="H2521" s="4">
        <v>422</v>
      </c>
      <c r="I2521" s="4" t="s">
        <v>83</v>
      </c>
      <c r="J2521" s="1"/>
      <c r="K2521" s="4" t="s">
        <v>83</v>
      </c>
      <c r="L2521" s="4" t="s">
        <v>83</v>
      </c>
    </row>
    <row r="2522" spans="1:12" ht="30" x14ac:dyDescent="0.25">
      <c r="A2522" s="1" t="s">
        <v>6457</v>
      </c>
      <c r="B2522" s="1" t="s">
        <v>460</v>
      </c>
      <c r="C2522" s="4">
        <v>2021</v>
      </c>
      <c r="D2522" s="1" t="s">
        <v>61</v>
      </c>
      <c r="E2522" s="1" t="s">
        <v>1116</v>
      </c>
      <c r="F2522" s="1" t="s">
        <v>1102</v>
      </c>
      <c r="G2522" s="4" t="s">
        <v>1101</v>
      </c>
      <c r="H2522" s="4">
        <v>78</v>
      </c>
      <c r="I2522" s="4" t="s">
        <v>83</v>
      </c>
      <c r="J2522" s="1"/>
      <c r="K2522" s="4" t="s">
        <v>83</v>
      </c>
      <c r="L2522" s="4" t="s">
        <v>83</v>
      </c>
    </row>
    <row r="2523" spans="1:12" ht="45" x14ac:dyDescent="0.25">
      <c r="A2523" s="1" t="s">
        <v>6457</v>
      </c>
      <c r="B2523" s="1" t="s">
        <v>460</v>
      </c>
      <c r="C2523" s="4">
        <v>2021</v>
      </c>
      <c r="D2523" s="1" t="s">
        <v>61</v>
      </c>
      <c r="E2523" s="1" t="s">
        <v>1116</v>
      </c>
      <c r="F2523" s="1" t="s">
        <v>84</v>
      </c>
      <c r="G2523" s="4" t="s">
        <v>1103</v>
      </c>
      <c r="H2523" s="4">
        <v>0</v>
      </c>
      <c r="I2523" s="4" t="s">
        <v>83</v>
      </c>
      <c r="J2523" s="1"/>
      <c r="K2523" s="4" t="s">
        <v>83</v>
      </c>
      <c r="L2523" s="4" t="s">
        <v>83</v>
      </c>
    </row>
    <row r="2524" spans="1:12" ht="45" x14ac:dyDescent="0.25">
      <c r="A2524" s="1" t="s">
        <v>6457</v>
      </c>
      <c r="B2524" s="1" t="s">
        <v>460</v>
      </c>
      <c r="C2524" s="4">
        <v>2021</v>
      </c>
      <c r="D2524" s="1" t="s">
        <v>61</v>
      </c>
      <c r="E2524" s="1" t="s">
        <v>1116</v>
      </c>
      <c r="F2524" s="1" t="s">
        <v>85</v>
      </c>
      <c r="G2524" s="4" t="s">
        <v>1103</v>
      </c>
      <c r="H2524" s="4">
        <v>0</v>
      </c>
      <c r="I2524" s="4" t="s">
        <v>83</v>
      </c>
      <c r="J2524" s="1"/>
      <c r="K2524" s="4" t="s">
        <v>83</v>
      </c>
      <c r="L2524" s="4" t="s">
        <v>83</v>
      </c>
    </row>
    <row r="2525" spans="1:12" ht="30" x14ac:dyDescent="0.25">
      <c r="A2525" s="1" t="s">
        <v>6457</v>
      </c>
      <c r="B2525" s="1" t="s">
        <v>460</v>
      </c>
      <c r="C2525" s="4">
        <v>2021</v>
      </c>
      <c r="D2525" s="1" t="s">
        <v>61</v>
      </c>
      <c r="E2525" s="1" t="s">
        <v>1132</v>
      </c>
      <c r="F2525" s="1" t="s">
        <v>62</v>
      </c>
      <c r="G2525" s="4" t="s">
        <v>10657</v>
      </c>
      <c r="H2525" s="4">
        <v>209412</v>
      </c>
      <c r="I2525" s="4" t="s">
        <v>10658</v>
      </c>
      <c r="J2525" s="1"/>
      <c r="K2525" s="4" t="s">
        <v>9087</v>
      </c>
      <c r="L2525" s="4" t="s">
        <v>7573</v>
      </c>
    </row>
    <row r="2526" spans="1:12" ht="30" x14ac:dyDescent="0.25">
      <c r="A2526" s="1" t="s">
        <v>6457</v>
      </c>
      <c r="B2526" s="1" t="s">
        <v>460</v>
      </c>
      <c r="C2526" s="4">
        <v>2021</v>
      </c>
      <c r="D2526" s="1" t="s">
        <v>61</v>
      </c>
      <c r="E2526" s="1" t="s">
        <v>1132</v>
      </c>
      <c r="F2526" s="1" t="s">
        <v>66</v>
      </c>
      <c r="G2526" s="4" t="s">
        <v>1211</v>
      </c>
      <c r="H2526" s="4">
        <v>5101</v>
      </c>
      <c r="I2526" s="4" t="s">
        <v>10659</v>
      </c>
      <c r="J2526" s="1"/>
      <c r="K2526" s="4" t="s">
        <v>1745</v>
      </c>
      <c r="L2526" s="4" t="s">
        <v>10660</v>
      </c>
    </row>
    <row r="2527" spans="1:12" ht="30" x14ac:dyDescent="0.25">
      <c r="A2527" s="1" t="s">
        <v>6457</v>
      </c>
      <c r="B2527" s="1" t="s">
        <v>460</v>
      </c>
      <c r="C2527" s="4">
        <v>2021</v>
      </c>
      <c r="D2527" s="1" t="s">
        <v>61</v>
      </c>
      <c r="E2527" s="1" t="s">
        <v>1132</v>
      </c>
      <c r="F2527" s="1" t="s">
        <v>70</v>
      </c>
      <c r="G2527" s="4" t="s">
        <v>1800</v>
      </c>
      <c r="H2527" s="4">
        <v>713</v>
      </c>
      <c r="I2527" s="4" t="s">
        <v>10661</v>
      </c>
      <c r="J2527" s="1" t="s">
        <v>234</v>
      </c>
      <c r="K2527" s="4" t="s">
        <v>10662</v>
      </c>
      <c r="L2527" s="4" t="s">
        <v>10663</v>
      </c>
    </row>
    <row r="2528" spans="1:12" ht="30" x14ac:dyDescent="0.25">
      <c r="A2528" s="1" t="s">
        <v>6457</v>
      </c>
      <c r="B2528" s="1" t="s">
        <v>460</v>
      </c>
      <c r="C2528" s="4">
        <v>2021</v>
      </c>
      <c r="D2528" s="1" t="s">
        <v>61</v>
      </c>
      <c r="E2528" s="1" t="s">
        <v>1132</v>
      </c>
      <c r="F2528" s="1" t="s">
        <v>74</v>
      </c>
      <c r="G2528" s="4" t="s">
        <v>1101</v>
      </c>
      <c r="H2528" s="4">
        <v>269</v>
      </c>
      <c r="I2528" s="4" t="s">
        <v>83</v>
      </c>
      <c r="J2528" s="1"/>
      <c r="K2528" s="4" t="s">
        <v>83</v>
      </c>
      <c r="L2528" s="4" t="s">
        <v>83</v>
      </c>
    </row>
    <row r="2529" spans="1:12" ht="30" x14ac:dyDescent="0.25">
      <c r="A2529" s="1" t="s">
        <v>6457</v>
      </c>
      <c r="B2529" s="1" t="s">
        <v>460</v>
      </c>
      <c r="C2529" s="4">
        <v>2021</v>
      </c>
      <c r="D2529" s="1" t="s">
        <v>61</v>
      </c>
      <c r="E2529" s="1" t="s">
        <v>1132</v>
      </c>
      <c r="F2529" s="1" t="s">
        <v>1102</v>
      </c>
      <c r="G2529" s="4" t="s">
        <v>1101</v>
      </c>
      <c r="H2529" s="4">
        <v>48</v>
      </c>
      <c r="I2529" s="4" t="s">
        <v>83</v>
      </c>
      <c r="J2529" s="1"/>
      <c r="K2529" s="4" t="s">
        <v>83</v>
      </c>
      <c r="L2529" s="4" t="s">
        <v>83</v>
      </c>
    </row>
    <row r="2530" spans="1:12" ht="45" x14ac:dyDescent="0.25">
      <c r="A2530" s="1" t="s">
        <v>6457</v>
      </c>
      <c r="B2530" s="1" t="s">
        <v>460</v>
      </c>
      <c r="C2530" s="4">
        <v>2021</v>
      </c>
      <c r="D2530" s="1" t="s">
        <v>61</v>
      </c>
      <c r="E2530" s="1" t="s">
        <v>1132</v>
      </c>
      <c r="F2530" s="1" t="s">
        <v>84</v>
      </c>
      <c r="G2530" s="4" t="s">
        <v>1103</v>
      </c>
      <c r="H2530" s="4">
        <v>0</v>
      </c>
      <c r="I2530" s="4" t="s">
        <v>83</v>
      </c>
      <c r="J2530" s="1"/>
      <c r="K2530" s="4" t="s">
        <v>83</v>
      </c>
      <c r="L2530" s="4" t="s">
        <v>83</v>
      </c>
    </row>
    <row r="2531" spans="1:12" ht="45" x14ac:dyDescent="0.25">
      <c r="A2531" s="1" t="s">
        <v>6457</v>
      </c>
      <c r="B2531" s="1" t="s">
        <v>460</v>
      </c>
      <c r="C2531" s="4">
        <v>2021</v>
      </c>
      <c r="D2531" s="1" t="s">
        <v>61</v>
      </c>
      <c r="E2531" s="1" t="s">
        <v>1132</v>
      </c>
      <c r="F2531" s="1" t="s">
        <v>85</v>
      </c>
      <c r="G2531" s="4" t="s">
        <v>1103</v>
      </c>
      <c r="H2531" s="4">
        <v>0</v>
      </c>
      <c r="I2531" s="4" t="s">
        <v>83</v>
      </c>
      <c r="J2531" s="1"/>
      <c r="K2531" s="4" t="s">
        <v>83</v>
      </c>
      <c r="L2531" s="4" t="s">
        <v>83</v>
      </c>
    </row>
    <row r="2532" spans="1:12" ht="30" x14ac:dyDescent="0.25">
      <c r="A2532" s="1" t="s">
        <v>6457</v>
      </c>
      <c r="B2532" s="1" t="s">
        <v>460</v>
      </c>
      <c r="C2532" s="4">
        <v>2021</v>
      </c>
      <c r="D2532" s="1" t="s">
        <v>61</v>
      </c>
      <c r="E2532" s="1" t="s">
        <v>1147</v>
      </c>
      <c r="F2532" s="1" t="s">
        <v>62</v>
      </c>
      <c r="G2532" s="4" t="s">
        <v>10664</v>
      </c>
      <c r="H2532" s="4">
        <v>143895</v>
      </c>
      <c r="I2532" s="4" t="s">
        <v>10665</v>
      </c>
      <c r="J2532" s="1"/>
      <c r="K2532" s="4" t="s">
        <v>10666</v>
      </c>
      <c r="L2532" s="4" t="s">
        <v>10667</v>
      </c>
    </row>
    <row r="2533" spans="1:12" ht="30" x14ac:dyDescent="0.25">
      <c r="A2533" s="1" t="s">
        <v>6457</v>
      </c>
      <c r="B2533" s="1" t="s">
        <v>460</v>
      </c>
      <c r="C2533" s="4">
        <v>2021</v>
      </c>
      <c r="D2533" s="1" t="s">
        <v>61</v>
      </c>
      <c r="E2533" s="1" t="s">
        <v>1147</v>
      </c>
      <c r="F2533" s="1" t="s">
        <v>66</v>
      </c>
      <c r="G2533" s="4" t="s">
        <v>2211</v>
      </c>
      <c r="H2533" s="4">
        <v>25259</v>
      </c>
      <c r="I2533" s="4" t="s">
        <v>2227</v>
      </c>
      <c r="J2533" s="1"/>
      <c r="K2533" s="4" t="s">
        <v>7099</v>
      </c>
      <c r="L2533" s="4" t="s">
        <v>10668</v>
      </c>
    </row>
    <row r="2534" spans="1:12" ht="30" x14ac:dyDescent="0.25">
      <c r="A2534" s="1" t="s">
        <v>6457</v>
      </c>
      <c r="B2534" s="1" t="s">
        <v>460</v>
      </c>
      <c r="C2534" s="4">
        <v>2021</v>
      </c>
      <c r="D2534" s="1" t="s">
        <v>61</v>
      </c>
      <c r="E2534" s="1" t="s">
        <v>1147</v>
      </c>
      <c r="F2534" s="1" t="s">
        <v>70</v>
      </c>
      <c r="G2534" s="4" t="s">
        <v>3818</v>
      </c>
      <c r="H2534" s="4">
        <v>949</v>
      </c>
      <c r="I2534" s="4" t="s">
        <v>10669</v>
      </c>
      <c r="J2534" s="1"/>
      <c r="K2534" s="4" t="s">
        <v>10670</v>
      </c>
      <c r="L2534" s="4" t="s">
        <v>10671</v>
      </c>
    </row>
    <row r="2535" spans="1:12" ht="30" x14ac:dyDescent="0.25">
      <c r="A2535" s="1" t="s">
        <v>6457</v>
      </c>
      <c r="B2535" s="1" t="s">
        <v>460</v>
      </c>
      <c r="C2535" s="4">
        <v>2021</v>
      </c>
      <c r="D2535" s="1" t="s">
        <v>61</v>
      </c>
      <c r="E2535" s="1" t="s">
        <v>1147</v>
      </c>
      <c r="F2535" s="1" t="s">
        <v>74</v>
      </c>
      <c r="G2535" s="4" t="s">
        <v>1101</v>
      </c>
      <c r="H2535" s="4">
        <v>256</v>
      </c>
      <c r="I2535" s="4" t="s">
        <v>83</v>
      </c>
      <c r="J2535" s="1"/>
      <c r="K2535" s="4" t="s">
        <v>83</v>
      </c>
      <c r="L2535" s="4" t="s">
        <v>83</v>
      </c>
    </row>
    <row r="2536" spans="1:12" ht="30" x14ac:dyDescent="0.25">
      <c r="A2536" s="1" t="s">
        <v>6457</v>
      </c>
      <c r="B2536" s="1" t="s">
        <v>460</v>
      </c>
      <c r="C2536" s="4">
        <v>2021</v>
      </c>
      <c r="D2536" s="1" t="s">
        <v>61</v>
      </c>
      <c r="E2536" s="1" t="s">
        <v>1147</v>
      </c>
      <c r="F2536" s="1" t="s">
        <v>1102</v>
      </c>
      <c r="G2536" s="4" t="s">
        <v>1101</v>
      </c>
      <c r="H2536" s="4">
        <v>30</v>
      </c>
      <c r="I2536" s="4" t="s">
        <v>83</v>
      </c>
      <c r="J2536" s="1"/>
      <c r="K2536" s="4" t="s">
        <v>83</v>
      </c>
      <c r="L2536" s="4" t="s">
        <v>83</v>
      </c>
    </row>
    <row r="2537" spans="1:12" ht="45" x14ac:dyDescent="0.25">
      <c r="A2537" s="1" t="s">
        <v>6457</v>
      </c>
      <c r="B2537" s="1" t="s">
        <v>460</v>
      </c>
      <c r="C2537" s="4">
        <v>2021</v>
      </c>
      <c r="D2537" s="1" t="s">
        <v>61</v>
      </c>
      <c r="E2537" s="1" t="s">
        <v>1147</v>
      </c>
      <c r="F2537" s="1" t="s">
        <v>84</v>
      </c>
      <c r="G2537" s="4" t="s">
        <v>1103</v>
      </c>
      <c r="H2537" s="4">
        <v>0</v>
      </c>
      <c r="I2537" s="4" t="s">
        <v>83</v>
      </c>
      <c r="J2537" s="1"/>
      <c r="K2537" s="4" t="s">
        <v>83</v>
      </c>
      <c r="L2537" s="4" t="s">
        <v>83</v>
      </c>
    </row>
    <row r="2538" spans="1:12" ht="45" x14ac:dyDescent="0.25">
      <c r="A2538" s="1" t="s">
        <v>6457</v>
      </c>
      <c r="B2538" s="1" t="s">
        <v>460</v>
      </c>
      <c r="C2538" s="4">
        <v>2021</v>
      </c>
      <c r="D2538" s="1" t="s">
        <v>61</v>
      </c>
      <c r="E2538" s="1" t="s">
        <v>1147</v>
      </c>
      <c r="F2538" s="1" t="s">
        <v>85</v>
      </c>
      <c r="G2538" s="4" t="s">
        <v>1103</v>
      </c>
      <c r="H2538" s="4">
        <v>0</v>
      </c>
      <c r="I2538" s="4" t="s">
        <v>83</v>
      </c>
      <c r="J2538" s="1"/>
      <c r="K2538" s="4" t="s">
        <v>83</v>
      </c>
      <c r="L2538" s="4" t="s">
        <v>83</v>
      </c>
    </row>
    <row r="2539" spans="1:12" ht="30" x14ac:dyDescent="0.25">
      <c r="A2539" s="1" t="s">
        <v>6457</v>
      </c>
      <c r="B2539" s="1" t="s">
        <v>460</v>
      </c>
      <c r="C2539" s="4">
        <v>2021</v>
      </c>
      <c r="D2539" s="1" t="s">
        <v>61</v>
      </c>
      <c r="E2539" s="1" t="s">
        <v>1162</v>
      </c>
      <c r="F2539" s="1" t="s">
        <v>62</v>
      </c>
      <c r="G2539" s="4" t="s">
        <v>10672</v>
      </c>
      <c r="H2539" s="4">
        <v>29993</v>
      </c>
      <c r="I2539" s="4" t="s">
        <v>10673</v>
      </c>
      <c r="J2539" s="1"/>
      <c r="K2539" s="4" t="s">
        <v>10674</v>
      </c>
      <c r="L2539" s="4" t="s">
        <v>10675</v>
      </c>
    </row>
    <row r="2540" spans="1:12" ht="30" x14ac:dyDescent="0.25">
      <c r="A2540" s="1" t="s">
        <v>6457</v>
      </c>
      <c r="B2540" s="1" t="s">
        <v>460</v>
      </c>
      <c r="C2540" s="4">
        <v>2021</v>
      </c>
      <c r="D2540" s="1" t="s">
        <v>61</v>
      </c>
      <c r="E2540" s="1" t="s">
        <v>1162</v>
      </c>
      <c r="F2540" s="1" t="s">
        <v>66</v>
      </c>
      <c r="G2540" s="4" t="s">
        <v>10676</v>
      </c>
      <c r="H2540" s="4">
        <v>29016</v>
      </c>
      <c r="I2540" s="4" t="s">
        <v>10677</v>
      </c>
      <c r="J2540" s="1"/>
      <c r="K2540" s="4" t="s">
        <v>9582</v>
      </c>
      <c r="L2540" s="4" t="s">
        <v>10678</v>
      </c>
    </row>
    <row r="2541" spans="1:12" ht="30" x14ac:dyDescent="0.25">
      <c r="A2541" s="1" t="s">
        <v>6457</v>
      </c>
      <c r="B2541" s="1" t="s">
        <v>460</v>
      </c>
      <c r="C2541" s="4">
        <v>2021</v>
      </c>
      <c r="D2541" s="1" t="s">
        <v>61</v>
      </c>
      <c r="E2541" s="1" t="s">
        <v>1162</v>
      </c>
      <c r="F2541" s="1" t="s">
        <v>70</v>
      </c>
      <c r="G2541" s="4" t="s">
        <v>1844</v>
      </c>
      <c r="H2541" s="4">
        <v>6760</v>
      </c>
      <c r="I2541" s="4" t="s">
        <v>10679</v>
      </c>
      <c r="J2541" s="1"/>
      <c r="K2541" s="4" t="s">
        <v>10680</v>
      </c>
      <c r="L2541" s="4" t="s">
        <v>10681</v>
      </c>
    </row>
    <row r="2542" spans="1:12" ht="30" x14ac:dyDescent="0.25">
      <c r="A2542" s="1" t="s">
        <v>6457</v>
      </c>
      <c r="B2542" s="1" t="s">
        <v>460</v>
      </c>
      <c r="C2542" s="4">
        <v>2021</v>
      </c>
      <c r="D2542" s="1" t="s">
        <v>61</v>
      </c>
      <c r="E2542" s="1" t="s">
        <v>1162</v>
      </c>
      <c r="F2542" s="1" t="s">
        <v>74</v>
      </c>
      <c r="G2542" s="4" t="s">
        <v>1200</v>
      </c>
      <c r="H2542" s="4">
        <v>7089</v>
      </c>
      <c r="I2542" s="4" t="s">
        <v>10682</v>
      </c>
      <c r="J2542" s="1"/>
      <c r="K2542" s="4" t="s">
        <v>10683</v>
      </c>
      <c r="L2542" s="4" t="s">
        <v>5905</v>
      </c>
    </row>
    <row r="2543" spans="1:12" ht="30" x14ac:dyDescent="0.25">
      <c r="A2543" s="1" t="s">
        <v>6457</v>
      </c>
      <c r="B2543" s="1" t="s">
        <v>460</v>
      </c>
      <c r="C2543" s="4">
        <v>2021</v>
      </c>
      <c r="D2543" s="1" t="s">
        <v>61</v>
      </c>
      <c r="E2543" s="1" t="s">
        <v>1162</v>
      </c>
      <c r="F2543" s="1" t="s">
        <v>1102</v>
      </c>
      <c r="G2543" s="4" t="s">
        <v>1097</v>
      </c>
      <c r="H2543" s="4">
        <v>1232</v>
      </c>
      <c r="I2543" s="4" t="s">
        <v>10684</v>
      </c>
      <c r="J2543" s="1" t="s">
        <v>234</v>
      </c>
      <c r="K2543" s="4" t="s">
        <v>10685</v>
      </c>
      <c r="L2543" s="4" t="s">
        <v>10686</v>
      </c>
    </row>
    <row r="2544" spans="1:12" ht="45" x14ac:dyDescent="0.25">
      <c r="A2544" s="1" t="s">
        <v>6457</v>
      </c>
      <c r="B2544" s="1" t="s">
        <v>460</v>
      </c>
      <c r="C2544" s="4">
        <v>2021</v>
      </c>
      <c r="D2544" s="1" t="s">
        <v>61</v>
      </c>
      <c r="E2544" s="1" t="s">
        <v>1162</v>
      </c>
      <c r="F2544" s="1" t="s">
        <v>84</v>
      </c>
      <c r="G2544" s="4" t="s">
        <v>1103</v>
      </c>
      <c r="H2544" s="4">
        <v>0</v>
      </c>
      <c r="I2544" s="4" t="s">
        <v>83</v>
      </c>
      <c r="J2544" s="1"/>
      <c r="K2544" s="4" t="s">
        <v>83</v>
      </c>
      <c r="L2544" s="4" t="s">
        <v>83</v>
      </c>
    </row>
    <row r="2545" spans="1:12" ht="45" x14ac:dyDescent="0.25">
      <c r="A2545" s="1" t="s">
        <v>6457</v>
      </c>
      <c r="B2545" s="1" t="s">
        <v>460</v>
      </c>
      <c r="C2545" s="4">
        <v>2021</v>
      </c>
      <c r="D2545" s="1" t="s">
        <v>61</v>
      </c>
      <c r="E2545" s="1" t="s">
        <v>1162</v>
      </c>
      <c r="F2545" s="1" t="s">
        <v>85</v>
      </c>
      <c r="G2545" s="4" t="s">
        <v>1103</v>
      </c>
      <c r="H2545" s="4">
        <v>0</v>
      </c>
      <c r="I2545" s="4" t="s">
        <v>83</v>
      </c>
      <c r="J2545" s="1"/>
      <c r="K2545" s="4" t="s">
        <v>83</v>
      </c>
      <c r="L2545" s="4" t="s">
        <v>83</v>
      </c>
    </row>
    <row r="2546" spans="1:12" ht="30" x14ac:dyDescent="0.25">
      <c r="A2546" s="1" t="s">
        <v>6457</v>
      </c>
      <c r="B2546" s="1" t="s">
        <v>460</v>
      </c>
      <c r="C2546" s="4">
        <v>2021</v>
      </c>
      <c r="D2546" s="1" t="s">
        <v>61</v>
      </c>
      <c r="E2546" s="1" t="s">
        <v>1183</v>
      </c>
      <c r="F2546" s="1" t="s">
        <v>62</v>
      </c>
      <c r="G2546" s="4" t="s">
        <v>3322</v>
      </c>
      <c r="H2546" s="4">
        <v>5630</v>
      </c>
      <c r="I2546" s="4" t="s">
        <v>10687</v>
      </c>
      <c r="J2546" s="1"/>
      <c r="K2546" s="4" t="s">
        <v>10688</v>
      </c>
      <c r="L2546" s="4" t="s">
        <v>10689</v>
      </c>
    </row>
    <row r="2547" spans="1:12" ht="30" x14ac:dyDescent="0.25">
      <c r="A2547" s="1" t="s">
        <v>6457</v>
      </c>
      <c r="B2547" s="1" t="s">
        <v>460</v>
      </c>
      <c r="C2547" s="4">
        <v>2021</v>
      </c>
      <c r="D2547" s="1" t="s">
        <v>61</v>
      </c>
      <c r="E2547" s="1" t="s">
        <v>1183</v>
      </c>
      <c r="F2547" s="1" t="s">
        <v>66</v>
      </c>
      <c r="G2547" s="4" t="s">
        <v>10359</v>
      </c>
      <c r="H2547" s="4">
        <v>4449</v>
      </c>
      <c r="I2547" s="4" t="s">
        <v>10690</v>
      </c>
      <c r="J2547" s="1"/>
      <c r="K2547" s="4" t="s">
        <v>10691</v>
      </c>
      <c r="L2547" s="4" t="s">
        <v>10692</v>
      </c>
    </row>
    <row r="2548" spans="1:12" ht="30" x14ac:dyDescent="0.25">
      <c r="A2548" s="1" t="s">
        <v>6457</v>
      </c>
      <c r="B2548" s="1" t="s">
        <v>460</v>
      </c>
      <c r="C2548" s="4">
        <v>2021</v>
      </c>
      <c r="D2548" s="1" t="s">
        <v>61</v>
      </c>
      <c r="E2548" s="1" t="s">
        <v>1183</v>
      </c>
      <c r="F2548" s="1" t="s">
        <v>70</v>
      </c>
      <c r="G2548" s="4" t="s">
        <v>1439</v>
      </c>
      <c r="H2548" s="4">
        <v>1043</v>
      </c>
      <c r="I2548" s="4" t="s">
        <v>10693</v>
      </c>
      <c r="J2548" s="1"/>
      <c r="K2548" s="4" t="s">
        <v>10694</v>
      </c>
      <c r="L2548" s="4" t="s">
        <v>10695</v>
      </c>
    </row>
    <row r="2549" spans="1:12" ht="30" x14ac:dyDescent="0.25">
      <c r="A2549" s="1" t="s">
        <v>6457</v>
      </c>
      <c r="B2549" s="1" t="s">
        <v>460</v>
      </c>
      <c r="C2549" s="4">
        <v>2021</v>
      </c>
      <c r="D2549" s="1" t="s">
        <v>61</v>
      </c>
      <c r="E2549" s="1" t="s">
        <v>1183</v>
      </c>
      <c r="F2549" s="1" t="s">
        <v>74</v>
      </c>
      <c r="G2549" s="4" t="s">
        <v>1350</v>
      </c>
      <c r="H2549" s="4">
        <v>1017</v>
      </c>
      <c r="I2549" s="4" t="s">
        <v>9167</v>
      </c>
      <c r="J2549" s="1" t="s">
        <v>234</v>
      </c>
      <c r="K2549" s="4" t="s">
        <v>10696</v>
      </c>
      <c r="L2549" s="4" t="s">
        <v>10697</v>
      </c>
    </row>
    <row r="2550" spans="1:12" ht="30" x14ac:dyDescent="0.25">
      <c r="A2550" s="1" t="s">
        <v>6457</v>
      </c>
      <c r="B2550" s="1" t="s">
        <v>460</v>
      </c>
      <c r="C2550" s="4">
        <v>2021</v>
      </c>
      <c r="D2550" s="1" t="s">
        <v>61</v>
      </c>
      <c r="E2550" s="1" t="s">
        <v>1183</v>
      </c>
      <c r="F2550" s="1" t="s">
        <v>1102</v>
      </c>
      <c r="G2550" s="4" t="s">
        <v>1112</v>
      </c>
      <c r="H2550" s="4">
        <v>180</v>
      </c>
      <c r="I2550" s="4" t="s">
        <v>10698</v>
      </c>
      <c r="J2550" s="1" t="s">
        <v>234</v>
      </c>
      <c r="K2550" s="4" t="s">
        <v>6102</v>
      </c>
      <c r="L2550" s="4" t="s">
        <v>10699</v>
      </c>
    </row>
    <row r="2551" spans="1:12" ht="45" x14ac:dyDescent="0.25">
      <c r="A2551" s="1" t="s">
        <v>6457</v>
      </c>
      <c r="B2551" s="1" t="s">
        <v>460</v>
      </c>
      <c r="C2551" s="4">
        <v>2021</v>
      </c>
      <c r="D2551" s="1" t="s">
        <v>61</v>
      </c>
      <c r="E2551" s="1" t="s">
        <v>1183</v>
      </c>
      <c r="F2551" s="1" t="s">
        <v>84</v>
      </c>
      <c r="G2551" s="4" t="s">
        <v>1103</v>
      </c>
      <c r="H2551" s="4">
        <v>0</v>
      </c>
      <c r="I2551" s="4" t="s">
        <v>83</v>
      </c>
      <c r="J2551" s="1"/>
      <c r="K2551" s="4" t="s">
        <v>83</v>
      </c>
      <c r="L2551" s="4" t="s">
        <v>83</v>
      </c>
    </row>
    <row r="2552" spans="1:12" ht="45" x14ac:dyDescent="0.25">
      <c r="A2552" s="1" t="s">
        <v>6457</v>
      </c>
      <c r="B2552" s="1" t="s">
        <v>460</v>
      </c>
      <c r="C2552" s="4">
        <v>2021</v>
      </c>
      <c r="D2552" s="1" t="s">
        <v>61</v>
      </c>
      <c r="E2552" s="1" t="s">
        <v>1183</v>
      </c>
      <c r="F2552" s="1" t="s">
        <v>85</v>
      </c>
      <c r="G2552" s="4" t="s">
        <v>1103</v>
      </c>
      <c r="H2552" s="4">
        <v>0</v>
      </c>
      <c r="I2552" s="4" t="s">
        <v>83</v>
      </c>
      <c r="J2552" s="1"/>
      <c r="K2552" s="4" t="s">
        <v>83</v>
      </c>
      <c r="L2552" s="4" t="s">
        <v>83</v>
      </c>
    </row>
    <row r="2553" spans="1:12" ht="30" x14ac:dyDescent="0.25">
      <c r="A2553" s="1" t="s">
        <v>6457</v>
      </c>
      <c r="B2553" s="1" t="s">
        <v>460</v>
      </c>
      <c r="C2553" s="4">
        <v>2021</v>
      </c>
      <c r="D2553" s="1" t="s">
        <v>90</v>
      </c>
      <c r="E2553" s="1" t="s">
        <v>1089</v>
      </c>
      <c r="F2553" s="1" t="s">
        <v>62</v>
      </c>
      <c r="G2553" s="4" t="s">
        <v>1208</v>
      </c>
      <c r="H2553" s="4">
        <v>393338</v>
      </c>
      <c r="I2553" s="4" t="s">
        <v>3114</v>
      </c>
      <c r="J2553" s="1"/>
      <c r="K2553" s="4" t="s">
        <v>4043</v>
      </c>
      <c r="L2553" s="4" t="s">
        <v>608</v>
      </c>
    </row>
    <row r="2554" spans="1:12" ht="30" x14ac:dyDescent="0.25">
      <c r="A2554" s="1" t="s">
        <v>6457</v>
      </c>
      <c r="B2554" s="1" t="s">
        <v>460</v>
      </c>
      <c r="C2554" s="4">
        <v>2021</v>
      </c>
      <c r="D2554" s="1" t="s">
        <v>90</v>
      </c>
      <c r="E2554" s="1" t="s">
        <v>1089</v>
      </c>
      <c r="F2554" s="1" t="s">
        <v>66</v>
      </c>
      <c r="G2554" s="4" t="s">
        <v>1101</v>
      </c>
      <c r="H2554" s="4">
        <v>13056</v>
      </c>
      <c r="I2554" s="4" t="s">
        <v>83</v>
      </c>
      <c r="J2554" s="1"/>
      <c r="K2554" s="4" t="s">
        <v>83</v>
      </c>
      <c r="L2554" s="4" t="s">
        <v>83</v>
      </c>
    </row>
    <row r="2555" spans="1:12" ht="30" x14ac:dyDescent="0.25">
      <c r="A2555" s="1" t="s">
        <v>6457</v>
      </c>
      <c r="B2555" s="1" t="s">
        <v>460</v>
      </c>
      <c r="C2555" s="4">
        <v>2021</v>
      </c>
      <c r="D2555" s="1" t="s">
        <v>90</v>
      </c>
      <c r="E2555" s="1" t="s">
        <v>1089</v>
      </c>
      <c r="F2555" s="1" t="s">
        <v>70</v>
      </c>
      <c r="G2555" s="4" t="s">
        <v>1101</v>
      </c>
      <c r="H2555" s="4">
        <v>10607</v>
      </c>
      <c r="I2555" s="4" t="s">
        <v>83</v>
      </c>
      <c r="J2555" s="1"/>
      <c r="K2555" s="4" t="s">
        <v>83</v>
      </c>
      <c r="L2555" s="4" t="s">
        <v>83</v>
      </c>
    </row>
    <row r="2556" spans="1:12" ht="30" x14ac:dyDescent="0.25">
      <c r="A2556" s="1" t="s">
        <v>6457</v>
      </c>
      <c r="B2556" s="1" t="s">
        <v>460</v>
      </c>
      <c r="C2556" s="4">
        <v>2021</v>
      </c>
      <c r="D2556" s="1" t="s">
        <v>90</v>
      </c>
      <c r="E2556" s="1" t="s">
        <v>1089</v>
      </c>
      <c r="F2556" s="1" t="s">
        <v>74</v>
      </c>
      <c r="G2556" s="4" t="s">
        <v>1101</v>
      </c>
      <c r="H2556" s="4">
        <v>199</v>
      </c>
      <c r="I2556" s="4" t="s">
        <v>83</v>
      </c>
      <c r="J2556" s="1"/>
      <c r="K2556" s="4" t="s">
        <v>83</v>
      </c>
      <c r="L2556" s="4" t="s">
        <v>83</v>
      </c>
    </row>
    <row r="2557" spans="1:12" ht="30" x14ac:dyDescent="0.25">
      <c r="A2557" s="1" t="s">
        <v>6457</v>
      </c>
      <c r="B2557" s="1" t="s">
        <v>460</v>
      </c>
      <c r="C2557" s="4">
        <v>2021</v>
      </c>
      <c r="D2557" s="1" t="s">
        <v>90</v>
      </c>
      <c r="E2557" s="1" t="s">
        <v>1089</v>
      </c>
      <c r="F2557" s="1" t="s">
        <v>1102</v>
      </c>
      <c r="G2557" s="4" t="s">
        <v>1101</v>
      </c>
      <c r="H2557" s="4">
        <v>485</v>
      </c>
      <c r="I2557" s="4" t="s">
        <v>83</v>
      </c>
      <c r="J2557" s="1"/>
      <c r="K2557" s="4" t="s">
        <v>83</v>
      </c>
      <c r="L2557" s="4" t="s">
        <v>83</v>
      </c>
    </row>
    <row r="2558" spans="1:12" ht="45" x14ac:dyDescent="0.25">
      <c r="A2558" s="1" t="s">
        <v>6457</v>
      </c>
      <c r="B2558" s="1" t="s">
        <v>460</v>
      </c>
      <c r="C2558" s="4">
        <v>2021</v>
      </c>
      <c r="D2558" s="1" t="s">
        <v>90</v>
      </c>
      <c r="E2558" s="1" t="s">
        <v>1089</v>
      </c>
      <c r="F2558" s="1" t="s">
        <v>84</v>
      </c>
      <c r="G2558" s="4" t="s">
        <v>1103</v>
      </c>
      <c r="H2558" s="4">
        <v>0</v>
      </c>
      <c r="I2558" s="4" t="s">
        <v>83</v>
      </c>
      <c r="J2558" s="1"/>
      <c r="K2558" s="4" t="s">
        <v>83</v>
      </c>
      <c r="L2558" s="4" t="s">
        <v>83</v>
      </c>
    </row>
    <row r="2559" spans="1:12" ht="45" x14ac:dyDescent="0.25">
      <c r="A2559" s="1" t="s">
        <v>6457</v>
      </c>
      <c r="B2559" s="1" t="s">
        <v>460</v>
      </c>
      <c r="C2559" s="4">
        <v>2021</v>
      </c>
      <c r="D2559" s="1" t="s">
        <v>90</v>
      </c>
      <c r="E2559" s="1" t="s">
        <v>1089</v>
      </c>
      <c r="F2559" s="1" t="s">
        <v>85</v>
      </c>
      <c r="G2559" s="4" t="s">
        <v>1103</v>
      </c>
      <c r="H2559" s="4">
        <v>0</v>
      </c>
      <c r="I2559" s="4" t="s">
        <v>83</v>
      </c>
      <c r="J2559" s="1"/>
      <c r="K2559" s="4" t="s">
        <v>83</v>
      </c>
      <c r="L2559" s="4" t="s">
        <v>83</v>
      </c>
    </row>
    <row r="2560" spans="1:12" ht="30" x14ac:dyDescent="0.25">
      <c r="A2560" s="1" t="s">
        <v>6457</v>
      </c>
      <c r="B2560" s="1" t="s">
        <v>460</v>
      </c>
      <c r="C2560" s="4">
        <v>2021</v>
      </c>
      <c r="D2560" s="1" t="s">
        <v>90</v>
      </c>
      <c r="E2560" s="1" t="s">
        <v>1104</v>
      </c>
      <c r="F2560" s="1" t="s">
        <v>62</v>
      </c>
      <c r="G2560" s="4" t="s">
        <v>7661</v>
      </c>
      <c r="H2560" s="4">
        <v>182511</v>
      </c>
      <c r="I2560" s="4" t="s">
        <v>1316</v>
      </c>
      <c r="J2560" s="1"/>
      <c r="K2560" s="4" t="s">
        <v>10700</v>
      </c>
      <c r="L2560" s="4" t="s">
        <v>5140</v>
      </c>
    </row>
    <row r="2561" spans="1:12" ht="30" x14ac:dyDescent="0.25">
      <c r="A2561" s="1" t="s">
        <v>6457</v>
      </c>
      <c r="B2561" s="1" t="s">
        <v>460</v>
      </c>
      <c r="C2561" s="4">
        <v>2021</v>
      </c>
      <c r="D2561" s="1" t="s">
        <v>90</v>
      </c>
      <c r="E2561" s="1" t="s">
        <v>1104</v>
      </c>
      <c r="F2561" s="1" t="s">
        <v>66</v>
      </c>
      <c r="G2561" s="4" t="s">
        <v>1112</v>
      </c>
      <c r="H2561" s="4">
        <v>10786</v>
      </c>
      <c r="I2561" s="4" t="s">
        <v>5246</v>
      </c>
      <c r="J2561" s="1" t="s">
        <v>234</v>
      </c>
      <c r="K2561" s="4" t="s">
        <v>8812</v>
      </c>
      <c r="L2561" s="4" t="s">
        <v>3592</v>
      </c>
    </row>
    <row r="2562" spans="1:12" ht="30" x14ac:dyDescent="0.25">
      <c r="A2562" s="1" t="s">
        <v>6457</v>
      </c>
      <c r="B2562" s="1" t="s">
        <v>460</v>
      </c>
      <c r="C2562" s="4">
        <v>2021</v>
      </c>
      <c r="D2562" s="1" t="s">
        <v>90</v>
      </c>
      <c r="E2562" s="1" t="s">
        <v>1104</v>
      </c>
      <c r="F2562" s="1" t="s">
        <v>70</v>
      </c>
      <c r="G2562" s="4" t="s">
        <v>1101</v>
      </c>
      <c r="H2562" s="4">
        <v>7497</v>
      </c>
      <c r="I2562" s="4" t="s">
        <v>83</v>
      </c>
      <c r="J2562" s="1"/>
      <c r="K2562" s="4" t="s">
        <v>83</v>
      </c>
      <c r="L2562" s="4" t="s">
        <v>83</v>
      </c>
    </row>
    <row r="2563" spans="1:12" ht="30" x14ac:dyDescent="0.25">
      <c r="A2563" s="1" t="s">
        <v>6457</v>
      </c>
      <c r="B2563" s="1" t="s">
        <v>460</v>
      </c>
      <c r="C2563" s="4">
        <v>2021</v>
      </c>
      <c r="D2563" s="1" t="s">
        <v>90</v>
      </c>
      <c r="E2563" s="1" t="s">
        <v>1104</v>
      </c>
      <c r="F2563" s="1" t="s">
        <v>74</v>
      </c>
      <c r="G2563" s="4" t="s">
        <v>1101</v>
      </c>
      <c r="H2563" s="4">
        <v>172</v>
      </c>
      <c r="I2563" s="4" t="s">
        <v>83</v>
      </c>
      <c r="J2563" s="1"/>
      <c r="K2563" s="4" t="s">
        <v>83</v>
      </c>
      <c r="L2563" s="4" t="s">
        <v>83</v>
      </c>
    </row>
    <row r="2564" spans="1:12" ht="30" x14ac:dyDescent="0.25">
      <c r="A2564" s="1" t="s">
        <v>6457</v>
      </c>
      <c r="B2564" s="1" t="s">
        <v>460</v>
      </c>
      <c r="C2564" s="4">
        <v>2021</v>
      </c>
      <c r="D2564" s="1" t="s">
        <v>90</v>
      </c>
      <c r="E2564" s="1" t="s">
        <v>1104</v>
      </c>
      <c r="F2564" s="1" t="s">
        <v>1102</v>
      </c>
      <c r="G2564" s="4" t="s">
        <v>1101</v>
      </c>
      <c r="H2564" s="4">
        <v>490</v>
      </c>
      <c r="I2564" s="4" t="s">
        <v>83</v>
      </c>
      <c r="J2564" s="1"/>
      <c r="K2564" s="4" t="s">
        <v>83</v>
      </c>
      <c r="L2564" s="4" t="s">
        <v>83</v>
      </c>
    </row>
    <row r="2565" spans="1:12" ht="45" x14ac:dyDescent="0.25">
      <c r="A2565" s="1" t="s">
        <v>6457</v>
      </c>
      <c r="B2565" s="1" t="s">
        <v>460</v>
      </c>
      <c r="C2565" s="4">
        <v>2021</v>
      </c>
      <c r="D2565" s="1" t="s">
        <v>90</v>
      </c>
      <c r="E2565" s="1" t="s">
        <v>1104</v>
      </c>
      <c r="F2565" s="1" t="s">
        <v>84</v>
      </c>
      <c r="G2565" s="4" t="s">
        <v>1103</v>
      </c>
      <c r="H2565" s="4">
        <v>0</v>
      </c>
      <c r="I2565" s="4" t="s">
        <v>83</v>
      </c>
      <c r="J2565" s="1"/>
      <c r="K2565" s="4" t="s">
        <v>83</v>
      </c>
      <c r="L2565" s="4" t="s">
        <v>83</v>
      </c>
    </row>
    <row r="2566" spans="1:12" ht="45" x14ac:dyDescent="0.25">
      <c r="A2566" s="1" t="s">
        <v>6457</v>
      </c>
      <c r="B2566" s="1" t="s">
        <v>460</v>
      </c>
      <c r="C2566" s="4">
        <v>2021</v>
      </c>
      <c r="D2566" s="1" t="s">
        <v>90</v>
      </c>
      <c r="E2566" s="1" t="s">
        <v>1104</v>
      </c>
      <c r="F2566" s="1" t="s">
        <v>85</v>
      </c>
      <c r="G2566" s="4" t="s">
        <v>1103</v>
      </c>
      <c r="H2566" s="4">
        <v>0</v>
      </c>
      <c r="I2566" s="4" t="s">
        <v>83</v>
      </c>
      <c r="J2566" s="1"/>
      <c r="K2566" s="4" t="s">
        <v>83</v>
      </c>
      <c r="L2566" s="4" t="s">
        <v>83</v>
      </c>
    </row>
    <row r="2567" spans="1:12" ht="30" x14ac:dyDescent="0.25">
      <c r="A2567" s="1" t="s">
        <v>6457</v>
      </c>
      <c r="B2567" s="1" t="s">
        <v>460</v>
      </c>
      <c r="C2567" s="4">
        <v>2021</v>
      </c>
      <c r="D2567" s="1" t="s">
        <v>90</v>
      </c>
      <c r="E2567" s="1" t="s">
        <v>1116</v>
      </c>
      <c r="F2567" s="1" t="s">
        <v>62</v>
      </c>
      <c r="G2567" s="4" t="s">
        <v>3687</v>
      </c>
      <c r="H2567" s="4">
        <v>204460</v>
      </c>
      <c r="I2567" s="4" t="s">
        <v>10701</v>
      </c>
      <c r="J2567" s="1"/>
      <c r="K2567" s="4" t="s">
        <v>10702</v>
      </c>
      <c r="L2567" s="4" t="s">
        <v>10703</v>
      </c>
    </row>
    <row r="2568" spans="1:12" ht="30" x14ac:dyDescent="0.25">
      <c r="A2568" s="1" t="s">
        <v>6457</v>
      </c>
      <c r="B2568" s="1" t="s">
        <v>460</v>
      </c>
      <c r="C2568" s="4">
        <v>2021</v>
      </c>
      <c r="D2568" s="1" t="s">
        <v>90</v>
      </c>
      <c r="E2568" s="1" t="s">
        <v>1116</v>
      </c>
      <c r="F2568" s="1" t="s">
        <v>66</v>
      </c>
      <c r="G2568" s="4" t="s">
        <v>1371</v>
      </c>
      <c r="H2568" s="4">
        <v>21431</v>
      </c>
      <c r="I2568" s="4" t="s">
        <v>2301</v>
      </c>
      <c r="J2568" s="1" t="s">
        <v>234</v>
      </c>
      <c r="K2568" s="4" t="s">
        <v>3113</v>
      </c>
      <c r="L2568" s="4" t="s">
        <v>726</v>
      </c>
    </row>
    <row r="2569" spans="1:12" ht="30" x14ac:dyDescent="0.25">
      <c r="A2569" s="1" t="s">
        <v>6457</v>
      </c>
      <c r="B2569" s="1" t="s">
        <v>460</v>
      </c>
      <c r="C2569" s="4">
        <v>2021</v>
      </c>
      <c r="D2569" s="1" t="s">
        <v>90</v>
      </c>
      <c r="E2569" s="1" t="s">
        <v>1116</v>
      </c>
      <c r="F2569" s="1" t="s">
        <v>70</v>
      </c>
      <c r="G2569" s="4" t="s">
        <v>1981</v>
      </c>
      <c r="H2569" s="4">
        <v>10253</v>
      </c>
      <c r="I2569" s="4" t="s">
        <v>4620</v>
      </c>
      <c r="J2569" s="1" t="s">
        <v>234</v>
      </c>
      <c r="K2569" s="4" t="s">
        <v>1205</v>
      </c>
      <c r="L2569" s="4" t="s">
        <v>10704</v>
      </c>
    </row>
    <row r="2570" spans="1:12" ht="30" x14ac:dyDescent="0.25">
      <c r="A2570" s="1" t="s">
        <v>6457</v>
      </c>
      <c r="B2570" s="1" t="s">
        <v>460</v>
      </c>
      <c r="C2570" s="4">
        <v>2021</v>
      </c>
      <c r="D2570" s="1" t="s">
        <v>90</v>
      </c>
      <c r="E2570" s="1" t="s">
        <v>1116</v>
      </c>
      <c r="F2570" s="1" t="s">
        <v>74</v>
      </c>
      <c r="G2570" s="4" t="s">
        <v>1101</v>
      </c>
      <c r="H2570" s="4">
        <v>222</v>
      </c>
      <c r="I2570" s="4" t="s">
        <v>83</v>
      </c>
      <c r="J2570" s="1"/>
      <c r="K2570" s="4" t="s">
        <v>83</v>
      </c>
      <c r="L2570" s="4" t="s">
        <v>83</v>
      </c>
    </row>
    <row r="2571" spans="1:12" ht="30" x14ac:dyDescent="0.25">
      <c r="A2571" s="1" t="s">
        <v>6457</v>
      </c>
      <c r="B2571" s="1" t="s">
        <v>460</v>
      </c>
      <c r="C2571" s="4">
        <v>2021</v>
      </c>
      <c r="D2571" s="1" t="s">
        <v>90</v>
      </c>
      <c r="E2571" s="1" t="s">
        <v>1116</v>
      </c>
      <c r="F2571" s="1" t="s">
        <v>1102</v>
      </c>
      <c r="G2571" s="4" t="s">
        <v>1101</v>
      </c>
      <c r="H2571" s="4">
        <v>589</v>
      </c>
      <c r="I2571" s="4" t="s">
        <v>83</v>
      </c>
      <c r="J2571" s="1"/>
      <c r="K2571" s="4" t="s">
        <v>83</v>
      </c>
      <c r="L2571" s="4" t="s">
        <v>83</v>
      </c>
    </row>
    <row r="2572" spans="1:12" ht="45" x14ac:dyDescent="0.25">
      <c r="A2572" s="1" t="s">
        <v>6457</v>
      </c>
      <c r="B2572" s="1" t="s">
        <v>460</v>
      </c>
      <c r="C2572" s="4">
        <v>2021</v>
      </c>
      <c r="D2572" s="1" t="s">
        <v>90</v>
      </c>
      <c r="E2572" s="1" t="s">
        <v>1116</v>
      </c>
      <c r="F2572" s="1" t="s">
        <v>84</v>
      </c>
      <c r="G2572" s="4" t="s">
        <v>1103</v>
      </c>
      <c r="H2572" s="4">
        <v>0</v>
      </c>
      <c r="I2572" s="4" t="s">
        <v>83</v>
      </c>
      <c r="J2572" s="1"/>
      <c r="K2572" s="4" t="s">
        <v>83</v>
      </c>
      <c r="L2572" s="4" t="s">
        <v>83</v>
      </c>
    </row>
    <row r="2573" spans="1:12" ht="45" x14ac:dyDescent="0.25">
      <c r="A2573" s="1" t="s">
        <v>6457</v>
      </c>
      <c r="B2573" s="1" t="s">
        <v>460</v>
      </c>
      <c r="C2573" s="4">
        <v>2021</v>
      </c>
      <c r="D2573" s="1" t="s">
        <v>90</v>
      </c>
      <c r="E2573" s="1" t="s">
        <v>1116</v>
      </c>
      <c r="F2573" s="1" t="s">
        <v>85</v>
      </c>
      <c r="G2573" s="4" t="s">
        <v>1103</v>
      </c>
      <c r="H2573" s="4">
        <v>0</v>
      </c>
      <c r="I2573" s="4" t="s">
        <v>83</v>
      </c>
      <c r="J2573" s="1"/>
      <c r="K2573" s="4" t="s">
        <v>83</v>
      </c>
      <c r="L2573" s="4" t="s">
        <v>83</v>
      </c>
    </row>
    <row r="2574" spans="1:12" ht="30" x14ac:dyDescent="0.25">
      <c r="A2574" s="1" t="s">
        <v>6457</v>
      </c>
      <c r="B2574" s="1" t="s">
        <v>460</v>
      </c>
      <c r="C2574" s="4">
        <v>2021</v>
      </c>
      <c r="D2574" s="1" t="s">
        <v>90</v>
      </c>
      <c r="E2574" s="1" t="s">
        <v>1132</v>
      </c>
      <c r="F2574" s="1" t="s">
        <v>62</v>
      </c>
      <c r="G2574" s="4" t="s">
        <v>10705</v>
      </c>
      <c r="H2574" s="4">
        <v>126256</v>
      </c>
      <c r="I2574" s="4" t="s">
        <v>1013</v>
      </c>
      <c r="J2574" s="1"/>
      <c r="K2574" s="4" t="s">
        <v>10706</v>
      </c>
      <c r="L2574" s="4" t="s">
        <v>10707</v>
      </c>
    </row>
    <row r="2575" spans="1:12" ht="30" x14ac:dyDescent="0.25">
      <c r="A2575" s="1" t="s">
        <v>6457</v>
      </c>
      <c r="B2575" s="1" t="s">
        <v>460</v>
      </c>
      <c r="C2575" s="4">
        <v>2021</v>
      </c>
      <c r="D2575" s="1" t="s">
        <v>90</v>
      </c>
      <c r="E2575" s="1" t="s">
        <v>1132</v>
      </c>
      <c r="F2575" s="1" t="s">
        <v>66</v>
      </c>
      <c r="G2575" s="4" t="s">
        <v>1179</v>
      </c>
      <c r="H2575" s="4">
        <v>57553</v>
      </c>
      <c r="I2575" s="4" t="s">
        <v>6921</v>
      </c>
      <c r="J2575" s="1"/>
      <c r="K2575" s="4" t="s">
        <v>10708</v>
      </c>
      <c r="L2575" s="4" t="s">
        <v>10709</v>
      </c>
    </row>
    <row r="2576" spans="1:12" ht="30" x14ac:dyDescent="0.25">
      <c r="A2576" s="1" t="s">
        <v>6457</v>
      </c>
      <c r="B2576" s="1" t="s">
        <v>460</v>
      </c>
      <c r="C2576" s="4">
        <v>2021</v>
      </c>
      <c r="D2576" s="1" t="s">
        <v>90</v>
      </c>
      <c r="E2576" s="1" t="s">
        <v>1132</v>
      </c>
      <c r="F2576" s="1" t="s">
        <v>70</v>
      </c>
      <c r="G2576" s="4" t="s">
        <v>1891</v>
      </c>
      <c r="H2576" s="4">
        <v>10546</v>
      </c>
      <c r="I2576" s="4" t="s">
        <v>10710</v>
      </c>
      <c r="J2576" s="1"/>
      <c r="K2576" s="4" t="s">
        <v>10711</v>
      </c>
      <c r="L2576" s="4" t="s">
        <v>10712</v>
      </c>
    </row>
    <row r="2577" spans="1:12" ht="30" x14ac:dyDescent="0.25">
      <c r="A2577" s="1" t="s">
        <v>6457</v>
      </c>
      <c r="B2577" s="1" t="s">
        <v>460</v>
      </c>
      <c r="C2577" s="4">
        <v>2021</v>
      </c>
      <c r="D2577" s="1" t="s">
        <v>90</v>
      </c>
      <c r="E2577" s="1" t="s">
        <v>1132</v>
      </c>
      <c r="F2577" s="1" t="s">
        <v>74</v>
      </c>
      <c r="G2577" s="4" t="s">
        <v>1101</v>
      </c>
      <c r="H2577" s="4">
        <v>160</v>
      </c>
      <c r="I2577" s="4" t="s">
        <v>83</v>
      </c>
      <c r="J2577" s="1"/>
      <c r="K2577" s="4" t="s">
        <v>83</v>
      </c>
      <c r="L2577" s="4" t="s">
        <v>83</v>
      </c>
    </row>
    <row r="2578" spans="1:12" ht="30" x14ac:dyDescent="0.25">
      <c r="A2578" s="1" t="s">
        <v>6457</v>
      </c>
      <c r="B2578" s="1" t="s">
        <v>460</v>
      </c>
      <c r="C2578" s="4">
        <v>2021</v>
      </c>
      <c r="D2578" s="1" t="s">
        <v>90</v>
      </c>
      <c r="E2578" s="1" t="s">
        <v>1132</v>
      </c>
      <c r="F2578" s="1" t="s">
        <v>1102</v>
      </c>
      <c r="G2578" s="4" t="s">
        <v>1101</v>
      </c>
      <c r="H2578" s="4">
        <v>381</v>
      </c>
      <c r="I2578" s="4" t="s">
        <v>83</v>
      </c>
      <c r="J2578" s="1"/>
      <c r="K2578" s="4" t="s">
        <v>83</v>
      </c>
      <c r="L2578" s="4" t="s">
        <v>83</v>
      </c>
    </row>
    <row r="2579" spans="1:12" ht="45" x14ac:dyDescent="0.25">
      <c r="A2579" s="1" t="s">
        <v>6457</v>
      </c>
      <c r="B2579" s="1" t="s">
        <v>460</v>
      </c>
      <c r="C2579" s="4">
        <v>2021</v>
      </c>
      <c r="D2579" s="1" t="s">
        <v>90</v>
      </c>
      <c r="E2579" s="1" t="s">
        <v>1132</v>
      </c>
      <c r="F2579" s="1" t="s">
        <v>84</v>
      </c>
      <c r="G2579" s="4" t="s">
        <v>1103</v>
      </c>
      <c r="H2579" s="4">
        <v>0</v>
      </c>
      <c r="I2579" s="4" t="s">
        <v>83</v>
      </c>
      <c r="J2579" s="1"/>
      <c r="K2579" s="4" t="s">
        <v>83</v>
      </c>
      <c r="L2579" s="4" t="s">
        <v>83</v>
      </c>
    </row>
    <row r="2580" spans="1:12" ht="45" x14ac:dyDescent="0.25">
      <c r="A2580" s="1" t="s">
        <v>6457</v>
      </c>
      <c r="B2580" s="1" t="s">
        <v>460</v>
      </c>
      <c r="C2580" s="4">
        <v>2021</v>
      </c>
      <c r="D2580" s="1" t="s">
        <v>90</v>
      </c>
      <c r="E2580" s="1" t="s">
        <v>1132</v>
      </c>
      <c r="F2580" s="1" t="s">
        <v>85</v>
      </c>
      <c r="G2580" s="4" t="s">
        <v>1103</v>
      </c>
      <c r="H2580" s="4">
        <v>0</v>
      </c>
      <c r="I2580" s="4" t="s">
        <v>83</v>
      </c>
      <c r="J2580" s="1"/>
      <c r="K2580" s="4" t="s">
        <v>83</v>
      </c>
      <c r="L2580" s="4" t="s">
        <v>83</v>
      </c>
    </row>
    <row r="2581" spans="1:12" ht="30" x14ac:dyDescent="0.25">
      <c r="A2581" s="1" t="s">
        <v>6457</v>
      </c>
      <c r="B2581" s="1" t="s">
        <v>460</v>
      </c>
      <c r="C2581" s="4">
        <v>2021</v>
      </c>
      <c r="D2581" s="1" t="s">
        <v>90</v>
      </c>
      <c r="E2581" s="1" t="s">
        <v>1147</v>
      </c>
      <c r="F2581" s="1" t="s">
        <v>62</v>
      </c>
      <c r="G2581" s="4" t="s">
        <v>3348</v>
      </c>
      <c r="H2581" s="4">
        <v>19424</v>
      </c>
      <c r="I2581" s="4" t="s">
        <v>10713</v>
      </c>
      <c r="J2581" s="1"/>
      <c r="K2581" s="4" t="s">
        <v>10714</v>
      </c>
      <c r="L2581" s="4" t="s">
        <v>10715</v>
      </c>
    </row>
    <row r="2582" spans="1:12" ht="30" x14ac:dyDescent="0.25">
      <c r="A2582" s="1" t="s">
        <v>6457</v>
      </c>
      <c r="B2582" s="1" t="s">
        <v>460</v>
      </c>
      <c r="C2582" s="4">
        <v>2021</v>
      </c>
      <c r="D2582" s="1" t="s">
        <v>90</v>
      </c>
      <c r="E2582" s="1" t="s">
        <v>1147</v>
      </c>
      <c r="F2582" s="1" t="s">
        <v>66</v>
      </c>
      <c r="G2582" s="4" t="s">
        <v>2093</v>
      </c>
      <c r="H2582" s="4">
        <v>82201</v>
      </c>
      <c r="I2582" s="4" t="s">
        <v>10716</v>
      </c>
      <c r="J2582" s="1"/>
      <c r="K2582" s="4" t="s">
        <v>10717</v>
      </c>
      <c r="L2582" s="4" t="s">
        <v>1601</v>
      </c>
    </row>
    <row r="2583" spans="1:12" ht="30" x14ac:dyDescent="0.25">
      <c r="A2583" s="1" t="s">
        <v>6457</v>
      </c>
      <c r="B2583" s="1" t="s">
        <v>460</v>
      </c>
      <c r="C2583" s="4">
        <v>2021</v>
      </c>
      <c r="D2583" s="1" t="s">
        <v>90</v>
      </c>
      <c r="E2583" s="1" t="s">
        <v>1147</v>
      </c>
      <c r="F2583" s="1" t="s">
        <v>70</v>
      </c>
      <c r="G2583" s="4" t="s">
        <v>10002</v>
      </c>
      <c r="H2583" s="4">
        <v>51891</v>
      </c>
      <c r="I2583" s="4" t="s">
        <v>10718</v>
      </c>
      <c r="J2583" s="1"/>
      <c r="K2583" s="4" t="s">
        <v>1236</v>
      </c>
      <c r="L2583" s="4" t="s">
        <v>10719</v>
      </c>
    </row>
    <row r="2584" spans="1:12" ht="30" x14ac:dyDescent="0.25">
      <c r="A2584" s="1" t="s">
        <v>6457</v>
      </c>
      <c r="B2584" s="1" t="s">
        <v>460</v>
      </c>
      <c r="C2584" s="4">
        <v>2021</v>
      </c>
      <c r="D2584" s="1" t="s">
        <v>90</v>
      </c>
      <c r="E2584" s="1" t="s">
        <v>1147</v>
      </c>
      <c r="F2584" s="1" t="s">
        <v>74</v>
      </c>
      <c r="G2584" s="4" t="s">
        <v>1101</v>
      </c>
      <c r="H2584" s="4">
        <v>99</v>
      </c>
      <c r="I2584" s="4" t="s">
        <v>83</v>
      </c>
      <c r="J2584" s="1"/>
      <c r="K2584" s="4" t="s">
        <v>83</v>
      </c>
      <c r="L2584" s="4" t="s">
        <v>83</v>
      </c>
    </row>
    <row r="2585" spans="1:12" ht="30" x14ac:dyDescent="0.25">
      <c r="A2585" s="1" t="s">
        <v>6457</v>
      </c>
      <c r="B2585" s="1" t="s">
        <v>460</v>
      </c>
      <c r="C2585" s="4">
        <v>2021</v>
      </c>
      <c r="D2585" s="1" t="s">
        <v>90</v>
      </c>
      <c r="E2585" s="1" t="s">
        <v>1147</v>
      </c>
      <c r="F2585" s="1" t="s">
        <v>1102</v>
      </c>
      <c r="G2585" s="4" t="s">
        <v>1101</v>
      </c>
      <c r="H2585" s="4">
        <v>346</v>
      </c>
      <c r="I2585" s="4" t="s">
        <v>83</v>
      </c>
      <c r="J2585" s="1"/>
      <c r="K2585" s="4" t="s">
        <v>83</v>
      </c>
      <c r="L2585" s="4" t="s">
        <v>83</v>
      </c>
    </row>
    <row r="2586" spans="1:12" ht="45" x14ac:dyDescent="0.25">
      <c r="A2586" s="1" t="s">
        <v>6457</v>
      </c>
      <c r="B2586" s="1" t="s">
        <v>460</v>
      </c>
      <c r="C2586" s="4">
        <v>2021</v>
      </c>
      <c r="D2586" s="1" t="s">
        <v>90</v>
      </c>
      <c r="E2586" s="1" t="s">
        <v>1147</v>
      </c>
      <c r="F2586" s="1" t="s">
        <v>84</v>
      </c>
      <c r="G2586" s="4" t="s">
        <v>1103</v>
      </c>
      <c r="H2586" s="4">
        <v>0</v>
      </c>
      <c r="I2586" s="4" t="s">
        <v>83</v>
      </c>
      <c r="J2586" s="1"/>
      <c r="K2586" s="4" t="s">
        <v>83</v>
      </c>
      <c r="L2586" s="4" t="s">
        <v>83</v>
      </c>
    </row>
    <row r="2587" spans="1:12" ht="45" x14ac:dyDescent="0.25">
      <c r="A2587" s="1" t="s">
        <v>6457</v>
      </c>
      <c r="B2587" s="1" t="s">
        <v>460</v>
      </c>
      <c r="C2587" s="4">
        <v>2021</v>
      </c>
      <c r="D2587" s="1" t="s">
        <v>90</v>
      </c>
      <c r="E2587" s="1" t="s">
        <v>1147</v>
      </c>
      <c r="F2587" s="1" t="s">
        <v>85</v>
      </c>
      <c r="G2587" s="4" t="s">
        <v>1103</v>
      </c>
      <c r="H2587" s="4">
        <v>0</v>
      </c>
      <c r="I2587" s="4" t="s">
        <v>83</v>
      </c>
      <c r="J2587" s="1"/>
      <c r="K2587" s="4" t="s">
        <v>83</v>
      </c>
      <c r="L2587" s="4" t="s">
        <v>83</v>
      </c>
    </row>
    <row r="2588" spans="1:12" ht="30" x14ac:dyDescent="0.25">
      <c r="A2588" s="1" t="s">
        <v>6457</v>
      </c>
      <c r="B2588" s="1" t="s">
        <v>460</v>
      </c>
      <c r="C2588" s="4">
        <v>2021</v>
      </c>
      <c r="D2588" s="1" t="s">
        <v>90</v>
      </c>
      <c r="E2588" s="1" t="s">
        <v>1162</v>
      </c>
      <c r="F2588" s="1" t="s">
        <v>62</v>
      </c>
      <c r="G2588" s="4" t="s">
        <v>3020</v>
      </c>
      <c r="H2588" s="4">
        <v>3667</v>
      </c>
      <c r="I2588" s="4" t="s">
        <v>10720</v>
      </c>
      <c r="J2588" s="1"/>
      <c r="K2588" s="4" t="s">
        <v>10721</v>
      </c>
      <c r="L2588" s="4" t="s">
        <v>10722</v>
      </c>
    </row>
    <row r="2589" spans="1:12" ht="30" x14ac:dyDescent="0.25">
      <c r="A2589" s="1" t="s">
        <v>6457</v>
      </c>
      <c r="B2589" s="1" t="s">
        <v>460</v>
      </c>
      <c r="C2589" s="4">
        <v>2021</v>
      </c>
      <c r="D2589" s="1" t="s">
        <v>90</v>
      </c>
      <c r="E2589" s="1" t="s">
        <v>1162</v>
      </c>
      <c r="F2589" s="1" t="s">
        <v>66</v>
      </c>
      <c r="G2589" s="4" t="s">
        <v>2333</v>
      </c>
      <c r="H2589" s="4">
        <v>11104</v>
      </c>
      <c r="I2589" s="4" t="s">
        <v>10723</v>
      </c>
      <c r="J2589" s="1"/>
      <c r="K2589" s="4" t="s">
        <v>10724</v>
      </c>
      <c r="L2589" s="4" t="s">
        <v>10725</v>
      </c>
    </row>
    <row r="2590" spans="1:12" ht="30" x14ac:dyDescent="0.25">
      <c r="A2590" s="1" t="s">
        <v>6457</v>
      </c>
      <c r="B2590" s="1" t="s">
        <v>460</v>
      </c>
      <c r="C2590" s="4">
        <v>2021</v>
      </c>
      <c r="D2590" s="1" t="s">
        <v>90</v>
      </c>
      <c r="E2590" s="1" t="s">
        <v>1162</v>
      </c>
      <c r="F2590" s="1" t="s">
        <v>70</v>
      </c>
      <c r="G2590" s="4" t="s">
        <v>10726</v>
      </c>
      <c r="H2590" s="4">
        <v>42358</v>
      </c>
      <c r="I2590" s="4" t="s">
        <v>10727</v>
      </c>
      <c r="J2590" s="1"/>
      <c r="K2590" s="4" t="s">
        <v>10728</v>
      </c>
      <c r="L2590" s="4" t="s">
        <v>10729</v>
      </c>
    </row>
    <row r="2591" spans="1:12" ht="30" x14ac:dyDescent="0.25">
      <c r="A2591" s="1" t="s">
        <v>6457</v>
      </c>
      <c r="B2591" s="1" t="s">
        <v>460</v>
      </c>
      <c r="C2591" s="4">
        <v>2021</v>
      </c>
      <c r="D2591" s="1" t="s">
        <v>90</v>
      </c>
      <c r="E2591" s="1" t="s">
        <v>1162</v>
      </c>
      <c r="F2591" s="1" t="s">
        <v>74</v>
      </c>
      <c r="G2591" s="4" t="s">
        <v>1101</v>
      </c>
      <c r="H2591" s="4">
        <v>182</v>
      </c>
      <c r="I2591" s="4" t="s">
        <v>83</v>
      </c>
      <c r="J2591" s="1"/>
      <c r="K2591" s="4" t="s">
        <v>83</v>
      </c>
      <c r="L2591" s="4" t="s">
        <v>83</v>
      </c>
    </row>
    <row r="2592" spans="1:12" ht="30" x14ac:dyDescent="0.25">
      <c r="A2592" s="1" t="s">
        <v>6457</v>
      </c>
      <c r="B2592" s="1" t="s">
        <v>460</v>
      </c>
      <c r="C2592" s="4">
        <v>2021</v>
      </c>
      <c r="D2592" s="1" t="s">
        <v>90</v>
      </c>
      <c r="E2592" s="1" t="s">
        <v>1162</v>
      </c>
      <c r="F2592" s="1" t="s">
        <v>1102</v>
      </c>
      <c r="G2592" s="4" t="s">
        <v>3309</v>
      </c>
      <c r="H2592" s="4">
        <v>9429</v>
      </c>
      <c r="I2592" s="4" t="s">
        <v>10730</v>
      </c>
      <c r="J2592" s="1"/>
      <c r="K2592" s="4" t="s">
        <v>10731</v>
      </c>
      <c r="L2592" s="4" t="s">
        <v>10732</v>
      </c>
    </row>
    <row r="2593" spans="1:12" ht="45" x14ac:dyDescent="0.25">
      <c r="A2593" s="1" t="s">
        <v>6457</v>
      </c>
      <c r="B2593" s="1" t="s">
        <v>460</v>
      </c>
      <c r="C2593" s="4">
        <v>2021</v>
      </c>
      <c r="D2593" s="1" t="s">
        <v>90</v>
      </c>
      <c r="E2593" s="1" t="s">
        <v>1162</v>
      </c>
      <c r="F2593" s="1" t="s">
        <v>84</v>
      </c>
      <c r="G2593" s="4" t="s">
        <v>1103</v>
      </c>
      <c r="H2593" s="4">
        <v>0</v>
      </c>
      <c r="I2593" s="4" t="s">
        <v>83</v>
      </c>
      <c r="J2593" s="1"/>
      <c r="K2593" s="4" t="s">
        <v>83</v>
      </c>
      <c r="L2593" s="4" t="s">
        <v>83</v>
      </c>
    </row>
    <row r="2594" spans="1:12" ht="45" x14ac:dyDescent="0.25">
      <c r="A2594" s="1" t="s">
        <v>6457</v>
      </c>
      <c r="B2594" s="1" t="s">
        <v>460</v>
      </c>
      <c r="C2594" s="4">
        <v>2021</v>
      </c>
      <c r="D2594" s="1" t="s">
        <v>90</v>
      </c>
      <c r="E2594" s="1" t="s">
        <v>1162</v>
      </c>
      <c r="F2594" s="1" t="s">
        <v>85</v>
      </c>
      <c r="G2594" s="4" t="s">
        <v>1103</v>
      </c>
      <c r="H2594" s="4">
        <v>0</v>
      </c>
      <c r="I2594" s="4" t="s">
        <v>83</v>
      </c>
      <c r="J2594" s="1"/>
      <c r="K2594" s="4" t="s">
        <v>83</v>
      </c>
      <c r="L2594" s="4" t="s">
        <v>83</v>
      </c>
    </row>
    <row r="2595" spans="1:12" ht="30" x14ac:dyDescent="0.25">
      <c r="A2595" s="1" t="s">
        <v>6457</v>
      </c>
      <c r="B2595" s="1" t="s">
        <v>460</v>
      </c>
      <c r="C2595" s="4">
        <v>2021</v>
      </c>
      <c r="D2595" s="1" t="s">
        <v>90</v>
      </c>
      <c r="E2595" s="1" t="s">
        <v>1183</v>
      </c>
      <c r="F2595" s="1" t="s">
        <v>62</v>
      </c>
      <c r="G2595" s="4" t="s">
        <v>1464</v>
      </c>
      <c r="H2595" s="4">
        <v>970</v>
      </c>
      <c r="I2595" s="4" t="s">
        <v>10733</v>
      </c>
      <c r="J2595" s="1"/>
      <c r="K2595" s="4" t="s">
        <v>10734</v>
      </c>
      <c r="L2595" s="4" t="s">
        <v>10735</v>
      </c>
    </row>
    <row r="2596" spans="1:12" ht="30" x14ac:dyDescent="0.25">
      <c r="A2596" s="1" t="s">
        <v>6457</v>
      </c>
      <c r="B2596" s="1" t="s">
        <v>460</v>
      </c>
      <c r="C2596" s="4">
        <v>2021</v>
      </c>
      <c r="D2596" s="1" t="s">
        <v>90</v>
      </c>
      <c r="E2596" s="1" t="s">
        <v>1183</v>
      </c>
      <c r="F2596" s="1" t="s">
        <v>66</v>
      </c>
      <c r="G2596" s="4" t="s">
        <v>1788</v>
      </c>
      <c r="H2596" s="4">
        <v>2064</v>
      </c>
      <c r="I2596" s="4" t="s">
        <v>10736</v>
      </c>
      <c r="J2596" s="1"/>
      <c r="K2596" s="4" t="s">
        <v>10737</v>
      </c>
      <c r="L2596" s="4" t="s">
        <v>10738</v>
      </c>
    </row>
    <row r="2597" spans="1:12" ht="30" x14ac:dyDescent="0.25">
      <c r="A2597" s="1" t="s">
        <v>6457</v>
      </c>
      <c r="B2597" s="1" t="s">
        <v>460</v>
      </c>
      <c r="C2597" s="4">
        <v>2021</v>
      </c>
      <c r="D2597" s="1" t="s">
        <v>90</v>
      </c>
      <c r="E2597" s="1" t="s">
        <v>1183</v>
      </c>
      <c r="F2597" s="1" t="s">
        <v>70</v>
      </c>
      <c r="G2597" s="4" t="s">
        <v>10739</v>
      </c>
      <c r="H2597" s="4">
        <v>6596</v>
      </c>
      <c r="I2597" s="4" t="s">
        <v>10740</v>
      </c>
      <c r="J2597" s="1"/>
      <c r="K2597" s="4" t="s">
        <v>10741</v>
      </c>
      <c r="L2597" s="4" t="s">
        <v>10742</v>
      </c>
    </row>
    <row r="2598" spans="1:12" ht="30" x14ac:dyDescent="0.25">
      <c r="A2598" s="1" t="s">
        <v>6457</v>
      </c>
      <c r="B2598" s="1" t="s">
        <v>460</v>
      </c>
      <c r="C2598" s="4">
        <v>2021</v>
      </c>
      <c r="D2598" s="1" t="s">
        <v>90</v>
      </c>
      <c r="E2598" s="1" t="s">
        <v>1183</v>
      </c>
      <c r="F2598" s="1" t="s">
        <v>74</v>
      </c>
      <c r="G2598" s="4" t="s">
        <v>1101</v>
      </c>
      <c r="H2598" s="4">
        <v>29</v>
      </c>
      <c r="I2598" s="4" t="s">
        <v>83</v>
      </c>
      <c r="J2598" s="1"/>
      <c r="K2598" s="4" t="s">
        <v>83</v>
      </c>
      <c r="L2598" s="4" t="s">
        <v>83</v>
      </c>
    </row>
    <row r="2599" spans="1:12" ht="30" x14ac:dyDescent="0.25">
      <c r="A2599" s="1" t="s">
        <v>6457</v>
      </c>
      <c r="B2599" s="1" t="s">
        <v>460</v>
      </c>
      <c r="C2599" s="4">
        <v>2021</v>
      </c>
      <c r="D2599" s="1" t="s">
        <v>90</v>
      </c>
      <c r="E2599" s="1" t="s">
        <v>1183</v>
      </c>
      <c r="F2599" s="1" t="s">
        <v>1102</v>
      </c>
      <c r="G2599" s="4" t="s">
        <v>1125</v>
      </c>
      <c r="H2599" s="4">
        <v>1387</v>
      </c>
      <c r="I2599" s="4" t="s">
        <v>6505</v>
      </c>
      <c r="J2599" s="1" t="s">
        <v>234</v>
      </c>
      <c r="K2599" s="4" t="s">
        <v>10743</v>
      </c>
      <c r="L2599" s="4" t="s">
        <v>10744</v>
      </c>
    </row>
    <row r="2600" spans="1:12" ht="45" x14ac:dyDescent="0.25">
      <c r="A2600" s="1" t="s">
        <v>6457</v>
      </c>
      <c r="B2600" s="1" t="s">
        <v>460</v>
      </c>
      <c r="C2600" s="4">
        <v>2021</v>
      </c>
      <c r="D2600" s="1" t="s">
        <v>90</v>
      </c>
      <c r="E2600" s="1" t="s">
        <v>1183</v>
      </c>
      <c r="F2600" s="1" t="s">
        <v>84</v>
      </c>
      <c r="G2600" s="4" t="s">
        <v>1103</v>
      </c>
      <c r="H2600" s="4">
        <v>0</v>
      </c>
      <c r="I2600" s="4" t="s">
        <v>83</v>
      </c>
      <c r="J2600" s="1"/>
      <c r="K2600" s="4" t="s">
        <v>83</v>
      </c>
      <c r="L2600" s="4" t="s">
        <v>83</v>
      </c>
    </row>
    <row r="2601" spans="1:12" ht="45" x14ac:dyDescent="0.25">
      <c r="A2601" s="1" t="s">
        <v>6457</v>
      </c>
      <c r="B2601" s="1" t="s">
        <v>460</v>
      </c>
      <c r="C2601" s="4">
        <v>2021</v>
      </c>
      <c r="D2601" s="1" t="s">
        <v>90</v>
      </c>
      <c r="E2601" s="1" t="s">
        <v>1183</v>
      </c>
      <c r="F2601" s="1" t="s">
        <v>85</v>
      </c>
      <c r="G2601" s="4" t="s">
        <v>1103</v>
      </c>
      <c r="H2601" s="4">
        <v>0</v>
      </c>
      <c r="I2601" s="4" t="s">
        <v>83</v>
      </c>
      <c r="J2601" s="1"/>
      <c r="K2601" s="4" t="s">
        <v>83</v>
      </c>
      <c r="L2601" s="4" t="s">
        <v>83</v>
      </c>
    </row>
    <row r="2602" spans="1:12" ht="30" x14ac:dyDescent="0.25">
      <c r="A2602" s="1" t="s">
        <v>6457</v>
      </c>
      <c r="B2602" s="1" t="s">
        <v>460</v>
      </c>
      <c r="C2602" s="4">
        <v>2021</v>
      </c>
      <c r="D2602" s="1" t="s">
        <v>109</v>
      </c>
      <c r="E2602" s="1" t="s">
        <v>1089</v>
      </c>
      <c r="F2602" s="1" t="s">
        <v>62</v>
      </c>
      <c r="G2602" s="4" t="s">
        <v>1270</v>
      </c>
      <c r="H2602" s="4">
        <v>401005</v>
      </c>
      <c r="I2602" s="4" t="s">
        <v>4039</v>
      </c>
      <c r="J2602" s="1" t="s">
        <v>234</v>
      </c>
      <c r="K2602" s="4" t="s">
        <v>3361</v>
      </c>
      <c r="L2602" s="4" t="s">
        <v>548</v>
      </c>
    </row>
    <row r="2603" spans="1:12" ht="30" x14ac:dyDescent="0.25">
      <c r="A2603" s="1" t="s">
        <v>6457</v>
      </c>
      <c r="B2603" s="1" t="s">
        <v>460</v>
      </c>
      <c r="C2603" s="4">
        <v>2021</v>
      </c>
      <c r="D2603" s="1" t="s">
        <v>109</v>
      </c>
      <c r="E2603" s="1" t="s">
        <v>1089</v>
      </c>
      <c r="F2603" s="1" t="s">
        <v>66</v>
      </c>
      <c r="G2603" s="4" t="s">
        <v>1101</v>
      </c>
      <c r="H2603" s="4">
        <v>25880</v>
      </c>
      <c r="I2603" s="4" t="s">
        <v>83</v>
      </c>
      <c r="J2603" s="1"/>
      <c r="K2603" s="4" t="s">
        <v>83</v>
      </c>
      <c r="L2603" s="4" t="s">
        <v>83</v>
      </c>
    </row>
    <row r="2604" spans="1:12" ht="30" x14ac:dyDescent="0.25">
      <c r="A2604" s="1" t="s">
        <v>6457</v>
      </c>
      <c r="B2604" s="1" t="s">
        <v>460</v>
      </c>
      <c r="C2604" s="4">
        <v>2021</v>
      </c>
      <c r="D2604" s="1" t="s">
        <v>109</v>
      </c>
      <c r="E2604" s="1" t="s">
        <v>1089</v>
      </c>
      <c r="F2604" s="1" t="s">
        <v>70</v>
      </c>
      <c r="G2604" s="4" t="s">
        <v>1101</v>
      </c>
      <c r="H2604" s="4">
        <v>31742</v>
      </c>
      <c r="I2604" s="4" t="s">
        <v>83</v>
      </c>
      <c r="J2604" s="1"/>
      <c r="K2604" s="4" t="s">
        <v>83</v>
      </c>
      <c r="L2604" s="4" t="s">
        <v>83</v>
      </c>
    </row>
    <row r="2605" spans="1:12" ht="30" x14ac:dyDescent="0.25">
      <c r="A2605" s="1" t="s">
        <v>6457</v>
      </c>
      <c r="B2605" s="1" t="s">
        <v>460</v>
      </c>
      <c r="C2605" s="4">
        <v>2021</v>
      </c>
      <c r="D2605" s="1" t="s">
        <v>109</v>
      </c>
      <c r="E2605" s="1" t="s">
        <v>1089</v>
      </c>
      <c r="F2605" s="1" t="s">
        <v>74</v>
      </c>
      <c r="G2605" s="4" t="s">
        <v>1101</v>
      </c>
      <c r="H2605" s="4">
        <v>2582</v>
      </c>
      <c r="I2605" s="4" t="s">
        <v>83</v>
      </c>
      <c r="J2605" s="1"/>
      <c r="K2605" s="4" t="s">
        <v>83</v>
      </c>
      <c r="L2605" s="4" t="s">
        <v>83</v>
      </c>
    </row>
    <row r="2606" spans="1:12" ht="30" x14ac:dyDescent="0.25">
      <c r="A2606" s="1" t="s">
        <v>6457</v>
      </c>
      <c r="B2606" s="1" t="s">
        <v>460</v>
      </c>
      <c r="C2606" s="4">
        <v>2021</v>
      </c>
      <c r="D2606" s="1" t="s">
        <v>109</v>
      </c>
      <c r="E2606" s="1" t="s">
        <v>1089</v>
      </c>
      <c r="F2606" s="1" t="s">
        <v>1102</v>
      </c>
      <c r="G2606" s="4" t="s">
        <v>1101</v>
      </c>
      <c r="H2606" s="4">
        <v>1065</v>
      </c>
      <c r="I2606" s="4" t="s">
        <v>83</v>
      </c>
      <c r="J2606" s="1"/>
      <c r="K2606" s="4" t="s">
        <v>83</v>
      </c>
      <c r="L2606" s="4" t="s">
        <v>83</v>
      </c>
    </row>
    <row r="2607" spans="1:12" ht="45" x14ac:dyDescent="0.25">
      <c r="A2607" s="1" t="s">
        <v>6457</v>
      </c>
      <c r="B2607" s="1" t="s">
        <v>460</v>
      </c>
      <c r="C2607" s="4">
        <v>2021</v>
      </c>
      <c r="D2607" s="1" t="s">
        <v>109</v>
      </c>
      <c r="E2607" s="1" t="s">
        <v>1089</v>
      </c>
      <c r="F2607" s="1" t="s">
        <v>84</v>
      </c>
      <c r="G2607" s="4" t="s">
        <v>1103</v>
      </c>
      <c r="H2607" s="4">
        <v>0</v>
      </c>
      <c r="I2607" s="4" t="s">
        <v>83</v>
      </c>
      <c r="J2607" s="1"/>
      <c r="K2607" s="4" t="s">
        <v>83</v>
      </c>
      <c r="L2607" s="4" t="s">
        <v>83</v>
      </c>
    </row>
    <row r="2608" spans="1:12" ht="45" x14ac:dyDescent="0.25">
      <c r="A2608" s="1" t="s">
        <v>6457</v>
      </c>
      <c r="B2608" s="1" t="s">
        <v>460</v>
      </c>
      <c r="C2608" s="4">
        <v>2021</v>
      </c>
      <c r="D2608" s="1" t="s">
        <v>109</v>
      </c>
      <c r="E2608" s="1" t="s">
        <v>1089</v>
      </c>
      <c r="F2608" s="1" t="s">
        <v>85</v>
      </c>
      <c r="G2608" s="4" t="s">
        <v>1103</v>
      </c>
      <c r="H2608" s="4">
        <v>0</v>
      </c>
      <c r="I2608" s="4" t="s">
        <v>83</v>
      </c>
      <c r="J2608" s="1"/>
      <c r="K2608" s="4" t="s">
        <v>83</v>
      </c>
      <c r="L2608" s="4" t="s">
        <v>83</v>
      </c>
    </row>
    <row r="2609" spans="1:12" ht="30" x14ac:dyDescent="0.25">
      <c r="A2609" s="1" t="s">
        <v>6457</v>
      </c>
      <c r="B2609" s="1" t="s">
        <v>460</v>
      </c>
      <c r="C2609" s="4">
        <v>2021</v>
      </c>
      <c r="D2609" s="1" t="s">
        <v>109</v>
      </c>
      <c r="E2609" s="1" t="s">
        <v>1104</v>
      </c>
      <c r="F2609" s="1" t="s">
        <v>62</v>
      </c>
      <c r="G2609" s="4" t="s">
        <v>1367</v>
      </c>
      <c r="H2609" s="4">
        <v>168025</v>
      </c>
      <c r="I2609" s="4" t="s">
        <v>471</v>
      </c>
      <c r="J2609" s="1"/>
      <c r="K2609" s="4" t="s">
        <v>3291</v>
      </c>
      <c r="L2609" s="4" t="s">
        <v>6835</v>
      </c>
    </row>
    <row r="2610" spans="1:12" ht="30" x14ac:dyDescent="0.25">
      <c r="A2610" s="1" t="s">
        <v>6457</v>
      </c>
      <c r="B2610" s="1" t="s">
        <v>460</v>
      </c>
      <c r="C2610" s="4">
        <v>2021</v>
      </c>
      <c r="D2610" s="1" t="s">
        <v>109</v>
      </c>
      <c r="E2610" s="1" t="s">
        <v>1104</v>
      </c>
      <c r="F2610" s="1" t="s">
        <v>66</v>
      </c>
      <c r="G2610" s="4" t="s">
        <v>1101</v>
      </c>
      <c r="H2610" s="4">
        <v>25684</v>
      </c>
      <c r="I2610" s="4" t="s">
        <v>83</v>
      </c>
      <c r="J2610" s="1"/>
      <c r="K2610" s="4" t="s">
        <v>83</v>
      </c>
      <c r="L2610" s="4" t="s">
        <v>83</v>
      </c>
    </row>
    <row r="2611" spans="1:12" ht="30" x14ac:dyDescent="0.25">
      <c r="A2611" s="1" t="s">
        <v>6457</v>
      </c>
      <c r="B2611" s="1" t="s">
        <v>460</v>
      </c>
      <c r="C2611" s="4">
        <v>2021</v>
      </c>
      <c r="D2611" s="1" t="s">
        <v>109</v>
      </c>
      <c r="E2611" s="1" t="s">
        <v>1104</v>
      </c>
      <c r="F2611" s="1" t="s">
        <v>70</v>
      </c>
      <c r="G2611" s="4" t="s">
        <v>1101</v>
      </c>
      <c r="H2611" s="4">
        <v>25970</v>
      </c>
      <c r="I2611" s="4" t="s">
        <v>83</v>
      </c>
      <c r="J2611" s="1"/>
      <c r="K2611" s="4" t="s">
        <v>83</v>
      </c>
      <c r="L2611" s="4" t="s">
        <v>83</v>
      </c>
    </row>
    <row r="2612" spans="1:12" ht="30" x14ac:dyDescent="0.25">
      <c r="A2612" s="1" t="s">
        <v>6457</v>
      </c>
      <c r="B2612" s="1" t="s">
        <v>460</v>
      </c>
      <c r="C2612" s="4">
        <v>2021</v>
      </c>
      <c r="D2612" s="1" t="s">
        <v>109</v>
      </c>
      <c r="E2612" s="1" t="s">
        <v>1104</v>
      </c>
      <c r="F2612" s="1" t="s">
        <v>74</v>
      </c>
      <c r="G2612" s="4" t="s">
        <v>1101</v>
      </c>
      <c r="H2612" s="4">
        <v>1943</v>
      </c>
      <c r="I2612" s="4" t="s">
        <v>83</v>
      </c>
      <c r="J2612" s="1"/>
      <c r="K2612" s="4" t="s">
        <v>83</v>
      </c>
      <c r="L2612" s="4" t="s">
        <v>83</v>
      </c>
    </row>
    <row r="2613" spans="1:12" ht="30" x14ac:dyDescent="0.25">
      <c r="A2613" s="1" t="s">
        <v>6457</v>
      </c>
      <c r="B2613" s="1" t="s">
        <v>460</v>
      </c>
      <c r="C2613" s="4">
        <v>2021</v>
      </c>
      <c r="D2613" s="1" t="s">
        <v>109</v>
      </c>
      <c r="E2613" s="1" t="s">
        <v>1104</v>
      </c>
      <c r="F2613" s="1" t="s">
        <v>1102</v>
      </c>
      <c r="G2613" s="4" t="s">
        <v>1101</v>
      </c>
      <c r="H2613" s="4">
        <v>982</v>
      </c>
      <c r="I2613" s="4" t="s">
        <v>83</v>
      </c>
      <c r="J2613" s="1"/>
      <c r="K2613" s="4" t="s">
        <v>83</v>
      </c>
      <c r="L2613" s="4" t="s">
        <v>83</v>
      </c>
    </row>
    <row r="2614" spans="1:12" ht="45" x14ac:dyDescent="0.25">
      <c r="A2614" s="1" t="s">
        <v>6457</v>
      </c>
      <c r="B2614" s="1" t="s">
        <v>460</v>
      </c>
      <c r="C2614" s="4">
        <v>2021</v>
      </c>
      <c r="D2614" s="1" t="s">
        <v>109</v>
      </c>
      <c r="E2614" s="1" t="s">
        <v>1104</v>
      </c>
      <c r="F2614" s="1" t="s">
        <v>84</v>
      </c>
      <c r="G2614" s="4" t="s">
        <v>1103</v>
      </c>
      <c r="H2614" s="4">
        <v>0</v>
      </c>
      <c r="I2614" s="4" t="s">
        <v>83</v>
      </c>
      <c r="J2614" s="1"/>
      <c r="K2614" s="4" t="s">
        <v>83</v>
      </c>
      <c r="L2614" s="4" t="s">
        <v>83</v>
      </c>
    </row>
    <row r="2615" spans="1:12" ht="45" x14ac:dyDescent="0.25">
      <c r="A2615" s="1" t="s">
        <v>6457</v>
      </c>
      <c r="B2615" s="1" t="s">
        <v>460</v>
      </c>
      <c r="C2615" s="4">
        <v>2021</v>
      </c>
      <c r="D2615" s="1" t="s">
        <v>109</v>
      </c>
      <c r="E2615" s="1" t="s">
        <v>1104</v>
      </c>
      <c r="F2615" s="1" t="s">
        <v>85</v>
      </c>
      <c r="G2615" s="4" t="s">
        <v>1103</v>
      </c>
      <c r="H2615" s="4">
        <v>0</v>
      </c>
      <c r="I2615" s="4" t="s">
        <v>83</v>
      </c>
      <c r="J2615" s="1"/>
      <c r="K2615" s="4" t="s">
        <v>83</v>
      </c>
      <c r="L2615" s="4" t="s">
        <v>83</v>
      </c>
    </row>
    <row r="2616" spans="1:12" ht="30" x14ac:dyDescent="0.25">
      <c r="A2616" s="1" t="s">
        <v>6457</v>
      </c>
      <c r="B2616" s="1" t="s">
        <v>460</v>
      </c>
      <c r="C2616" s="4">
        <v>2021</v>
      </c>
      <c r="D2616" s="1" t="s">
        <v>109</v>
      </c>
      <c r="E2616" s="1" t="s">
        <v>1116</v>
      </c>
      <c r="F2616" s="1" t="s">
        <v>62</v>
      </c>
      <c r="G2616" s="4" t="s">
        <v>3956</v>
      </c>
      <c r="H2616" s="4">
        <v>121845</v>
      </c>
      <c r="I2616" s="4" t="s">
        <v>4195</v>
      </c>
      <c r="J2616" s="1"/>
      <c r="K2616" s="4" t="s">
        <v>9093</v>
      </c>
      <c r="L2616" s="4" t="s">
        <v>10745</v>
      </c>
    </row>
    <row r="2617" spans="1:12" ht="30" x14ac:dyDescent="0.25">
      <c r="A2617" s="1" t="s">
        <v>6457</v>
      </c>
      <c r="B2617" s="1" t="s">
        <v>460</v>
      </c>
      <c r="C2617" s="4">
        <v>2021</v>
      </c>
      <c r="D2617" s="1" t="s">
        <v>109</v>
      </c>
      <c r="E2617" s="1" t="s">
        <v>1116</v>
      </c>
      <c r="F2617" s="1" t="s">
        <v>66</v>
      </c>
      <c r="G2617" s="4" t="s">
        <v>1800</v>
      </c>
      <c r="H2617" s="4">
        <v>86917</v>
      </c>
      <c r="I2617" s="4" t="s">
        <v>550</v>
      </c>
      <c r="J2617" s="1" t="s">
        <v>234</v>
      </c>
      <c r="K2617" s="4" t="s">
        <v>3296</v>
      </c>
      <c r="L2617" s="4" t="s">
        <v>6859</v>
      </c>
    </row>
    <row r="2618" spans="1:12" ht="30" x14ac:dyDescent="0.25">
      <c r="A2618" s="1" t="s">
        <v>6457</v>
      </c>
      <c r="B2618" s="1" t="s">
        <v>460</v>
      </c>
      <c r="C2618" s="4">
        <v>2021</v>
      </c>
      <c r="D2618" s="1" t="s">
        <v>109</v>
      </c>
      <c r="E2618" s="1" t="s">
        <v>1116</v>
      </c>
      <c r="F2618" s="1" t="s">
        <v>70</v>
      </c>
      <c r="G2618" s="4" t="s">
        <v>2955</v>
      </c>
      <c r="H2618" s="4">
        <v>49797</v>
      </c>
      <c r="I2618" s="4" t="s">
        <v>9433</v>
      </c>
      <c r="J2618" s="1"/>
      <c r="K2618" s="4" t="s">
        <v>529</v>
      </c>
      <c r="L2618" s="4" t="s">
        <v>726</v>
      </c>
    </row>
    <row r="2619" spans="1:12" ht="30" x14ac:dyDescent="0.25">
      <c r="A2619" s="1" t="s">
        <v>6457</v>
      </c>
      <c r="B2619" s="1" t="s">
        <v>460</v>
      </c>
      <c r="C2619" s="4">
        <v>2021</v>
      </c>
      <c r="D2619" s="1" t="s">
        <v>109</v>
      </c>
      <c r="E2619" s="1" t="s">
        <v>1116</v>
      </c>
      <c r="F2619" s="1" t="s">
        <v>74</v>
      </c>
      <c r="G2619" s="4" t="s">
        <v>1101</v>
      </c>
      <c r="H2619" s="4">
        <v>2543</v>
      </c>
      <c r="I2619" s="4" t="s">
        <v>83</v>
      </c>
      <c r="J2619" s="1"/>
      <c r="K2619" s="4" t="s">
        <v>83</v>
      </c>
      <c r="L2619" s="4" t="s">
        <v>83</v>
      </c>
    </row>
    <row r="2620" spans="1:12" ht="30" x14ac:dyDescent="0.25">
      <c r="A2620" s="1" t="s">
        <v>6457</v>
      </c>
      <c r="B2620" s="1" t="s">
        <v>460</v>
      </c>
      <c r="C2620" s="4">
        <v>2021</v>
      </c>
      <c r="D2620" s="1" t="s">
        <v>109</v>
      </c>
      <c r="E2620" s="1" t="s">
        <v>1116</v>
      </c>
      <c r="F2620" s="1" t="s">
        <v>1102</v>
      </c>
      <c r="G2620" s="4" t="s">
        <v>1101</v>
      </c>
      <c r="H2620" s="4">
        <v>1214</v>
      </c>
      <c r="I2620" s="4" t="s">
        <v>83</v>
      </c>
      <c r="J2620" s="1"/>
      <c r="K2620" s="4" t="s">
        <v>83</v>
      </c>
      <c r="L2620" s="4" t="s">
        <v>83</v>
      </c>
    </row>
    <row r="2621" spans="1:12" ht="45" x14ac:dyDescent="0.25">
      <c r="A2621" s="1" t="s">
        <v>6457</v>
      </c>
      <c r="B2621" s="1" t="s">
        <v>460</v>
      </c>
      <c r="C2621" s="4">
        <v>2021</v>
      </c>
      <c r="D2621" s="1" t="s">
        <v>109</v>
      </c>
      <c r="E2621" s="1" t="s">
        <v>1116</v>
      </c>
      <c r="F2621" s="1" t="s">
        <v>84</v>
      </c>
      <c r="G2621" s="4" t="s">
        <v>1103</v>
      </c>
      <c r="H2621" s="4">
        <v>0</v>
      </c>
      <c r="I2621" s="4" t="s">
        <v>83</v>
      </c>
      <c r="J2621" s="1"/>
      <c r="K2621" s="4" t="s">
        <v>83</v>
      </c>
      <c r="L2621" s="4" t="s">
        <v>83</v>
      </c>
    </row>
    <row r="2622" spans="1:12" ht="45" x14ac:dyDescent="0.25">
      <c r="A2622" s="1" t="s">
        <v>6457</v>
      </c>
      <c r="B2622" s="1" t="s">
        <v>460</v>
      </c>
      <c r="C2622" s="4">
        <v>2021</v>
      </c>
      <c r="D2622" s="1" t="s">
        <v>109</v>
      </c>
      <c r="E2622" s="1" t="s">
        <v>1116</v>
      </c>
      <c r="F2622" s="1" t="s">
        <v>85</v>
      </c>
      <c r="G2622" s="4" t="s">
        <v>1103</v>
      </c>
      <c r="H2622" s="4">
        <v>0</v>
      </c>
      <c r="I2622" s="4" t="s">
        <v>83</v>
      </c>
      <c r="J2622" s="1"/>
      <c r="K2622" s="4" t="s">
        <v>83</v>
      </c>
      <c r="L2622" s="4" t="s">
        <v>83</v>
      </c>
    </row>
    <row r="2623" spans="1:12" ht="30" x14ac:dyDescent="0.25">
      <c r="A2623" s="1" t="s">
        <v>6457</v>
      </c>
      <c r="B2623" s="1" t="s">
        <v>460</v>
      </c>
      <c r="C2623" s="4">
        <v>2021</v>
      </c>
      <c r="D2623" s="1" t="s">
        <v>109</v>
      </c>
      <c r="E2623" s="1" t="s">
        <v>1132</v>
      </c>
      <c r="F2623" s="1" t="s">
        <v>62</v>
      </c>
      <c r="G2623" s="4" t="s">
        <v>3023</v>
      </c>
      <c r="H2623" s="4">
        <v>33529</v>
      </c>
      <c r="I2623" s="4" t="s">
        <v>10746</v>
      </c>
      <c r="J2623" s="1"/>
      <c r="K2623" s="4" t="s">
        <v>10706</v>
      </c>
      <c r="L2623" s="4" t="s">
        <v>10747</v>
      </c>
    </row>
    <row r="2624" spans="1:12" ht="30" x14ac:dyDescent="0.25">
      <c r="A2624" s="1" t="s">
        <v>6457</v>
      </c>
      <c r="B2624" s="1" t="s">
        <v>460</v>
      </c>
      <c r="C2624" s="4">
        <v>2021</v>
      </c>
      <c r="D2624" s="1" t="s">
        <v>109</v>
      </c>
      <c r="E2624" s="1" t="s">
        <v>1132</v>
      </c>
      <c r="F2624" s="1" t="s">
        <v>66</v>
      </c>
      <c r="G2624" s="4" t="s">
        <v>1613</v>
      </c>
      <c r="H2624" s="4">
        <v>68682</v>
      </c>
      <c r="I2624" s="4" t="s">
        <v>3374</v>
      </c>
      <c r="J2624" s="1" t="s">
        <v>234</v>
      </c>
      <c r="K2624" s="4" t="s">
        <v>9119</v>
      </c>
      <c r="L2624" s="4" t="s">
        <v>2304</v>
      </c>
    </row>
    <row r="2625" spans="1:12" ht="30" x14ac:dyDescent="0.25">
      <c r="A2625" s="1" t="s">
        <v>6457</v>
      </c>
      <c r="B2625" s="1" t="s">
        <v>460</v>
      </c>
      <c r="C2625" s="4">
        <v>2021</v>
      </c>
      <c r="D2625" s="1" t="s">
        <v>109</v>
      </c>
      <c r="E2625" s="1" t="s">
        <v>1132</v>
      </c>
      <c r="F2625" s="1" t="s">
        <v>70</v>
      </c>
      <c r="G2625" s="4" t="s">
        <v>3123</v>
      </c>
      <c r="H2625" s="4">
        <v>110861</v>
      </c>
      <c r="I2625" s="4" t="s">
        <v>593</v>
      </c>
      <c r="J2625" s="1"/>
      <c r="K2625" s="4" t="s">
        <v>10748</v>
      </c>
      <c r="L2625" s="4" t="s">
        <v>7943</v>
      </c>
    </row>
    <row r="2626" spans="1:12" ht="30" x14ac:dyDescent="0.25">
      <c r="A2626" s="1" t="s">
        <v>6457</v>
      </c>
      <c r="B2626" s="1" t="s">
        <v>460</v>
      </c>
      <c r="C2626" s="4">
        <v>2021</v>
      </c>
      <c r="D2626" s="1" t="s">
        <v>109</v>
      </c>
      <c r="E2626" s="1" t="s">
        <v>1132</v>
      </c>
      <c r="F2626" s="1" t="s">
        <v>74</v>
      </c>
      <c r="G2626" s="4" t="s">
        <v>1101</v>
      </c>
      <c r="H2626" s="4">
        <v>2119</v>
      </c>
      <c r="I2626" s="4" t="s">
        <v>83</v>
      </c>
      <c r="J2626" s="1"/>
      <c r="K2626" s="4" t="s">
        <v>83</v>
      </c>
      <c r="L2626" s="4" t="s">
        <v>83</v>
      </c>
    </row>
    <row r="2627" spans="1:12" ht="30" x14ac:dyDescent="0.25">
      <c r="A2627" s="1" t="s">
        <v>6457</v>
      </c>
      <c r="B2627" s="1" t="s">
        <v>460</v>
      </c>
      <c r="C2627" s="4">
        <v>2021</v>
      </c>
      <c r="D2627" s="1" t="s">
        <v>109</v>
      </c>
      <c r="E2627" s="1" t="s">
        <v>1132</v>
      </c>
      <c r="F2627" s="1" t="s">
        <v>1102</v>
      </c>
      <c r="G2627" s="4" t="s">
        <v>1101</v>
      </c>
      <c r="H2627" s="4">
        <v>840</v>
      </c>
      <c r="I2627" s="4" t="s">
        <v>83</v>
      </c>
      <c r="J2627" s="1"/>
      <c r="K2627" s="4" t="s">
        <v>83</v>
      </c>
      <c r="L2627" s="4" t="s">
        <v>83</v>
      </c>
    </row>
    <row r="2628" spans="1:12" ht="45" x14ac:dyDescent="0.25">
      <c r="A2628" s="1" t="s">
        <v>6457</v>
      </c>
      <c r="B2628" s="1" t="s">
        <v>460</v>
      </c>
      <c r="C2628" s="4">
        <v>2021</v>
      </c>
      <c r="D2628" s="1" t="s">
        <v>109</v>
      </c>
      <c r="E2628" s="1" t="s">
        <v>1132</v>
      </c>
      <c r="F2628" s="1" t="s">
        <v>84</v>
      </c>
      <c r="G2628" s="4" t="s">
        <v>1103</v>
      </c>
      <c r="H2628" s="4">
        <v>0</v>
      </c>
      <c r="I2628" s="4" t="s">
        <v>83</v>
      </c>
      <c r="J2628" s="1"/>
      <c r="K2628" s="4" t="s">
        <v>83</v>
      </c>
      <c r="L2628" s="4" t="s">
        <v>83</v>
      </c>
    </row>
    <row r="2629" spans="1:12" ht="45" x14ac:dyDescent="0.25">
      <c r="A2629" s="1" t="s">
        <v>6457</v>
      </c>
      <c r="B2629" s="1" t="s">
        <v>460</v>
      </c>
      <c r="C2629" s="4">
        <v>2021</v>
      </c>
      <c r="D2629" s="1" t="s">
        <v>109</v>
      </c>
      <c r="E2629" s="1" t="s">
        <v>1132</v>
      </c>
      <c r="F2629" s="1" t="s">
        <v>85</v>
      </c>
      <c r="G2629" s="4" t="s">
        <v>1103</v>
      </c>
      <c r="H2629" s="4">
        <v>0</v>
      </c>
      <c r="I2629" s="4" t="s">
        <v>83</v>
      </c>
      <c r="J2629" s="1"/>
      <c r="K2629" s="4" t="s">
        <v>83</v>
      </c>
      <c r="L2629" s="4" t="s">
        <v>83</v>
      </c>
    </row>
    <row r="2630" spans="1:12" ht="30" x14ac:dyDescent="0.25">
      <c r="A2630" s="1" t="s">
        <v>6457</v>
      </c>
      <c r="B2630" s="1" t="s">
        <v>460</v>
      </c>
      <c r="C2630" s="4">
        <v>2021</v>
      </c>
      <c r="D2630" s="1" t="s">
        <v>109</v>
      </c>
      <c r="E2630" s="1" t="s">
        <v>1147</v>
      </c>
      <c r="F2630" s="1" t="s">
        <v>62</v>
      </c>
      <c r="G2630" s="4" t="s">
        <v>3445</v>
      </c>
      <c r="H2630" s="4">
        <v>6830</v>
      </c>
      <c r="I2630" s="4" t="s">
        <v>10749</v>
      </c>
      <c r="J2630" s="1"/>
      <c r="K2630" s="4" t="s">
        <v>10750</v>
      </c>
      <c r="L2630" s="4" t="s">
        <v>10751</v>
      </c>
    </row>
    <row r="2631" spans="1:12" ht="30" x14ac:dyDescent="0.25">
      <c r="A2631" s="1" t="s">
        <v>6457</v>
      </c>
      <c r="B2631" s="1" t="s">
        <v>460</v>
      </c>
      <c r="C2631" s="4">
        <v>2021</v>
      </c>
      <c r="D2631" s="1" t="s">
        <v>109</v>
      </c>
      <c r="E2631" s="1" t="s">
        <v>1147</v>
      </c>
      <c r="F2631" s="1" t="s">
        <v>66</v>
      </c>
      <c r="G2631" s="4" t="s">
        <v>1109</v>
      </c>
      <c r="H2631" s="4">
        <v>3599</v>
      </c>
      <c r="I2631" s="4" t="s">
        <v>10752</v>
      </c>
      <c r="J2631" s="1" t="s">
        <v>234</v>
      </c>
      <c r="K2631" s="4" t="s">
        <v>10753</v>
      </c>
      <c r="L2631" s="4" t="s">
        <v>364</v>
      </c>
    </row>
    <row r="2632" spans="1:12" ht="30" x14ac:dyDescent="0.25">
      <c r="A2632" s="1" t="s">
        <v>6457</v>
      </c>
      <c r="B2632" s="1" t="s">
        <v>460</v>
      </c>
      <c r="C2632" s="4">
        <v>2021</v>
      </c>
      <c r="D2632" s="1" t="s">
        <v>109</v>
      </c>
      <c r="E2632" s="1" t="s">
        <v>1147</v>
      </c>
      <c r="F2632" s="1" t="s">
        <v>70</v>
      </c>
      <c r="G2632" s="4" t="s">
        <v>2628</v>
      </c>
      <c r="H2632" s="4">
        <v>155640</v>
      </c>
      <c r="I2632" s="4" t="s">
        <v>10754</v>
      </c>
      <c r="J2632" s="1"/>
      <c r="K2632" s="4" t="s">
        <v>10755</v>
      </c>
      <c r="L2632" s="4" t="s">
        <v>668</v>
      </c>
    </row>
    <row r="2633" spans="1:12" ht="30" x14ac:dyDescent="0.25">
      <c r="A2633" s="1" t="s">
        <v>6457</v>
      </c>
      <c r="B2633" s="1" t="s">
        <v>460</v>
      </c>
      <c r="C2633" s="4">
        <v>2021</v>
      </c>
      <c r="D2633" s="1" t="s">
        <v>109</v>
      </c>
      <c r="E2633" s="1" t="s">
        <v>1147</v>
      </c>
      <c r="F2633" s="1" t="s">
        <v>74</v>
      </c>
      <c r="G2633" s="4" t="s">
        <v>1112</v>
      </c>
      <c r="H2633" s="4">
        <v>3972</v>
      </c>
      <c r="I2633" s="4" t="s">
        <v>8433</v>
      </c>
      <c r="J2633" s="1" t="s">
        <v>234</v>
      </c>
      <c r="K2633" s="4" t="s">
        <v>610</v>
      </c>
      <c r="L2633" s="4" t="s">
        <v>6042</v>
      </c>
    </row>
    <row r="2634" spans="1:12" ht="30" x14ac:dyDescent="0.25">
      <c r="A2634" s="1" t="s">
        <v>6457</v>
      </c>
      <c r="B2634" s="1" t="s">
        <v>460</v>
      </c>
      <c r="C2634" s="4">
        <v>2021</v>
      </c>
      <c r="D2634" s="1" t="s">
        <v>109</v>
      </c>
      <c r="E2634" s="1" t="s">
        <v>1147</v>
      </c>
      <c r="F2634" s="1" t="s">
        <v>1102</v>
      </c>
      <c r="G2634" s="4" t="s">
        <v>1101</v>
      </c>
      <c r="H2634" s="4">
        <v>684</v>
      </c>
      <c r="I2634" s="4" t="s">
        <v>83</v>
      </c>
      <c r="J2634" s="1"/>
      <c r="K2634" s="4" t="s">
        <v>83</v>
      </c>
      <c r="L2634" s="4" t="s">
        <v>83</v>
      </c>
    </row>
    <row r="2635" spans="1:12" ht="45" x14ac:dyDescent="0.25">
      <c r="A2635" s="1" t="s">
        <v>6457</v>
      </c>
      <c r="B2635" s="1" t="s">
        <v>460</v>
      </c>
      <c r="C2635" s="4">
        <v>2021</v>
      </c>
      <c r="D2635" s="1" t="s">
        <v>109</v>
      </c>
      <c r="E2635" s="1" t="s">
        <v>1147</v>
      </c>
      <c r="F2635" s="1" t="s">
        <v>84</v>
      </c>
      <c r="G2635" s="4" t="s">
        <v>1103</v>
      </c>
      <c r="H2635" s="4">
        <v>0</v>
      </c>
      <c r="I2635" s="4" t="s">
        <v>83</v>
      </c>
      <c r="J2635" s="1"/>
      <c r="K2635" s="4" t="s">
        <v>83</v>
      </c>
      <c r="L2635" s="4" t="s">
        <v>83</v>
      </c>
    </row>
    <row r="2636" spans="1:12" ht="45" x14ac:dyDescent="0.25">
      <c r="A2636" s="1" t="s">
        <v>6457</v>
      </c>
      <c r="B2636" s="1" t="s">
        <v>460</v>
      </c>
      <c r="C2636" s="4">
        <v>2021</v>
      </c>
      <c r="D2636" s="1" t="s">
        <v>109</v>
      </c>
      <c r="E2636" s="1" t="s">
        <v>1147</v>
      </c>
      <c r="F2636" s="1" t="s">
        <v>85</v>
      </c>
      <c r="G2636" s="4" t="s">
        <v>1103</v>
      </c>
      <c r="H2636" s="4">
        <v>0</v>
      </c>
      <c r="I2636" s="4" t="s">
        <v>83</v>
      </c>
      <c r="J2636" s="1"/>
      <c r="K2636" s="4" t="s">
        <v>83</v>
      </c>
      <c r="L2636" s="4" t="s">
        <v>83</v>
      </c>
    </row>
    <row r="2637" spans="1:12" ht="30" x14ac:dyDescent="0.25">
      <c r="A2637" s="1" t="s">
        <v>6457</v>
      </c>
      <c r="B2637" s="1" t="s">
        <v>460</v>
      </c>
      <c r="C2637" s="4">
        <v>2021</v>
      </c>
      <c r="D2637" s="1" t="s">
        <v>109</v>
      </c>
      <c r="E2637" s="1" t="s">
        <v>1162</v>
      </c>
      <c r="F2637" s="1" t="s">
        <v>62</v>
      </c>
      <c r="G2637" s="4" t="s">
        <v>9942</v>
      </c>
      <c r="H2637" s="4">
        <v>2514</v>
      </c>
      <c r="I2637" s="4" t="s">
        <v>10756</v>
      </c>
      <c r="J2637" s="1"/>
      <c r="K2637" s="4" t="s">
        <v>10757</v>
      </c>
      <c r="L2637" s="4" t="s">
        <v>10758</v>
      </c>
    </row>
    <row r="2638" spans="1:12" ht="30" x14ac:dyDescent="0.25">
      <c r="A2638" s="1" t="s">
        <v>6457</v>
      </c>
      <c r="B2638" s="1" t="s">
        <v>460</v>
      </c>
      <c r="C2638" s="4">
        <v>2021</v>
      </c>
      <c r="D2638" s="1" t="s">
        <v>109</v>
      </c>
      <c r="E2638" s="1" t="s">
        <v>1162</v>
      </c>
      <c r="F2638" s="1" t="s">
        <v>66</v>
      </c>
      <c r="G2638" s="4" t="s">
        <v>527</v>
      </c>
      <c r="H2638" s="4">
        <v>699</v>
      </c>
      <c r="I2638" s="4" t="s">
        <v>10759</v>
      </c>
      <c r="J2638" s="1" t="s">
        <v>234</v>
      </c>
      <c r="K2638" s="4" t="s">
        <v>10760</v>
      </c>
      <c r="L2638" s="4" t="s">
        <v>10761</v>
      </c>
    </row>
    <row r="2639" spans="1:12" ht="30" x14ac:dyDescent="0.25">
      <c r="A2639" s="1" t="s">
        <v>6457</v>
      </c>
      <c r="B2639" s="1" t="s">
        <v>460</v>
      </c>
      <c r="C2639" s="4">
        <v>2021</v>
      </c>
      <c r="D2639" s="1" t="s">
        <v>109</v>
      </c>
      <c r="E2639" s="1" t="s">
        <v>1162</v>
      </c>
      <c r="F2639" s="1" t="s">
        <v>70</v>
      </c>
      <c r="G2639" s="4" t="s">
        <v>10122</v>
      </c>
      <c r="H2639" s="4">
        <v>50065</v>
      </c>
      <c r="I2639" s="4" t="s">
        <v>5792</v>
      </c>
      <c r="J2639" s="1"/>
      <c r="K2639" s="4" t="s">
        <v>10762</v>
      </c>
      <c r="L2639" s="4" t="s">
        <v>10763</v>
      </c>
    </row>
    <row r="2640" spans="1:12" ht="30" x14ac:dyDescent="0.25">
      <c r="A2640" s="1" t="s">
        <v>6457</v>
      </c>
      <c r="B2640" s="1" t="s">
        <v>460</v>
      </c>
      <c r="C2640" s="4">
        <v>2021</v>
      </c>
      <c r="D2640" s="1" t="s">
        <v>109</v>
      </c>
      <c r="E2640" s="1" t="s">
        <v>1162</v>
      </c>
      <c r="F2640" s="1" t="s">
        <v>74</v>
      </c>
      <c r="G2640" s="4" t="s">
        <v>1800</v>
      </c>
      <c r="H2640" s="4">
        <v>9203</v>
      </c>
      <c r="I2640" s="4" t="s">
        <v>704</v>
      </c>
      <c r="J2640" s="1" t="s">
        <v>234</v>
      </c>
      <c r="K2640" s="4" t="s">
        <v>5624</v>
      </c>
      <c r="L2640" s="4" t="s">
        <v>10764</v>
      </c>
    </row>
    <row r="2641" spans="1:12" ht="30" x14ac:dyDescent="0.25">
      <c r="A2641" s="1" t="s">
        <v>6457</v>
      </c>
      <c r="B2641" s="1" t="s">
        <v>460</v>
      </c>
      <c r="C2641" s="4">
        <v>2021</v>
      </c>
      <c r="D2641" s="1" t="s">
        <v>109</v>
      </c>
      <c r="E2641" s="1" t="s">
        <v>1162</v>
      </c>
      <c r="F2641" s="1" t="s">
        <v>1102</v>
      </c>
      <c r="G2641" s="4" t="s">
        <v>1109</v>
      </c>
      <c r="H2641" s="4">
        <v>11421</v>
      </c>
      <c r="I2641" s="4" t="s">
        <v>1596</v>
      </c>
      <c r="J2641" s="1" t="s">
        <v>234</v>
      </c>
      <c r="K2641" s="4" t="s">
        <v>6074</v>
      </c>
      <c r="L2641" s="4" t="s">
        <v>4780</v>
      </c>
    </row>
    <row r="2642" spans="1:12" ht="45" x14ac:dyDescent="0.25">
      <c r="A2642" s="1" t="s">
        <v>6457</v>
      </c>
      <c r="B2642" s="1" t="s">
        <v>460</v>
      </c>
      <c r="C2642" s="4">
        <v>2021</v>
      </c>
      <c r="D2642" s="1" t="s">
        <v>109</v>
      </c>
      <c r="E2642" s="1" t="s">
        <v>1162</v>
      </c>
      <c r="F2642" s="1" t="s">
        <v>84</v>
      </c>
      <c r="G2642" s="4" t="s">
        <v>1103</v>
      </c>
      <c r="H2642" s="4">
        <v>0</v>
      </c>
      <c r="I2642" s="4" t="s">
        <v>83</v>
      </c>
      <c r="J2642" s="1"/>
      <c r="K2642" s="4" t="s">
        <v>83</v>
      </c>
      <c r="L2642" s="4" t="s">
        <v>83</v>
      </c>
    </row>
    <row r="2643" spans="1:12" ht="45" x14ac:dyDescent="0.25">
      <c r="A2643" s="1" t="s">
        <v>6457</v>
      </c>
      <c r="B2643" s="1" t="s">
        <v>460</v>
      </c>
      <c r="C2643" s="4">
        <v>2021</v>
      </c>
      <c r="D2643" s="1" t="s">
        <v>109</v>
      </c>
      <c r="E2643" s="1" t="s">
        <v>1162</v>
      </c>
      <c r="F2643" s="1" t="s">
        <v>85</v>
      </c>
      <c r="G2643" s="4" t="s">
        <v>1103</v>
      </c>
      <c r="H2643" s="4">
        <v>0</v>
      </c>
      <c r="I2643" s="4" t="s">
        <v>83</v>
      </c>
      <c r="J2643" s="1"/>
      <c r="K2643" s="4" t="s">
        <v>83</v>
      </c>
      <c r="L2643" s="4" t="s">
        <v>83</v>
      </c>
    </row>
    <row r="2644" spans="1:12" ht="30" x14ac:dyDescent="0.25">
      <c r="A2644" s="1" t="s">
        <v>6457</v>
      </c>
      <c r="B2644" s="1" t="s">
        <v>460</v>
      </c>
      <c r="C2644" s="4">
        <v>2021</v>
      </c>
      <c r="D2644" s="1" t="s">
        <v>109</v>
      </c>
      <c r="E2644" s="1" t="s">
        <v>1183</v>
      </c>
      <c r="F2644" s="1" t="s">
        <v>62</v>
      </c>
      <c r="G2644" s="4" t="s">
        <v>3731</v>
      </c>
      <c r="H2644" s="4">
        <v>613</v>
      </c>
      <c r="I2644" s="4" t="s">
        <v>10765</v>
      </c>
      <c r="J2644" s="1"/>
      <c r="K2644" s="4" t="s">
        <v>10766</v>
      </c>
      <c r="L2644" s="4" t="s">
        <v>10767</v>
      </c>
    </row>
    <row r="2645" spans="1:12" ht="30" x14ac:dyDescent="0.25">
      <c r="A2645" s="1" t="s">
        <v>6457</v>
      </c>
      <c r="B2645" s="1" t="s">
        <v>460</v>
      </c>
      <c r="C2645" s="4">
        <v>2021</v>
      </c>
      <c r="D2645" s="1" t="s">
        <v>109</v>
      </c>
      <c r="E2645" s="1" t="s">
        <v>1183</v>
      </c>
      <c r="F2645" s="1" t="s">
        <v>66</v>
      </c>
      <c r="G2645" s="4" t="s">
        <v>1101</v>
      </c>
      <c r="H2645" s="4">
        <v>202</v>
      </c>
      <c r="I2645" s="4" t="s">
        <v>83</v>
      </c>
      <c r="J2645" s="1"/>
      <c r="K2645" s="4" t="s">
        <v>83</v>
      </c>
      <c r="L2645" s="4" t="s">
        <v>83</v>
      </c>
    </row>
    <row r="2646" spans="1:12" ht="30" x14ac:dyDescent="0.25">
      <c r="A2646" s="1" t="s">
        <v>6457</v>
      </c>
      <c r="B2646" s="1" t="s">
        <v>460</v>
      </c>
      <c r="C2646" s="4">
        <v>2021</v>
      </c>
      <c r="D2646" s="1" t="s">
        <v>109</v>
      </c>
      <c r="E2646" s="1" t="s">
        <v>1183</v>
      </c>
      <c r="F2646" s="1" t="s">
        <v>70</v>
      </c>
      <c r="G2646" s="4" t="s">
        <v>4437</v>
      </c>
      <c r="H2646" s="4">
        <v>8178</v>
      </c>
      <c r="I2646" s="4" t="s">
        <v>10768</v>
      </c>
      <c r="J2646" s="1"/>
      <c r="K2646" s="4" t="s">
        <v>10769</v>
      </c>
      <c r="L2646" s="4" t="s">
        <v>10770</v>
      </c>
    </row>
    <row r="2647" spans="1:12" ht="30" x14ac:dyDescent="0.25">
      <c r="A2647" s="1" t="s">
        <v>6457</v>
      </c>
      <c r="B2647" s="1" t="s">
        <v>460</v>
      </c>
      <c r="C2647" s="4">
        <v>2021</v>
      </c>
      <c r="D2647" s="1" t="s">
        <v>109</v>
      </c>
      <c r="E2647" s="1" t="s">
        <v>1183</v>
      </c>
      <c r="F2647" s="1" t="s">
        <v>74</v>
      </c>
      <c r="G2647" s="4" t="s">
        <v>1671</v>
      </c>
      <c r="H2647" s="4">
        <v>1529</v>
      </c>
      <c r="I2647" s="4" t="s">
        <v>10771</v>
      </c>
      <c r="J2647" s="1" t="s">
        <v>234</v>
      </c>
      <c r="K2647" s="4" t="s">
        <v>10772</v>
      </c>
      <c r="L2647" s="4" t="s">
        <v>10773</v>
      </c>
    </row>
    <row r="2648" spans="1:12" ht="30" x14ac:dyDescent="0.25">
      <c r="A2648" s="1" t="s">
        <v>6457</v>
      </c>
      <c r="B2648" s="1" t="s">
        <v>460</v>
      </c>
      <c r="C2648" s="4">
        <v>2021</v>
      </c>
      <c r="D2648" s="1" t="s">
        <v>109</v>
      </c>
      <c r="E2648" s="1" t="s">
        <v>1183</v>
      </c>
      <c r="F2648" s="1" t="s">
        <v>1102</v>
      </c>
      <c r="G2648" s="4" t="s">
        <v>1350</v>
      </c>
      <c r="H2648" s="4">
        <v>1730</v>
      </c>
      <c r="I2648" s="4" t="s">
        <v>10774</v>
      </c>
      <c r="J2648" s="1" t="s">
        <v>234</v>
      </c>
      <c r="K2648" s="4" t="s">
        <v>10775</v>
      </c>
      <c r="L2648" s="4" t="s">
        <v>10776</v>
      </c>
    </row>
    <row r="2649" spans="1:12" ht="45" x14ac:dyDescent="0.25">
      <c r="A2649" s="1" t="s">
        <v>6457</v>
      </c>
      <c r="B2649" s="1" t="s">
        <v>460</v>
      </c>
      <c r="C2649" s="4">
        <v>2021</v>
      </c>
      <c r="D2649" s="1" t="s">
        <v>109</v>
      </c>
      <c r="E2649" s="1" t="s">
        <v>1183</v>
      </c>
      <c r="F2649" s="1" t="s">
        <v>84</v>
      </c>
      <c r="G2649" s="4" t="s">
        <v>1103</v>
      </c>
      <c r="H2649" s="4">
        <v>0</v>
      </c>
      <c r="I2649" s="4" t="s">
        <v>83</v>
      </c>
      <c r="J2649" s="1"/>
      <c r="K2649" s="4" t="s">
        <v>83</v>
      </c>
      <c r="L2649" s="4" t="s">
        <v>83</v>
      </c>
    </row>
    <row r="2650" spans="1:12" ht="45" x14ac:dyDescent="0.25">
      <c r="A2650" s="1" t="s">
        <v>6457</v>
      </c>
      <c r="B2650" s="1" t="s">
        <v>460</v>
      </c>
      <c r="C2650" s="4">
        <v>2021</v>
      </c>
      <c r="D2650" s="1" t="s">
        <v>109</v>
      </c>
      <c r="E2650" s="1" t="s">
        <v>1183</v>
      </c>
      <c r="F2650" s="1" t="s">
        <v>85</v>
      </c>
      <c r="G2650" s="4" t="s">
        <v>1103</v>
      </c>
      <c r="H2650" s="4">
        <v>0</v>
      </c>
      <c r="I2650" s="4" t="s">
        <v>83</v>
      </c>
      <c r="J2650" s="1"/>
      <c r="K2650" s="4" t="s">
        <v>83</v>
      </c>
      <c r="L2650" s="4" t="s">
        <v>83</v>
      </c>
    </row>
    <row r="2651" spans="1:12" ht="30" x14ac:dyDescent="0.25">
      <c r="A2651" s="1" t="s">
        <v>6457</v>
      </c>
      <c r="B2651" s="1" t="s">
        <v>460</v>
      </c>
      <c r="C2651" s="4">
        <v>2021</v>
      </c>
      <c r="D2651" s="1" t="s">
        <v>128</v>
      </c>
      <c r="E2651" s="1" t="s">
        <v>1089</v>
      </c>
      <c r="F2651" s="1" t="s">
        <v>62</v>
      </c>
      <c r="G2651" s="4" t="s">
        <v>1097</v>
      </c>
      <c r="H2651" s="4">
        <v>362203</v>
      </c>
      <c r="I2651" s="4" t="s">
        <v>3419</v>
      </c>
      <c r="J2651" s="1" t="s">
        <v>234</v>
      </c>
      <c r="K2651" s="4" t="s">
        <v>3466</v>
      </c>
      <c r="L2651" s="4" t="s">
        <v>519</v>
      </c>
    </row>
    <row r="2652" spans="1:12" ht="30" x14ac:dyDescent="0.25">
      <c r="A2652" s="1" t="s">
        <v>6457</v>
      </c>
      <c r="B2652" s="1" t="s">
        <v>460</v>
      </c>
      <c r="C2652" s="4">
        <v>2021</v>
      </c>
      <c r="D2652" s="1" t="s">
        <v>128</v>
      </c>
      <c r="E2652" s="1" t="s">
        <v>1089</v>
      </c>
      <c r="F2652" s="1" t="s">
        <v>66</v>
      </c>
      <c r="G2652" s="4" t="s">
        <v>1101</v>
      </c>
      <c r="H2652" s="4">
        <v>14696</v>
      </c>
      <c r="I2652" s="4" t="s">
        <v>83</v>
      </c>
      <c r="J2652" s="1"/>
      <c r="K2652" s="4" t="s">
        <v>83</v>
      </c>
      <c r="L2652" s="4" t="s">
        <v>83</v>
      </c>
    </row>
    <row r="2653" spans="1:12" ht="30" x14ac:dyDescent="0.25">
      <c r="A2653" s="1" t="s">
        <v>6457</v>
      </c>
      <c r="B2653" s="1" t="s">
        <v>460</v>
      </c>
      <c r="C2653" s="4">
        <v>2021</v>
      </c>
      <c r="D2653" s="1" t="s">
        <v>128</v>
      </c>
      <c r="E2653" s="1" t="s">
        <v>1089</v>
      </c>
      <c r="F2653" s="1" t="s">
        <v>70</v>
      </c>
      <c r="G2653" s="4" t="s">
        <v>1101</v>
      </c>
      <c r="H2653" s="4">
        <v>54370</v>
      </c>
      <c r="I2653" s="4" t="s">
        <v>83</v>
      </c>
      <c r="J2653" s="1"/>
      <c r="K2653" s="4" t="s">
        <v>83</v>
      </c>
      <c r="L2653" s="4" t="s">
        <v>83</v>
      </c>
    </row>
    <row r="2654" spans="1:12" ht="30" x14ac:dyDescent="0.25">
      <c r="A2654" s="1" t="s">
        <v>6457</v>
      </c>
      <c r="B2654" s="1" t="s">
        <v>460</v>
      </c>
      <c r="C2654" s="4">
        <v>2021</v>
      </c>
      <c r="D2654" s="1" t="s">
        <v>128</v>
      </c>
      <c r="E2654" s="1" t="s">
        <v>1089</v>
      </c>
      <c r="F2654" s="1" t="s">
        <v>74</v>
      </c>
      <c r="G2654" s="4" t="s">
        <v>1101</v>
      </c>
      <c r="H2654" s="4">
        <v>9797</v>
      </c>
      <c r="I2654" s="4" t="s">
        <v>83</v>
      </c>
      <c r="J2654" s="1"/>
      <c r="K2654" s="4" t="s">
        <v>83</v>
      </c>
      <c r="L2654" s="4" t="s">
        <v>83</v>
      </c>
    </row>
    <row r="2655" spans="1:12" ht="30" x14ac:dyDescent="0.25">
      <c r="A2655" s="1" t="s">
        <v>6457</v>
      </c>
      <c r="B2655" s="1" t="s">
        <v>460</v>
      </c>
      <c r="C2655" s="4">
        <v>2021</v>
      </c>
      <c r="D2655" s="1" t="s">
        <v>128</v>
      </c>
      <c r="E2655" s="1" t="s">
        <v>1089</v>
      </c>
      <c r="F2655" s="1" t="s">
        <v>1102</v>
      </c>
      <c r="G2655" s="4" t="s">
        <v>1101</v>
      </c>
      <c r="H2655" s="4">
        <v>6161</v>
      </c>
      <c r="I2655" s="4" t="s">
        <v>83</v>
      </c>
      <c r="J2655" s="1"/>
      <c r="K2655" s="4" t="s">
        <v>83</v>
      </c>
      <c r="L2655" s="4" t="s">
        <v>83</v>
      </c>
    </row>
    <row r="2656" spans="1:12" ht="45" x14ac:dyDescent="0.25">
      <c r="A2656" s="1" t="s">
        <v>6457</v>
      </c>
      <c r="B2656" s="1" t="s">
        <v>460</v>
      </c>
      <c r="C2656" s="4">
        <v>2021</v>
      </c>
      <c r="D2656" s="1" t="s">
        <v>128</v>
      </c>
      <c r="E2656" s="1" t="s">
        <v>1089</v>
      </c>
      <c r="F2656" s="1" t="s">
        <v>84</v>
      </c>
      <c r="G2656" s="4" t="s">
        <v>1103</v>
      </c>
      <c r="H2656" s="4">
        <v>0</v>
      </c>
      <c r="I2656" s="4" t="s">
        <v>83</v>
      </c>
      <c r="J2656" s="1"/>
      <c r="K2656" s="4" t="s">
        <v>83</v>
      </c>
      <c r="L2656" s="4" t="s">
        <v>83</v>
      </c>
    </row>
    <row r="2657" spans="1:12" ht="45" x14ac:dyDescent="0.25">
      <c r="A2657" s="1" t="s">
        <v>6457</v>
      </c>
      <c r="B2657" s="1" t="s">
        <v>460</v>
      </c>
      <c r="C2657" s="4">
        <v>2021</v>
      </c>
      <c r="D2657" s="1" t="s">
        <v>128</v>
      </c>
      <c r="E2657" s="1" t="s">
        <v>1089</v>
      </c>
      <c r="F2657" s="1" t="s">
        <v>85</v>
      </c>
      <c r="G2657" s="4" t="s">
        <v>1103</v>
      </c>
      <c r="H2657" s="4">
        <v>0</v>
      </c>
      <c r="I2657" s="4" t="s">
        <v>83</v>
      </c>
      <c r="J2657" s="1"/>
      <c r="K2657" s="4" t="s">
        <v>83</v>
      </c>
      <c r="L2657" s="4" t="s">
        <v>83</v>
      </c>
    </row>
    <row r="2658" spans="1:12" ht="30" x14ac:dyDescent="0.25">
      <c r="A2658" s="1" t="s">
        <v>6457</v>
      </c>
      <c r="B2658" s="1" t="s">
        <v>460</v>
      </c>
      <c r="C2658" s="4">
        <v>2021</v>
      </c>
      <c r="D2658" s="1" t="s">
        <v>128</v>
      </c>
      <c r="E2658" s="1" t="s">
        <v>1104</v>
      </c>
      <c r="F2658" s="1" t="s">
        <v>62</v>
      </c>
      <c r="G2658" s="4" t="s">
        <v>1800</v>
      </c>
      <c r="H2658" s="4">
        <v>118947</v>
      </c>
      <c r="I2658" s="4" t="s">
        <v>3300</v>
      </c>
      <c r="J2658" s="1" t="s">
        <v>234</v>
      </c>
      <c r="K2658" s="4" t="s">
        <v>3693</v>
      </c>
      <c r="L2658" s="4" t="s">
        <v>3979</v>
      </c>
    </row>
    <row r="2659" spans="1:12" ht="30" x14ac:dyDescent="0.25">
      <c r="A2659" s="1" t="s">
        <v>6457</v>
      </c>
      <c r="B2659" s="1" t="s">
        <v>460</v>
      </c>
      <c r="C2659" s="4">
        <v>2021</v>
      </c>
      <c r="D2659" s="1" t="s">
        <v>128</v>
      </c>
      <c r="E2659" s="1" t="s">
        <v>1104</v>
      </c>
      <c r="F2659" s="1" t="s">
        <v>66</v>
      </c>
      <c r="G2659" s="4" t="s">
        <v>1101</v>
      </c>
      <c r="H2659" s="4">
        <v>30987</v>
      </c>
      <c r="I2659" s="4" t="s">
        <v>83</v>
      </c>
      <c r="J2659" s="1"/>
      <c r="K2659" s="4" t="s">
        <v>83</v>
      </c>
      <c r="L2659" s="4" t="s">
        <v>83</v>
      </c>
    </row>
    <row r="2660" spans="1:12" ht="30" x14ac:dyDescent="0.25">
      <c r="A2660" s="1" t="s">
        <v>6457</v>
      </c>
      <c r="B2660" s="1" t="s">
        <v>460</v>
      </c>
      <c r="C2660" s="4">
        <v>2021</v>
      </c>
      <c r="D2660" s="1" t="s">
        <v>128</v>
      </c>
      <c r="E2660" s="1" t="s">
        <v>1104</v>
      </c>
      <c r="F2660" s="1" t="s">
        <v>70</v>
      </c>
      <c r="G2660" s="4" t="s">
        <v>1101</v>
      </c>
      <c r="H2660" s="4">
        <v>52919</v>
      </c>
      <c r="I2660" s="4" t="s">
        <v>83</v>
      </c>
      <c r="J2660" s="1"/>
      <c r="K2660" s="4" t="s">
        <v>83</v>
      </c>
      <c r="L2660" s="4" t="s">
        <v>83</v>
      </c>
    </row>
    <row r="2661" spans="1:12" ht="30" x14ac:dyDescent="0.25">
      <c r="A2661" s="1" t="s">
        <v>6457</v>
      </c>
      <c r="B2661" s="1" t="s">
        <v>460</v>
      </c>
      <c r="C2661" s="4">
        <v>2021</v>
      </c>
      <c r="D2661" s="1" t="s">
        <v>128</v>
      </c>
      <c r="E2661" s="1" t="s">
        <v>1104</v>
      </c>
      <c r="F2661" s="1" t="s">
        <v>74</v>
      </c>
      <c r="G2661" s="4" t="s">
        <v>1101</v>
      </c>
      <c r="H2661" s="4">
        <v>7345</v>
      </c>
      <c r="I2661" s="4" t="s">
        <v>83</v>
      </c>
      <c r="J2661" s="1"/>
      <c r="K2661" s="4" t="s">
        <v>83</v>
      </c>
      <c r="L2661" s="4" t="s">
        <v>83</v>
      </c>
    </row>
    <row r="2662" spans="1:12" ht="30" x14ac:dyDescent="0.25">
      <c r="A2662" s="1" t="s">
        <v>6457</v>
      </c>
      <c r="B2662" s="1" t="s">
        <v>460</v>
      </c>
      <c r="C2662" s="4">
        <v>2021</v>
      </c>
      <c r="D2662" s="1" t="s">
        <v>128</v>
      </c>
      <c r="E2662" s="1" t="s">
        <v>1104</v>
      </c>
      <c r="F2662" s="1" t="s">
        <v>1102</v>
      </c>
      <c r="G2662" s="4" t="s">
        <v>1101</v>
      </c>
      <c r="H2662" s="4">
        <v>4737</v>
      </c>
      <c r="I2662" s="4" t="s">
        <v>83</v>
      </c>
      <c r="J2662" s="1"/>
      <c r="K2662" s="4" t="s">
        <v>83</v>
      </c>
      <c r="L2662" s="4" t="s">
        <v>83</v>
      </c>
    </row>
    <row r="2663" spans="1:12" ht="45" x14ac:dyDescent="0.25">
      <c r="A2663" s="1" t="s">
        <v>6457</v>
      </c>
      <c r="B2663" s="1" t="s">
        <v>460</v>
      </c>
      <c r="C2663" s="4">
        <v>2021</v>
      </c>
      <c r="D2663" s="1" t="s">
        <v>128</v>
      </c>
      <c r="E2663" s="1" t="s">
        <v>1104</v>
      </c>
      <c r="F2663" s="1" t="s">
        <v>84</v>
      </c>
      <c r="G2663" s="4" t="s">
        <v>1103</v>
      </c>
      <c r="H2663" s="4">
        <v>0</v>
      </c>
      <c r="I2663" s="4" t="s">
        <v>83</v>
      </c>
      <c r="J2663" s="1"/>
      <c r="K2663" s="4" t="s">
        <v>83</v>
      </c>
      <c r="L2663" s="4" t="s">
        <v>83</v>
      </c>
    </row>
    <row r="2664" spans="1:12" ht="45" x14ac:dyDescent="0.25">
      <c r="A2664" s="1" t="s">
        <v>6457</v>
      </c>
      <c r="B2664" s="1" t="s">
        <v>460</v>
      </c>
      <c r="C2664" s="4">
        <v>2021</v>
      </c>
      <c r="D2664" s="1" t="s">
        <v>128</v>
      </c>
      <c r="E2664" s="1" t="s">
        <v>1104</v>
      </c>
      <c r="F2664" s="1" t="s">
        <v>85</v>
      </c>
      <c r="G2664" s="4" t="s">
        <v>1103</v>
      </c>
      <c r="H2664" s="4">
        <v>0</v>
      </c>
      <c r="I2664" s="4" t="s">
        <v>83</v>
      </c>
      <c r="J2664" s="1"/>
      <c r="K2664" s="4" t="s">
        <v>83</v>
      </c>
      <c r="L2664" s="4" t="s">
        <v>83</v>
      </c>
    </row>
    <row r="2665" spans="1:12" ht="30" x14ac:dyDescent="0.25">
      <c r="A2665" s="1" t="s">
        <v>6457</v>
      </c>
      <c r="B2665" s="1" t="s">
        <v>460</v>
      </c>
      <c r="C2665" s="4">
        <v>2021</v>
      </c>
      <c r="D2665" s="1" t="s">
        <v>128</v>
      </c>
      <c r="E2665" s="1" t="s">
        <v>1116</v>
      </c>
      <c r="F2665" s="1" t="s">
        <v>62</v>
      </c>
      <c r="G2665" s="4" t="s">
        <v>2016</v>
      </c>
      <c r="H2665" s="4">
        <v>27572</v>
      </c>
      <c r="I2665" s="4" t="s">
        <v>6818</v>
      </c>
      <c r="J2665" s="1"/>
      <c r="K2665" s="4" t="s">
        <v>580</v>
      </c>
      <c r="L2665" s="4" t="s">
        <v>640</v>
      </c>
    </row>
    <row r="2666" spans="1:12" ht="30" x14ac:dyDescent="0.25">
      <c r="A2666" s="1" t="s">
        <v>6457</v>
      </c>
      <c r="B2666" s="1" t="s">
        <v>460</v>
      </c>
      <c r="C2666" s="4">
        <v>2021</v>
      </c>
      <c r="D2666" s="1" t="s">
        <v>128</v>
      </c>
      <c r="E2666" s="1" t="s">
        <v>1116</v>
      </c>
      <c r="F2666" s="1" t="s">
        <v>66</v>
      </c>
      <c r="G2666" s="4" t="s">
        <v>1112</v>
      </c>
      <c r="H2666" s="4">
        <v>44650</v>
      </c>
      <c r="I2666" s="4" t="s">
        <v>1335</v>
      </c>
      <c r="J2666" s="1" t="s">
        <v>234</v>
      </c>
      <c r="K2666" s="4" t="s">
        <v>3974</v>
      </c>
      <c r="L2666" s="4" t="s">
        <v>5622</v>
      </c>
    </row>
    <row r="2667" spans="1:12" ht="30" x14ac:dyDescent="0.25">
      <c r="A2667" s="1" t="s">
        <v>6457</v>
      </c>
      <c r="B2667" s="1" t="s">
        <v>460</v>
      </c>
      <c r="C2667" s="4">
        <v>2021</v>
      </c>
      <c r="D2667" s="1" t="s">
        <v>128</v>
      </c>
      <c r="E2667" s="1" t="s">
        <v>1116</v>
      </c>
      <c r="F2667" s="1" t="s">
        <v>70</v>
      </c>
      <c r="G2667" s="4" t="s">
        <v>1371</v>
      </c>
      <c r="H2667" s="4">
        <v>163048</v>
      </c>
      <c r="I2667" s="4" t="s">
        <v>3224</v>
      </c>
      <c r="J2667" s="1" t="s">
        <v>234</v>
      </c>
      <c r="K2667" s="4" t="s">
        <v>3296</v>
      </c>
      <c r="L2667" s="4" t="s">
        <v>3547</v>
      </c>
    </row>
    <row r="2668" spans="1:12" ht="30" x14ac:dyDescent="0.25">
      <c r="A2668" s="1" t="s">
        <v>6457</v>
      </c>
      <c r="B2668" s="1" t="s">
        <v>460</v>
      </c>
      <c r="C2668" s="4">
        <v>2021</v>
      </c>
      <c r="D2668" s="1" t="s">
        <v>128</v>
      </c>
      <c r="E2668" s="1" t="s">
        <v>1116</v>
      </c>
      <c r="F2668" s="1" t="s">
        <v>74</v>
      </c>
      <c r="G2668" s="4" t="s">
        <v>1101</v>
      </c>
      <c r="H2668" s="4">
        <v>12238</v>
      </c>
      <c r="I2668" s="4" t="s">
        <v>83</v>
      </c>
      <c r="J2668" s="1"/>
      <c r="K2668" s="4" t="s">
        <v>83</v>
      </c>
      <c r="L2668" s="4" t="s">
        <v>83</v>
      </c>
    </row>
    <row r="2669" spans="1:12" ht="30" x14ac:dyDescent="0.25">
      <c r="A2669" s="1" t="s">
        <v>6457</v>
      </c>
      <c r="B2669" s="1" t="s">
        <v>460</v>
      </c>
      <c r="C2669" s="4">
        <v>2021</v>
      </c>
      <c r="D2669" s="1" t="s">
        <v>128</v>
      </c>
      <c r="E2669" s="1" t="s">
        <v>1116</v>
      </c>
      <c r="F2669" s="1" t="s">
        <v>1102</v>
      </c>
      <c r="G2669" s="4" t="s">
        <v>1101</v>
      </c>
      <c r="H2669" s="4">
        <v>6348</v>
      </c>
      <c r="I2669" s="4" t="s">
        <v>83</v>
      </c>
      <c r="J2669" s="1"/>
      <c r="K2669" s="4" t="s">
        <v>83</v>
      </c>
      <c r="L2669" s="4" t="s">
        <v>83</v>
      </c>
    </row>
    <row r="2670" spans="1:12" ht="45" x14ac:dyDescent="0.25">
      <c r="A2670" s="1" t="s">
        <v>6457</v>
      </c>
      <c r="B2670" s="1" t="s">
        <v>460</v>
      </c>
      <c r="C2670" s="4">
        <v>2021</v>
      </c>
      <c r="D2670" s="1" t="s">
        <v>128</v>
      </c>
      <c r="E2670" s="1" t="s">
        <v>1116</v>
      </c>
      <c r="F2670" s="1" t="s">
        <v>84</v>
      </c>
      <c r="G2670" s="4" t="s">
        <v>1103</v>
      </c>
      <c r="H2670" s="4">
        <v>0</v>
      </c>
      <c r="I2670" s="4" t="s">
        <v>83</v>
      </c>
      <c r="J2670" s="1"/>
      <c r="K2670" s="4" t="s">
        <v>83</v>
      </c>
      <c r="L2670" s="4" t="s">
        <v>83</v>
      </c>
    </row>
    <row r="2671" spans="1:12" ht="45" x14ac:dyDescent="0.25">
      <c r="A2671" s="1" t="s">
        <v>6457</v>
      </c>
      <c r="B2671" s="1" t="s">
        <v>460</v>
      </c>
      <c r="C2671" s="4">
        <v>2021</v>
      </c>
      <c r="D2671" s="1" t="s">
        <v>128</v>
      </c>
      <c r="E2671" s="1" t="s">
        <v>1116</v>
      </c>
      <c r="F2671" s="1" t="s">
        <v>85</v>
      </c>
      <c r="G2671" s="4" t="s">
        <v>1103</v>
      </c>
      <c r="H2671" s="4">
        <v>0</v>
      </c>
      <c r="I2671" s="4" t="s">
        <v>83</v>
      </c>
      <c r="J2671" s="1"/>
      <c r="K2671" s="4" t="s">
        <v>83</v>
      </c>
      <c r="L2671" s="4" t="s">
        <v>83</v>
      </c>
    </row>
    <row r="2672" spans="1:12" ht="30" x14ac:dyDescent="0.25">
      <c r="A2672" s="1" t="s">
        <v>6457</v>
      </c>
      <c r="B2672" s="1" t="s">
        <v>460</v>
      </c>
      <c r="C2672" s="4">
        <v>2021</v>
      </c>
      <c r="D2672" s="1" t="s">
        <v>128</v>
      </c>
      <c r="E2672" s="1" t="s">
        <v>1132</v>
      </c>
      <c r="F2672" s="1" t="s">
        <v>62</v>
      </c>
      <c r="G2672" s="4" t="s">
        <v>1211</v>
      </c>
      <c r="H2672" s="4">
        <v>13063</v>
      </c>
      <c r="I2672" s="4" t="s">
        <v>10777</v>
      </c>
      <c r="J2672" s="1"/>
      <c r="K2672" s="4" t="s">
        <v>4004</v>
      </c>
      <c r="L2672" s="4" t="s">
        <v>10778</v>
      </c>
    </row>
    <row r="2673" spans="1:12" ht="30" x14ac:dyDescent="0.25">
      <c r="A2673" s="1" t="s">
        <v>6457</v>
      </c>
      <c r="B2673" s="1" t="s">
        <v>460</v>
      </c>
      <c r="C2673" s="4">
        <v>2021</v>
      </c>
      <c r="D2673" s="1" t="s">
        <v>128</v>
      </c>
      <c r="E2673" s="1" t="s">
        <v>1132</v>
      </c>
      <c r="F2673" s="1" t="s">
        <v>66</v>
      </c>
      <c r="G2673" s="4" t="s">
        <v>1101</v>
      </c>
      <c r="H2673" s="4">
        <v>6452</v>
      </c>
      <c r="I2673" s="4" t="s">
        <v>83</v>
      </c>
      <c r="J2673" s="1"/>
      <c r="K2673" s="4" t="s">
        <v>83</v>
      </c>
      <c r="L2673" s="4" t="s">
        <v>83</v>
      </c>
    </row>
    <row r="2674" spans="1:12" ht="30" x14ac:dyDescent="0.25">
      <c r="A2674" s="1" t="s">
        <v>6457</v>
      </c>
      <c r="B2674" s="1" t="s">
        <v>460</v>
      </c>
      <c r="C2674" s="4">
        <v>2021</v>
      </c>
      <c r="D2674" s="1" t="s">
        <v>128</v>
      </c>
      <c r="E2674" s="1" t="s">
        <v>1132</v>
      </c>
      <c r="F2674" s="1" t="s">
        <v>70</v>
      </c>
      <c r="G2674" s="4" t="s">
        <v>1200</v>
      </c>
      <c r="H2674" s="4">
        <v>163051</v>
      </c>
      <c r="I2674" s="4" t="s">
        <v>8863</v>
      </c>
      <c r="J2674" s="1"/>
      <c r="K2674" s="4" t="s">
        <v>8789</v>
      </c>
      <c r="L2674" s="4" t="s">
        <v>565</v>
      </c>
    </row>
    <row r="2675" spans="1:12" ht="30" x14ac:dyDescent="0.25">
      <c r="A2675" s="1" t="s">
        <v>6457</v>
      </c>
      <c r="B2675" s="1" t="s">
        <v>460</v>
      </c>
      <c r="C2675" s="4">
        <v>2021</v>
      </c>
      <c r="D2675" s="1" t="s">
        <v>128</v>
      </c>
      <c r="E2675" s="1" t="s">
        <v>1132</v>
      </c>
      <c r="F2675" s="1" t="s">
        <v>74</v>
      </c>
      <c r="G2675" s="4" t="s">
        <v>1101</v>
      </c>
      <c r="H2675" s="4">
        <v>21229</v>
      </c>
      <c r="I2675" s="4" t="s">
        <v>83</v>
      </c>
      <c r="J2675" s="1"/>
      <c r="K2675" s="4" t="s">
        <v>83</v>
      </c>
      <c r="L2675" s="4" t="s">
        <v>83</v>
      </c>
    </row>
    <row r="2676" spans="1:12" ht="30" x14ac:dyDescent="0.25">
      <c r="A2676" s="1" t="s">
        <v>6457</v>
      </c>
      <c r="B2676" s="1" t="s">
        <v>460</v>
      </c>
      <c r="C2676" s="4">
        <v>2021</v>
      </c>
      <c r="D2676" s="1" t="s">
        <v>128</v>
      </c>
      <c r="E2676" s="1" t="s">
        <v>1132</v>
      </c>
      <c r="F2676" s="1" t="s">
        <v>1102</v>
      </c>
      <c r="G2676" s="4" t="s">
        <v>1101</v>
      </c>
      <c r="H2676" s="4">
        <v>5616</v>
      </c>
      <c r="I2676" s="4" t="s">
        <v>83</v>
      </c>
      <c r="J2676" s="1"/>
      <c r="K2676" s="4" t="s">
        <v>83</v>
      </c>
      <c r="L2676" s="4" t="s">
        <v>83</v>
      </c>
    </row>
    <row r="2677" spans="1:12" ht="45" x14ac:dyDescent="0.25">
      <c r="A2677" s="1" t="s">
        <v>6457</v>
      </c>
      <c r="B2677" s="1" t="s">
        <v>460</v>
      </c>
      <c r="C2677" s="4">
        <v>2021</v>
      </c>
      <c r="D2677" s="1" t="s">
        <v>128</v>
      </c>
      <c r="E2677" s="1" t="s">
        <v>1132</v>
      </c>
      <c r="F2677" s="1" t="s">
        <v>84</v>
      </c>
      <c r="G2677" s="4" t="s">
        <v>1103</v>
      </c>
      <c r="H2677" s="4">
        <v>0</v>
      </c>
      <c r="I2677" s="4" t="s">
        <v>83</v>
      </c>
      <c r="J2677" s="1"/>
      <c r="K2677" s="4" t="s">
        <v>83</v>
      </c>
      <c r="L2677" s="4" t="s">
        <v>83</v>
      </c>
    </row>
    <row r="2678" spans="1:12" ht="45" x14ac:dyDescent="0.25">
      <c r="A2678" s="1" t="s">
        <v>6457</v>
      </c>
      <c r="B2678" s="1" t="s">
        <v>460</v>
      </c>
      <c r="C2678" s="4">
        <v>2021</v>
      </c>
      <c r="D2678" s="1" t="s">
        <v>128</v>
      </c>
      <c r="E2678" s="1" t="s">
        <v>1132</v>
      </c>
      <c r="F2678" s="1" t="s">
        <v>85</v>
      </c>
      <c r="G2678" s="4" t="s">
        <v>1103</v>
      </c>
      <c r="H2678" s="4">
        <v>0</v>
      </c>
      <c r="I2678" s="4" t="s">
        <v>83</v>
      </c>
      <c r="J2678" s="1"/>
      <c r="K2678" s="4" t="s">
        <v>83</v>
      </c>
      <c r="L2678" s="4" t="s">
        <v>83</v>
      </c>
    </row>
    <row r="2679" spans="1:12" ht="30" x14ac:dyDescent="0.25">
      <c r="A2679" s="1" t="s">
        <v>6457</v>
      </c>
      <c r="B2679" s="1" t="s">
        <v>460</v>
      </c>
      <c r="C2679" s="4">
        <v>2021</v>
      </c>
      <c r="D2679" s="1" t="s">
        <v>128</v>
      </c>
      <c r="E2679" s="1" t="s">
        <v>1147</v>
      </c>
      <c r="F2679" s="1" t="s">
        <v>62</v>
      </c>
      <c r="G2679" s="4" t="s">
        <v>2456</v>
      </c>
      <c r="H2679" s="4">
        <v>5536</v>
      </c>
      <c r="I2679" s="4" t="s">
        <v>10779</v>
      </c>
      <c r="J2679" s="1"/>
      <c r="K2679" s="4" t="s">
        <v>4959</v>
      </c>
      <c r="L2679" s="4" t="s">
        <v>10780</v>
      </c>
    </row>
    <row r="2680" spans="1:12" ht="30" x14ac:dyDescent="0.25">
      <c r="A2680" s="1" t="s">
        <v>6457</v>
      </c>
      <c r="B2680" s="1" t="s">
        <v>460</v>
      </c>
      <c r="C2680" s="4">
        <v>2021</v>
      </c>
      <c r="D2680" s="1" t="s">
        <v>128</v>
      </c>
      <c r="E2680" s="1" t="s">
        <v>1147</v>
      </c>
      <c r="F2680" s="1" t="s">
        <v>66</v>
      </c>
      <c r="G2680" s="4" t="s">
        <v>1101</v>
      </c>
      <c r="H2680" s="4">
        <v>491</v>
      </c>
      <c r="I2680" s="4" t="s">
        <v>83</v>
      </c>
      <c r="J2680" s="1"/>
      <c r="K2680" s="4" t="s">
        <v>83</v>
      </c>
      <c r="L2680" s="4" t="s">
        <v>83</v>
      </c>
    </row>
    <row r="2681" spans="1:12" ht="30" x14ac:dyDescent="0.25">
      <c r="A2681" s="1" t="s">
        <v>6457</v>
      </c>
      <c r="B2681" s="1" t="s">
        <v>460</v>
      </c>
      <c r="C2681" s="4">
        <v>2021</v>
      </c>
      <c r="D2681" s="1" t="s">
        <v>128</v>
      </c>
      <c r="E2681" s="1" t="s">
        <v>1147</v>
      </c>
      <c r="F2681" s="1" t="s">
        <v>70</v>
      </c>
      <c r="G2681" s="4" t="s">
        <v>1217</v>
      </c>
      <c r="H2681" s="4">
        <v>81329</v>
      </c>
      <c r="I2681" s="4" t="s">
        <v>1701</v>
      </c>
      <c r="J2681" s="1"/>
      <c r="K2681" s="4" t="s">
        <v>6842</v>
      </c>
      <c r="L2681" s="4" t="s">
        <v>10781</v>
      </c>
    </row>
    <row r="2682" spans="1:12" ht="30" x14ac:dyDescent="0.25">
      <c r="A2682" s="1" t="s">
        <v>6457</v>
      </c>
      <c r="B2682" s="1" t="s">
        <v>460</v>
      </c>
      <c r="C2682" s="4">
        <v>2021</v>
      </c>
      <c r="D2682" s="1" t="s">
        <v>128</v>
      </c>
      <c r="E2682" s="1" t="s">
        <v>1147</v>
      </c>
      <c r="F2682" s="1" t="s">
        <v>74</v>
      </c>
      <c r="G2682" s="4" t="s">
        <v>1097</v>
      </c>
      <c r="H2682" s="4">
        <v>64862</v>
      </c>
      <c r="I2682" s="4" t="s">
        <v>551</v>
      </c>
      <c r="J2682" s="1" t="s">
        <v>234</v>
      </c>
      <c r="K2682" s="4" t="s">
        <v>3509</v>
      </c>
      <c r="L2682" s="4" t="s">
        <v>10782</v>
      </c>
    </row>
    <row r="2683" spans="1:12" ht="30" x14ac:dyDescent="0.25">
      <c r="A2683" s="1" t="s">
        <v>6457</v>
      </c>
      <c r="B2683" s="1" t="s">
        <v>460</v>
      </c>
      <c r="C2683" s="4">
        <v>2021</v>
      </c>
      <c r="D2683" s="1" t="s">
        <v>128</v>
      </c>
      <c r="E2683" s="1" t="s">
        <v>1147</v>
      </c>
      <c r="F2683" s="1" t="s">
        <v>1102</v>
      </c>
      <c r="G2683" s="4" t="s">
        <v>1671</v>
      </c>
      <c r="H2683" s="4">
        <v>13463</v>
      </c>
      <c r="I2683" s="4" t="s">
        <v>2759</v>
      </c>
      <c r="J2683" s="1" t="s">
        <v>234</v>
      </c>
      <c r="K2683" s="4" t="s">
        <v>3298</v>
      </c>
      <c r="L2683" s="4" t="s">
        <v>10783</v>
      </c>
    </row>
    <row r="2684" spans="1:12" ht="45" x14ac:dyDescent="0.25">
      <c r="A2684" s="1" t="s">
        <v>6457</v>
      </c>
      <c r="B2684" s="1" t="s">
        <v>460</v>
      </c>
      <c r="C2684" s="4">
        <v>2021</v>
      </c>
      <c r="D2684" s="1" t="s">
        <v>128</v>
      </c>
      <c r="E2684" s="1" t="s">
        <v>1147</v>
      </c>
      <c r="F2684" s="1" t="s">
        <v>84</v>
      </c>
      <c r="G2684" s="4" t="s">
        <v>1103</v>
      </c>
      <c r="H2684" s="4">
        <v>0</v>
      </c>
      <c r="I2684" s="4" t="s">
        <v>83</v>
      </c>
      <c r="J2684" s="1"/>
      <c r="K2684" s="4" t="s">
        <v>83</v>
      </c>
      <c r="L2684" s="4" t="s">
        <v>83</v>
      </c>
    </row>
    <row r="2685" spans="1:12" ht="45" x14ac:dyDescent="0.25">
      <c r="A2685" s="1" t="s">
        <v>6457</v>
      </c>
      <c r="B2685" s="1" t="s">
        <v>460</v>
      </c>
      <c r="C2685" s="4">
        <v>2021</v>
      </c>
      <c r="D2685" s="1" t="s">
        <v>128</v>
      </c>
      <c r="E2685" s="1" t="s">
        <v>1147</v>
      </c>
      <c r="F2685" s="1" t="s">
        <v>85</v>
      </c>
      <c r="G2685" s="4" t="s">
        <v>1103</v>
      </c>
      <c r="H2685" s="4">
        <v>0</v>
      </c>
      <c r="I2685" s="4" t="s">
        <v>83</v>
      </c>
      <c r="J2685" s="1"/>
      <c r="K2685" s="4" t="s">
        <v>83</v>
      </c>
      <c r="L2685" s="4" t="s">
        <v>83</v>
      </c>
    </row>
    <row r="2686" spans="1:12" ht="30" x14ac:dyDescent="0.25">
      <c r="A2686" s="1" t="s">
        <v>6457</v>
      </c>
      <c r="B2686" s="1" t="s">
        <v>460</v>
      </c>
      <c r="C2686" s="4">
        <v>2021</v>
      </c>
      <c r="D2686" s="1" t="s">
        <v>128</v>
      </c>
      <c r="E2686" s="1" t="s">
        <v>1162</v>
      </c>
      <c r="F2686" s="1" t="s">
        <v>62</v>
      </c>
      <c r="G2686" s="4" t="s">
        <v>2156</v>
      </c>
      <c r="H2686" s="4">
        <v>1930</v>
      </c>
      <c r="I2686" s="4" t="s">
        <v>10784</v>
      </c>
      <c r="J2686" s="1"/>
      <c r="K2686" s="4" t="s">
        <v>10785</v>
      </c>
      <c r="L2686" s="4" t="s">
        <v>10786</v>
      </c>
    </row>
    <row r="2687" spans="1:12" ht="30" x14ac:dyDescent="0.25">
      <c r="A2687" s="1" t="s">
        <v>6457</v>
      </c>
      <c r="B2687" s="1" t="s">
        <v>460</v>
      </c>
      <c r="C2687" s="4">
        <v>2021</v>
      </c>
      <c r="D2687" s="1" t="s">
        <v>128</v>
      </c>
      <c r="E2687" s="1" t="s">
        <v>1162</v>
      </c>
      <c r="F2687" s="1" t="s">
        <v>66</v>
      </c>
      <c r="G2687" s="4" t="s">
        <v>1671</v>
      </c>
      <c r="H2687" s="4">
        <v>174</v>
      </c>
      <c r="I2687" s="4" t="s">
        <v>10787</v>
      </c>
      <c r="J2687" s="1" t="s">
        <v>234</v>
      </c>
      <c r="K2687" s="4" t="s">
        <v>10788</v>
      </c>
      <c r="L2687" s="4" t="s">
        <v>10789</v>
      </c>
    </row>
    <row r="2688" spans="1:12" ht="30" x14ac:dyDescent="0.25">
      <c r="A2688" s="1" t="s">
        <v>6457</v>
      </c>
      <c r="B2688" s="1" t="s">
        <v>460</v>
      </c>
      <c r="C2688" s="4">
        <v>2021</v>
      </c>
      <c r="D2688" s="1" t="s">
        <v>128</v>
      </c>
      <c r="E2688" s="1" t="s">
        <v>1162</v>
      </c>
      <c r="F2688" s="1" t="s">
        <v>70</v>
      </c>
      <c r="G2688" s="4" t="s">
        <v>3602</v>
      </c>
      <c r="H2688" s="4">
        <v>11078</v>
      </c>
      <c r="I2688" s="4" t="s">
        <v>10790</v>
      </c>
      <c r="J2688" s="1"/>
      <c r="K2688" s="4" t="s">
        <v>10719</v>
      </c>
      <c r="L2688" s="4" t="s">
        <v>10791</v>
      </c>
    </row>
    <row r="2689" spans="1:12" ht="30" x14ac:dyDescent="0.25">
      <c r="A2689" s="1" t="s">
        <v>6457</v>
      </c>
      <c r="B2689" s="1" t="s">
        <v>460</v>
      </c>
      <c r="C2689" s="4">
        <v>2021</v>
      </c>
      <c r="D2689" s="1" t="s">
        <v>128</v>
      </c>
      <c r="E2689" s="1" t="s">
        <v>1162</v>
      </c>
      <c r="F2689" s="1" t="s">
        <v>74</v>
      </c>
      <c r="G2689" s="4" t="s">
        <v>1270</v>
      </c>
      <c r="H2689" s="4">
        <v>27936</v>
      </c>
      <c r="I2689" s="4" t="s">
        <v>4867</v>
      </c>
      <c r="J2689" s="1" t="s">
        <v>234</v>
      </c>
      <c r="K2689" s="4" t="s">
        <v>5142</v>
      </c>
      <c r="L2689" s="4" t="s">
        <v>1110</v>
      </c>
    </row>
    <row r="2690" spans="1:12" ht="30" x14ac:dyDescent="0.25">
      <c r="A2690" s="1" t="s">
        <v>6457</v>
      </c>
      <c r="B2690" s="1" t="s">
        <v>460</v>
      </c>
      <c r="C2690" s="4">
        <v>2021</v>
      </c>
      <c r="D2690" s="1" t="s">
        <v>128</v>
      </c>
      <c r="E2690" s="1" t="s">
        <v>1162</v>
      </c>
      <c r="F2690" s="1" t="s">
        <v>1102</v>
      </c>
      <c r="G2690" s="4" t="s">
        <v>1435</v>
      </c>
      <c r="H2690" s="4">
        <v>30500</v>
      </c>
      <c r="I2690" s="4" t="s">
        <v>1700</v>
      </c>
      <c r="J2690" s="1" t="s">
        <v>234</v>
      </c>
      <c r="K2690" s="4" t="s">
        <v>736</v>
      </c>
      <c r="L2690" s="4" t="s">
        <v>724</v>
      </c>
    </row>
    <row r="2691" spans="1:12" ht="45" x14ac:dyDescent="0.25">
      <c r="A2691" s="1" t="s">
        <v>6457</v>
      </c>
      <c r="B2691" s="1" t="s">
        <v>460</v>
      </c>
      <c r="C2691" s="4">
        <v>2021</v>
      </c>
      <c r="D2691" s="1" t="s">
        <v>128</v>
      </c>
      <c r="E2691" s="1" t="s">
        <v>1162</v>
      </c>
      <c r="F2691" s="1" t="s">
        <v>84</v>
      </c>
      <c r="G2691" s="4" t="s">
        <v>1103</v>
      </c>
      <c r="H2691" s="4">
        <v>0</v>
      </c>
      <c r="I2691" s="4" t="s">
        <v>83</v>
      </c>
      <c r="J2691" s="1"/>
      <c r="K2691" s="4" t="s">
        <v>83</v>
      </c>
      <c r="L2691" s="4" t="s">
        <v>83</v>
      </c>
    </row>
    <row r="2692" spans="1:12" ht="45" x14ac:dyDescent="0.25">
      <c r="A2692" s="1" t="s">
        <v>6457</v>
      </c>
      <c r="B2692" s="1" t="s">
        <v>460</v>
      </c>
      <c r="C2692" s="4">
        <v>2021</v>
      </c>
      <c r="D2692" s="1" t="s">
        <v>128</v>
      </c>
      <c r="E2692" s="1" t="s">
        <v>1162</v>
      </c>
      <c r="F2692" s="1" t="s">
        <v>85</v>
      </c>
      <c r="G2692" s="4" t="s">
        <v>1103</v>
      </c>
      <c r="H2692" s="4">
        <v>0</v>
      </c>
      <c r="I2692" s="4" t="s">
        <v>83</v>
      </c>
      <c r="J2692" s="1"/>
      <c r="K2692" s="4" t="s">
        <v>83</v>
      </c>
      <c r="L2692" s="4" t="s">
        <v>83</v>
      </c>
    </row>
    <row r="2693" spans="1:12" ht="30" x14ac:dyDescent="0.25">
      <c r="A2693" s="1" t="s">
        <v>6457</v>
      </c>
      <c r="B2693" s="1" t="s">
        <v>460</v>
      </c>
      <c r="C2693" s="4">
        <v>2021</v>
      </c>
      <c r="D2693" s="1" t="s">
        <v>128</v>
      </c>
      <c r="E2693" s="1" t="s">
        <v>1183</v>
      </c>
      <c r="F2693" s="1" t="s">
        <v>62</v>
      </c>
      <c r="G2693" s="4" t="s">
        <v>1371</v>
      </c>
      <c r="H2693" s="4">
        <v>465</v>
      </c>
      <c r="I2693" s="4" t="s">
        <v>6639</v>
      </c>
      <c r="J2693" s="1" t="s">
        <v>234</v>
      </c>
      <c r="K2693" s="4" t="s">
        <v>6422</v>
      </c>
      <c r="L2693" s="4" t="s">
        <v>10792</v>
      </c>
    </row>
    <row r="2694" spans="1:12" ht="30" x14ac:dyDescent="0.25">
      <c r="A2694" s="1" t="s">
        <v>6457</v>
      </c>
      <c r="B2694" s="1" t="s">
        <v>460</v>
      </c>
      <c r="C2694" s="4">
        <v>2021</v>
      </c>
      <c r="D2694" s="1" t="s">
        <v>128</v>
      </c>
      <c r="E2694" s="1" t="s">
        <v>1183</v>
      </c>
      <c r="F2694" s="1" t="s">
        <v>66</v>
      </c>
      <c r="G2694" s="4" t="s">
        <v>1101</v>
      </c>
      <c r="H2694" s="4">
        <v>51</v>
      </c>
      <c r="I2694" s="4" t="s">
        <v>83</v>
      </c>
      <c r="J2694" s="1"/>
      <c r="K2694" s="4" t="s">
        <v>83</v>
      </c>
      <c r="L2694" s="4" t="s">
        <v>83</v>
      </c>
    </row>
    <row r="2695" spans="1:12" ht="30" x14ac:dyDescent="0.25">
      <c r="A2695" s="1" t="s">
        <v>6457</v>
      </c>
      <c r="B2695" s="1" t="s">
        <v>460</v>
      </c>
      <c r="C2695" s="4">
        <v>2021</v>
      </c>
      <c r="D2695" s="1" t="s">
        <v>128</v>
      </c>
      <c r="E2695" s="1" t="s">
        <v>1183</v>
      </c>
      <c r="F2695" s="1" t="s">
        <v>70</v>
      </c>
      <c r="G2695" s="4" t="s">
        <v>1855</v>
      </c>
      <c r="H2695" s="4">
        <v>2238</v>
      </c>
      <c r="I2695" s="4" t="s">
        <v>10793</v>
      </c>
      <c r="J2695" s="1"/>
      <c r="K2695" s="4" t="s">
        <v>6795</v>
      </c>
      <c r="L2695" s="4" t="s">
        <v>10794</v>
      </c>
    </row>
    <row r="2696" spans="1:12" ht="30" x14ac:dyDescent="0.25">
      <c r="A2696" s="1" t="s">
        <v>6457</v>
      </c>
      <c r="B2696" s="1" t="s">
        <v>460</v>
      </c>
      <c r="C2696" s="4">
        <v>2021</v>
      </c>
      <c r="D2696" s="1" t="s">
        <v>128</v>
      </c>
      <c r="E2696" s="1" t="s">
        <v>1183</v>
      </c>
      <c r="F2696" s="1" t="s">
        <v>74</v>
      </c>
      <c r="G2696" s="4" t="s">
        <v>1671</v>
      </c>
      <c r="H2696" s="4">
        <v>4297</v>
      </c>
      <c r="I2696" s="4" t="s">
        <v>10795</v>
      </c>
      <c r="J2696" s="1" t="s">
        <v>234</v>
      </c>
      <c r="K2696" s="4" t="s">
        <v>2612</v>
      </c>
      <c r="L2696" s="4" t="s">
        <v>5811</v>
      </c>
    </row>
    <row r="2697" spans="1:12" ht="30" x14ac:dyDescent="0.25">
      <c r="A2697" s="1" t="s">
        <v>6457</v>
      </c>
      <c r="B2697" s="1" t="s">
        <v>460</v>
      </c>
      <c r="C2697" s="4">
        <v>2021</v>
      </c>
      <c r="D2697" s="1" t="s">
        <v>128</v>
      </c>
      <c r="E2697" s="1" t="s">
        <v>1183</v>
      </c>
      <c r="F2697" s="1" t="s">
        <v>1102</v>
      </c>
      <c r="G2697" s="4" t="s">
        <v>1371</v>
      </c>
      <c r="H2697" s="4">
        <v>4888</v>
      </c>
      <c r="I2697" s="4" t="s">
        <v>2330</v>
      </c>
      <c r="J2697" s="1" t="s">
        <v>234</v>
      </c>
      <c r="K2697" s="4" t="s">
        <v>10340</v>
      </c>
      <c r="L2697" s="4" t="s">
        <v>3385</v>
      </c>
    </row>
    <row r="2698" spans="1:12" ht="45" x14ac:dyDescent="0.25">
      <c r="A2698" s="1" t="s">
        <v>6457</v>
      </c>
      <c r="B2698" s="1" t="s">
        <v>460</v>
      </c>
      <c r="C2698" s="4">
        <v>2021</v>
      </c>
      <c r="D2698" s="1" t="s">
        <v>128</v>
      </c>
      <c r="E2698" s="1" t="s">
        <v>1183</v>
      </c>
      <c r="F2698" s="1" t="s">
        <v>84</v>
      </c>
      <c r="G2698" s="4" t="s">
        <v>1103</v>
      </c>
      <c r="H2698" s="4">
        <v>0</v>
      </c>
      <c r="I2698" s="4" t="s">
        <v>83</v>
      </c>
      <c r="J2698" s="1"/>
      <c r="K2698" s="4" t="s">
        <v>83</v>
      </c>
      <c r="L2698" s="4" t="s">
        <v>83</v>
      </c>
    </row>
    <row r="2699" spans="1:12" ht="45" x14ac:dyDescent="0.25">
      <c r="A2699" s="1" t="s">
        <v>6457</v>
      </c>
      <c r="B2699" s="1" t="s">
        <v>460</v>
      </c>
      <c r="C2699" s="4">
        <v>2021</v>
      </c>
      <c r="D2699" s="1" t="s">
        <v>128</v>
      </c>
      <c r="E2699" s="1" t="s">
        <v>1183</v>
      </c>
      <c r="F2699" s="1" t="s">
        <v>85</v>
      </c>
      <c r="G2699" s="4" t="s">
        <v>1103</v>
      </c>
      <c r="H2699" s="4">
        <v>0</v>
      </c>
      <c r="I2699" s="4" t="s">
        <v>83</v>
      </c>
      <c r="J2699" s="1"/>
      <c r="K2699" s="4" t="s">
        <v>83</v>
      </c>
      <c r="L2699" s="4" t="s">
        <v>83</v>
      </c>
    </row>
    <row r="2700" spans="1:12" ht="30" x14ac:dyDescent="0.25">
      <c r="A2700" s="1" t="s">
        <v>6457</v>
      </c>
      <c r="B2700" s="1" t="s">
        <v>460</v>
      </c>
      <c r="C2700" s="4">
        <v>2021</v>
      </c>
      <c r="D2700" s="1" t="s">
        <v>147</v>
      </c>
      <c r="E2700" s="1" t="s">
        <v>1089</v>
      </c>
      <c r="F2700" s="1" t="s">
        <v>62</v>
      </c>
      <c r="G2700" s="4" t="s">
        <v>1101</v>
      </c>
      <c r="H2700" s="4">
        <v>344413</v>
      </c>
      <c r="I2700" s="4" t="s">
        <v>83</v>
      </c>
      <c r="J2700" s="1"/>
      <c r="K2700" s="4" t="s">
        <v>83</v>
      </c>
      <c r="L2700" s="4" t="s">
        <v>83</v>
      </c>
    </row>
    <row r="2701" spans="1:12" ht="30" x14ac:dyDescent="0.25">
      <c r="A2701" s="1" t="s">
        <v>6457</v>
      </c>
      <c r="B2701" s="1" t="s">
        <v>460</v>
      </c>
      <c r="C2701" s="4">
        <v>2021</v>
      </c>
      <c r="D2701" s="1" t="s">
        <v>147</v>
      </c>
      <c r="E2701" s="1" t="s">
        <v>1089</v>
      </c>
      <c r="F2701" s="1" t="s">
        <v>66</v>
      </c>
      <c r="G2701" s="4" t="s">
        <v>1101</v>
      </c>
      <c r="H2701" s="4">
        <v>27118</v>
      </c>
      <c r="I2701" s="4" t="s">
        <v>83</v>
      </c>
      <c r="J2701" s="1"/>
      <c r="K2701" s="4" t="s">
        <v>83</v>
      </c>
      <c r="L2701" s="4" t="s">
        <v>83</v>
      </c>
    </row>
    <row r="2702" spans="1:12" ht="30" x14ac:dyDescent="0.25">
      <c r="A2702" s="1" t="s">
        <v>6457</v>
      </c>
      <c r="B2702" s="1" t="s">
        <v>460</v>
      </c>
      <c r="C2702" s="4">
        <v>2021</v>
      </c>
      <c r="D2702" s="1" t="s">
        <v>147</v>
      </c>
      <c r="E2702" s="1" t="s">
        <v>1089</v>
      </c>
      <c r="F2702" s="1" t="s">
        <v>70</v>
      </c>
      <c r="G2702" s="4" t="s">
        <v>1101</v>
      </c>
      <c r="H2702" s="4">
        <v>47945</v>
      </c>
      <c r="I2702" s="4" t="s">
        <v>83</v>
      </c>
      <c r="J2702" s="1"/>
      <c r="K2702" s="4" t="s">
        <v>83</v>
      </c>
      <c r="L2702" s="4" t="s">
        <v>83</v>
      </c>
    </row>
    <row r="2703" spans="1:12" ht="30" x14ac:dyDescent="0.25">
      <c r="A2703" s="1" t="s">
        <v>6457</v>
      </c>
      <c r="B2703" s="1" t="s">
        <v>460</v>
      </c>
      <c r="C2703" s="4">
        <v>2021</v>
      </c>
      <c r="D2703" s="1" t="s">
        <v>147</v>
      </c>
      <c r="E2703" s="1" t="s">
        <v>1089</v>
      </c>
      <c r="F2703" s="1" t="s">
        <v>74</v>
      </c>
      <c r="G2703" s="4" t="s">
        <v>1101</v>
      </c>
      <c r="H2703" s="4">
        <v>20029</v>
      </c>
      <c r="I2703" s="4" t="s">
        <v>83</v>
      </c>
      <c r="J2703" s="1"/>
      <c r="K2703" s="4" t="s">
        <v>83</v>
      </c>
      <c r="L2703" s="4" t="s">
        <v>83</v>
      </c>
    </row>
    <row r="2704" spans="1:12" ht="30" x14ac:dyDescent="0.25">
      <c r="A2704" s="1" t="s">
        <v>6457</v>
      </c>
      <c r="B2704" s="1" t="s">
        <v>460</v>
      </c>
      <c r="C2704" s="4">
        <v>2021</v>
      </c>
      <c r="D2704" s="1" t="s">
        <v>147</v>
      </c>
      <c r="E2704" s="1" t="s">
        <v>1089</v>
      </c>
      <c r="F2704" s="1" t="s">
        <v>1102</v>
      </c>
      <c r="G2704" s="4" t="s">
        <v>1101</v>
      </c>
      <c r="H2704" s="4">
        <v>22455</v>
      </c>
      <c r="I2704" s="4" t="s">
        <v>83</v>
      </c>
      <c r="J2704" s="1"/>
      <c r="K2704" s="4" t="s">
        <v>83</v>
      </c>
      <c r="L2704" s="4" t="s">
        <v>83</v>
      </c>
    </row>
    <row r="2705" spans="1:12" ht="45" x14ac:dyDescent="0.25">
      <c r="A2705" s="1" t="s">
        <v>6457</v>
      </c>
      <c r="B2705" s="1" t="s">
        <v>460</v>
      </c>
      <c r="C2705" s="4">
        <v>2021</v>
      </c>
      <c r="D2705" s="1" t="s">
        <v>147</v>
      </c>
      <c r="E2705" s="1" t="s">
        <v>1089</v>
      </c>
      <c r="F2705" s="1" t="s">
        <v>84</v>
      </c>
      <c r="G2705" s="4" t="s">
        <v>1103</v>
      </c>
      <c r="H2705" s="4">
        <v>0</v>
      </c>
      <c r="I2705" s="4" t="s">
        <v>83</v>
      </c>
      <c r="J2705" s="1"/>
      <c r="K2705" s="4" t="s">
        <v>83</v>
      </c>
      <c r="L2705" s="4" t="s">
        <v>83</v>
      </c>
    </row>
    <row r="2706" spans="1:12" ht="45" x14ac:dyDescent="0.25">
      <c r="A2706" s="1" t="s">
        <v>6457</v>
      </c>
      <c r="B2706" s="1" t="s">
        <v>460</v>
      </c>
      <c r="C2706" s="4">
        <v>2021</v>
      </c>
      <c r="D2706" s="1" t="s">
        <v>147</v>
      </c>
      <c r="E2706" s="1" t="s">
        <v>1089</v>
      </c>
      <c r="F2706" s="1" t="s">
        <v>85</v>
      </c>
      <c r="G2706" s="4" t="s">
        <v>1103</v>
      </c>
      <c r="H2706" s="4">
        <v>0</v>
      </c>
      <c r="I2706" s="4" t="s">
        <v>83</v>
      </c>
      <c r="J2706" s="1"/>
      <c r="K2706" s="4" t="s">
        <v>83</v>
      </c>
      <c r="L2706" s="4" t="s">
        <v>83</v>
      </c>
    </row>
    <row r="2707" spans="1:12" ht="30" x14ac:dyDescent="0.25">
      <c r="A2707" s="1" t="s">
        <v>6457</v>
      </c>
      <c r="B2707" s="1" t="s">
        <v>460</v>
      </c>
      <c r="C2707" s="4">
        <v>2021</v>
      </c>
      <c r="D2707" s="1" t="s">
        <v>147</v>
      </c>
      <c r="E2707" s="1" t="s">
        <v>1104</v>
      </c>
      <c r="F2707" s="1" t="s">
        <v>62</v>
      </c>
      <c r="G2707" s="4" t="s">
        <v>1101</v>
      </c>
      <c r="H2707" s="4">
        <v>58157</v>
      </c>
      <c r="I2707" s="4" t="s">
        <v>83</v>
      </c>
      <c r="J2707" s="1"/>
      <c r="K2707" s="4" t="s">
        <v>83</v>
      </c>
      <c r="L2707" s="4" t="s">
        <v>83</v>
      </c>
    </row>
    <row r="2708" spans="1:12" ht="30" x14ac:dyDescent="0.25">
      <c r="A2708" s="1" t="s">
        <v>6457</v>
      </c>
      <c r="B2708" s="1" t="s">
        <v>460</v>
      </c>
      <c r="C2708" s="4">
        <v>2021</v>
      </c>
      <c r="D2708" s="1" t="s">
        <v>147</v>
      </c>
      <c r="E2708" s="1" t="s">
        <v>1104</v>
      </c>
      <c r="F2708" s="1" t="s">
        <v>66</v>
      </c>
      <c r="G2708" s="4" t="s">
        <v>1101</v>
      </c>
      <c r="H2708" s="4">
        <v>45328</v>
      </c>
      <c r="I2708" s="4" t="s">
        <v>83</v>
      </c>
      <c r="J2708" s="1"/>
      <c r="K2708" s="4" t="s">
        <v>83</v>
      </c>
      <c r="L2708" s="4" t="s">
        <v>83</v>
      </c>
    </row>
    <row r="2709" spans="1:12" ht="30" x14ac:dyDescent="0.25">
      <c r="A2709" s="1" t="s">
        <v>6457</v>
      </c>
      <c r="B2709" s="1" t="s">
        <v>460</v>
      </c>
      <c r="C2709" s="4">
        <v>2021</v>
      </c>
      <c r="D2709" s="1" t="s">
        <v>147</v>
      </c>
      <c r="E2709" s="1" t="s">
        <v>1104</v>
      </c>
      <c r="F2709" s="1" t="s">
        <v>70</v>
      </c>
      <c r="G2709" s="4" t="s">
        <v>1101</v>
      </c>
      <c r="H2709" s="4">
        <v>80942</v>
      </c>
      <c r="I2709" s="4" t="s">
        <v>83</v>
      </c>
      <c r="J2709" s="1"/>
      <c r="K2709" s="4" t="s">
        <v>83</v>
      </c>
      <c r="L2709" s="4" t="s">
        <v>83</v>
      </c>
    </row>
    <row r="2710" spans="1:12" ht="30" x14ac:dyDescent="0.25">
      <c r="A2710" s="1" t="s">
        <v>6457</v>
      </c>
      <c r="B2710" s="1" t="s">
        <v>460</v>
      </c>
      <c r="C2710" s="4">
        <v>2021</v>
      </c>
      <c r="D2710" s="1" t="s">
        <v>147</v>
      </c>
      <c r="E2710" s="1" t="s">
        <v>1104</v>
      </c>
      <c r="F2710" s="1" t="s">
        <v>74</v>
      </c>
      <c r="G2710" s="4" t="s">
        <v>1101</v>
      </c>
      <c r="H2710" s="4">
        <v>19701</v>
      </c>
      <c r="I2710" s="4" t="s">
        <v>83</v>
      </c>
      <c r="J2710" s="1"/>
      <c r="K2710" s="4" t="s">
        <v>83</v>
      </c>
      <c r="L2710" s="4" t="s">
        <v>83</v>
      </c>
    </row>
    <row r="2711" spans="1:12" ht="30" x14ac:dyDescent="0.25">
      <c r="A2711" s="1" t="s">
        <v>6457</v>
      </c>
      <c r="B2711" s="1" t="s">
        <v>460</v>
      </c>
      <c r="C2711" s="4">
        <v>2021</v>
      </c>
      <c r="D2711" s="1" t="s">
        <v>147</v>
      </c>
      <c r="E2711" s="1" t="s">
        <v>1104</v>
      </c>
      <c r="F2711" s="1" t="s">
        <v>1102</v>
      </c>
      <c r="G2711" s="4" t="s">
        <v>1101</v>
      </c>
      <c r="H2711" s="4">
        <v>17588</v>
      </c>
      <c r="I2711" s="4" t="s">
        <v>83</v>
      </c>
      <c r="J2711" s="1"/>
      <c r="K2711" s="4" t="s">
        <v>83</v>
      </c>
      <c r="L2711" s="4" t="s">
        <v>83</v>
      </c>
    </row>
    <row r="2712" spans="1:12" ht="45" x14ac:dyDescent="0.25">
      <c r="A2712" s="1" t="s">
        <v>6457</v>
      </c>
      <c r="B2712" s="1" t="s">
        <v>460</v>
      </c>
      <c r="C2712" s="4">
        <v>2021</v>
      </c>
      <c r="D2712" s="1" t="s">
        <v>147</v>
      </c>
      <c r="E2712" s="1" t="s">
        <v>1104</v>
      </c>
      <c r="F2712" s="1" t="s">
        <v>84</v>
      </c>
      <c r="G2712" s="4" t="s">
        <v>1103</v>
      </c>
      <c r="H2712" s="4">
        <v>0</v>
      </c>
      <c r="I2712" s="4" t="s">
        <v>83</v>
      </c>
      <c r="J2712" s="1"/>
      <c r="K2712" s="4" t="s">
        <v>83</v>
      </c>
      <c r="L2712" s="4" t="s">
        <v>83</v>
      </c>
    </row>
    <row r="2713" spans="1:12" ht="45" x14ac:dyDescent="0.25">
      <c r="A2713" s="1" t="s">
        <v>6457</v>
      </c>
      <c r="B2713" s="1" t="s">
        <v>460</v>
      </c>
      <c r="C2713" s="4">
        <v>2021</v>
      </c>
      <c r="D2713" s="1" t="s">
        <v>147</v>
      </c>
      <c r="E2713" s="1" t="s">
        <v>1104</v>
      </c>
      <c r="F2713" s="1" t="s">
        <v>85</v>
      </c>
      <c r="G2713" s="4" t="s">
        <v>1103</v>
      </c>
      <c r="H2713" s="4">
        <v>0</v>
      </c>
      <c r="I2713" s="4" t="s">
        <v>83</v>
      </c>
      <c r="J2713" s="1"/>
      <c r="K2713" s="4" t="s">
        <v>83</v>
      </c>
      <c r="L2713" s="4" t="s">
        <v>83</v>
      </c>
    </row>
    <row r="2714" spans="1:12" ht="30" x14ac:dyDescent="0.25">
      <c r="A2714" s="1" t="s">
        <v>6457</v>
      </c>
      <c r="B2714" s="1" t="s">
        <v>460</v>
      </c>
      <c r="C2714" s="4">
        <v>2021</v>
      </c>
      <c r="D2714" s="1" t="s">
        <v>147</v>
      </c>
      <c r="E2714" s="1" t="s">
        <v>1116</v>
      </c>
      <c r="F2714" s="1" t="s">
        <v>62</v>
      </c>
      <c r="G2714" s="4" t="s">
        <v>1800</v>
      </c>
      <c r="H2714" s="4">
        <v>25225</v>
      </c>
      <c r="I2714" s="4" t="s">
        <v>2988</v>
      </c>
      <c r="J2714" s="1" t="s">
        <v>234</v>
      </c>
      <c r="K2714" s="4" t="s">
        <v>3471</v>
      </c>
      <c r="L2714" s="4" t="s">
        <v>10796</v>
      </c>
    </row>
    <row r="2715" spans="1:12" ht="30" x14ac:dyDescent="0.25">
      <c r="A2715" s="1" t="s">
        <v>6457</v>
      </c>
      <c r="B2715" s="1" t="s">
        <v>460</v>
      </c>
      <c r="C2715" s="4">
        <v>2021</v>
      </c>
      <c r="D2715" s="1" t="s">
        <v>147</v>
      </c>
      <c r="E2715" s="1" t="s">
        <v>1116</v>
      </c>
      <c r="F2715" s="1" t="s">
        <v>66</v>
      </c>
      <c r="G2715" s="4" t="s">
        <v>1101</v>
      </c>
      <c r="H2715" s="4">
        <v>2189</v>
      </c>
      <c r="I2715" s="4" t="s">
        <v>83</v>
      </c>
      <c r="J2715" s="1"/>
      <c r="K2715" s="4" t="s">
        <v>83</v>
      </c>
      <c r="L2715" s="4" t="s">
        <v>83</v>
      </c>
    </row>
    <row r="2716" spans="1:12" ht="30" x14ac:dyDescent="0.25">
      <c r="A2716" s="1" t="s">
        <v>6457</v>
      </c>
      <c r="B2716" s="1" t="s">
        <v>460</v>
      </c>
      <c r="C2716" s="4">
        <v>2021</v>
      </c>
      <c r="D2716" s="1" t="s">
        <v>147</v>
      </c>
      <c r="E2716" s="1" t="s">
        <v>1116</v>
      </c>
      <c r="F2716" s="1" t="s">
        <v>70</v>
      </c>
      <c r="G2716" s="4" t="s">
        <v>2008</v>
      </c>
      <c r="H2716" s="4">
        <v>153844</v>
      </c>
      <c r="I2716" s="4" t="s">
        <v>3692</v>
      </c>
      <c r="J2716" s="1" t="s">
        <v>234</v>
      </c>
      <c r="K2716" s="4" t="s">
        <v>3693</v>
      </c>
      <c r="L2716" s="4" t="s">
        <v>3471</v>
      </c>
    </row>
    <row r="2717" spans="1:12" ht="30" x14ac:dyDescent="0.25">
      <c r="A2717" s="1" t="s">
        <v>6457</v>
      </c>
      <c r="B2717" s="1" t="s">
        <v>460</v>
      </c>
      <c r="C2717" s="4">
        <v>2021</v>
      </c>
      <c r="D2717" s="1" t="s">
        <v>147</v>
      </c>
      <c r="E2717" s="1" t="s">
        <v>1116</v>
      </c>
      <c r="F2717" s="1" t="s">
        <v>74</v>
      </c>
      <c r="G2717" s="4" t="s">
        <v>1101</v>
      </c>
      <c r="H2717" s="4">
        <v>51185</v>
      </c>
      <c r="I2717" s="4" t="s">
        <v>83</v>
      </c>
      <c r="J2717" s="1"/>
      <c r="K2717" s="4" t="s">
        <v>83</v>
      </c>
      <c r="L2717" s="4" t="s">
        <v>83</v>
      </c>
    </row>
    <row r="2718" spans="1:12" ht="30" x14ac:dyDescent="0.25">
      <c r="A2718" s="1" t="s">
        <v>6457</v>
      </c>
      <c r="B2718" s="1" t="s">
        <v>460</v>
      </c>
      <c r="C2718" s="4">
        <v>2021</v>
      </c>
      <c r="D2718" s="1" t="s">
        <v>147</v>
      </c>
      <c r="E2718" s="1" t="s">
        <v>1116</v>
      </c>
      <c r="F2718" s="1" t="s">
        <v>1102</v>
      </c>
      <c r="G2718" s="4" t="s">
        <v>1101</v>
      </c>
      <c r="H2718" s="4">
        <v>29819</v>
      </c>
      <c r="I2718" s="4" t="s">
        <v>83</v>
      </c>
      <c r="J2718" s="1"/>
      <c r="K2718" s="4" t="s">
        <v>83</v>
      </c>
      <c r="L2718" s="4" t="s">
        <v>83</v>
      </c>
    </row>
    <row r="2719" spans="1:12" ht="45" x14ac:dyDescent="0.25">
      <c r="A2719" s="1" t="s">
        <v>6457</v>
      </c>
      <c r="B2719" s="1" t="s">
        <v>460</v>
      </c>
      <c r="C2719" s="4">
        <v>2021</v>
      </c>
      <c r="D2719" s="1" t="s">
        <v>147</v>
      </c>
      <c r="E2719" s="1" t="s">
        <v>1116</v>
      </c>
      <c r="F2719" s="1" t="s">
        <v>84</v>
      </c>
      <c r="G2719" s="4" t="s">
        <v>1103</v>
      </c>
      <c r="H2719" s="4">
        <v>0</v>
      </c>
      <c r="I2719" s="4" t="s">
        <v>83</v>
      </c>
      <c r="J2719" s="1"/>
      <c r="K2719" s="4" t="s">
        <v>83</v>
      </c>
      <c r="L2719" s="4" t="s">
        <v>83</v>
      </c>
    </row>
    <row r="2720" spans="1:12" ht="45" x14ac:dyDescent="0.25">
      <c r="A2720" s="1" t="s">
        <v>6457</v>
      </c>
      <c r="B2720" s="1" t="s">
        <v>460</v>
      </c>
      <c r="C2720" s="4">
        <v>2021</v>
      </c>
      <c r="D2720" s="1" t="s">
        <v>147</v>
      </c>
      <c r="E2720" s="1" t="s">
        <v>1116</v>
      </c>
      <c r="F2720" s="1" t="s">
        <v>85</v>
      </c>
      <c r="G2720" s="4" t="s">
        <v>1103</v>
      </c>
      <c r="H2720" s="4">
        <v>0</v>
      </c>
      <c r="I2720" s="4" t="s">
        <v>83</v>
      </c>
      <c r="J2720" s="1"/>
      <c r="K2720" s="4" t="s">
        <v>83</v>
      </c>
      <c r="L2720" s="4" t="s">
        <v>83</v>
      </c>
    </row>
    <row r="2721" spans="1:12" ht="30" x14ac:dyDescent="0.25">
      <c r="A2721" s="1" t="s">
        <v>6457</v>
      </c>
      <c r="B2721" s="1" t="s">
        <v>460</v>
      </c>
      <c r="C2721" s="4">
        <v>2021</v>
      </c>
      <c r="D2721" s="1" t="s">
        <v>147</v>
      </c>
      <c r="E2721" s="1" t="s">
        <v>1132</v>
      </c>
      <c r="F2721" s="1" t="s">
        <v>62</v>
      </c>
      <c r="G2721" s="4" t="s">
        <v>2258</v>
      </c>
      <c r="H2721" s="4">
        <v>12464</v>
      </c>
      <c r="I2721" s="4" t="s">
        <v>10797</v>
      </c>
      <c r="J2721" s="1" t="s">
        <v>234</v>
      </c>
      <c r="K2721" s="4" t="s">
        <v>9093</v>
      </c>
      <c r="L2721" s="4" t="s">
        <v>10798</v>
      </c>
    </row>
    <row r="2722" spans="1:12" ht="30" x14ac:dyDescent="0.25">
      <c r="A2722" s="1" t="s">
        <v>6457</v>
      </c>
      <c r="B2722" s="1" t="s">
        <v>460</v>
      </c>
      <c r="C2722" s="4">
        <v>2021</v>
      </c>
      <c r="D2722" s="1" t="s">
        <v>147</v>
      </c>
      <c r="E2722" s="1" t="s">
        <v>1132</v>
      </c>
      <c r="F2722" s="1" t="s">
        <v>66</v>
      </c>
      <c r="G2722" s="4" t="s">
        <v>1101</v>
      </c>
      <c r="H2722" s="4">
        <v>640</v>
      </c>
      <c r="I2722" s="4" t="s">
        <v>83</v>
      </c>
      <c r="J2722" s="1"/>
      <c r="K2722" s="4" t="s">
        <v>83</v>
      </c>
      <c r="L2722" s="4" t="s">
        <v>83</v>
      </c>
    </row>
    <row r="2723" spans="1:12" ht="30" x14ac:dyDescent="0.25">
      <c r="A2723" s="1" t="s">
        <v>6457</v>
      </c>
      <c r="B2723" s="1" t="s">
        <v>460</v>
      </c>
      <c r="C2723" s="4">
        <v>2021</v>
      </c>
      <c r="D2723" s="1" t="s">
        <v>147</v>
      </c>
      <c r="E2723" s="1" t="s">
        <v>1132</v>
      </c>
      <c r="F2723" s="1" t="s">
        <v>70</v>
      </c>
      <c r="G2723" s="4" t="s">
        <v>1109</v>
      </c>
      <c r="H2723" s="4">
        <v>69863</v>
      </c>
      <c r="I2723" s="4" t="s">
        <v>735</v>
      </c>
      <c r="J2723" s="1" t="s">
        <v>234</v>
      </c>
      <c r="K2723" s="4" t="s">
        <v>1932</v>
      </c>
      <c r="L2723" s="4" t="s">
        <v>5153</v>
      </c>
    </row>
    <row r="2724" spans="1:12" ht="30" x14ac:dyDescent="0.25">
      <c r="A2724" s="1" t="s">
        <v>6457</v>
      </c>
      <c r="B2724" s="1" t="s">
        <v>460</v>
      </c>
      <c r="C2724" s="4">
        <v>2021</v>
      </c>
      <c r="D2724" s="1" t="s">
        <v>147</v>
      </c>
      <c r="E2724" s="1" t="s">
        <v>1132</v>
      </c>
      <c r="F2724" s="1" t="s">
        <v>74</v>
      </c>
      <c r="G2724" s="4" t="s">
        <v>1101</v>
      </c>
      <c r="H2724" s="4">
        <v>80641</v>
      </c>
      <c r="I2724" s="4" t="s">
        <v>83</v>
      </c>
      <c r="J2724" s="1"/>
      <c r="K2724" s="4" t="s">
        <v>83</v>
      </c>
      <c r="L2724" s="4" t="s">
        <v>83</v>
      </c>
    </row>
    <row r="2725" spans="1:12" ht="30" x14ac:dyDescent="0.25">
      <c r="A2725" s="1" t="s">
        <v>6457</v>
      </c>
      <c r="B2725" s="1" t="s">
        <v>460</v>
      </c>
      <c r="C2725" s="4">
        <v>2021</v>
      </c>
      <c r="D2725" s="1" t="s">
        <v>147</v>
      </c>
      <c r="E2725" s="1" t="s">
        <v>1132</v>
      </c>
      <c r="F2725" s="1" t="s">
        <v>1102</v>
      </c>
      <c r="G2725" s="4" t="s">
        <v>1101</v>
      </c>
      <c r="H2725" s="4">
        <v>53083</v>
      </c>
      <c r="I2725" s="4" t="s">
        <v>83</v>
      </c>
      <c r="J2725" s="1"/>
      <c r="K2725" s="4" t="s">
        <v>83</v>
      </c>
      <c r="L2725" s="4" t="s">
        <v>83</v>
      </c>
    </row>
    <row r="2726" spans="1:12" ht="45" x14ac:dyDescent="0.25">
      <c r="A2726" s="1" t="s">
        <v>6457</v>
      </c>
      <c r="B2726" s="1" t="s">
        <v>460</v>
      </c>
      <c r="C2726" s="4">
        <v>2021</v>
      </c>
      <c r="D2726" s="1" t="s">
        <v>147</v>
      </c>
      <c r="E2726" s="1" t="s">
        <v>1132</v>
      </c>
      <c r="F2726" s="1" t="s">
        <v>84</v>
      </c>
      <c r="G2726" s="4" t="s">
        <v>1103</v>
      </c>
      <c r="H2726" s="4">
        <v>0</v>
      </c>
      <c r="I2726" s="4" t="s">
        <v>83</v>
      </c>
      <c r="J2726" s="1"/>
      <c r="K2726" s="4" t="s">
        <v>83</v>
      </c>
      <c r="L2726" s="4" t="s">
        <v>83</v>
      </c>
    </row>
    <row r="2727" spans="1:12" ht="45" x14ac:dyDescent="0.25">
      <c r="A2727" s="1" t="s">
        <v>6457</v>
      </c>
      <c r="B2727" s="1" t="s">
        <v>460</v>
      </c>
      <c r="C2727" s="4">
        <v>2021</v>
      </c>
      <c r="D2727" s="1" t="s">
        <v>147</v>
      </c>
      <c r="E2727" s="1" t="s">
        <v>1132</v>
      </c>
      <c r="F2727" s="1" t="s">
        <v>85</v>
      </c>
      <c r="G2727" s="4" t="s">
        <v>1103</v>
      </c>
      <c r="H2727" s="4">
        <v>0</v>
      </c>
      <c r="I2727" s="4" t="s">
        <v>83</v>
      </c>
      <c r="J2727" s="1"/>
      <c r="K2727" s="4" t="s">
        <v>83</v>
      </c>
      <c r="L2727" s="4" t="s">
        <v>83</v>
      </c>
    </row>
    <row r="2728" spans="1:12" ht="30" x14ac:dyDescent="0.25">
      <c r="A2728" s="1" t="s">
        <v>6457</v>
      </c>
      <c r="B2728" s="1" t="s">
        <v>460</v>
      </c>
      <c r="C2728" s="4">
        <v>2021</v>
      </c>
      <c r="D2728" s="1" t="s">
        <v>147</v>
      </c>
      <c r="E2728" s="1" t="s">
        <v>1147</v>
      </c>
      <c r="F2728" s="1" t="s">
        <v>62</v>
      </c>
      <c r="G2728" s="4" t="s">
        <v>1371</v>
      </c>
      <c r="H2728" s="4">
        <v>5358</v>
      </c>
      <c r="I2728" s="4" t="s">
        <v>7556</v>
      </c>
      <c r="J2728" s="1" t="s">
        <v>234</v>
      </c>
      <c r="K2728" s="4" t="s">
        <v>5248</v>
      </c>
      <c r="L2728" s="4" t="s">
        <v>10799</v>
      </c>
    </row>
    <row r="2729" spans="1:12" ht="30" x14ac:dyDescent="0.25">
      <c r="A2729" s="1" t="s">
        <v>6457</v>
      </c>
      <c r="B2729" s="1" t="s">
        <v>460</v>
      </c>
      <c r="C2729" s="4">
        <v>2021</v>
      </c>
      <c r="D2729" s="1" t="s">
        <v>147</v>
      </c>
      <c r="E2729" s="1" t="s">
        <v>1147</v>
      </c>
      <c r="F2729" s="1" t="s">
        <v>66</v>
      </c>
      <c r="G2729" s="4" t="s">
        <v>1101</v>
      </c>
      <c r="H2729" s="4">
        <v>198</v>
      </c>
      <c r="I2729" s="4" t="s">
        <v>83</v>
      </c>
      <c r="J2729" s="1"/>
      <c r="K2729" s="4" t="s">
        <v>83</v>
      </c>
      <c r="L2729" s="4" t="s">
        <v>83</v>
      </c>
    </row>
    <row r="2730" spans="1:12" ht="30" x14ac:dyDescent="0.25">
      <c r="A2730" s="1" t="s">
        <v>6457</v>
      </c>
      <c r="B2730" s="1" t="s">
        <v>460</v>
      </c>
      <c r="C2730" s="4">
        <v>2021</v>
      </c>
      <c r="D2730" s="1" t="s">
        <v>147</v>
      </c>
      <c r="E2730" s="1" t="s">
        <v>1147</v>
      </c>
      <c r="F2730" s="1" t="s">
        <v>70</v>
      </c>
      <c r="G2730" s="4" t="s">
        <v>1981</v>
      </c>
      <c r="H2730" s="4">
        <v>5362</v>
      </c>
      <c r="I2730" s="4" t="s">
        <v>1837</v>
      </c>
      <c r="J2730" s="1" t="s">
        <v>234</v>
      </c>
      <c r="K2730" s="4" t="s">
        <v>10800</v>
      </c>
      <c r="L2730" s="4" t="s">
        <v>10801</v>
      </c>
    </row>
    <row r="2731" spans="1:12" ht="30" x14ac:dyDescent="0.25">
      <c r="A2731" s="1" t="s">
        <v>6457</v>
      </c>
      <c r="B2731" s="1" t="s">
        <v>460</v>
      </c>
      <c r="C2731" s="4">
        <v>2021</v>
      </c>
      <c r="D2731" s="1" t="s">
        <v>147</v>
      </c>
      <c r="E2731" s="1" t="s">
        <v>1147</v>
      </c>
      <c r="F2731" s="1" t="s">
        <v>74</v>
      </c>
      <c r="G2731" s="4" t="s">
        <v>2008</v>
      </c>
      <c r="H2731" s="4">
        <v>41322</v>
      </c>
      <c r="I2731" s="4" t="s">
        <v>3898</v>
      </c>
      <c r="J2731" s="1" t="s">
        <v>234</v>
      </c>
      <c r="K2731" s="4" t="s">
        <v>6829</v>
      </c>
      <c r="L2731" s="4" t="s">
        <v>2044</v>
      </c>
    </row>
    <row r="2732" spans="1:12" ht="30" x14ac:dyDescent="0.25">
      <c r="A2732" s="1" t="s">
        <v>6457</v>
      </c>
      <c r="B2732" s="1" t="s">
        <v>460</v>
      </c>
      <c r="C2732" s="4">
        <v>2021</v>
      </c>
      <c r="D2732" s="1" t="s">
        <v>147</v>
      </c>
      <c r="E2732" s="1" t="s">
        <v>1147</v>
      </c>
      <c r="F2732" s="1" t="s">
        <v>1102</v>
      </c>
      <c r="G2732" s="4" t="s">
        <v>1671</v>
      </c>
      <c r="H2732" s="4">
        <v>119384</v>
      </c>
      <c r="I2732" s="4" t="s">
        <v>3427</v>
      </c>
      <c r="J2732" s="1" t="s">
        <v>234</v>
      </c>
      <c r="K2732" s="4" t="s">
        <v>3419</v>
      </c>
      <c r="L2732" s="4" t="s">
        <v>3646</v>
      </c>
    </row>
    <row r="2733" spans="1:12" ht="45" x14ac:dyDescent="0.25">
      <c r="A2733" s="1" t="s">
        <v>6457</v>
      </c>
      <c r="B2733" s="1" t="s">
        <v>460</v>
      </c>
      <c r="C2733" s="4">
        <v>2021</v>
      </c>
      <c r="D2733" s="1" t="s">
        <v>147</v>
      </c>
      <c r="E2733" s="1" t="s">
        <v>1147</v>
      </c>
      <c r="F2733" s="1" t="s">
        <v>84</v>
      </c>
      <c r="G2733" s="4" t="s">
        <v>1103</v>
      </c>
      <c r="H2733" s="4">
        <v>0</v>
      </c>
      <c r="I2733" s="4" t="s">
        <v>83</v>
      </c>
      <c r="J2733" s="1"/>
      <c r="K2733" s="4" t="s">
        <v>83</v>
      </c>
      <c r="L2733" s="4" t="s">
        <v>83</v>
      </c>
    </row>
    <row r="2734" spans="1:12" ht="45" x14ac:dyDescent="0.25">
      <c r="A2734" s="1" t="s">
        <v>6457</v>
      </c>
      <c r="B2734" s="1" t="s">
        <v>460</v>
      </c>
      <c r="C2734" s="4">
        <v>2021</v>
      </c>
      <c r="D2734" s="1" t="s">
        <v>147</v>
      </c>
      <c r="E2734" s="1" t="s">
        <v>1147</v>
      </c>
      <c r="F2734" s="1" t="s">
        <v>85</v>
      </c>
      <c r="G2734" s="4" t="s">
        <v>1103</v>
      </c>
      <c r="H2734" s="4">
        <v>0</v>
      </c>
      <c r="I2734" s="4" t="s">
        <v>83</v>
      </c>
      <c r="J2734" s="1"/>
      <c r="K2734" s="4" t="s">
        <v>83</v>
      </c>
      <c r="L2734" s="4" t="s">
        <v>83</v>
      </c>
    </row>
    <row r="2735" spans="1:12" ht="30" x14ac:dyDescent="0.25">
      <c r="A2735" s="1" t="s">
        <v>6457</v>
      </c>
      <c r="B2735" s="1" t="s">
        <v>460</v>
      </c>
      <c r="C2735" s="4">
        <v>2021</v>
      </c>
      <c r="D2735" s="1" t="s">
        <v>147</v>
      </c>
      <c r="E2735" s="1" t="s">
        <v>1162</v>
      </c>
      <c r="F2735" s="1" t="s">
        <v>62</v>
      </c>
      <c r="G2735" s="4" t="s">
        <v>1743</v>
      </c>
      <c r="H2735" s="4">
        <v>1839</v>
      </c>
      <c r="I2735" s="4" t="s">
        <v>4273</v>
      </c>
      <c r="J2735" s="1" t="s">
        <v>234</v>
      </c>
      <c r="K2735" s="4" t="s">
        <v>4459</v>
      </c>
      <c r="L2735" s="4" t="s">
        <v>10802</v>
      </c>
    </row>
    <row r="2736" spans="1:12" ht="30" x14ac:dyDescent="0.25">
      <c r="A2736" s="1" t="s">
        <v>6457</v>
      </c>
      <c r="B2736" s="1" t="s">
        <v>460</v>
      </c>
      <c r="C2736" s="4">
        <v>2021</v>
      </c>
      <c r="D2736" s="1" t="s">
        <v>147</v>
      </c>
      <c r="E2736" s="1" t="s">
        <v>1162</v>
      </c>
      <c r="F2736" s="1" t="s">
        <v>66</v>
      </c>
      <c r="G2736" s="4" t="s">
        <v>1101</v>
      </c>
      <c r="H2736" s="4">
        <v>69</v>
      </c>
      <c r="I2736" s="4" t="s">
        <v>83</v>
      </c>
      <c r="J2736" s="1"/>
      <c r="K2736" s="4" t="s">
        <v>83</v>
      </c>
      <c r="L2736" s="4" t="s">
        <v>83</v>
      </c>
    </row>
    <row r="2737" spans="1:12" ht="30" x14ac:dyDescent="0.25">
      <c r="A2737" s="1" t="s">
        <v>6457</v>
      </c>
      <c r="B2737" s="1" t="s">
        <v>460</v>
      </c>
      <c r="C2737" s="4">
        <v>2021</v>
      </c>
      <c r="D2737" s="1" t="s">
        <v>147</v>
      </c>
      <c r="E2737" s="1" t="s">
        <v>1162</v>
      </c>
      <c r="F2737" s="1" t="s">
        <v>70</v>
      </c>
      <c r="G2737" s="4" t="s">
        <v>2016</v>
      </c>
      <c r="H2737" s="4">
        <v>1592</v>
      </c>
      <c r="I2737" s="4" t="s">
        <v>10803</v>
      </c>
      <c r="J2737" s="1"/>
      <c r="K2737" s="4" t="s">
        <v>10804</v>
      </c>
      <c r="L2737" s="4" t="s">
        <v>10805</v>
      </c>
    </row>
    <row r="2738" spans="1:12" ht="30" x14ac:dyDescent="0.25">
      <c r="A2738" s="1" t="s">
        <v>6457</v>
      </c>
      <c r="B2738" s="1" t="s">
        <v>460</v>
      </c>
      <c r="C2738" s="4">
        <v>2021</v>
      </c>
      <c r="D2738" s="1" t="s">
        <v>147</v>
      </c>
      <c r="E2738" s="1" t="s">
        <v>1162</v>
      </c>
      <c r="F2738" s="1" t="s">
        <v>74</v>
      </c>
      <c r="G2738" s="4" t="s">
        <v>1097</v>
      </c>
      <c r="H2738" s="4">
        <v>3731</v>
      </c>
      <c r="I2738" s="4" t="s">
        <v>6137</v>
      </c>
      <c r="J2738" s="1" t="s">
        <v>234</v>
      </c>
      <c r="K2738" s="4" t="s">
        <v>2990</v>
      </c>
      <c r="L2738" s="4" t="s">
        <v>10806</v>
      </c>
    </row>
    <row r="2739" spans="1:12" ht="30" x14ac:dyDescent="0.25">
      <c r="A2739" s="1" t="s">
        <v>6457</v>
      </c>
      <c r="B2739" s="1" t="s">
        <v>460</v>
      </c>
      <c r="C2739" s="4">
        <v>2021</v>
      </c>
      <c r="D2739" s="1" t="s">
        <v>147</v>
      </c>
      <c r="E2739" s="1" t="s">
        <v>1162</v>
      </c>
      <c r="F2739" s="1" t="s">
        <v>1102</v>
      </c>
      <c r="G2739" s="4" t="s">
        <v>1613</v>
      </c>
      <c r="H2739" s="4">
        <v>66887</v>
      </c>
      <c r="I2739" s="4" t="s">
        <v>10807</v>
      </c>
      <c r="J2739" s="1" t="s">
        <v>234</v>
      </c>
      <c r="K2739" s="4" t="s">
        <v>5541</v>
      </c>
      <c r="L2739" s="4" t="s">
        <v>572</v>
      </c>
    </row>
    <row r="2740" spans="1:12" ht="45" x14ac:dyDescent="0.25">
      <c r="A2740" s="1" t="s">
        <v>6457</v>
      </c>
      <c r="B2740" s="1" t="s">
        <v>460</v>
      </c>
      <c r="C2740" s="4">
        <v>2021</v>
      </c>
      <c r="D2740" s="1" t="s">
        <v>147</v>
      </c>
      <c r="E2740" s="1" t="s">
        <v>1162</v>
      </c>
      <c r="F2740" s="1" t="s">
        <v>84</v>
      </c>
      <c r="G2740" s="4" t="s">
        <v>1103</v>
      </c>
      <c r="H2740" s="4">
        <v>0</v>
      </c>
      <c r="I2740" s="4" t="s">
        <v>83</v>
      </c>
      <c r="J2740" s="1"/>
      <c r="K2740" s="4" t="s">
        <v>83</v>
      </c>
      <c r="L2740" s="4" t="s">
        <v>83</v>
      </c>
    </row>
    <row r="2741" spans="1:12" ht="45" x14ac:dyDescent="0.25">
      <c r="A2741" s="1" t="s">
        <v>6457</v>
      </c>
      <c r="B2741" s="1" t="s">
        <v>460</v>
      </c>
      <c r="C2741" s="4">
        <v>2021</v>
      </c>
      <c r="D2741" s="1" t="s">
        <v>147</v>
      </c>
      <c r="E2741" s="1" t="s">
        <v>1162</v>
      </c>
      <c r="F2741" s="1" t="s">
        <v>85</v>
      </c>
      <c r="G2741" s="4" t="s">
        <v>1103</v>
      </c>
      <c r="H2741" s="4">
        <v>0</v>
      </c>
      <c r="I2741" s="4" t="s">
        <v>83</v>
      </c>
      <c r="J2741" s="1"/>
      <c r="K2741" s="4" t="s">
        <v>83</v>
      </c>
      <c r="L2741" s="4" t="s">
        <v>83</v>
      </c>
    </row>
    <row r="2742" spans="1:12" ht="30" x14ac:dyDescent="0.25">
      <c r="A2742" s="1" t="s">
        <v>6457</v>
      </c>
      <c r="B2742" s="1" t="s">
        <v>460</v>
      </c>
      <c r="C2742" s="4">
        <v>2021</v>
      </c>
      <c r="D2742" s="1" t="s">
        <v>147</v>
      </c>
      <c r="E2742" s="1" t="s">
        <v>1183</v>
      </c>
      <c r="F2742" s="1" t="s">
        <v>62</v>
      </c>
      <c r="G2742" s="4" t="s">
        <v>1101</v>
      </c>
      <c r="H2742" s="4">
        <v>430</v>
      </c>
      <c r="I2742" s="4" t="s">
        <v>83</v>
      </c>
      <c r="J2742" s="1"/>
      <c r="K2742" s="4" t="s">
        <v>83</v>
      </c>
      <c r="L2742" s="4" t="s">
        <v>83</v>
      </c>
    </row>
    <row r="2743" spans="1:12" ht="30" x14ac:dyDescent="0.25">
      <c r="A2743" s="1" t="s">
        <v>6457</v>
      </c>
      <c r="B2743" s="1" t="s">
        <v>460</v>
      </c>
      <c r="C2743" s="4">
        <v>2021</v>
      </c>
      <c r="D2743" s="1" t="s">
        <v>147</v>
      </c>
      <c r="E2743" s="1" t="s">
        <v>1183</v>
      </c>
      <c r="F2743" s="1" t="s">
        <v>66</v>
      </c>
      <c r="G2743" s="4" t="s">
        <v>1101</v>
      </c>
      <c r="H2743" s="4">
        <v>28</v>
      </c>
      <c r="I2743" s="4" t="s">
        <v>83</v>
      </c>
      <c r="J2743" s="1"/>
      <c r="K2743" s="4" t="s">
        <v>83</v>
      </c>
      <c r="L2743" s="4" t="s">
        <v>83</v>
      </c>
    </row>
    <row r="2744" spans="1:12" ht="30" x14ac:dyDescent="0.25">
      <c r="A2744" s="1" t="s">
        <v>6457</v>
      </c>
      <c r="B2744" s="1" t="s">
        <v>460</v>
      </c>
      <c r="C2744" s="4">
        <v>2021</v>
      </c>
      <c r="D2744" s="1" t="s">
        <v>147</v>
      </c>
      <c r="E2744" s="1" t="s">
        <v>1183</v>
      </c>
      <c r="F2744" s="1" t="s">
        <v>70</v>
      </c>
      <c r="G2744" s="4" t="s">
        <v>1097</v>
      </c>
      <c r="H2744" s="4">
        <v>440</v>
      </c>
      <c r="I2744" s="4" t="s">
        <v>10808</v>
      </c>
      <c r="J2744" s="1" t="s">
        <v>234</v>
      </c>
      <c r="K2744" s="4" t="s">
        <v>10809</v>
      </c>
      <c r="L2744" s="4" t="s">
        <v>10810</v>
      </c>
    </row>
    <row r="2745" spans="1:12" ht="30" x14ac:dyDescent="0.25">
      <c r="A2745" s="1" t="s">
        <v>6457</v>
      </c>
      <c r="B2745" s="1" t="s">
        <v>460</v>
      </c>
      <c r="C2745" s="4">
        <v>2021</v>
      </c>
      <c r="D2745" s="1" t="s">
        <v>147</v>
      </c>
      <c r="E2745" s="1" t="s">
        <v>1183</v>
      </c>
      <c r="F2745" s="1" t="s">
        <v>74</v>
      </c>
      <c r="G2745" s="4" t="s">
        <v>1101</v>
      </c>
      <c r="H2745" s="4">
        <v>838</v>
      </c>
      <c r="I2745" s="4" t="s">
        <v>83</v>
      </c>
      <c r="J2745" s="1"/>
      <c r="K2745" s="4" t="s">
        <v>83</v>
      </c>
      <c r="L2745" s="4" t="s">
        <v>83</v>
      </c>
    </row>
    <row r="2746" spans="1:12" ht="30" x14ac:dyDescent="0.25">
      <c r="A2746" s="1" t="s">
        <v>6457</v>
      </c>
      <c r="B2746" s="1" t="s">
        <v>460</v>
      </c>
      <c r="C2746" s="4">
        <v>2021</v>
      </c>
      <c r="D2746" s="1" t="s">
        <v>147</v>
      </c>
      <c r="E2746" s="1" t="s">
        <v>1183</v>
      </c>
      <c r="F2746" s="1" t="s">
        <v>1102</v>
      </c>
      <c r="G2746" s="4" t="s">
        <v>2008</v>
      </c>
      <c r="H2746" s="4">
        <v>10681</v>
      </c>
      <c r="I2746" s="4" t="s">
        <v>9527</v>
      </c>
      <c r="J2746" s="1" t="s">
        <v>234</v>
      </c>
      <c r="K2746" s="4" t="s">
        <v>8434</v>
      </c>
      <c r="L2746" s="4" t="s">
        <v>10811</v>
      </c>
    </row>
    <row r="2747" spans="1:12" ht="45" x14ac:dyDescent="0.25">
      <c r="A2747" s="1" t="s">
        <v>6457</v>
      </c>
      <c r="B2747" s="1" t="s">
        <v>460</v>
      </c>
      <c r="C2747" s="4">
        <v>2021</v>
      </c>
      <c r="D2747" s="1" t="s">
        <v>147</v>
      </c>
      <c r="E2747" s="1" t="s">
        <v>1183</v>
      </c>
      <c r="F2747" s="1" t="s">
        <v>84</v>
      </c>
      <c r="G2747" s="4" t="s">
        <v>1103</v>
      </c>
      <c r="H2747" s="4">
        <v>0</v>
      </c>
      <c r="I2747" s="4" t="s">
        <v>83</v>
      </c>
      <c r="J2747" s="1"/>
      <c r="K2747" s="4" t="s">
        <v>83</v>
      </c>
      <c r="L2747" s="4" t="s">
        <v>83</v>
      </c>
    </row>
    <row r="2748" spans="1:12" ht="45" x14ac:dyDescent="0.25">
      <c r="A2748" s="1" t="s">
        <v>6457</v>
      </c>
      <c r="B2748" s="1" t="s">
        <v>460</v>
      </c>
      <c r="C2748" s="4">
        <v>2021</v>
      </c>
      <c r="D2748" s="1" t="s">
        <v>147</v>
      </c>
      <c r="E2748" s="1" t="s">
        <v>1183</v>
      </c>
      <c r="F2748" s="1" t="s">
        <v>85</v>
      </c>
      <c r="G2748" s="4" t="s">
        <v>1103</v>
      </c>
      <c r="H2748" s="4">
        <v>0</v>
      </c>
      <c r="I2748" s="4" t="s">
        <v>83</v>
      </c>
      <c r="J2748" s="1"/>
      <c r="K2748" s="4" t="s">
        <v>83</v>
      </c>
      <c r="L2748" s="4" t="s">
        <v>83</v>
      </c>
    </row>
    <row r="2749" spans="1:12" ht="30" x14ac:dyDescent="0.25">
      <c r="A2749" s="1" t="s">
        <v>6457</v>
      </c>
      <c r="B2749" s="1" t="s">
        <v>460</v>
      </c>
      <c r="C2749" s="4">
        <v>2021</v>
      </c>
      <c r="D2749" s="1" t="s">
        <v>166</v>
      </c>
      <c r="E2749" s="1" t="s">
        <v>1089</v>
      </c>
      <c r="F2749" s="1" t="s">
        <v>62</v>
      </c>
      <c r="G2749" s="4" t="s">
        <v>1800</v>
      </c>
      <c r="H2749" s="4">
        <v>231219</v>
      </c>
      <c r="I2749" s="4" t="s">
        <v>4039</v>
      </c>
      <c r="J2749" s="1" t="s">
        <v>234</v>
      </c>
      <c r="K2749" s="4" t="s">
        <v>3505</v>
      </c>
      <c r="L2749" s="4" t="s">
        <v>534</v>
      </c>
    </row>
    <row r="2750" spans="1:12" ht="30" x14ac:dyDescent="0.25">
      <c r="A2750" s="1" t="s">
        <v>6457</v>
      </c>
      <c r="B2750" s="1" t="s">
        <v>460</v>
      </c>
      <c r="C2750" s="4">
        <v>2021</v>
      </c>
      <c r="D2750" s="1" t="s">
        <v>166</v>
      </c>
      <c r="E2750" s="1" t="s">
        <v>1089</v>
      </c>
      <c r="F2750" s="1" t="s">
        <v>66</v>
      </c>
      <c r="G2750" s="4" t="s">
        <v>1101</v>
      </c>
      <c r="H2750" s="4">
        <v>77598</v>
      </c>
      <c r="I2750" s="4" t="s">
        <v>83</v>
      </c>
      <c r="J2750" s="1"/>
      <c r="K2750" s="4" t="s">
        <v>83</v>
      </c>
      <c r="L2750" s="4" t="s">
        <v>83</v>
      </c>
    </row>
    <row r="2751" spans="1:12" ht="30" x14ac:dyDescent="0.25">
      <c r="A2751" s="1" t="s">
        <v>6457</v>
      </c>
      <c r="B2751" s="1" t="s">
        <v>460</v>
      </c>
      <c r="C2751" s="4">
        <v>2021</v>
      </c>
      <c r="D2751" s="1" t="s">
        <v>166</v>
      </c>
      <c r="E2751" s="1" t="s">
        <v>1089</v>
      </c>
      <c r="F2751" s="1" t="s">
        <v>70</v>
      </c>
      <c r="G2751" s="4" t="s">
        <v>1101</v>
      </c>
      <c r="H2751" s="4">
        <v>63243</v>
      </c>
      <c r="I2751" s="4" t="s">
        <v>83</v>
      </c>
      <c r="J2751" s="1"/>
      <c r="K2751" s="4" t="s">
        <v>83</v>
      </c>
      <c r="L2751" s="4" t="s">
        <v>83</v>
      </c>
    </row>
    <row r="2752" spans="1:12" ht="30" x14ac:dyDescent="0.25">
      <c r="A2752" s="1" t="s">
        <v>6457</v>
      </c>
      <c r="B2752" s="1" t="s">
        <v>460</v>
      </c>
      <c r="C2752" s="4">
        <v>2021</v>
      </c>
      <c r="D2752" s="1" t="s">
        <v>166</v>
      </c>
      <c r="E2752" s="1" t="s">
        <v>1089</v>
      </c>
      <c r="F2752" s="1" t="s">
        <v>74</v>
      </c>
      <c r="G2752" s="4" t="s">
        <v>1101</v>
      </c>
      <c r="H2752" s="4">
        <v>23100</v>
      </c>
      <c r="I2752" s="4" t="s">
        <v>83</v>
      </c>
      <c r="J2752" s="1"/>
      <c r="K2752" s="4" t="s">
        <v>83</v>
      </c>
      <c r="L2752" s="4" t="s">
        <v>83</v>
      </c>
    </row>
    <row r="2753" spans="1:12" ht="30" x14ac:dyDescent="0.25">
      <c r="A2753" s="1" t="s">
        <v>6457</v>
      </c>
      <c r="B2753" s="1" t="s">
        <v>460</v>
      </c>
      <c r="C2753" s="4">
        <v>2021</v>
      </c>
      <c r="D2753" s="1" t="s">
        <v>166</v>
      </c>
      <c r="E2753" s="1" t="s">
        <v>1089</v>
      </c>
      <c r="F2753" s="1" t="s">
        <v>1102</v>
      </c>
      <c r="G2753" s="4" t="s">
        <v>1101</v>
      </c>
      <c r="H2753" s="4">
        <v>51756</v>
      </c>
      <c r="I2753" s="4" t="s">
        <v>83</v>
      </c>
      <c r="J2753" s="1"/>
      <c r="K2753" s="4" t="s">
        <v>83</v>
      </c>
      <c r="L2753" s="4" t="s">
        <v>83</v>
      </c>
    </row>
    <row r="2754" spans="1:12" ht="45" x14ac:dyDescent="0.25">
      <c r="A2754" s="1" t="s">
        <v>6457</v>
      </c>
      <c r="B2754" s="1" t="s">
        <v>460</v>
      </c>
      <c r="C2754" s="4">
        <v>2021</v>
      </c>
      <c r="D2754" s="1" t="s">
        <v>166</v>
      </c>
      <c r="E2754" s="1" t="s">
        <v>1089</v>
      </c>
      <c r="F2754" s="1" t="s">
        <v>84</v>
      </c>
      <c r="G2754" s="4" t="s">
        <v>1103</v>
      </c>
      <c r="H2754" s="4">
        <v>0</v>
      </c>
      <c r="I2754" s="4" t="s">
        <v>83</v>
      </c>
      <c r="J2754" s="1"/>
      <c r="K2754" s="4" t="s">
        <v>83</v>
      </c>
      <c r="L2754" s="4" t="s">
        <v>83</v>
      </c>
    </row>
    <row r="2755" spans="1:12" ht="45" x14ac:dyDescent="0.25">
      <c r="A2755" s="1" t="s">
        <v>6457</v>
      </c>
      <c r="B2755" s="1" t="s">
        <v>460</v>
      </c>
      <c r="C2755" s="4">
        <v>2021</v>
      </c>
      <c r="D2755" s="1" t="s">
        <v>166</v>
      </c>
      <c r="E2755" s="1" t="s">
        <v>1089</v>
      </c>
      <c r="F2755" s="1" t="s">
        <v>85</v>
      </c>
      <c r="G2755" s="4" t="s">
        <v>1103</v>
      </c>
      <c r="H2755" s="4">
        <v>0</v>
      </c>
      <c r="I2755" s="4" t="s">
        <v>83</v>
      </c>
      <c r="J2755" s="1"/>
      <c r="K2755" s="4" t="s">
        <v>83</v>
      </c>
      <c r="L2755" s="4" t="s">
        <v>83</v>
      </c>
    </row>
    <row r="2756" spans="1:12" ht="30" x14ac:dyDescent="0.25">
      <c r="A2756" s="1" t="s">
        <v>6457</v>
      </c>
      <c r="B2756" s="1" t="s">
        <v>460</v>
      </c>
      <c r="C2756" s="4">
        <v>2021</v>
      </c>
      <c r="D2756" s="1" t="s">
        <v>166</v>
      </c>
      <c r="E2756" s="1" t="s">
        <v>1104</v>
      </c>
      <c r="F2756" s="1" t="s">
        <v>62</v>
      </c>
      <c r="G2756" s="4" t="s">
        <v>1350</v>
      </c>
      <c r="H2756" s="4">
        <v>37856</v>
      </c>
      <c r="I2756" s="4" t="s">
        <v>6164</v>
      </c>
      <c r="J2756" s="1" t="s">
        <v>234</v>
      </c>
      <c r="K2756" s="4" t="s">
        <v>3114</v>
      </c>
      <c r="L2756" s="4" t="s">
        <v>7473</v>
      </c>
    </row>
    <row r="2757" spans="1:12" ht="30" x14ac:dyDescent="0.25">
      <c r="A2757" s="1" t="s">
        <v>6457</v>
      </c>
      <c r="B2757" s="1" t="s">
        <v>460</v>
      </c>
      <c r="C2757" s="4">
        <v>2021</v>
      </c>
      <c r="D2757" s="1" t="s">
        <v>166</v>
      </c>
      <c r="E2757" s="1" t="s">
        <v>1104</v>
      </c>
      <c r="F2757" s="1" t="s">
        <v>66</v>
      </c>
      <c r="G2757" s="4" t="s">
        <v>1101</v>
      </c>
      <c r="H2757" s="4">
        <v>7730</v>
      </c>
      <c r="I2757" s="4" t="s">
        <v>83</v>
      </c>
      <c r="J2757" s="1"/>
      <c r="K2757" s="4" t="s">
        <v>83</v>
      </c>
      <c r="L2757" s="4" t="s">
        <v>83</v>
      </c>
    </row>
    <row r="2758" spans="1:12" ht="30" x14ac:dyDescent="0.25">
      <c r="A2758" s="1" t="s">
        <v>6457</v>
      </c>
      <c r="B2758" s="1" t="s">
        <v>460</v>
      </c>
      <c r="C2758" s="4">
        <v>2021</v>
      </c>
      <c r="D2758" s="1" t="s">
        <v>166</v>
      </c>
      <c r="E2758" s="1" t="s">
        <v>1104</v>
      </c>
      <c r="F2758" s="1" t="s">
        <v>70</v>
      </c>
      <c r="G2758" s="4" t="s">
        <v>1671</v>
      </c>
      <c r="H2758" s="4">
        <v>86847</v>
      </c>
      <c r="I2758" s="4" t="s">
        <v>551</v>
      </c>
      <c r="J2758" s="1" t="s">
        <v>234</v>
      </c>
      <c r="K2758" s="4" t="s">
        <v>3367</v>
      </c>
      <c r="L2758" s="4" t="s">
        <v>3368</v>
      </c>
    </row>
    <row r="2759" spans="1:12" ht="30" x14ac:dyDescent="0.25">
      <c r="A2759" s="1" t="s">
        <v>6457</v>
      </c>
      <c r="B2759" s="1" t="s">
        <v>460</v>
      </c>
      <c r="C2759" s="4">
        <v>2021</v>
      </c>
      <c r="D2759" s="1" t="s">
        <v>166</v>
      </c>
      <c r="E2759" s="1" t="s">
        <v>1104</v>
      </c>
      <c r="F2759" s="1" t="s">
        <v>74</v>
      </c>
      <c r="G2759" s="4" t="s">
        <v>1101</v>
      </c>
      <c r="H2759" s="4">
        <v>33761</v>
      </c>
      <c r="I2759" s="4" t="s">
        <v>83</v>
      </c>
      <c r="J2759" s="1"/>
      <c r="K2759" s="4" t="s">
        <v>83</v>
      </c>
      <c r="L2759" s="4" t="s">
        <v>83</v>
      </c>
    </row>
    <row r="2760" spans="1:12" ht="30" x14ac:dyDescent="0.25">
      <c r="A2760" s="1" t="s">
        <v>6457</v>
      </c>
      <c r="B2760" s="1" t="s">
        <v>460</v>
      </c>
      <c r="C2760" s="4">
        <v>2021</v>
      </c>
      <c r="D2760" s="1" t="s">
        <v>166</v>
      </c>
      <c r="E2760" s="1" t="s">
        <v>1104</v>
      </c>
      <c r="F2760" s="1" t="s">
        <v>1102</v>
      </c>
      <c r="G2760" s="4" t="s">
        <v>1101</v>
      </c>
      <c r="H2760" s="4">
        <v>47947</v>
      </c>
      <c r="I2760" s="4" t="s">
        <v>83</v>
      </c>
      <c r="J2760" s="1"/>
      <c r="K2760" s="4" t="s">
        <v>83</v>
      </c>
      <c r="L2760" s="4" t="s">
        <v>83</v>
      </c>
    </row>
    <row r="2761" spans="1:12" ht="45" x14ac:dyDescent="0.25">
      <c r="A2761" s="1" t="s">
        <v>6457</v>
      </c>
      <c r="B2761" s="1" t="s">
        <v>460</v>
      </c>
      <c r="C2761" s="4">
        <v>2021</v>
      </c>
      <c r="D2761" s="1" t="s">
        <v>166</v>
      </c>
      <c r="E2761" s="1" t="s">
        <v>1104</v>
      </c>
      <c r="F2761" s="1" t="s">
        <v>84</v>
      </c>
      <c r="G2761" s="4" t="s">
        <v>1103</v>
      </c>
      <c r="H2761" s="4">
        <v>0</v>
      </c>
      <c r="I2761" s="4" t="s">
        <v>83</v>
      </c>
      <c r="J2761" s="1"/>
      <c r="K2761" s="4" t="s">
        <v>83</v>
      </c>
      <c r="L2761" s="4" t="s">
        <v>83</v>
      </c>
    </row>
    <row r="2762" spans="1:12" ht="45" x14ac:dyDescent="0.25">
      <c r="A2762" s="1" t="s">
        <v>6457</v>
      </c>
      <c r="B2762" s="1" t="s">
        <v>460</v>
      </c>
      <c r="C2762" s="4">
        <v>2021</v>
      </c>
      <c r="D2762" s="1" t="s">
        <v>166</v>
      </c>
      <c r="E2762" s="1" t="s">
        <v>1104</v>
      </c>
      <c r="F2762" s="1" t="s">
        <v>85</v>
      </c>
      <c r="G2762" s="4" t="s">
        <v>1103</v>
      </c>
      <c r="H2762" s="4">
        <v>0</v>
      </c>
      <c r="I2762" s="4" t="s">
        <v>83</v>
      </c>
      <c r="J2762" s="1"/>
      <c r="K2762" s="4" t="s">
        <v>83</v>
      </c>
      <c r="L2762" s="4" t="s">
        <v>83</v>
      </c>
    </row>
    <row r="2763" spans="1:12" ht="30" x14ac:dyDescent="0.25">
      <c r="A2763" s="1" t="s">
        <v>6457</v>
      </c>
      <c r="B2763" s="1" t="s">
        <v>460</v>
      </c>
      <c r="C2763" s="4">
        <v>2021</v>
      </c>
      <c r="D2763" s="1" t="s">
        <v>166</v>
      </c>
      <c r="E2763" s="1" t="s">
        <v>1116</v>
      </c>
      <c r="F2763" s="1" t="s">
        <v>62</v>
      </c>
      <c r="G2763" s="4" t="s">
        <v>1743</v>
      </c>
      <c r="H2763" s="4">
        <v>22439</v>
      </c>
      <c r="I2763" s="4" t="s">
        <v>739</v>
      </c>
      <c r="J2763" s="1" t="s">
        <v>234</v>
      </c>
      <c r="K2763" s="4" t="s">
        <v>1937</v>
      </c>
      <c r="L2763" s="4" t="s">
        <v>2755</v>
      </c>
    </row>
    <row r="2764" spans="1:12" ht="30" x14ac:dyDescent="0.25">
      <c r="A2764" s="1" t="s">
        <v>6457</v>
      </c>
      <c r="B2764" s="1" t="s">
        <v>460</v>
      </c>
      <c r="C2764" s="4">
        <v>2021</v>
      </c>
      <c r="D2764" s="1" t="s">
        <v>166</v>
      </c>
      <c r="E2764" s="1" t="s">
        <v>1116</v>
      </c>
      <c r="F2764" s="1" t="s">
        <v>66</v>
      </c>
      <c r="G2764" s="4" t="s">
        <v>1101</v>
      </c>
      <c r="H2764" s="4">
        <v>1276</v>
      </c>
      <c r="I2764" s="4" t="s">
        <v>83</v>
      </c>
      <c r="J2764" s="1"/>
      <c r="K2764" s="4" t="s">
        <v>83</v>
      </c>
      <c r="L2764" s="4" t="s">
        <v>83</v>
      </c>
    </row>
    <row r="2765" spans="1:12" ht="30" x14ac:dyDescent="0.25">
      <c r="A2765" s="1" t="s">
        <v>6457</v>
      </c>
      <c r="B2765" s="1" t="s">
        <v>460</v>
      </c>
      <c r="C2765" s="4">
        <v>2021</v>
      </c>
      <c r="D2765" s="1" t="s">
        <v>166</v>
      </c>
      <c r="E2765" s="1" t="s">
        <v>1116</v>
      </c>
      <c r="F2765" s="1" t="s">
        <v>70</v>
      </c>
      <c r="G2765" s="4" t="s">
        <v>1101</v>
      </c>
      <c r="H2765" s="4">
        <v>29587</v>
      </c>
      <c r="I2765" s="4" t="s">
        <v>83</v>
      </c>
      <c r="J2765" s="1"/>
      <c r="K2765" s="4" t="s">
        <v>83</v>
      </c>
      <c r="L2765" s="4" t="s">
        <v>83</v>
      </c>
    </row>
    <row r="2766" spans="1:12" ht="30" x14ac:dyDescent="0.25">
      <c r="A2766" s="1" t="s">
        <v>6457</v>
      </c>
      <c r="B2766" s="1" t="s">
        <v>460</v>
      </c>
      <c r="C2766" s="4">
        <v>2021</v>
      </c>
      <c r="D2766" s="1" t="s">
        <v>166</v>
      </c>
      <c r="E2766" s="1" t="s">
        <v>1116</v>
      </c>
      <c r="F2766" s="1" t="s">
        <v>74</v>
      </c>
      <c r="G2766" s="4" t="s">
        <v>1101</v>
      </c>
      <c r="H2766" s="4">
        <v>83578</v>
      </c>
      <c r="I2766" s="4" t="s">
        <v>83</v>
      </c>
      <c r="J2766" s="1"/>
      <c r="K2766" s="4" t="s">
        <v>83</v>
      </c>
      <c r="L2766" s="4" t="s">
        <v>83</v>
      </c>
    </row>
    <row r="2767" spans="1:12" ht="30" x14ac:dyDescent="0.25">
      <c r="A2767" s="1" t="s">
        <v>6457</v>
      </c>
      <c r="B2767" s="1" t="s">
        <v>460</v>
      </c>
      <c r="C2767" s="4">
        <v>2021</v>
      </c>
      <c r="D2767" s="1" t="s">
        <v>166</v>
      </c>
      <c r="E2767" s="1" t="s">
        <v>1116</v>
      </c>
      <c r="F2767" s="1" t="s">
        <v>1102</v>
      </c>
      <c r="G2767" s="4" t="s">
        <v>1671</v>
      </c>
      <c r="H2767" s="4">
        <v>116905</v>
      </c>
      <c r="I2767" s="4" t="s">
        <v>4150</v>
      </c>
      <c r="J2767" s="1" t="s">
        <v>234</v>
      </c>
      <c r="K2767" s="4" t="s">
        <v>3419</v>
      </c>
      <c r="L2767" s="4" t="s">
        <v>4043</v>
      </c>
    </row>
    <row r="2768" spans="1:12" ht="45" x14ac:dyDescent="0.25">
      <c r="A2768" s="1" t="s">
        <v>6457</v>
      </c>
      <c r="B2768" s="1" t="s">
        <v>460</v>
      </c>
      <c r="C2768" s="4">
        <v>2021</v>
      </c>
      <c r="D2768" s="1" t="s">
        <v>166</v>
      </c>
      <c r="E2768" s="1" t="s">
        <v>1116</v>
      </c>
      <c r="F2768" s="1" t="s">
        <v>84</v>
      </c>
      <c r="G2768" s="4" t="s">
        <v>1103</v>
      </c>
      <c r="H2768" s="4">
        <v>0</v>
      </c>
      <c r="I2768" s="4" t="s">
        <v>83</v>
      </c>
      <c r="J2768" s="1"/>
      <c r="K2768" s="4" t="s">
        <v>83</v>
      </c>
      <c r="L2768" s="4" t="s">
        <v>83</v>
      </c>
    </row>
    <row r="2769" spans="1:12" ht="45" x14ac:dyDescent="0.25">
      <c r="A2769" s="1" t="s">
        <v>6457</v>
      </c>
      <c r="B2769" s="1" t="s">
        <v>460</v>
      </c>
      <c r="C2769" s="4">
        <v>2021</v>
      </c>
      <c r="D2769" s="1" t="s">
        <v>166</v>
      </c>
      <c r="E2769" s="1" t="s">
        <v>1116</v>
      </c>
      <c r="F2769" s="1" t="s">
        <v>85</v>
      </c>
      <c r="G2769" s="4" t="s">
        <v>1103</v>
      </c>
      <c r="H2769" s="4">
        <v>0</v>
      </c>
      <c r="I2769" s="4" t="s">
        <v>83</v>
      </c>
      <c r="J2769" s="1"/>
      <c r="K2769" s="4" t="s">
        <v>83</v>
      </c>
      <c r="L2769" s="4" t="s">
        <v>83</v>
      </c>
    </row>
    <row r="2770" spans="1:12" ht="30" x14ac:dyDescent="0.25">
      <c r="A2770" s="1" t="s">
        <v>6457</v>
      </c>
      <c r="B2770" s="1" t="s">
        <v>460</v>
      </c>
      <c r="C2770" s="4">
        <v>2021</v>
      </c>
      <c r="D2770" s="1" t="s">
        <v>166</v>
      </c>
      <c r="E2770" s="1" t="s">
        <v>1132</v>
      </c>
      <c r="F2770" s="1" t="s">
        <v>62</v>
      </c>
      <c r="G2770" s="4" t="s">
        <v>1125</v>
      </c>
      <c r="H2770" s="4">
        <v>11383</v>
      </c>
      <c r="I2770" s="4" t="s">
        <v>10812</v>
      </c>
      <c r="J2770" s="1" t="s">
        <v>234</v>
      </c>
      <c r="K2770" s="4" t="s">
        <v>3117</v>
      </c>
      <c r="L2770" s="4" t="s">
        <v>9082</v>
      </c>
    </row>
    <row r="2771" spans="1:12" ht="30" x14ac:dyDescent="0.25">
      <c r="A2771" s="1" t="s">
        <v>6457</v>
      </c>
      <c r="B2771" s="1" t="s">
        <v>460</v>
      </c>
      <c r="C2771" s="4">
        <v>2021</v>
      </c>
      <c r="D2771" s="1" t="s">
        <v>166</v>
      </c>
      <c r="E2771" s="1" t="s">
        <v>1132</v>
      </c>
      <c r="F2771" s="1" t="s">
        <v>66</v>
      </c>
      <c r="G2771" s="4" t="s">
        <v>1101</v>
      </c>
      <c r="H2771" s="4">
        <v>438</v>
      </c>
      <c r="I2771" s="4" t="s">
        <v>83</v>
      </c>
      <c r="J2771" s="1"/>
      <c r="K2771" s="4" t="s">
        <v>83</v>
      </c>
      <c r="L2771" s="4" t="s">
        <v>83</v>
      </c>
    </row>
    <row r="2772" spans="1:12" ht="30" x14ac:dyDescent="0.25">
      <c r="A2772" s="1" t="s">
        <v>6457</v>
      </c>
      <c r="B2772" s="1" t="s">
        <v>460</v>
      </c>
      <c r="C2772" s="4">
        <v>2021</v>
      </c>
      <c r="D2772" s="1" t="s">
        <v>166</v>
      </c>
      <c r="E2772" s="1" t="s">
        <v>1132</v>
      </c>
      <c r="F2772" s="1" t="s">
        <v>70</v>
      </c>
      <c r="G2772" s="4" t="s">
        <v>1800</v>
      </c>
      <c r="H2772" s="4">
        <v>6824</v>
      </c>
      <c r="I2772" s="4" t="s">
        <v>10497</v>
      </c>
      <c r="J2772" s="1" t="s">
        <v>234</v>
      </c>
      <c r="K2772" s="4" t="s">
        <v>6835</v>
      </c>
      <c r="L2772" s="4" t="s">
        <v>3478</v>
      </c>
    </row>
    <row r="2773" spans="1:12" ht="30" x14ac:dyDescent="0.25">
      <c r="A2773" s="1" t="s">
        <v>6457</v>
      </c>
      <c r="B2773" s="1" t="s">
        <v>460</v>
      </c>
      <c r="C2773" s="4">
        <v>2021</v>
      </c>
      <c r="D2773" s="1" t="s">
        <v>166</v>
      </c>
      <c r="E2773" s="1" t="s">
        <v>1132</v>
      </c>
      <c r="F2773" s="1" t="s">
        <v>74</v>
      </c>
      <c r="G2773" s="4" t="s">
        <v>1101</v>
      </c>
      <c r="H2773" s="4">
        <v>31852</v>
      </c>
      <c r="I2773" s="4" t="s">
        <v>83</v>
      </c>
      <c r="J2773" s="1"/>
      <c r="K2773" s="4" t="s">
        <v>83</v>
      </c>
      <c r="L2773" s="4" t="s">
        <v>83</v>
      </c>
    </row>
    <row r="2774" spans="1:12" ht="30" x14ac:dyDescent="0.25">
      <c r="A2774" s="1" t="s">
        <v>6457</v>
      </c>
      <c r="B2774" s="1" t="s">
        <v>460</v>
      </c>
      <c r="C2774" s="4">
        <v>2021</v>
      </c>
      <c r="D2774" s="1" t="s">
        <v>166</v>
      </c>
      <c r="E2774" s="1" t="s">
        <v>1132</v>
      </c>
      <c r="F2774" s="1" t="s">
        <v>1102</v>
      </c>
      <c r="G2774" s="4" t="s">
        <v>1270</v>
      </c>
      <c r="H2774" s="4">
        <v>159509</v>
      </c>
      <c r="I2774" s="4" t="s">
        <v>522</v>
      </c>
      <c r="J2774" s="1" t="s">
        <v>234</v>
      </c>
      <c r="K2774" s="4" t="s">
        <v>3371</v>
      </c>
      <c r="L2774" s="4" t="s">
        <v>4099</v>
      </c>
    </row>
    <row r="2775" spans="1:12" ht="45" x14ac:dyDescent="0.25">
      <c r="A2775" s="1" t="s">
        <v>6457</v>
      </c>
      <c r="B2775" s="1" t="s">
        <v>460</v>
      </c>
      <c r="C2775" s="4">
        <v>2021</v>
      </c>
      <c r="D2775" s="1" t="s">
        <v>166</v>
      </c>
      <c r="E2775" s="1" t="s">
        <v>1132</v>
      </c>
      <c r="F2775" s="1" t="s">
        <v>84</v>
      </c>
      <c r="G2775" s="4" t="s">
        <v>1103</v>
      </c>
      <c r="H2775" s="4">
        <v>0</v>
      </c>
      <c r="I2775" s="4" t="s">
        <v>83</v>
      </c>
      <c r="J2775" s="1"/>
      <c r="K2775" s="4" t="s">
        <v>83</v>
      </c>
      <c r="L2775" s="4" t="s">
        <v>83</v>
      </c>
    </row>
    <row r="2776" spans="1:12" ht="45" x14ac:dyDescent="0.25">
      <c r="A2776" s="1" t="s">
        <v>6457</v>
      </c>
      <c r="B2776" s="1" t="s">
        <v>460</v>
      </c>
      <c r="C2776" s="4">
        <v>2021</v>
      </c>
      <c r="D2776" s="1" t="s">
        <v>166</v>
      </c>
      <c r="E2776" s="1" t="s">
        <v>1132</v>
      </c>
      <c r="F2776" s="1" t="s">
        <v>85</v>
      </c>
      <c r="G2776" s="4" t="s">
        <v>1103</v>
      </c>
      <c r="H2776" s="4">
        <v>0</v>
      </c>
      <c r="I2776" s="4" t="s">
        <v>83</v>
      </c>
      <c r="J2776" s="1"/>
      <c r="K2776" s="4" t="s">
        <v>83</v>
      </c>
      <c r="L2776" s="4" t="s">
        <v>83</v>
      </c>
    </row>
    <row r="2777" spans="1:12" ht="30" x14ac:dyDescent="0.25">
      <c r="A2777" s="1" t="s">
        <v>6457</v>
      </c>
      <c r="B2777" s="1" t="s">
        <v>460</v>
      </c>
      <c r="C2777" s="4">
        <v>2021</v>
      </c>
      <c r="D2777" s="1" t="s">
        <v>166</v>
      </c>
      <c r="E2777" s="1" t="s">
        <v>1147</v>
      </c>
      <c r="F2777" s="1" t="s">
        <v>62</v>
      </c>
      <c r="G2777" s="4" t="s">
        <v>1800</v>
      </c>
      <c r="H2777" s="4">
        <v>4986</v>
      </c>
      <c r="I2777" s="4" t="s">
        <v>10745</v>
      </c>
      <c r="J2777" s="1" t="s">
        <v>234</v>
      </c>
      <c r="K2777" s="4" t="s">
        <v>7790</v>
      </c>
      <c r="L2777" s="4" t="s">
        <v>10813</v>
      </c>
    </row>
    <row r="2778" spans="1:12" ht="30" x14ac:dyDescent="0.25">
      <c r="A2778" s="1" t="s">
        <v>6457</v>
      </c>
      <c r="B2778" s="1" t="s">
        <v>460</v>
      </c>
      <c r="C2778" s="4">
        <v>2021</v>
      </c>
      <c r="D2778" s="1" t="s">
        <v>166</v>
      </c>
      <c r="E2778" s="1" t="s">
        <v>1147</v>
      </c>
      <c r="F2778" s="1" t="s">
        <v>66</v>
      </c>
      <c r="G2778" s="4" t="s">
        <v>1101</v>
      </c>
      <c r="H2778" s="4">
        <v>140</v>
      </c>
      <c r="I2778" s="4" t="s">
        <v>83</v>
      </c>
      <c r="J2778" s="1"/>
      <c r="K2778" s="4" t="s">
        <v>83</v>
      </c>
      <c r="L2778" s="4" t="s">
        <v>83</v>
      </c>
    </row>
    <row r="2779" spans="1:12" ht="30" x14ac:dyDescent="0.25">
      <c r="A2779" s="1" t="s">
        <v>6457</v>
      </c>
      <c r="B2779" s="1" t="s">
        <v>460</v>
      </c>
      <c r="C2779" s="4">
        <v>2021</v>
      </c>
      <c r="D2779" s="1" t="s">
        <v>166</v>
      </c>
      <c r="E2779" s="1" t="s">
        <v>1147</v>
      </c>
      <c r="F2779" s="1" t="s">
        <v>70</v>
      </c>
      <c r="G2779" s="4" t="s">
        <v>1671</v>
      </c>
      <c r="H2779" s="4">
        <v>1513</v>
      </c>
      <c r="I2779" s="4" t="s">
        <v>8439</v>
      </c>
      <c r="J2779" s="1" t="s">
        <v>234</v>
      </c>
      <c r="K2779" s="4" t="s">
        <v>5369</v>
      </c>
      <c r="L2779" s="4" t="s">
        <v>10814</v>
      </c>
    </row>
    <row r="2780" spans="1:12" ht="30" x14ac:dyDescent="0.25">
      <c r="A2780" s="1" t="s">
        <v>6457</v>
      </c>
      <c r="B2780" s="1" t="s">
        <v>460</v>
      </c>
      <c r="C2780" s="4">
        <v>2021</v>
      </c>
      <c r="D2780" s="1" t="s">
        <v>166</v>
      </c>
      <c r="E2780" s="1" t="s">
        <v>1147</v>
      </c>
      <c r="F2780" s="1" t="s">
        <v>74</v>
      </c>
      <c r="G2780" s="4" t="s">
        <v>1101</v>
      </c>
      <c r="H2780" s="4">
        <v>1602</v>
      </c>
      <c r="I2780" s="4" t="s">
        <v>83</v>
      </c>
      <c r="J2780" s="1"/>
      <c r="K2780" s="4" t="s">
        <v>83</v>
      </c>
      <c r="L2780" s="4" t="s">
        <v>83</v>
      </c>
    </row>
    <row r="2781" spans="1:12" ht="30" x14ac:dyDescent="0.25">
      <c r="A2781" s="1" t="s">
        <v>6457</v>
      </c>
      <c r="B2781" s="1" t="s">
        <v>460</v>
      </c>
      <c r="C2781" s="4">
        <v>2021</v>
      </c>
      <c r="D2781" s="1" t="s">
        <v>166</v>
      </c>
      <c r="E2781" s="1" t="s">
        <v>1147</v>
      </c>
      <c r="F2781" s="1" t="s">
        <v>1102</v>
      </c>
      <c r="G2781" s="4" t="s">
        <v>3309</v>
      </c>
      <c r="H2781" s="4">
        <v>158293</v>
      </c>
      <c r="I2781" s="4" t="s">
        <v>3223</v>
      </c>
      <c r="J2781" s="1"/>
      <c r="K2781" s="4" t="s">
        <v>3765</v>
      </c>
      <c r="L2781" s="4" t="s">
        <v>9079</v>
      </c>
    </row>
    <row r="2782" spans="1:12" ht="45" x14ac:dyDescent="0.25">
      <c r="A2782" s="1" t="s">
        <v>6457</v>
      </c>
      <c r="B2782" s="1" t="s">
        <v>460</v>
      </c>
      <c r="C2782" s="4">
        <v>2021</v>
      </c>
      <c r="D2782" s="1" t="s">
        <v>166</v>
      </c>
      <c r="E2782" s="1" t="s">
        <v>1147</v>
      </c>
      <c r="F2782" s="1" t="s">
        <v>84</v>
      </c>
      <c r="G2782" s="4" t="s">
        <v>1103</v>
      </c>
      <c r="H2782" s="4">
        <v>0</v>
      </c>
      <c r="I2782" s="4" t="s">
        <v>83</v>
      </c>
      <c r="J2782" s="1"/>
      <c r="K2782" s="4" t="s">
        <v>83</v>
      </c>
      <c r="L2782" s="4" t="s">
        <v>83</v>
      </c>
    </row>
    <row r="2783" spans="1:12" ht="45" x14ac:dyDescent="0.25">
      <c r="A2783" s="1" t="s">
        <v>6457</v>
      </c>
      <c r="B2783" s="1" t="s">
        <v>460</v>
      </c>
      <c r="C2783" s="4">
        <v>2021</v>
      </c>
      <c r="D2783" s="1" t="s">
        <v>166</v>
      </c>
      <c r="E2783" s="1" t="s">
        <v>1147</v>
      </c>
      <c r="F2783" s="1" t="s">
        <v>85</v>
      </c>
      <c r="G2783" s="4" t="s">
        <v>1103</v>
      </c>
      <c r="H2783" s="4">
        <v>0</v>
      </c>
      <c r="I2783" s="4" t="s">
        <v>83</v>
      </c>
      <c r="J2783" s="1"/>
      <c r="K2783" s="4" t="s">
        <v>83</v>
      </c>
      <c r="L2783" s="4" t="s">
        <v>83</v>
      </c>
    </row>
    <row r="2784" spans="1:12" ht="30" x14ac:dyDescent="0.25">
      <c r="A2784" s="1" t="s">
        <v>6457</v>
      </c>
      <c r="B2784" s="1" t="s">
        <v>460</v>
      </c>
      <c r="C2784" s="4">
        <v>2021</v>
      </c>
      <c r="D2784" s="1" t="s">
        <v>166</v>
      </c>
      <c r="E2784" s="1" t="s">
        <v>1162</v>
      </c>
      <c r="F2784" s="1" t="s">
        <v>62</v>
      </c>
      <c r="G2784" s="4" t="s">
        <v>1671</v>
      </c>
      <c r="H2784" s="4">
        <v>1687</v>
      </c>
      <c r="I2784" s="4" t="s">
        <v>9442</v>
      </c>
      <c r="J2784" s="1" t="s">
        <v>234</v>
      </c>
      <c r="K2784" s="4" t="s">
        <v>4439</v>
      </c>
      <c r="L2784" s="4" t="s">
        <v>10815</v>
      </c>
    </row>
    <row r="2785" spans="1:12" ht="30" x14ac:dyDescent="0.25">
      <c r="A2785" s="1" t="s">
        <v>6457</v>
      </c>
      <c r="B2785" s="1" t="s">
        <v>460</v>
      </c>
      <c r="C2785" s="4">
        <v>2021</v>
      </c>
      <c r="D2785" s="1" t="s">
        <v>166</v>
      </c>
      <c r="E2785" s="1" t="s">
        <v>1162</v>
      </c>
      <c r="F2785" s="1" t="s">
        <v>66</v>
      </c>
      <c r="G2785" s="4" t="s">
        <v>1101</v>
      </c>
      <c r="H2785" s="4">
        <v>52</v>
      </c>
      <c r="I2785" s="4" t="s">
        <v>83</v>
      </c>
      <c r="J2785" s="1"/>
      <c r="K2785" s="4" t="s">
        <v>83</v>
      </c>
      <c r="L2785" s="4" t="s">
        <v>83</v>
      </c>
    </row>
    <row r="2786" spans="1:12" ht="30" x14ac:dyDescent="0.25">
      <c r="A2786" s="1" t="s">
        <v>6457</v>
      </c>
      <c r="B2786" s="1" t="s">
        <v>460</v>
      </c>
      <c r="C2786" s="4">
        <v>2021</v>
      </c>
      <c r="D2786" s="1" t="s">
        <v>166</v>
      </c>
      <c r="E2786" s="1" t="s">
        <v>1162</v>
      </c>
      <c r="F2786" s="1" t="s">
        <v>70</v>
      </c>
      <c r="G2786" s="4" t="s">
        <v>1350</v>
      </c>
      <c r="H2786" s="4">
        <v>662</v>
      </c>
      <c r="I2786" s="4" t="s">
        <v>10816</v>
      </c>
      <c r="J2786" s="1" t="s">
        <v>234</v>
      </c>
      <c r="K2786" s="4" t="s">
        <v>8148</v>
      </c>
      <c r="L2786" s="4" t="s">
        <v>10817</v>
      </c>
    </row>
    <row r="2787" spans="1:12" ht="30" x14ac:dyDescent="0.25">
      <c r="A2787" s="1" t="s">
        <v>6457</v>
      </c>
      <c r="B2787" s="1" t="s">
        <v>460</v>
      </c>
      <c r="C2787" s="4">
        <v>2021</v>
      </c>
      <c r="D2787" s="1" t="s">
        <v>166</v>
      </c>
      <c r="E2787" s="1" t="s">
        <v>1162</v>
      </c>
      <c r="F2787" s="1" t="s">
        <v>74</v>
      </c>
      <c r="G2787" s="4" t="s">
        <v>1101</v>
      </c>
      <c r="H2787" s="4">
        <v>479</v>
      </c>
      <c r="I2787" s="4" t="s">
        <v>83</v>
      </c>
      <c r="J2787" s="1"/>
      <c r="K2787" s="4" t="s">
        <v>83</v>
      </c>
      <c r="L2787" s="4" t="s">
        <v>83</v>
      </c>
    </row>
    <row r="2788" spans="1:12" ht="30" x14ac:dyDescent="0.25">
      <c r="A2788" s="1" t="s">
        <v>6457</v>
      </c>
      <c r="B2788" s="1" t="s">
        <v>460</v>
      </c>
      <c r="C2788" s="4">
        <v>2021</v>
      </c>
      <c r="D2788" s="1" t="s">
        <v>166</v>
      </c>
      <c r="E2788" s="1" t="s">
        <v>1162</v>
      </c>
      <c r="F2788" s="1" t="s">
        <v>1102</v>
      </c>
      <c r="G2788" s="4" t="s">
        <v>3009</v>
      </c>
      <c r="H2788" s="4">
        <v>68947</v>
      </c>
      <c r="I2788" s="4" t="s">
        <v>10655</v>
      </c>
      <c r="J2788" s="1"/>
      <c r="K2788" s="4" t="s">
        <v>1315</v>
      </c>
      <c r="L2788" s="4" t="s">
        <v>3112</v>
      </c>
    </row>
    <row r="2789" spans="1:12" ht="45" x14ac:dyDescent="0.25">
      <c r="A2789" s="1" t="s">
        <v>6457</v>
      </c>
      <c r="B2789" s="1" t="s">
        <v>460</v>
      </c>
      <c r="C2789" s="4">
        <v>2021</v>
      </c>
      <c r="D2789" s="1" t="s">
        <v>166</v>
      </c>
      <c r="E2789" s="1" t="s">
        <v>1162</v>
      </c>
      <c r="F2789" s="1" t="s">
        <v>84</v>
      </c>
      <c r="G2789" s="4" t="s">
        <v>1103</v>
      </c>
      <c r="H2789" s="4">
        <v>0</v>
      </c>
      <c r="I2789" s="4" t="s">
        <v>83</v>
      </c>
      <c r="J2789" s="1"/>
      <c r="K2789" s="4" t="s">
        <v>83</v>
      </c>
      <c r="L2789" s="4" t="s">
        <v>83</v>
      </c>
    </row>
    <row r="2790" spans="1:12" ht="45" x14ac:dyDescent="0.25">
      <c r="A2790" s="1" t="s">
        <v>6457</v>
      </c>
      <c r="B2790" s="1" t="s">
        <v>460</v>
      </c>
      <c r="C2790" s="4">
        <v>2021</v>
      </c>
      <c r="D2790" s="1" t="s">
        <v>166</v>
      </c>
      <c r="E2790" s="1" t="s">
        <v>1162</v>
      </c>
      <c r="F2790" s="1" t="s">
        <v>85</v>
      </c>
      <c r="G2790" s="4" t="s">
        <v>1103</v>
      </c>
      <c r="H2790" s="4">
        <v>0</v>
      </c>
      <c r="I2790" s="4" t="s">
        <v>83</v>
      </c>
      <c r="J2790" s="1"/>
      <c r="K2790" s="4" t="s">
        <v>83</v>
      </c>
      <c r="L2790" s="4" t="s">
        <v>83</v>
      </c>
    </row>
    <row r="2791" spans="1:12" ht="30" x14ac:dyDescent="0.25">
      <c r="A2791" s="1" t="s">
        <v>6457</v>
      </c>
      <c r="B2791" s="1" t="s">
        <v>460</v>
      </c>
      <c r="C2791" s="4">
        <v>2021</v>
      </c>
      <c r="D2791" s="1" t="s">
        <v>166</v>
      </c>
      <c r="E2791" s="1" t="s">
        <v>1183</v>
      </c>
      <c r="F2791" s="1" t="s">
        <v>62</v>
      </c>
      <c r="G2791" s="4" t="s">
        <v>1101</v>
      </c>
      <c r="H2791" s="4">
        <v>393</v>
      </c>
      <c r="I2791" s="4" t="s">
        <v>83</v>
      </c>
      <c r="J2791" s="1"/>
      <c r="K2791" s="4" t="s">
        <v>83</v>
      </c>
      <c r="L2791" s="4" t="s">
        <v>83</v>
      </c>
    </row>
    <row r="2792" spans="1:12" ht="30" x14ac:dyDescent="0.25">
      <c r="A2792" s="1" t="s">
        <v>6457</v>
      </c>
      <c r="B2792" s="1" t="s">
        <v>460</v>
      </c>
      <c r="C2792" s="4">
        <v>2021</v>
      </c>
      <c r="D2792" s="1" t="s">
        <v>166</v>
      </c>
      <c r="E2792" s="1" t="s">
        <v>1183</v>
      </c>
      <c r="F2792" s="1" t="s">
        <v>66</v>
      </c>
      <c r="G2792" s="4" t="s">
        <v>1101</v>
      </c>
      <c r="H2792" s="4">
        <v>14</v>
      </c>
      <c r="I2792" s="4" t="s">
        <v>83</v>
      </c>
      <c r="J2792" s="1"/>
      <c r="K2792" s="4" t="s">
        <v>83</v>
      </c>
      <c r="L2792" s="4" t="s">
        <v>83</v>
      </c>
    </row>
    <row r="2793" spans="1:12" ht="30" x14ac:dyDescent="0.25">
      <c r="A2793" s="1" t="s">
        <v>6457</v>
      </c>
      <c r="B2793" s="1" t="s">
        <v>460</v>
      </c>
      <c r="C2793" s="4">
        <v>2021</v>
      </c>
      <c r="D2793" s="1" t="s">
        <v>166</v>
      </c>
      <c r="E2793" s="1" t="s">
        <v>1183</v>
      </c>
      <c r="F2793" s="1" t="s">
        <v>70</v>
      </c>
      <c r="G2793" s="4" t="s">
        <v>1101</v>
      </c>
      <c r="H2793" s="4">
        <v>199</v>
      </c>
      <c r="I2793" s="4" t="s">
        <v>83</v>
      </c>
      <c r="J2793" s="1"/>
      <c r="K2793" s="4" t="s">
        <v>83</v>
      </c>
      <c r="L2793" s="4" t="s">
        <v>83</v>
      </c>
    </row>
    <row r="2794" spans="1:12" ht="30" x14ac:dyDescent="0.25">
      <c r="A2794" s="1" t="s">
        <v>6457</v>
      </c>
      <c r="B2794" s="1" t="s">
        <v>460</v>
      </c>
      <c r="C2794" s="4">
        <v>2021</v>
      </c>
      <c r="D2794" s="1" t="s">
        <v>166</v>
      </c>
      <c r="E2794" s="1" t="s">
        <v>1183</v>
      </c>
      <c r="F2794" s="1" t="s">
        <v>74</v>
      </c>
      <c r="G2794" s="4" t="s">
        <v>1101</v>
      </c>
      <c r="H2794" s="4">
        <v>127</v>
      </c>
      <c r="I2794" s="4" t="s">
        <v>83</v>
      </c>
      <c r="J2794" s="1"/>
      <c r="K2794" s="4" t="s">
        <v>83</v>
      </c>
      <c r="L2794" s="4" t="s">
        <v>83</v>
      </c>
    </row>
    <row r="2795" spans="1:12" ht="30" x14ac:dyDescent="0.25">
      <c r="A2795" s="1" t="s">
        <v>6457</v>
      </c>
      <c r="B2795" s="1" t="s">
        <v>460</v>
      </c>
      <c r="C2795" s="4">
        <v>2021</v>
      </c>
      <c r="D2795" s="1" t="s">
        <v>166</v>
      </c>
      <c r="E2795" s="1" t="s">
        <v>1183</v>
      </c>
      <c r="F2795" s="1" t="s">
        <v>1102</v>
      </c>
      <c r="G2795" s="4" t="s">
        <v>1613</v>
      </c>
      <c r="H2795" s="4">
        <v>11406</v>
      </c>
      <c r="I2795" s="4" t="s">
        <v>10818</v>
      </c>
      <c r="J2795" s="1" t="s">
        <v>234</v>
      </c>
      <c r="K2795" s="4" t="s">
        <v>10819</v>
      </c>
      <c r="L2795" s="4" t="s">
        <v>6091</v>
      </c>
    </row>
    <row r="2796" spans="1:12" ht="45" x14ac:dyDescent="0.25">
      <c r="A2796" s="1" t="s">
        <v>6457</v>
      </c>
      <c r="B2796" s="1" t="s">
        <v>460</v>
      </c>
      <c r="C2796" s="4">
        <v>2021</v>
      </c>
      <c r="D2796" s="1" t="s">
        <v>166</v>
      </c>
      <c r="E2796" s="1" t="s">
        <v>1183</v>
      </c>
      <c r="F2796" s="1" t="s">
        <v>84</v>
      </c>
      <c r="G2796" s="4" t="s">
        <v>1103</v>
      </c>
      <c r="H2796" s="4">
        <v>0</v>
      </c>
      <c r="I2796" s="4" t="s">
        <v>83</v>
      </c>
      <c r="J2796" s="1"/>
      <c r="K2796" s="4" t="s">
        <v>83</v>
      </c>
      <c r="L2796" s="4" t="s">
        <v>83</v>
      </c>
    </row>
    <row r="2797" spans="1:12" ht="45" x14ac:dyDescent="0.25">
      <c r="A2797" s="1" t="s">
        <v>6457</v>
      </c>
      <c r="B2797" s="1" t="s">
        <v>460</v>
      </c>
      <c r="C2797" s="4">
        <v>2021</v>
      </c>
      <c r="D2797" s="1" t="s">
        <v>166</v>
      </c>
      <c r="E2797" s="1" t="s">
        <v>1183</v>
      </c>
      <c r="F2797" s="1" t="s">
        <v>85</v>
      </c>
      <c r="G2797" s="4" t="s">
        <v>1103</v>
      </c>
      <c r="H2797" s="4">
        <v>0</v>
      </c>
      <c r="I2797" s="4" t="s">
        <v>83</v>
      </c>
      <c r="J2797" s="1"/>
      <c r="K2797" s="4" t="s">
        <v>83</v>
      </c>
      <c r="L2797" s="4" t="s">
        <v>83</v>
      </c>
    </row>
    <row r="2798" spans="1:12" ht="30" x14ac:dyDescent="0.25">
      <c r="A2798" s="1" t="s">
        <v>6457</v>
      </c>
      <c r="B2798" s="1" t="s">
        <v>460</v>
      </c>
      <c r="C2798" s="4">
        <v>2021</v>
      </c>
      <c r="D2798" s="1" t="s">
        <v>185</v>
      </c>
      <c r="E2798" s="1" t="s">
        <v>1089</v>
      </c>
      <c r="F2798" s="1" t="s">
        <v>62</v>
      </c>
      <c r="G2798" s="4" t="s">
        <v>1141</v>
      </c>
      <c r="H2798" s="4">
        <v>147231</v>
      </c>
      <c r="I2798" s="4" t="s">
        <v>3215</v>
      </c>
      <c r="J2798" s="1"/>
      <c r="K2798" s="4" t="s">
        <v>6117</v>
      </c>
      <c r="L2798" s="4" t="s">
        <v>4041</v>
      </c>
    </row>
    <row r="2799" spans="1:12" ht="30" x14ac:dyDescent="0.25">
      <c r="A2799" s="1" t="s">
        <v>6457</v>
      </c>
      <c r="B2799" s="1" t="s">
        <v>460</v>
      </c>
      <c r="C2799" s="4">
        <v>2021</v>
      </c>
      <c r="D2799" s="1" t="s">
        <v>185</v>
      </c>
      <c r="E2799" s="1" t="s">
        <v>1089</v>
      </c>
      <c r="F2799" s="1" t="s">
        <v>66</v>
      </c>
      <c r="G2799" s="4" t="s">
        <v>1101</v>
      </c>
      <c r="H2799" s="4">
        <v>53774</v>
      </c>
      <c r="I2799" s="4" t="s">
        <v>83</v>
      </c>
      <c r="J2799" s="1"/>
      <c r="K2799" s="4" t="s">
        <v>83</v>
      </c>
      <c r="L2799" s="4" t="s">
        <v>83</v>
      </c>
    </row>
    <row r="2800" spans="1:12" ht="30" x14ac:dyDescent="0.25">
      <c r="A2800" s="1" t="s">
        <v>6457</v>
      </c>
      <c r="B2800" s="1" t="s">
        <v>460</v>
      </c>
      <c r="C2800" s="4">
        <v>2021</v>
      </c>
      <c r="D2800" s="1" t="s">
        <v>185</v>
      </c>
      <c r="E2800" s="1" t="s">
        <v>1089</v>
      </c>
      <c r="F2800" s="1" t="s">
        <v>70</v>
      </c>
      <c r="G2800" s="4" t="s">
        <v>1101</v>
      </c>
      <c r="H2800" s="4">
        <v>144380</v>
      </c>
      <c r="I2800" s="4" t="s">
        <v>83</v>
      </c>
      <c r="J2800" s="1"/>
      <c r="K2800" s="4" t="s">
        <v>83</v>
      </c>
      <c r="L2800" s="4" t="s">
        <v>83</v>
      </c>
    </row>
    <row r="2801" spans="1:12" ht="30" x14ac:dyDescent="0.25">
      <c r="A2801" s="1" t="s">
        <v>6457</v>
      </c>
      <c r="B2801" s="1" t="s">
        <v>460</v>
      </c>
      <c r="C2801" s="4">
        <v>2021</v>
      </c>
      <c r="D2801" s="1" t="s">
        <v>185</v>
      </c>
      <c r="E2801" s="1" t="s">
        <v>1089</v>
      </c>
      <c r="F2801" s="1" t="s">
        <v>74</v>
      </c>
      <c r="G2801" s="4" t="s">
        <v>1101</v>
      </c>
      <c r="H2801" s="4">
        <v>29812</v>
      </c>
      <c r="I2801" s="4" t="s">
        <v>83</v>
      </c>
      <c r="J2801" s="1"/>
      <c r="K2801" s="4" t="s">
        <v>83</v>
      </c>
      <c r="L2801" s="4" t="s">
        <v>83</v>
      </c>
    </row>
    <row r="2802" spans="1:12" ht="30" x14ac:dyDescent="0.25">
      <c r="A2802" s="1" t="s">
        <v>6457</v>
      </c>
      <c r="B2802" s="1" t="s">
        <v>460</v>
      </c>
      <c r="C2802" s="4">
        <v>2021</v>
      </c>
      <c r="D2802" s="1" t="s">
        <v>185</v>
      </c>
      <c r="E2802" s="1" t="s">
        <v>1089</v>
      </c>
      <c r="F2802" s="1" t="s">
        <v>1102</v>
      </c>
      <c r="G2802" s="4" t="s">
        <v>1671</v>
      </c>
      <c r="H2802" s="4">
        <v>86499</v>
      </c>
      <c r="I2802" s="4" t="s">
        <v>551</v>
      </c>
      <c r="J2802" s="1" t="s">
        <v>234</v>
      </c>
      <c r="K2802" s="4" t="s">
        <v>3367</v>
      </c>
      <c r="L2802" s="4" t="s">
        <v>1099</v>
      </c>
    </row>
    <row r="2803" spans="1:12" ht="45" x14ac:dyDescent="0.25">
      <c r="A2803" s="1" t="s">
        <v>6457</v>
      </c>
      <c r="B2803" s="1" t="s">
        <v>460</v>
      </c>
      <c r="C2803" s="4">
        <v>2021</v>
      </c>
      <c r="D2803" s="1" t="s">
        <v>185</v>
      </c>
      <c r="E2803" s="1" t="s">
        <v>1089</v>
      </c>
      <c r="F2803" s="1" t="s">
        <v>84</v>
      </c>
      <c r="G2803" s="4" t="s">
        <v>1103</v>
      </c>
      <c r="H2803" s="4">
        <v>0</v>
      </c>
      <c r="I2803" s="4" t="s">
        <v>83</v>
      </c>
      <c r="J2803" s="1"/>
      <c r="K2803" s="4" t="s">
        <v>83</v>
      </c>
      <c r="L2803" s="4" t="s">
        <v>83</v>
      </c>
    </row>
    <row r="2804" spans="1:12" ht="45" x14ac:dyDescent="0.25">
      <c r="A2804" s="1" t="s">
        <v>6457</v>
      </c>
      <c r="B2804" s="1" t="s">
        <v>460</v>
      </c>
      <c r="C2804" s="4">
        <v>2021</v>
      </c>
      <c r="D2804" s="1" t="s">
        <v>185</v>
      </c>
      <c r="E2804" s="1" t="s">
        <v>1089</v>
      </c>
      <c r="F2804" s="1" t="s">
        <v>85</v>
      </c>
      <c r="G2804" s="4" t="s">
        <v>1103</v>
      </c>
      <c r="H2804" s="4">
        <v>0</v>
      </c>
      <c r="I2804" s="4" t="s">
        <v>83</v>
      </c>
      <c r="J2804" s="1"/>
      <c r="K2804" s="4" t="s">
        <v>83</v>
      </c>
      <c r="L2804" s="4" t="s">
        <v>83</v>
      </c>
    </row>
    <row r="2805" spans="1:12" ht="30" x14ac:dyDescent="0.25">
      <c r="A2805" s="1" t="s">
        <v>6457</v>
      </c>
      <c r="B2805" s="1" t="s">
        <v>460</v>
      </c>
      <c r="C2805" s="4">
        <v>2021</v>
      </c>
      <c r="D2805" s="1" t="s">
        <v>185</v>
      </c>
      <c r="E2805" s="1" t="s">
        <v>1104</v>
      </c>
      <c r="F2805" s="1" t="s">
        <v>62</v>
      </c>
      <c r="G2805" s="4" t="s">
        <v>1141</v>
      </c>
      <c r="H2805" s="4">
        <v>35556</v>
      </c>
      <c r="I2805" s="4" t="s">
        <v>4613</v>
      </c>
      <c r="J2805" s="1"/>
      <c r="K2805" s="4" t="s">
        <v>4436</v>
      </c>
      <c r="L2805" s="4" t="s">
        <v>10820</v>
      </c>
    </row>
    <row r="2806" spans="1:12" ht="30" x14ac:dyDescent="0.25">
      <c r="A2806" s="1" t="s">
        <v>6457</v>
      </c>
      <c r="B2806" s="1" t="s">
        <v>460</v>
      </c>
      <c r="C2806" s="4">
        <v>2021</v>
      </c>
      <c r="D2806" s="1" t="s">
        <v>185</v>
      </c>
      <c r="E2806" s="1" t="s">
        <v>1104</v>
      </c>
      <c r="F2806" s="1" t="s">
        <v>66</v>
      </c>
      <c r="G2806" s="4" t="s">
        <v>1101</v>
      </c>
      <c r="H2806" s="4">
        <v>2193</v>
      </c>
      <c r="I2806" s="4" t="s">
        <v>83</v>
      </c>
      <c r="J2806" s="1"/>
      <c r="K2806" s="4" t="s">
        <v>83</v>
      </c>
      <c r="L2806" s="4" t="s">
        <v>83</v>
      </c>
    </row>
    <row r="2807" spans="1:12" ht="30" x14ac:dyDescent="0.25">
      <c r="A2807" s="1" t="s">
        <v>6457</v>
      </c>
      <c r="B2807" s="1" t="s">
        <v>460</v>
      </c>
      <c r="C2807" s="4">
        <v>2021</v>
      </c>
      <c r="D2807" s="1" t="s">
        <v>185</v>
      </c>
      <c r="E2807" s="1" t="s">
        <v>1104</v>
      </c>
      <c r="F2807" s="1" t="s">
        <v>70</v>
      </c>
      <c r="G2807" s="4" t="s">
        <v>1097</v>
      </c>
      <c r="H2807" s="4">
        <v>34628</v>
      </c>
      <c r="I2807" s="4" t="s">
        <v>4100</v>
      </c>
      <c r="J2807" s="1" t="s">
        <v>234</v>
      </c>
      <c r="K2807" s="4" t="s">
        <v>1825</v>
      </c>
      <c r="L2807" s="4" t="s">
        <v>3991</v>
      </c>
    </row>
    <row r="2808" spans="1:12" ht="30" x14ac:dyDescent="0.25">
      <c r="A2808" s="1" t="s">
        <v>6457</v>
      </c>
      <c r="B2808" s="1" t="s">
        <v>460</v>
      </c>
      <c r="C2808" s="4">
        <v>2021</v>
      </c>
      <c r="D2808" s="1" t="s">
        <v>185</v>
      </c>
      <c r="E2808" s="1" t="s">
        <v>1104</v>
      </c>
      <c r="F2808" s="1" t="s">
        <v>74</v>
      </c>
      <c r="G2808" s="4" t="s">
        <v>1101</v>
      </c>
      <c r="H2808" s="4">
        <v>44222</v>
      </c>
      <c r="I2808" s="4" t="s">
        <v>83</v>
      </c>
      <c r="J2808" s="1"/>
      <c r="K2808" s="4" t="s">
        <v>83</v>
      </c>
      <c r="L2808" s="4" t="s">
        <v>83</v>
      </c>
    </row>
    <row r="2809" spans="1:12" ht="30" x14ac:dyDescent="0.25">
      <c r="A2809" s="1" t="s">
        <v>6457</v>
      </c>
      <c r="B2809" s="1" t="s">
        <v>460</v>
      </c>
      <c r="C2809" s="4">
        <v>2021</v>
      </c>
      <c r="D2809" s="1" t="s">
        <v>185</v>
      </c>
      <c r="E2809" s="1" t="s">
        <v>1104</v>
      </c>
      <c r="F2809" s="1" t="s">
        <v>1102</v>
      </c>
      <c r="G2809" s="4" t="s">
        <v>1270</v>
      </c>
      <c r="H2809" s="4">
        <v>104311</v>
      </c>
      <c r="I2809" s="4" t="s">
        <v>3468</v>
      </c>
      <c r="J2809" s="1" t="s">
        <v>234</v>
      </c>
      <c r="K2809" s="4" t="s">
        <v>3510</v>
      </c>
      <c r="L2809" s="4" t="s">
        <v>559</v>
      </c>
    </row>
    <row r="2810" spans="1:12" ht="45" x14ac:dyDescent="0.25">
      <c r="A2810" s="1" t="s">
        <v>6457</v>
      </c>
      <c r="B2810" s="1" t="s">
        <v>460</v>
      </c>
      <c r="C2810" s="4">
        <v>2021</v>
      </c>
      <c r="D2810" s="1" t="s">
        <v>185</v>
      </c>
      <c r="E2810" s="1" t="s">
        <v>1104</v>
      </c>
      <c r="F2810" s="1" t="s">
        <v>84</v>
      </c>
      <c r="G2810" s="4" t="s">
        <v>1103</v>
      </c>
      <c r="H2810" s="4">
        <v>0</v>
      </c>
      <c r="I2810" s="4" t="s">
        <v>83</v>
      </c>
      <c r="J2810" s="1"/>
      <c r="K2810" s="4" t="s">
        <v>83</v>
      </c>
      <c r="L2810" s="4" t="s">
        <v>83</v>
      </c>
    </row>
    <row r="2811" spans="1:12" ht="45" x14ac:dyDescent="0.25">
      <c r="A2811" s="1" t="s">
        <v>6457</v>
      </c>
      <c r="B2811" s="1" t="s">
        <v>460</v>
      </c>
      <c r="C2811" s="4">
        <v>2021</v>
      </c>
      <c r="D2811" s="1" t="s">
        <v>185</v>
      </c>
      <c r="E2811" s="1" t="s">
        <v>1104</v>
      </c>
      <c r="F2811" s="1" t="s">
        <v>85</v>
      </c>
      <c r="G2811" s="4" t="s">
        <v>1103</v>
      </c>
      <c r="H2811" s="4">
        <v>0</v>
      </c>
      <c r="I2811" s="4" t="s">
        <v>83</v>
      </c>
      <c r="J2811" s="1"/>
      <c r="K2811" s="4" t="s">
        <v>83</v>
      </c>
      <c r="L2811" s="4" t="s">
        <v>83</v>
      </c>
    </row>
    <row r="2812" spans="1:12" ht="30" x14ac:dyDescent="0.25">
      <c r="A2812" s="1" t="s">
        <v>6457</v>
      </c>
      <c r="B2812" s="1" t="s">
        <v>460</v>
      </c>
      <c r="C2812" s="4">
        <v>2021</v>
      </c>
      <c r="D2812" s="1" t="s">
        <v>185</v>
      </c>
      <c r="E2812" s="1" t="s">
        <v>1116</v>
      </c>
      <c r="F2812" s="1" t="s">
        <v>62</v>
      </c>
      <c r="G2812" s="4" t="s">
        <v>1221</v>
      </c>
      <c r="H2812" s="4">
        <v>21973</v>
      </c>
      <c r="I2812" s="4" t="s">
        <v>7553</v>
      </c>
      <c r="J2812" s="1"/>
      <c r="K2812" s="4" t="s">
        <v>10821</v>
      </c>
      <c r="L2812" s="4" t="s">
        <v>10822</v>
      </c>
    </row>
    <row r="2813" spans="1:12" ht="30" x14ac:dyDescent="0.25">
      <c r="A2813" s="1" t="s">
        <v>6457</v>
      </c>
      <c r="B2813" s="1" t="s">
        <v>460</v>
      </c>
      <c r="C2813" s="4">
        <v>2021</v>
      </c>
      <c r="D2813" s="1" t="s">
        <v>185</v>
      </c>
      <c r="E2813" s="1" t="s">
        <v>1116</v>
      </c>
      <c r="F2813" s="1" t="s">
        <v>66</v>
      </c>
      <c r="G2813" s="4" t="s">
        <v>1101</v>
      </c>
      <c r="H2813" s="4">
        <v>826</v>
      </c>
      <c r="I2813" s="4" t="s">
        <v>83</v>
      </c>
      <c r="J2813" s="1"/>
      <c r="K2813" s="4" t="s">
        <v>83</v>
      </c>
      <c r="L2813" s="4" t="s">
        <v>83</v>
      </c>
    </row>
    <row r="2814" spans="1:12" ht="30" x14ac:dyDescent="0.25">
      <c r="A2814" s="1" t="s">
        <v>6457</v>
      </c>
      <c r="B2814" s="1" t="s">
        <v>460</v>
      </c>
      <c r="C2814" s="4">
        <v>2021</v>
      </c>
      <c r="D2814" s="1" t="s">
        <v>185</v>
      </c>
      <c r="E2814" s="1" t="s">
        <v>1116</v>
      </c>
      <c r="F2814" s="1" t="s">
        <v>70</v>
      </c>
      <c r="G2814" s="4" t="s">
        <v>1671</v>
      </c>
      <c r="H2814" s="4">
        <v>6827</v>
      </c>
      <c r="I2814" s="4" t="s">
        <v>10783</v>
      </c>
      <c r="J2814" s="1" t="s">
        <v>234</v>
      </c>
      <c r="K2814" s="4" t="s">
        <v>2752</v>
      </c>
      <c r="L2814" s="4" t="s">
        <v>10823</v>
      </c>
    </row>
    <row r="2815" spans="1:12" ht="30" x14ac:dyDescent="0.25">
      <c r="A2815" s="1" t="s">
        <v>6457</v>
      </c>
      <c r="B2815" s="1" t="s">
        <v>460</v>
      </c>
      <c r="C2815" s="4">
        <v>2021</v>
      </c>
      <c r="D2815" s="1" t="s">
        <v>185</v>
      </c>
      <c r="E2815" s="1" t="s">
        <v>1116</v>
      </c>
      <c r="F2815" s="1" t="s">
        <v>74</v>
      </c>
      <c r="G2815" s="4" t="s">
        <v>1101</v>
      </c>
      <c r="H2815" s="4">
        <v>8778</v>
      </c>
      <c r="I2815" s="4" t="s">
        <v>83</v>
      </c>
      <c r="J2815" s="1"/>
      <c r="K2815" s="4" t="s">
        <v>83</v>
      </c>
      <c r="L2815" s="4" t="s">
        <v>83</v>
      </c>
    </row>
    <row r="2816" spans="1:12" ht="30" x14ac:dyDescent="0.25">
      <c r="A2816" s="1" t="s">
        <v>6457</v>
      </c>
      <c r="B2816" s="1" t="s">
        <v>460</v>
      </c>
      <c r="C2816" s="4">
        <v>2021</v>
      </c>
      <c r="D2816" s="1" t="s">
        <v>185</v>
      </c>
      <c r="E2816" s="1" t="s">
        <v>1116</v>
      </c>
      <c r="F2816" s="1" t="s">
        <v>1102</v>
      </c>
      <c r="G2816" s="4" t="s">
        <v>1691</v>
      </c>
      <c r="H2816" s="4">
        <v>223793</v>
      </c>
      <c r="I2816" s="4" t="s">
        <v>3110</v>
      </c>
      <c r="J2816" s="1"/>
      <c r="K2816" s="4" t="s">
        <v>3893</v>
      </c>
      <c r="L2816" s="4" t="s">
        <v>7464</v>
      </c>
    </row>
    <row r="2817" spans="1:12" ht="45" x14ac:dyDescent="0.25">
      <c r="A2817" s="1" t="s">
        <v>6457</v>
      </c>
      <c r="B2817" s="1" t="s">
        <v>460</v>
      </c>
      <c r="C2817" s="4">
        <v>2021</v>
      </c>
      <c r="D2817" s="1" t="s">
        <v>185</v>
      </c>
      <c r="E2817" s="1" t="s">
        <v>1116</v>
      </c>
      <c r="F2817" s="1" t="s">
        <v>84</v>
      </c>
      <c r="G2817" s="4" t="s">
        <v>1103</v>
      </c>
      <c r="H2817" s="4">
        <v>0</v>
      </c>
      <c r="I2817" s="4" t="s">
        <v>83</v>
      </c>
      <c r="J2817" s="1"/>
      <c r="K2817" s="4" t="s">
        <v>83</v>
      </c>
      <c r="L2817" s="4" t="s">
        <v>83</v>
      </c>
    </row>
    <row r="2818" spans="1:12" ht="45" x14ac:dyDescent="0.25">
      <c r="A2818" s="1" t="s">
        <v>6457</v>
      </c>
      <c r="B2818" s="1" t="s">
        <v>460</v>
      </c>
      <c r="C2818" s="4">
        <v>2021</v>
      </c>
      <c r="D2818" s="1" t="s">
        <v>185</v>
      </c>
      <c r="E2818" s="1" t="s">
        <v>1116</v>
      </c>
      <c r="F2818" s="1" t="s">
        <v>85</v>
      </c>
      <c r="G2818" s="4" t="s">
        <v>1103</v>
      </c>
      <c r="H2818" s="4">
        <v>0</v>
      </c>
      <c r="I2818" s="4" t="s">
        <v>83</v>
      </c>
      <c r="J2818" s="1"/>
      <c r="K2818" s="4" t="s">
        <v>83</v>
      </c>
      <c r="L2818" s="4" t="s">
        <v>83</v>
      </c>
    </row>
    <row r="2819" spans="1:12" ht="30" x14ac:dyDescent="0.25">
      <c r="A2819" s="1" t="s">
        <v>6457</v>
      </c>
      <c r="B2819" s="1" t="s">
        <v>460</v>
      </c>
      <c r="C2819" s="4">
        <v>2021</v>
      </c>
      <c r="D2819" s="1" t="s">
        <v>185</v>
      </c>
      <c r="E2819" s="1" t="s">
        <v>1132</v>
      </c>
      <c r="F2819" s="1" t="s">
        <v>62</v>
      </c>
      <c r="G2819" s="4" t="s">
        <v>3754</v>
      </c>
      <c r="H2819" s="4">
        <v>11345</v>
      </c>
      <c r="I2819" s="4" t="s">
        <v>10824</v>
      </c>
      <c r="J2819" s="1"/>
      <c r="K2819" s="4" t="s">
        <v>10825</v>
      </c>
      <c r="L2819" s="4" t="s">
        <v>10826</v>
      </c>
    </row>
    <row r="2820" spans="1:12" ht="30" x14ac:dyDescent="0.25">
      <c r="A2820" s="1" t="s">
        <v>6457</v>
      </c>
      <c r="B2820" s="1" t="s">
        <v>460</v>
      </c>
      <c r="C2820" s="4">
        <v>2021</v>
      </c>
      <c r="D2820" s="1" t="s">
        <v>185</v>
      </c>
      <c r="E2820" s="1" t="s">
        <v>1132</v>
      </c>
      <c r="F2820" s="1" t="s">
        <v>66</v>
      </c>
      <c r="G2820" s="4" t="s">
        <v>1101</v>
      </c>
      <c r="H2820" s="4">
        <v>291</v>
      </c>
      <c r="I2820" s="4" t="s">
        <v>83</v>
      </c>
      <c r="J2820" s="1"/>
      <c r="K2820" s="4" t="s">
        <v>83</v>
      </c>
      <c r="L2820" s="4" t="s">
        <v>83</v>
      </c>
    </row>
    <row r="2821" spans="1:12" ht="30" x14ac:dyDescent="0.25">
      <c r="A2821" s="1" t="s">
        <v>6457</v>
      </c>
      <c r="B2821" s="1" t="s">
        <v>460</v>
      </c>
      <c r="C2821" s="4">
        <v>2021</v>
      </c>
      <c r="D2821" s="1" t="s">
        <v>185</v>
      </c>
      <c r="E2821" s="1" t="s">
        <v>1132</v>
      </c>
      <c r="F2821" s="1" t="s">
        <v>70</v>
      </c>
      <c r="G2821" s="4" t="s">
        <v>1671</v>
      </c>
      <c r="H2821" s="4">
        <v>2626</v>
      </c>
      <c r="I2821" s="4" t="s">
        <v>10827</v>
      </c>
      <c r="J2821" s="1" t="s">
        <v>234</v>
      </c>
      <c r="K2821" s="4" t="s">
        <v>6886</v>
      </c>
      <c r="L2821" s="4" t="s">
        <v>10828</v>
      </c>
    </row>
    <row r="2822" spans="1:12" ht="30" x14ac:dyDescent="0.25">
      <c r="A2822" s="1" t="s">
        <v>6457</v>
      </c>
      <c r="B2822" s="1" t="s">
        <v>460</v>
      </c>
      <c r="C2822" s="4">
        <v>2021</v>
      </c>
      <c r="D2822" s="1" t="s">
        <v>185</v>
      </c>
      <c r="E2822" s="1" t="s">
        <v>1132</v>
      </c>
      <c r="F2822" s="1" t="s">
        <v>74</v>
      </c>
      <c r="G2822" s="4" t="s">
        <v>1101</v>
      </c>
      <c r="H2822" s="4">
        <v>1900</v>
      </c>
      <c r="I2822" s="4" t="s">
        <v>83</v>
      </c>
      <c r="J2822" s="1"/>
      <c r="K2822" s="4" t="s">
        <v>83</v>
      </c>
      <c r="L2822" s="4" t="s">
        <v>83</v>
      </c>
    </row>
    <row r="2823" spans="1:12" ht="30" x14ac:dyDescent="0.25">
      <c r="A2823" s="1" t="s">
        <v>6457</v>
      </c>
      <c r="B2823" s="1" t="s">
        <v>460</v>
      </c>
      <c r="C2823" s="4">
        <v>2021</v>
      </c>
      <c r="D2823" s="1" t="s">
        <v>185</v>
      </c>
      <c r="E2823" s="1" t="s">
        <v>1132</v>
      </c>
      <c r="F2823" s="1" t="s">
        <v>1102</v>
      </c>
      <c r="G2823" s="4" t="s">
        <v>2760</v>
      </c>
      <c r="H2823" s="4">
        <v>201141</v>
      </c>
      <c r="I2823" s="4" t="s">
        <v>5543</v>
      </c>
      <c r="J2823" s="1"/>
      <c r="K2823" s="4" t="s">
        <v>5368</v>
      </c>
      <c r="L2823" s="4" t="s">
        <v>2315</v>
      </c>
    </row>
    <row r="2824" spans="1:12" ht="45" x14ac:dyDescent="0.25">
      <c r="A2824" s="1" t="s">
        <v>6457</v>
      </c>
      <c r="B2824" s="1" t="s">
        <v>460</v>
      </c>
      <c r="C2824" s="4">
        <v>2021</v>
      </c>
      <c r="D2824" s="1" t="s">
        <v>185</v>
      </c>
      <c r="E2824" s="1" t="s">
        <v>1132</v>
      </c>
      <c r="F2824" s="1" t="s">
        <v>84</v>
      </c>
      <c r="G2824" s="4" t="s">
        <v>1103</v>
      </c>
      <c r="H2824" s="4">
        <v>0</v>
      </c>
      <c r="I2824" s="4" t="s">
        <v>83</v>
      </c>
      <c r="J2824" s="1"/>
      <c r="K2824" s="4" t="s">
        <v>83</v>
      </c>
      <c r="L2824" s="4" t="s">
        <v>83</v>
      </c>
    </row>
    <row r="2825" spans="1:12" ht="45" x14ac:dyDescent="0.25">
      <c r="A2825" s="1" t="s">
        <v>6457</v>
      </c>
      <c r="B2825" s="1" t="s">
        <v>460</v>
      </c>
      <c r="C2825" s="4">
        <v>2021</v>
      </c>
      <c r="D2825" s="1" t="s">
        <v>185</v>
      </c>
      <c r="E2825" s="1" t="s">
        <v>1132</v>
      </c>
      <c r="F2825" s="1" t="s">
        <v>85</v>
      </c>
      <c r="G2825" s="4" t="s">
        <v>1103</v>
      </c>
      <c r="H2825" s="4">
        <v>0</v>
      </c>
      <c r="I2825" s="4" t="s">
        <v>83</v>
      </c>
      <c r="J2825" s="1"/>
      <c r="K2825" s="4" t="s">
        <v>83</v>
      </c>
      <c r="L2825" s="4" t="s">
        <v>83</v>
      </c>
    </row>
    <row r="2826" spans="1:12" ht="30" x14ac:dyDescent="0.25">
      <c r="A2826" s="1" t="s">
        <v>6457</v>
      </c>
      <c r="B2826" s="1" t="s">
        <v>460</v>
      </c>
      <c r="C2826" s="4">
        <v>2021</v>
      </c>
      <c r="D2826" s="1" t="s">
        <v>185</v>
      </c>
      <c r="E2826" s="1" t="s">
        <v>1147</v>
      </c>
      <c r="F2826" s="1" t="s">
        <v>62</v>
      </c>
      <c r="G2826" s="4" t="s">
        <v>2302</v>
      </c>
      <c r="H2826" s="4">
        <v>5017</v>
      </c>
      <c r="I2826" s="4" t="s">
        <v>10829</v>
      </c>
      <c r="J2826" s="1"/>
      <c r="K2826" s="4" t="s">
        <v>10830</v>
      </c>
      <c r="L2826" s="4" t="s">
        <v>10831</v>
      </c>
    </row>
    <row r="2827" spans="1:12" ht="30" x14ac:dyDescent="0.25">
      <c r="A2827" s="1" t="s">
        <v>6457</v>
      </c>
      <c r="B2827" s="1" t="s">
        <v>460</v>
      </c>
      <c r="C2827" s="4">
        <v>2021</v>
      </c>
      <c r="D2827" s="1" t="s">
        <v>185</v>
      </c>
      <c r="E2827" s="1" t="s">
        <v>1147</v>
      </c>
      <c r="F2827" s="1" t="s">
        <v>66</v>
      </c>
      <c r="G2827" s="4" t="s">
        <v>1101</v>
      </c>
      <c r="H2827" s="4">
        <v>98</v>
      </c>
      <c r="I2827" s="4" t="s">
        <v>83</v>
      </c>
      <c r="J2827" s="1"/>
      <c r="K2827" s="4" t="s">
        <v>83</v>
      </c>
      <c r="L2827" s="4" t="s">
        <v>83</v>
      </c>
    </row>
    <row r="2828" spans="1:12" ht="30" x14ac:dyDescent="0.25">
      <c r="A2828" s="1" t="s">
        <v>6457</v>
      </c>
      <c r="B2828" s="1" t="s">
        <v>460</v>
      </c>
      <c r="C2828" s="4">
        <v>2021</v>
      </c>
      <c r="D2828" s="1" t="s">
        <v>185</v>
      </c>
      <c r="E2828" s="1" t="s">
        <v>1147</v>
      </c>
      <c r="F2828" s="1" t="s">
        <v>70</v>
      </c>
      <c r="G2828" s="4" t="s">
        <v>1743</v>
      </c>
      <c r="H2828" s="4">
        <v>1028</v>
      </c>
      <c r="I2828" s="4" t="s">
        <v>10832</v>
      </c>
      <c r="J2828" s="1" t="s">
        <v>234</v>
      </c>
      <c r="K2828" s="4" t="s">
        <v>10833</v>
      </c>
      <c r="L2828" s="4" t="s">
        <v>6549</v>
      </c>
    </row>
    <row r="2829" spans="1:12" ht="30" x14ac:dyDescent="0.25">
      <c r="A2829" s="1" t="s">
        <v>6457</v>
      </c>
      <c r="B2829" s="1" t="s">
        <v>460</v>
      </c>
      <c r="C2829" s="4">
        <v>2021</v>
      </c>
      <c r="D2829" s="1" t="s">
        <v>185</v>
      </c>
      <c r="E2829" s="1" t="s">
        <v>1147</v>
      </c>
      <c r="F2829" s="1" t="s">
        <v>74</v>
      </c>
      <c r="G2829" s="4" t="s">
        <v>1101</v>
      </c>
      <c r="H2829" s="4">
        <v>395</v>
      </c>
      <c r="I2829" s="4" t="s">
        <v>83</v>
      </c>
      <c r="J2829" s="1"/>
      <c r="K2829" s="4" t="s">
        <v>83</v>
      </c>
      <c r="L2829" s="4" t="s">
        <v>83</v>
      </c>
    </row>
    <row r="2830" spans="1:12" ht="30" x14ac:dyDescent="0.25">
      <c r="A2830" s="1" t="s">
        <v>6457</v>
      </c>
      <c r="B2830" s="1" t="s">
        <v>460</v>
      </c>
      <c r="C2830" s="4">
        <v>2021</v>
      </c>
      <c r="D2830" s="1" t="s">
        <v>185</v>
      </c>
      <c r="E2830" s="1" t="s">
        <v>1147</v>
      </c>
      <c r="F2830" s="1" t="s">
        <v>1102</v>
      </c>
      <c r="G2830" s="4" t="s">
        <v>2347</v>
      </c>
      <c r="H2830" s="4">
        <v>165959</v>
      </c>
      <c r="I2830" s="4" t="s">
        <v>7795</v>
      </c>
      <c r="J2830" s="1"/>
      <c r="K2830" s="4" t="s">
        <v>3834</v>
      </c>
      <c r="L2830" s="4" t="s">
        <v>9030</v>
      </c>
    </row>
    <row r="2831" spans="1:12" ht="45" x14ac:dyDescent="0.25">
      <c r="A2831" s="1" t="s">
        <v>6457</v>
      </c>
      <c r="B2831" s="1" t="s">
        <v>460</v>
      </c>
      <c r="C2831" s="4">
        <v>2021</v>
      </c>
      <c r="D2831" s="1" t="s">
        <v>185</v>
      </c>
      <c r="E2831" s="1" t="s">
        <v>1147</v>
      </c>
      <c r="F2831" s="1" t="s">
        <v>84</v>
      </c>
      <c r="G2831" s="4" t="s">
        <v>1103</v>
      </c>
      <c r="H2831" s="4">
        <v>0</v>
      </c>
      <c r="I2831" s="4" t="s">
        <v>83</v>
      </c>
      <c r="J2831" s="1"/>
      <c r="K2831" s="4" t="s">
        <v>83</v>
      </c>
      <c r="L2831" s="4" t="s">
        <v>83</v>
      </c>
    </row>
    <row r="2832" spans="1:12" ht="45" x14ac:dyDescent="0.25">
      <c r="A2832" s="1" t="s">
        <v>6457</v>
      </c>
      <c r="B2832" s="1" t="s">
        <v>460</v>
      </c>
      <c r="C2832" s="4">
        <v>2021</v>
      </c>
      <c r="D2832" s="1" t="s">
        <v>185</v>
      </c>
      <c r="E2832" s="1" t="s">
        <v>1147</v>
      </c>
      <c r="F2832" s="1" t="s">
        <v>85</v>
      </c>
      <c r="G2832" s="4" t="s">
        <v>1103</v>
      </c>
      <c r="H2832" s="4">
        <v>0</v>
      </c>
      <c r="I2832" s="4" t="s">
        <v>83</v>
      </c>
      <c r="J2832" s="1"/>
      <c r="K2832" s="4" t="s">
        <v>83</v>
      </c>
      <c r="L2832" s="4" t="s">
        <v>83</v>
      </c>
    </row>
    <row r="2833" spans="1:12" ht="30" x14ac:dyDescent="0.25">
      <c r="A2833" s="1" t="s">
        <v>6457</v>
      </c>
      <c r="B2833" s="1" t="s">
        <v>460</v>
      </c>
      <c r="C2833" s="4">
        <v>2021</v>
      </c>
      <c r="D2833" s="1" t="s">
        <v>185</v>
      </c>
      <c r="E2833" s="1" t="s">
        <v>1162</v>
      </c>
      <c r="F2833" s="1" t="s">
        <v>62</v>
      </c>
      <c r="G2833" s="4" t="s">
        <v>2321</v>
      </c>
      <c r="H2833" s="4">
        <v>1684</v>
      </c>
      <c r="I2833" s="4" t="s">
        <v>10834</v>
      </c>
      <c r="J2833" s="1"/>
      <c r="K2833" s="4" t="s">
        <v>10835</v>
      </c>
      <c r="L2833" s="4" t="s">
        <v>10836</v>
      </c>
    </row>
    <row r="2834" spans="1:12" ht="30" x14ac:dyDescent="0.25">
      <c r="A2834" s="1" t="s">
        <v>6457</v>
      </c>
      <c r="B2834" s="1" t="s">
        <v>460</v>
      </c>
      <c r="C2834" s="4">
        <v>2021</v>
      </c>
      <c r="D2834" s="1" t="s">
        <v>185</v>
      </c>
      <c r="E2834" s="1" t="s">
        <v>1162</v>
      </c>
      <c r="F2834" s="1" t="s">
        <v>66</v>
      </c>
      <c r="G2834" s="4" t="s">
        <v>1101</v>
      </c>
      <c r="H2834" s="4">
        <v>31</v>
      </c>
      <c r="I2834" s="4" t="s">
        <v>83</v>
      </c>
      <c r="J2834" s="1"/>
      <c r="K2834" s="4" t="s">
        <v>83</v>
      </c>
      <c r="L2834" s="4" t="s">
        <v>83</v>
      </c>
    </row>
    <row r="2835" spans="1:12" ht="30" x14ac:dyDescent="0.25">
      <c r="A2835" s="1" t="s">
        <v>6457</v>
      </c>
      <c r="B2835" s="1" t="s">
        <v>460</v>
      </c>
      <c r="C2835" s="4">
        <v>2021</v>
      </c>
      <c r="D2835" s="1" t="s">
        <v>185</v>
      </c>
      <c r="E2835" s="1" t="s">
        <v>1162</v>
      </c>
      <c r="F2835" s="1" t="s">
        <v>70</v>
      </c>
      <c r="G2835" s="4" t="s">
        <v>1101</v>
      </c>
      <c r="H2835" s="4">
        <v>465</v>
      </c>
      <c r="I2835" s="4" t="s">
        <v>83</v>
      </c>
      <c r="J2835" s="1"/>
      <c r="K2835" s="4" t="s">
        <v>83</v>
      </c>
      <c r="L2835" s="4" t="s">
        <v>83</v>
      </c>
    </row>
    <row r="2836" spans="1:12" ht="30" x14ac:dyDescent="0.25">
      <c r="A2836" s="1" t="s">
        <v>6457</v>
      </c>
      <c r="B2836" s="1" t="s">
        <v>460</v>
      </c>
      <c r="C2836" s="4">
        <v>2021</v>
      </c>
      <c r="D2836" s="1" t="s">
        <v>185</v>
      </c>
      <c r="E2836" s="1" t="s">
        <v>1162</v>
      </c>
      <c r="F2836" s="1" t="s">
        <v>74</v>
      </c>
      <c r="G2836" s="4" t="s">
        <v>1101</v>
      </c>
      <c r="H2836" s="4">
        <v>152</v>
      </c>
      <c r="I2836" s="4" t="s">
        <v>83</v>
      </c>
      <c r="J2836" s="1"/>
      <c r="K2836" s="4" t="s">
        <v>83</v>
      </c>
      <c r="L2836" s="4" t="s">
        <v>83</v>
      </c>
    </row>
    <row r="2837" spans="1:12" ht="30" x14ac:dyDescent="0.25">
      <c r="A2837" s="1" t="s">
        <v>6457</v>
      </c>
      <c r="B2837" s="1" t="s">
        <v>460</v>
      </c>
      <c r="C2837" s="4">
        <v>2021</v>
      </c>
      <c r="D2837" s="1" t="s">
        <v>185</v>
      </c>
      <c r="E2837" s="1" t="s">
        <v>1162</v>
      </c>
      <c r="F2837" s="1" t="s">
        <v>1102</v>
      </c>
      <c r="G2837" s="4" t="s">
        <v>2280</v>
      </c>
      <c r="H2837" s="4">
        <v>71941</v>
      </c>
      <c r="I2837" s="4" t="s">
        <v>10837</v>
      </c>
      <c r="J2837" s="1"/>
      <c r="K2837" s="4" t="s">
        <v>4939</v>
      </c>
      <c r="L2837" s="4" t="s">
        <v>10838</v>
      </c>
    </row>
    <row r="2838" spans="1:12" ht="45" x14ac:dyDescent="0.25">
      <c r="A2838" s="1" t="s">
        <v>6457</v>
      </c>
      <c r="B2838" s="1" t="s">
        <v>460</v>
      </c>
      <c r="C2838" s="4">
        <v>2021</v>
      </c>
      <c r="D2838" s="1" t="s">
        <v>185</v>
      </c>
      <c r="E2838" s="1" t="s">
        <v>1162</v>
      </c>
      <c r="F2838" s="1" t="s">
        <v>84</v>
      </c>
      <c r="G2838" s="4" t="s">
        <v>1103</v>
      </c>
      <c r="H2838" s="4">
        <v>0</v>
      </c>
      <c r="I2838" s="4" t="s">
        <v>83</v>
      </c>
      <c r="J2838" s="1"/>
      <c r="K2838" s="4" t="s">
        <v>83</v>
      </c>
      <c r="L2838" s="4" t="s">
        <v>83</v>
      </c>
    </row>
    <row r="2839" spans="1:12" ht="45" x14ac:dyDescent="0.25">
      <c r="A2839" s="1" t="s">
        <v>6457</v>
      </c>
      <c r="B2839" s="1" t="s">
        <v>460</v>
      </c>
      <c r="C2839" s="4">
        <v>2021</v>
      </c>
      <c r="D2839" s="1" t="s">
        <v>185</v>
      </c>
      <c r="E2839" s="1" t="s">
        <v>1162</v>
      </c>
      <c r="F2839" s="1" t="s">
        <v>85</v>
      </c>
      <c r="G2839" s="4" t="s">
        <v>1103</v>
      </c>
      <c r="H2839" s="4">
        <v>0</v>
      </c>
      <c r="I2839" s="4" t="s">
        <v>83</v>
      </c>
      <c r="J2839" s="1"/>
      <c r="K2839" s="4" t="s">
        <v>83</v>
      </c>
      <c r="L2839" s="4" t="s">
        <v>83</v>
      </c>
    </row>
    <row r="2840" spans="1:12" ht="30" x14ac:dyDescent="0.25">
      <c r="A2840" s="1" t="s">
        <v>6457</v>
      </c>
      <c r="B2840" s="1" t="s">
        <v>460</v>
      </c>
      <c r="C2840" s="4">
        <v>2021</v>
      </c>
      <c r="D2840" s="1" t="s">
        <v>185</v>
      </c>
      <c r="E2840" s="1" t="s">
        <v>1183</v>
      </c>
      <c r="F2840" s="1" t="s">
        <v>62</v>
      </c>
      <c r="G2840" s="4" t="s">
        <v>1097</v>
      </c>
      <c r="H2840" s="4">
        <v>392</v>
      </c>
      <c r="I2840" s="4" t="s">
        <v>10839</v>
      </c>
      <c r="J2840" s="1" t="s">
        <v>234</v>
      </c>
      <c r="K2840" s="4" t="s">
        <v>719</v>
      </c>
      <c r="L2840" s="4" t="s">
        <v>10840</v>
      </c>
    </row>
    <row r="2841" spans="1:12" ht="30" x14ac:dyDescent="0.25">
      <c r="A2841" s="1" t="s">
        <v>6457</v>
      </c>
      <c r="B2841" s="1" t="s">
        <v>460</v>
      </c>
      <c r="C2841" s="4">
        <v>2021</v>
      </c>
      <c r="D2841" s="1" t="s">
        <v>185</v>
      </c>
      <c r="E2841" s="1" t="s">
        <v>1183</v>
      </c>
      <c r="F2841" s="1" t="s">
        <v>66</v>
      </c>
      <c r="G2841" s="4" t="s">
        <v>1101</v>
      </c>
      <c r="H2841" s="4">
        <v>7</v>
      </c>
      <c r="I2841" s="4" t="s">
        <v>83</v>
      </c>
      <c r="J2841" s="1"/>
      <c r="K2841" s="4" t="s">
        <v>83</v>
      </c>
      <c r="L2841" s="4" t="s">
        <v>83</v>
      </c>
    </row>
    <row r="2842" spans="1:12" ht="30" x14ac:dyDescent="0.25">
      <c r="A2842" s="1" t="s">
        <v>6457</v>
      </c>
      <c r="B2842" s="1" t="s">
        <v>460</v>
      </c>
      <c r="C2842" s="4">
        <v>2021</v>
      </c>
      <c r="D2842" s="1" t="s">
        <v>185</v>
      </c>
      <c r="E2842" s="1" t="s">
        <v>1183</v>
      </c>
      <c r="F2842" s="1" t="s">
        <v>70</v>
      </c>
      <c r="G2842" s="4" t="s">
        <v>1097</v>
      </c>
      <c r="H2842" s="4">
        <v>139</v>
      </c>
      <c r="I2842" s="4" t="s">
        <v>10841</v>
      </c>
      <c r="J2842" s="1" t="s">
        <v>234</v>
      </c>
      <c r="K2842" s="4" t="s">
        <v>10842</v>
      </c>
      <c r="L2842" s="4" t="s">
        <v>10843</v>
      </c>
    </row>
    <row r="2843" spans="1:12" ht="30" x14ac:dyDescent="0.25">
      <c r="A2843" s="1" t="s">
        <v>6457</v>
      </c>
      <c r="B2843" s="1" t="s">
        <v>460</v>
      </c>
      <c r="C2843" s="4">
        <v>2021</v>
      </c>
      <c r="D2843" s="1" t="s">
        <v>185</v>
      </c>
      <c r="E2843" s="1" t="s">
        <v>1183</v>
      </c>
      <c r="F2843" s="1" t="s">
        <v>74</v>
      </c>
      <c r="G2843" s="4" t="s">
        <v>1101</v>
      </c>
      <c r="H2843" s="4">
        <v>48</v>
      </c>
      <c r="I2843" s="4" t="s">
        <v>83</v>
      </c>
      <c r="J2843" s="1"/>
      <c r="K2843" s="4" t="s">
        <v>83</v>
      </c>
      <c r="L2843" s="4" t="s">
        <v>83</v>
      </c>
    </row>
    <row r="2844" spans="1:12" ht="30" x14ac:dyDescent="0.25">
      <c r="A2844" s="1" t="s">
        <v>6457</v>
      </c>
      <c r="B2844" s="1" t="s">
        <v>460</v>
      </c>
      <c r="C2844" s="4">
        <v>2021</v>
      </c>
      <c r="D2844" s="1" t="s">
        <v>185</v>
      </c>
      <c r="E2844" s="1" t="s">
        <v>1183</v>
      </c>
      <c r="F2844" s="1" t="s">
        <v>1102</v>
      </c>
      <c r="G2844" s="4" t="s">
        <v>612</v>
      </c>
      <c r="H2844" s="4">
        <v>12058</v>
      </c>
      <c r="I2844" s="4" t="s">
        <v>10844</v>
      </c>
      <c r="J2844" s="1"/>
      <c r="K2844" s="4" t="s">
        <v>10845</v>
      </c>
      <c r="L2844" s="4" t="s">
        <v>10846</v>
      </c>
    </row>
    <row r="2845" spans="1:12" ht="45" x14ac:dyDescent="0.25">
      <c r="A2845" s="1" t="s">
        <v>6457</v>
      </c>
      <c r="B2845" s="1" t="s">
        <v>460</v>
      </c>
      <c r="C2845" s="4">
        <v>2021</v>
      </c>
      <c r="D2845" s="1" t="s">
        <v>185</v>
      </c>
      <c r="E2845" s="1" t="s">
        <v>1183</v>
      </c>
      <c r="F2845" s="1" t="s">
        <v>84</v>
      </c>
      <c r="G2845" s="4" t="s">
        <v>1103</v>
      </c>
      <c r="H2845" s="4">
        <v>0</v>
      </c>
      <c r="I2845" s="4" t="s">
        <v>83</v>
      </c>
      <c r="J2845" s="1"/>
      <c r="K2845" s="4" t="s">
        <v>83</v>
      </c>
      <c r="L2845" s="4" t="s">
        <v>83</v>
      </c>
    </row>
    <row r="2846" spans="1:12" ht="45" x14ac:dyDescent="0.25">
      <c r="A2846" s="1" t="s">
        <v>6457</v>
      </c>
      <c r="B2846" s="1" t="s">
        <v>460</v>
      </c>
      <c r="C2846" s="4">
        <v>2021</v>
      </c>
      <c r="D2846" s="1" t="s">
        <v>185</v>
      </c>
      <c r="E2846" s="1" t="s">
        <v>1183</v>
      </c>
      <c r="F2846" s="1" t="s">
        <v>85</v>
      </c>
      <c r="G2846" s="4" t="s">
        <v>1103</v>
      </c>
      <c r="H2846" s="4">
        <v>0</v>
      </c>
      <c r="I2846" s="4" t="s">
        <v>83</v>
      </c>
      <c r="J2846" s="1"/>
      <c r="K2846" s="4" t="s">
        <v>83</v>
      </c>
      <c r="L2846" s="4" t="s">
        <v>83</v>
      </c>
    </row>
    <row r="2847" spans="1:12" ht="30" x14ac:dyDescent="0.25">
      <c r="A2847" s="1" t="s">
        <v>6457</v>
      </c>
      <c r="B2847" s="1" t="s">
        <v>460</v>
      </c>
      <c r="C2847" s="4">
        <v>2021</v>
      </c>
      <c r="D2847" s="1" t="s">
        <v>207</v>
      </c>
      <c r="E2847" s="1" t="s">
        <v>1089</v>
      </c>
      <c r="F2847" s="1" t="s">
        <v>62</v>
      </c>
      <c r="G2847" s="4" t="s">
        <v>1691</v>
      </c>
      <c r="H2847" s="4">
        <v>127640</v>
      </c>
      <c r="I2847" s="4" t="s">
        <v>504</v>
      </c>
      <c r="J2847" s="1"/>
      <c r="K2847" s="4" t="s">
        <v>3468</v>
      </c>
      <c r="L2847" s="4" t="s">
        <v>6163</v>
      </c>
    </row>
    <row r="2848" spans="1:12" ht="30" x14ac:dyDescent="0.25">
      <c r="A2848" s="1" t="s">
        <v>6457</v>
      </c>
      <c r="B2848" s="1" t="s">
        <v>460</v>
      </c>
      <c r="C2848" s="4">
        <v>2021</v>
      </c>
      <c r="D2848" s="1" t="s">
        <v>207</v>
      </c>
      <c r="E2848" s="1" t="s">
        <v>1089</v>
      </c>
      <c r="F2848" s="1" t="s">
        <v>66</v>
      </c>
      <c r="G2848" s="4" t="s">
        <v>1101</v>
      </c>
      <c r="H2848" s="4">
        <v>10629</v>
      </c>
      <c r="I2848" s="4" t="s">
        <v>83</v>
      </c>
      <c r="J2848" s="1"/>
      <c r="K2848" s="4" t="s">
        <v>83</v>
      </c>
      <c r="L2848" s="4" t="s">
        <v>83</v>
      </c>
    </row>
    <row r="2849" spans="1:12" ht="30" x14ac:dyDescent="0.25">
      <c r="A2849" s="1" t="s">
        <v>6457</v>
      </c>
      <c r="B2849" s="1" t="s">
        <v>460</v>
      </c>
      <c r="C2849" s="4">
        <v>2021</v>
      </c>
      <c r="D2849" s="1" t="s">
        <v>207</v>
      </c>
      <c r="E2849" s="1" t="s">
        <v>1089</v>
      </c>
      <c r="F2849" s="1" t="s">
        <v>70</v>
      </c>
      <c r="G2849" s="4" t="s">
        <v>1101</v>
      </c>
      <c r="H2849" s="4">
        <v>119137</v>
      </c>
      <c r="I2849" s="4" t="s">
        <v>83</v>
      </c>
      <c r="J2849" s="1"/>
      <c r="K2849" s="4" t="s">
        <v>83</v>
      </c>
      <c r="L2849" s="4" t="s">
        <v>83</v>
      </c>
    </row>
    <row r="2850" spans="1:12" ht="30" x14ac:dyDescent="0.25">
      <c r="A2850" s="1" t="s">
        <v>6457</v>
      </c>
      <c r="B2850" s="1" t="s">
        <v>460</v>
      </c>
      <c r="C2850" s="4">
        <v>2021</v>
      </c>
      <c r="D2850" s="1" t="s">
        <v>207</v>
      </c>
      <c r="E2850" s="1" t="s">
        <v>1089</v>
      </c>
      <c r="F2850" s="1" t="s">
        <v>74</v>
      </c>
      <c r="G2850" s="4" t="s">
        <v>1101</v>
      </c>
      <c r="H2850" s="4">
        <v>65614</v>
      </c>
      <c r="I2850" s="4" t="s">
        <v>83</v>
      </c>
      <c r="J2850" s="1"/>
      <c r="K2850" s="4" t="s">
        <v>83</v>
      </c>
      <c r="L2850" s="4" t="s">
        <v>83</v>
      </c>
    </row>
    <row r="2851" spans="1:12" ht="30" x14ac:dyDescent="0.25">
      <c r="A2851" s="1" t="s">
        <v>6457</v>
      </c>
      <c r="B2851" s="1" t="s">
        <v>460</v>
      </c>
      <c r="C2851" s="4">
        <v>2021</v>
      </c>
      <c r="D2851" s="1" t="s">
        <v>207</v>
      </c>
      <c r="E2851" s="1" t="s">
        <v>1089</v>
      </c>
      <c r="F2851" s="1" t="s">
        <v>1102</v>
      </c>
      <c r="G2851" s="4" t="s">
        <v>2008</v>
      </c>
      <c r="H2851" s="4">
        <v>138597</v>
      </c>
      <c r="I2851" s="4" t="s">
        <v>3427</v>
      </c>
      <c r="J2851" s="1" t="s">
        <v>234</v>
      </c>
      <c r="K2851" s="4" t="s">
        <v>3590</v>
      </c>
      <c r="L2851" s="4" t="s">
        <v>1693</v>
      </c>
    </row>
    <row r="2852" spans="1:12" ht="45" x14ac:dyDescent="0.25">
      <c r="A2852" s="1" t="s">
        <v>6457</v>
      </c>
      <c r="B2852" s="1" t="s">
        <v>460</v>
      </c>
      <c r="C2852" s="4">
        <v>2021</v>
      </c>
      <c r="D2852" s="1" t="s">
        <v>207</v>
      </c>
      <c r="E2852" s="1" t="s">
        <v>1089</v>
      </c>
      <c r="F2852" s="1" t="s">
        <v>84</v>
      </c>
      <c r="G2852" s="4" t="s">
        <v>1103</v>
      </c>
      <c r="H2852" s="4">
        <v>0</v>
      </c>
      <c r="I2852" s="4" t="s">
        <v>83</v>
      </c>
      <c r="J2852" s="1"/>
      <c r="K2852" s="4" t="s">
        <v>83</v>
      </c>
      <c r="L2852" s="4" t="s">
        <v>83</v>
      </c>
    </row>
    <row r="2853" spans="1:12" ht="45" x14ac:dyDescent="0.25">
      <c r="A2853" s="1" t="s">
        <v>6457</v>
      </c>
      <c r="B2853" s="1" t="s">
        <v>460</v>
      </c>
      <c r="C2853" s="4">
        <v>2021</v>
      </c>
      <c r="D2853" s="1" t="s">
        <v>207</v>
      </c>
      <c r="E2853" s="1" t="s">
        <v>1089</v>
      </c>
      <c r="F2853" s="1" t="s">
        <v>85</v>
      </c>
      <c r="G2853" s="4" t="s">
        <v>1103</v>
      </c>
      <c r="H2853" s="4">
        <v>0</v>
      </c>
      <c r="I2853" s="4" t="s">
        <v>83</v>
      </c>
      <c r="J2853" s="1"/>
      <c r="K2853" s="4" t="s">
        <v>83</v>
      </c>
      <c r="L2853" s="4" t="s">
        <v>83</v>
      </c>
    </row>
    <row r="2854" spans="1:12" ht="30" x14ac:dyDescent="0.25">
      <c r="A2854" s="1" t="s">
        <v>6457</v>
      </c>
      <c r="B2854" s="1" t="s">
        <v>460</v>
      </c>
      <c r="C2854" s="4">
        <v>2021</v>
      </c>
      <c r="D2854" s="1" t="s">
        <v>207</v>
      </c>
      <c r="E2854" s="1" t="s">
        <v>1104</v>
      </c>
      <c r="F2854" s="1" t="s">
        <v>62</v>
      </c>
      <c r="G2854" s="4" t="s">
        <v>2621</v>
      </c>
      <c r="H2854" s="4">
        <v>33972</v>
      </c>
      <c r="I2854" s="4" t="s">
        <v>690</v>
      </c>
      <c r="J2854" s="1"/>
      <c r="K2854" s="4" t="s">
        <v>1212</v>
      </c>
      <c r="L2854" s="4" t="s">
        <v>1709</v>
      </c>
    </row>
    <row r="2855" spans="1:12" ht="30" x14ac:dyDescent="0.25">
      <c r="A2855" s="1" t="s">
        <v>6457</v>
      </c>
      <c r="B2855" s="1" t="s">
        <v>460</v>
      </c>
      <c r="C2855" s="4">
        <v>2021</v>
      </c>
      <c r="D2855" s="1" t="s">
        <v>207</v>
      </c>
      <c r="E2855" s="1" t="s">
        <v>1104</v>
      </c>
      <c r="F2855" s="1" t="s">
        <v>66</v>
      </c>
      <c r="G2855" s="4" t="s">
        <v>1101</v>
      </c>
      <c r="H2855" s="4">
        <v>1019</v>
      </c>
      <c r="I2855" s="4" t="s">
        <v>83</v>
      </c>
      <c r="J2855" s="1"/>
      <c r="K2855" s="4" t="s">
        <v>83</v>
      </c>
      <c r="L2855" s="4" t="s">
        <v>83</v>
      </c>
    </row>
    <row r="2856" spans="1:12" ht="30" x14ac:dyDescent="0.25">
      <c r="A2856" s="1" t="s">
        <v>6457</v>
      </c>
      <c r="B2856" s="1" t="s">
        <v>460</v>
      </c>
      <c r="C2856" s="4">
        <v>2021</v>
      </c>
      <c r="D2856" s="1" t="s">
        <v>207</v>
      </c>
      <c r="E2856" s="1" t="s">
        <v>1104</v>
      </c>
      <c r="F2856" s="1" t="s">
        <v>70</v>
      </c>
      <c r="G2856" s="4" t="s">
        <v>1097</v>
      </c>
      <c r="H2856" s="4">
        <v>11032</v>
      </c>
      <c r="I2856" s="4" t="s">
        <v>1314</v>
      </c>
      <c r="J2856" s="1" t="s">
        <v>234</v>
      </c>
      <c r="K2856" s="4" t="s">
        <v>8789</v>
      </c>
      <c r="L2856" s="4" t="s">
        <v>3735</v>
      </c>
    </row>
    <row r="2857" spans="1:12" ht="30" x14ac:dyDescent="0.25">
      <c r="A2857" s="1" t="s">
        <v>6457</v>
      </c>
      <c r="B2857" s="1" t="s">
        <v>460</v>
      </c>
      <c r="C2857" s="4">
        <v>2021</v>
      </c>
      <c r="D2857" s="1" t="s">
        <v>207</v>
      </c>
      <c r="E2857" s="1" t="s">
        <v>1104</v>
      </c>
      <c r="F2857" s="1" t="s">
        <v>74</v>
      </c>
      <c r="G2857" s="4" t="s">
        <v>1101</v>
      </c>
      <c r="H2857" s="4">
        <v>13156</v>
      </c>
      <c r="I2857" s="4" t="s">
        <v>83</v>
      </c>
      <c r="J2857" s="1"/>
      <c r="K2857" s="4" t="s">
        <v>83</v>
      </c>
      <c r="L2857" s="4" t="s">
        <v>83</v>
      </c>
    </row>
    <row r="2858" spans="1:12" ht="30" x14ac:dyDescent="0.25">
      <c r="A2858" s="1" t="s">
        <v>6457</v>
      </c>
      <c r="B2858" s="1" t="s">
        <v>460</v>
      </c>
      <c r="C2858" s="4">
        <v>2021</v>
      </c>
      <c r="D2858" s="1" t="s">
        <v>207</v>
      </c>
      <c r="E2858" s="1" t="s">
        <v>1104</v>
      </c>
      <c r="F2858" s="1" t="s">
        <v>1102</v>
      </c>
      <c r="G2858" s="4" t="s">
        <v>1270</v>
      </c>
      <c r="H2858" s="4">
        <v>161438</v>
      </c>
      <c r="I2858" s="4" t="s">
        <v>3370</v>
      </c>
      <c r="J2858" s="1" t="s">
        <v>234</v>
      </c>
      <c r="K2858" s="4" t="s">
        <v>539</v>
      </c>
      <c r="L2858" s="4" t="s">
        <v>3524</v>
      </c>
    </row>
    <row r="2859" spans="1:12" ht="45" x14ac:dyDescent="0.25">
      <c r="A2859" s="1" t="s">
        <v>6457</v>
      </c>
      <c r="B2859" s="1" t="s">
        <v>460</v>
      </c>
      <c r="C2859" s="4">
        <v>2021</v>
      </c>
      <c r="D2859" s="1" t="s">
        <v>207</v>
      </c>
      <c r="E2859" s="1" t="s">
        <v>1104</v>
      </c>
      <c r="F2859" s="1" t="s">
        <v>84</v>
      </c>
      <c r="G2859" s="4" t="s">
        <v>1103</v>
      </c>
      <c r="H2859" s="4">
        <v>0</v>
      </c>
      <c r="I2859" s="4" t="s">
        <v>83</v>
      </c>
      <c r="J2859" s="1"/>
      <c r="K2859" s="4" t="s">
        <v>83</v>
      </c>
      <c r="L2859" s="4" t="s">
        <v>83</v>
      </c>
    </row>
    <row r="2860" spans="1:12" ht="45" x14ac:dyDescent="0.25">
      <c r="A2860" s="1" t="s">
        <v>6457</v>
      </c>
      <c r="B2860" s="1" t="s">
        <v>460</v>
      </c>
      <c r="C2860" s="4">
        <v>2021</v>
      </c>
      <c r="D2860" s="1" t="s">
        <v>207</v>
      </c>
      <c r="E2860" s="1" t="s">
        <v>1104</v>
      </c>
      <c r="F2860" s="1" t="s">
        <v>85</v>
      </c>
      <c r="G2860" s="4" t="s">
        <v>1103</v>
      </c>
      <c r="H2860" s="4">
        <v>0</v>
      </c>
      <c r="I2860" s="4" t="s">
        <v>83</v>
      </c>
      <c r="J2860" s="1"/>
      <c r="K2860" s="4" t="s">
        <v>83</v>
      </c>
      <c r="L2860" s="4" t="s">
        <v>83</v>
      </c>
    </row>
    <row r="2861" spans="1:12" ht="30" x14ac:dyDescent="0.25">
      <c r="A2861" s="1" t="s">
        <v>6457</v>
      </c>
      <c r="B2861" s="1" t="s">
        <v>460</v>
      </c>
      <c r="C2861" s="4">
        <v>2021</v>
      </c>
      <c r="D2861" s="1" t="s">
        <v>207</v>
      </c>
      <c r="E2861" s="1" t="s">
        <v>1116</v>
      </c>
      <c r="F2861" s="1" t="s">
        <v>62</v>
      </c>
      <c r="G2861" s="4" t="s">
        <v>2854</v>
      </c>
      <c r="H2861" s="4">
        <v>21290</v>
      </c>
      <c r="I2861" s="4" t="s">
        <v>10847</v>
      </c>
      <c r="J2861" s="1"/>
      <c r="K2861" s="4" t="s">
        <v>10848</v>
      </c>
      <c r="L2861" s="4" t="s">
        <v>10849</v>
      </c>
    </row>
    <row r="2862" spans="1:12" ht="30" x14ac:dyDescent="0.25">
      <c r="A2862" s="1" t="s">
        <v>6457</v>
      </c>
      <c r="B2862" s="1" t="s">
        <v>460</v>
      </c>
      <c r="C2862" s="4">
        <v>2021</v>
      </c>
      <c r="D2862" s="1" t="s">
        <v>207</v>
      </c>
      <c r="E2862" s="1" t="s">
        <v>1116</v>
      </c>
      <c r="F2862" s="1" t="s">
        <v>66</v>
      </c>
      <c r="G2862" s="4" t="s">
        <v>1101</v>
      </c>
      <c r="H2862" s="4">
        <v>461</v>
      </c>
      <c r="I2862" s="4" t="s">
        <v>83</v>
      </c>
      <c r="J2862" s="1"/>
      <c r="K2862" s="4" t="s">
        <v>83</v>
      </c>
      <c r="L2862" s="4" t="s">
        <v>83</v>
      </c>
    </row>
    <row r="2863" spans="1:12" ht="30" x14ac:dyDescent="0.25">
      <c r="A2863" s="1" t="s">
        <v>6457</v>
      </c>
      <c r="B2863" s="1" t="s">
        <v>460</v>
      </c>
      <c r="C2863" s="4">
        <v>2021</v>
      </c>
      <c r="D2863" s="1" t="s">
        <v>207</v>
      </c>
      <c r="E2863" s="1" t="s">
        <v>1116</v>
      </c>
      <c r="F2863" s="1" t="s">
        <v>70</v>
      </c>
      <c r="G2863" s="4" t="s">
        <v>2008</v>
      </c>
      <c r="H2863" s="4">
        <v>4803</v>
      </c>
      <c r="I2863" s="4" t="s">
        <v>6058</v>
      </c>
      <c r="J2863" s="1" t="s">
        <v>234</v>
      </c>
      <c r="K2863" s="4" t="s">
        <v>2476</v>
      </c>
      <c r="L2863" s="4" t="s">
        <v>10850</v>
      </c>
    </row>
    <row r="2864" spans="1:12" ht="30" x14ac:dyDescent="0.25">
      <c r="A2864" s="1" t="s">
        <v>6457</v>
      </c>
      <c r="B2864" s="1" t="s">
        <v>460</v>
      </c>
      <c r="C2864" s="4">
        <v>2021</v>
      </c>
      <c r="D2864" s="1" t="s">
        <v>207</v>
      </c>
      <c r="E2864" s="1" t="s">
        <v>1116</v>
      </c>
      <c r="F2864" s="1" t="s">
        <v>74</v>
      </c>
      <c r="G2864" s="4" t="s">
        <v>1101</v>
      </c>
      <c r="H2864" s="4">
        <v>1862</v>
      </c>
      <c r="I2864" s="4" t="s">
        <v>83</v>
      </c>
      <c r="J2864" s="1"/>
      <c r="K2864" s="4" t="s">
        <v>83</v>
      </c>
      <c r="L2864" s="4" t="s">
        <v>83</v>
      </c>
    </row>
    <row r="2865" spans="1:12" ht="30" x14ac:dyDescent="0.25">
      <c r="A2865" s="1" t="s">
        <v>6457</v>
      </c>
      <c r="B2865" s="1" t="s">
        <v>460</v>
      </c>
      <c r="C2865" s="4">
        <v>2021</v>
      </c>
      <c r="D2865" s="1" t="s">
        <v>207</v>
      </c>
      <c r="E2865" s="1" t="s">
        <v>1116</v>
      </c>
      <c r="F2865" s="1" t="s">
        <v>1102</v>
      </c>
      <c r="G2865" s="4" t="s">
        <v>3750</v>
      </c>
      <c r="H2865" s="4">
        <v>233738</v>
      </c>
      <c r="I2865" s="4" t="s">
        <v>8817</v>
      </c>
      <c r="J2865" s="1"/>
      <c r="K2865" s="4" t="s">
        <v>4042</v>
      </c>
      <c r="L2865" s="4" t="s">
        <v>3563</v>
      </c>
    </row>
    <row r="2866" spans="1:12" ht="45" x14ac:dyDescent="0.25">
      <c r="A2866" s="1" t="s">
        <v>6457</v>
      </c>
      <c r="B2866" s="1" t="s">
        <v>460</v>
      </c>
      <c r="C2866" s="4">
        <v>2021</v>
      </c>
      <c r="D2866" s="1" t="s">
        <v>207</v>
      </c>
      <c r="E2866" s="1" t="s">
        <v>1116</v>
      </c>
      <c r="F2866" s="1" t="s">
        <v>84</v>
      </c>
      <c r="G2866" s="4" t="s">
        <v>1103</v>
      </c>
      <c r="H2866" s="4">
        <v>0</v>
      </c>
      <c r="I2866" s="4" t="s">
        <v>83</v>
      </c>
      <c r="J2866" s="1"/>
      <c r="K2866" s="4" t="s">
        <v>83</v>
      </c>
      <c r="L2866" s="4" t="s">
        <v>83</v>
      </c>
    </row>
    <row r="2867" spans="1:12" ht="45" x14ac:dyDescent="0.25">
      <c r="A2867" s="1" t="s">
        <v>6457</v>
      </c>
      <c r="B2867" s="1" t="s">
        <v>460</v>
      </c>
      <c r="C2867" s="4">
        <v>2021</v>
      </c>
      <c r="D2867" s="1" t="s">
        <v>207</v>
      </c>
      <c r="E2867" s="1" t="s">
        <v>1116</v>
      </c>
      <c r="F2867" s="1" t="s">
        <v>85</v>
      </c>
      <c r="G2867" s="4" t="s">
        <v>1103</v>
      </c>
      <c r="H2867" s="4">
        <v>0</v>
      </c>
      <c r="I2867" s="4" t="s">
        <v>83</v>
      </c>
      <c r="J2867" s="1"/>
      <c r="K2867" s="4" t="s">
        <v>83</v>
      </c>
      <c r="L2867" s="4" t="s">
        <v>83</v>
      </c>
    </row>
    <row r="2868" spans="1:12" ht="30" x14ac:dyDescent="0.25">
      <c r="A2868" s="1" t="s">
        <v>6457</v>
      </c>
      <c r="B2868" s="1" t="s">
        <v>460</v>
      </c>
      <c r="C2868" s="4">
        <v>2021</v>
      </c>
      <c r="D2868" s="1" t="s">
        <v>207</v>
      </c>
      <c r="E2868" s="1" t="s">
        <v>1132</v>
      </c>
      <c r="F2868" s="1" t="s">
        <v>62</v>
      </c>
      <c r="G2868" s="4" t="s">
        <v>2601</v>
      </c>
      <c r="H2868" s="4">
        <v>11111</v>
      </c>
      <c r="I2868" s="4" t="s">
        <v>2527</v>
      </c>
      <c r="J2868" s="1"/>
      <c r="K2868" s="4" t="s">
        <v>10851</v>
      </c>
      <c r="L2868" s="4" t="s">
        <v>10852</v>
      </c>
    </row>
    <row r="2869" spans="1:12" ht="30" x14ac:dyDescent="0.25">
      <c r="A2869" s="1" t="s">
        <v>6457</v>
      </c>
      <c r="B2869" s="1" t="s">
        <v>460</v>
      </c>
      <c r="C2869" s="4">
        <v>2021</v>
      </c>
      <c r="D2869" s="1" t="s">
        <v>207</v>
      </c>
      <c r="E2869" s="1" t="s">
        <v>1132</v>
      </c>
      <c r="F2869" s="1" t="s">
        <v>66</v>
      </c>
      <c r="G2869" s="4" t="s">
        <v>1101</v>
      </c>
      <c r="H2869" s="4">
        <v>171</v>
      </c>
      <c r="I2869" s="4" t="s">
        <v>83</v>
      </c>
      <c r="J2869" s="1"/>
      <c r="K2869" s="4" t="s">
        <v>83</v>
      </c>
      <c r="L2869" s="4" t="s">
        <v>83</v>
      </c>
    </row>
    <row r="2870" spans="1:12" ht="30" x14ac:dyDescent="0.25">
      <c r="A2870" s="1" t="s">
        <v>6457</v>
      </c>
      <c r="B2870" s="1" t="s">
        <v>460</v>
      </c>
      <c r="C2870" s="4">
        <v>2021</v>
      </c>
      <c r="D2870" s="1" t="s">
        <v>207</v>
      </c>
      <c r="E2870" s="1" t="s">
        <v>1132</v>
      </c>
      <c r="F2870" s="1" t="s">
        <v>70</v>
      </c>
      <c r="G2870" s="4" t="s">
        <v>1981</v>
      </c>
      <c r="H2870" s="4">
        <v>2015</v>
      </c>
      <c r="I2870" s="4" t="s">
        <v>10853</v>
      </c>
      <c r="J2870" s="1" t="s">
        <v>234</v>
      </c>
      <c r="K2870" s="4" t="s">
        <v>10854</v>
      </c>
      <c r="L2870" s="4" t="s">
        <v>9566</v>
      </c>
    </row>
    <row r="2871" spans="1:12" ht="30" x14ac:dyDescent="0.25">
      <c r="A2871" s="1" t="s">
        <v>6457</v>
      </c>
      <c r="B2871" s="1" t="s">
        <v>460</v>
      </c>
      <c r="C2871" s="4">
        <v>2021</v>
      </c>
      <c r="D2871" s="1" t="s">
        <v>207</v>
      </c>
      <c r="E2871" s="1" t="s">
        <v>1132</v>
      </c>
      <c r="F2871" s="1" t="s">
        <v>74</v>
      </c>
      <c r="G2871" s="4" t="s">
        <v>1101</v>
      </c>
      <c r="H2871" s="4">
        <v>610</v>
      </c>
      <c r="I2871" s="4" t="s">
        <v>83</v>
      </c>
      <c r="J2871" s="1"/>
      <c r="K2871" s="4" t="s">
        <v>83</v>
      </c>
      <c r="L2871" s="4" t="s">
        <v>83</v>
      </c>
    </row>
    <row r="2872" spans="1:12" ht="30" x14ac:dyDescent="0.25">
      <c r="A2872" s="1" t="s">
        <v>6457</v>
      </c>
      <c r="B2872" s="1" t="s">
        <v>460</v>
      </c>
      <c r="C2872" s="4">
        <v>2021</v>
      </c>
      <c r="D2872" s="1" t="s">
        <v>207</v>
      </c>
      <c r="E2872" s="1" t="s">
        <v>1132</v>
      </c>
      <c r="F2872" s="1" t="s">
        <v>1102</v>
      </c>
      <c r="G2872" s="4" t="s">
        <v>1698</v>
      </c>
      <c r="H2872" s="4">
        <v>203680</v>
      </c>
      <c r="I2872" s="4" t="s">
        <v>2454</v>
      </c>
      <c r="J2872" s="1"/>
      <c r="K2872" s="4" t="s">
        <v>1823</v>
      </c>
      <c r="L2872" s="4" t="s">
        <v>1579</v>
      </c>
    </row>
    <row r="2873" spans="1:12" ht="45" x14ac:dyDescent="0.25">
      <c r="A2873" s="1" t="s">
        <v>6457</v>
      </c>
      <c r="B2873" s="1" t="s">
        <v>460</v>
      </c>
      <c r="C2873" s="4">
        <v>2021</v>
      </c>
      <c r="D2873" s="1" t="s">
        <v>207</v>
      </c>
      <c r="E2873" s="1" t="s">
        <v>1132</v>
      </c>
      <c r="F2873" s="1" t="s">
        <v>84</v>
      </c>
      <c r="G2873" s="4" t="s">
        <v>1103</v>
      </c>
      <c r="H2873" s="4">
        <v>0</v>
      </c>
      <c r="I2873" s="4" t="s">
        <v>83</v>
      </c>
      <c r="J2873" s="1"/>
      <c r="K2873" s="4" t="s">
        <v>83</v>
      </c>
      <c r="L2873" s="4" t="s">
        <v>83</v>
      </c>
    </row>
    <row r="2874" spans="1:12" ht="45" x14ac:dyDescent="0.25">
      <c r="A2874" s="1" t="s">
        <v>6457</v>
      </c>
      <c r="B2874" s="1" t="s">
        <v>460</v>
      </c>
      <c r="C2874" s="4">
        <v>2021</v>
      </c>
      <c r="D2874" s="1" t="s">
        <v>207</v>
      </c>
      <c r="E2874" s="1" t="s">
        <v>1132</v>
      </c>
      <c r="F2874" s="1" t="s">
        <v>85</v>
      </c>
      <c r="G2874" s="4" t="s">
        <v>1103</v>
      </c>
      <c r="H2874" s="4">
        <v>0</v>
      </c>
      <c r="I2874" s="4" t="s">
        <v>83</v>
      </c>
      <c r="J2874" s="1"/>
      <c r="K2874" s="4" t="s">
        <v>83</v>
      </c>
      <c r="L2874" s="4" t="s">
        <v>83</v>
      </c>
    </row>
    <row r="2875" spans="1:12" ht="30" x14ac:dyDescent="0.25">
      <c r="A2875" s="1" t="s">
        <v>6457</v>
      </c>
      <c r="B2875" s="1" t="s">
        <v>460</v>
      </c>
      <c r="C2875" s="4">
        <v>2021</v>
      </c>
      <c r="D2875" s="1" t="s">
        <v>207</v>
      </c>
      <c r="E2875" s="1" t="s">
        <v>1147</v>
      </c>
      <c r="F2875" s="1" t="s">
        <v>62</v>
      </c>
      <c r="G2875" s="4" t="s">
        <v>4130</v>
      </c>
      <c r="H2875" s="4">
        <v>4950</v>
      </c>
      <c r="I2875" s="4" t="s">
        <v>10855</v>
      </c>
      <c r="J2875" s="1"/>
      <c r="K2875" s="4" t="s">
        <v>10856</v>
      </c>
      <c r="L2875" s="4" t="s">
        <v>10857</v>
      </c>
    </row>
    <row r="2876" spans="1:12" ht="30" x14ac:dyDescent="0.25">
      <c r="A2876" s="1" t="s">
        <v>6457</v>
      </c>
      <c r="B2876" s="1" t="s">
        <v>460</v>
      </c>
      <c r="C2876" s="4">
        <v>2021</v>
      </c>
      <c r="D2876" s="1" t="s">
        <v>207</v>
      </c>
      <c r="E2876" s="1" t="s">
        <v>1147</v>
      </c>
      <c r="F2876" s="1" t="s">
        <v>66</v>
      </c>
      <c r="G2876" s="4" t="s">
        <v>1101</v>
      </c>
      <c r="H2876" s="4">
        <v>53</v>
      </c>
      <c r="I2876" s="4" t="s">
        <v>83</v>
      </c>
      <c r="J2876" s="1"/>
      <c r="K2876" s="4" t="s">
        <v>83</v>
      </c>
      <c r="L2876" s="4" t="s">
        <v>83</v>
      </c>
    </row>
    <row r="2877" spans="1:12" ht="30" x14ac:dyDescent="0.25">
      <c r="A2877" s="1" t="s">
        <v>6457</v>
      </c>
      <c r="B2877" s="1" t="s">
        <v>460</v>
      </c>
      <c r="C2877" s="4">
        <v>2021</v>
      </c>
      <c r="D2877" s="1" t="s">
        <v>207</v>
      </c>
      <c r="E2877" s="1" t="s">
        <v>1147</v>
      </c>
      <c r="F2877" s="1" t="s">
        <v>70</v>
      </c>
      <c r="G2877" s="4" t="s">
        <v>1093</v>
      </c>
      <c r="H2877" s="4">
        <v>847</v>
      </c>
      <c r="I2877" s="4" t="s">
        <v>10858</v>
      </c>
      <c r="J2877" s="1" t="s">
        <v>234</v>
      </c>
      <c r="K2877" s="4" t="s">
        <v>10859</v>
      </c>
      <c r="L2877" s="4" t="s">
        <v>10860</v>
      </c>
    </row>
    <row r="2878" spans="1:12" ht="30" x14ac:dyDescent="0.25">
      <c r="A2878" s="1" t="s">
        <v>6457</v>
      </c>
      <c r="B2878" s="1" t="s">
        <v>460</v>
      </c>
      <c r="C2878" s="4">
        <v>2021</v>
      </c>
      <c r="D2878" s="1" t="s">
        <v>207</v>
      </c>
      <c r="E2878" s="1" t="s">
        <v>1147</v>
      </c>
      <c r="F2878" s="1" t="s">
        <v>74</v>
      </c>
      <c r="G2878" s="4" t="s">
        <v>1101</v>
      </c>
      <c r="H2878" s="4">
        <v>187</v>
      </c>
      <c r="I2878" s="4" t="s">
        <v>83</v>
      </c>
      <c r="J2878" s="1"/>
      <c r="K2878" s="4" t="s">
        <v>83</v>
      </c>
      <c r="L2878" s="4" t="s">
        <v>83</v>
      </c>
    </row>
    <row r="2879" spans="1:12" ht="30" x14ac:dyDescent="0.25">
      <c r="A2879" s="1" t="s">
        <v>6457</v>
      </c>
      <c r="B2879" s="1" t="s">
        <v>460</v>
      </c>
      <c r="C2879" s="4">
        <v>2021</v>
      </c>
      <c r="D2879" s="1" t="s">
        <v>207</v>
      </c>
      <c r="E2879" s="1" t="s">
        <v>1147</v>
      </c>
      <c r="F2879" s="1" t="s">
        <v>1102</v>
      </c>
      <c r="G2879" s="4" t="s">
        <v>5556</v>
      </c>
      <c r="H2879" s="4">
        <v>166812</v>
      </c>
      <c r="I2879" s="4" t="s">
        <v>3490</v>
      </c>
      <c r="J2879" s="1"/>
      <c r="K2879" s="4" t="s">
        <v>3521</v>
      </c>
      <c r="L2879" s="4" t="s">
        <v>10861</v>
      </c>
    </row>
    <row r="2880" spans="1:12" ht="45" x14ac:dyDescent="0.25">
      <c r="A2880" s="1" t="s">
        <v>6457</v>
      </c>
      <c r="B2880" s="1" t="s">
        <v>460</v>
      </c>
      <c r="C2880" s="4">
        <v>2021</v>
      </c>
      <c r="D2880" s="1" t="s">
        <v>207</v>
      </c>
      <c r="E2880" s="1" t="s">
        <v>1147</v>
      </c>
      <c r="F2880" s="1" t="s">
        <v>84</v>
      </c>
      <c r="G2880" s="4" t="s">
        <v>1103</v>
      </c>
      <c r="H2880" s="4">
        <v>0</v>
      </c>
      <c r="I2880" s="4" t="s">
        <v>83</v>
      </c>
      <c r="J2880" s="1"/>
      <c r="K2880" s="4" t="s">
        <v>83</v>
      </c>
      <c r="L2880" s="4" t="s">
        <v>83</v>
      </c>
    </row>
    <row r="2881" spans="1:12" ht="45" x14ac:dyDescent="0.25">
      <c r="A2881" s="1" t="s">
        <v>6457</v>
      </c>
      <c r="B2881" s="1" t="s">
        <v>460</v>
      </c>
      <c r="C2881" s="4">
        <v>2021</v>
      </c>
      <c r="D2881" s="1" t="s">
        <v>207</v>
      </c>
      <c r="E2881" s="1" t="s">
        <v>1147</v>
      </c>
      <c r="F2881" s="1" t="s">
        <v>85</v>
      </c>
      <c r="G2881" s="4" t="s">
        <v>1103</v>
      </c>
      <c r="H2881" s="4">
        <v>0</v>
      </c>
      <c r="I2881" s="4" t="s">
        <v>83</v>
      </c>
      <c r="J2881" s="1"/>
      <c r="K2881" s="4" t="s">
        <v>83</v>
      </c>
      <c r="L2881" s="4" t="s">
        <v>83</v>
      </c>
    </row>
    <row r="2882" spans="1:12" ht="30" x14ac:dyDescent="0.25">
      <c r="A2882" s="1" t="s">
        <v>6457</v>
      </c>
      <c r="B2882" s="1" t="s">
        <v>460</v>
      </c>
      <c r="C2882" s="4">
        <v>2021</v>
      </c>
      <c r="D2882" s="1" t="s">
        <v>207</v>
      </c>
      <c r="E2882" s="1" t="s">
        <v>1162</v>
      </c>
      <c r="F2882" s="1" t="s">
        <v>62</v>
      </c>
      <c r="G2882" s="4" t="s">
        <v>3549</v>
      </c>
      <c r="H2882" s="4">
        <v>1645</v>
      </c>
      <c r="I2882" s="4" t="s">
        <v>10862</v>
      </c>
      <c r="J2882" s="1"/>
      <c r="K2882" s="4" t="s">
        <v>10863</v>
      </c>
      <c r="L2882" s="4" t="s">
        <v>10864</v>
      </c>
    </row>
    <row r="2883" spans="1:12" ht="30" x14ac:dyDescent="0.25">
      <c r="A2883" s="1" t="s">
        <v>6457</v>
      </c>
      <c r="B2883" s="1" t="s">
        <v>460</v>
      </c>
      <c r="C2883" s="4">
        <v>2021</v>
      </c>
      <c r="D2883" s="1" t="s">
        <v>207</v>
      </c>
      <c r="E2883" s="1" t="s">
        <v>1162</v>
      </c>
      <c r="F2883" s="1" t="s">
        <v>66</v>
      </c>
      <c r="G2883" s="4" t="s">
        <v>1101</v>
      </c>
      <c r="H2883" s="4">
        <v>19</v>
      </c>
      <c r="I2883" s="4" t="s">
        <v>83</v>
      </c>
      <c r="J2883" s="1"/>
      <c r="K2883" s="4" t="s">
        <v>83</v>
      </c>
      <c r="L2883" s="4" t="s">
        <v>83</v>
      </c>
    </row>
    <row r="2884" spans="1:12" ht="30" x14ac:dyDescent="0.25">
      <c r="A2884" s="1" t="s">
        <v>6457</v>
      </c>
      <c r="B2884" s="1" t="s">
        <v>460</v>
      </c>
      <c r="C2884" s="4">
        <v>2021</v>
      </c>
      <c r="D2884" s="1" t="s">
        <v>207</v>
      </c>
      <c r="E2884" s="1" t="s">
        <v>1162</v>
      </c>
      <c r="F2884" s="1" t="s">
        <v>70</v>
      </c>
      <c r="G2884" s="4" t="s">
        <v>1743</v>
      </c>
      <c r="H2884" s="4">
        <v>374</v>
      </c>
      <c r="I2884" s="4" t="s">
        <v>10865</v>
      </c>
      <c r="J2884" s="1" t="s">
        <v>234</v>
      </c>
      <c r="K2884" s="4" t="s">
        <v>10866</v>
      </c>
      <c r="L2884" s="4" t="s">
        <v>10867</v>
      </c>
    </row>
    <row r="2885" spans="1:12" ht="30" x14ac:dyDescent="0.25">
      <c r="A2885" s="1" t="s">
        <v>6457</v>
      </c>
      <c r="B2885" s="1" t="s">
        <v>460</v>
      </c>
      <c r="C2885" s="4">
        <v>2021</v>
      </c>
      <c r="D2885" s="1" t="s">
        <v>207</v>
      </c>
      <c r="E2885" s="1" t="s">
        <v>1162</v>
      </c>
      <c r="F2885" s="1" t="s">
        <v>74</v>
      </c>
      <c r="G2885" s="4" t="s">
        <v>1101</v>
      </c>
      <c r="H2885" s="4">
        <v>73</v>
      </c>
      <c r="I2885" s="4" t="s">
        <v>83</v>
      </c>
      <c r="J2885" s="1"/>
      <c r="K2885" s="4" t="s">
        <v>83</v>
      </c>
      <c r="L2885" s="4" t="s">
        <v>83</v>
      </c>
    </row>
    <row r="2886" spans="1:12" ht="30" x14ac:dyDescent="0.25">
      <c r="A2886" s="1" t="s">
        <v>6457</v>
      </c>
      <c r="B2886" s="1" t="s">
        <v>460</v>
      </c>
      <c r="C2886" s="4">
        <v>2021</v>
      </c>
      <c r="D2886" s="1" t="s">
        <v>207</v>
      </c>
      <c r="E2886" s="1" t="s">
        <v>1162</v>
      </c>
      <c r="F2886" s="1" t="s">
        <v>1102</v>
      </c>
      <c r="G2886" s="4" t="s">
        <v>10868</v>
      </c>
      <c r="H2886" s="4">
        <v>72209</v>
      </c>
      <c r="I2886" s="4" t="s">
        <v>9062</v>
      </c>
      <c r="J2886" s="1"/>
      <c r="K2886" s="4" t="s">
        <v>10869</v>
      </c>
      <c r="L2886" s="4" t="s">
        <v>10870</v>
      </c>
    </row>
    <row r="2887" spans="1:12" ht="45" x14ac:dyDescent="0.25">
      <c r="A2887" s="1" t="s">
        <v>6457</v>
      </c>
      <c r="B2887" s="1" t="s">
        <v>460</v>
      </c>
      <c r="C2887" s="4">
        <v>2021</v>
      </c>
      <c r="D2887" s="1" t="s">
        <v>207</v>
      </c>
      <c r="E2887" s="1" t="s">
        <v>1162</v>
      </c>
      <c r="F2887" s="1" t="s">
        <v>84</v>
      </c>
      <c r="G2887" s="4" t="s">
        <v>1103</v>
      </c>
      <c r="H2887" s="4">
        <v>0</v>
      </c>
      <c r="I2887" s="4" t="s">
        <v>83</v>
      </c>
      <c r="J2887" s="1"/>
      <c r="K2887" s="4" t="s">
        <v>83</v>
      </c>
      <c r="L2887" s="4" t="s">
        <v>83</v>
      </c>
    </row>
    <row r="2888" spans="1:12" ht="45" x14ac:dyDescent="0.25">
      <c r="A2888" s="1" t="s">
        <v>6457</v>
      </c>
      <c r="B2888" s="1" t="s">
        <v>460</v>
      </c>
      <c r="C2888" s="4">
        <v>2021</v>
      </c>
      <c r="D2888" s="1" t="s">
        <v>207</v>
      </c>
      <c r="E2888" s="1" t="s">
        <v>1162</v>
      </c>
      <c r="F2888" s="1" t="s">
        <v>85</v>
      </c>
      <c r="G2888" s="4" t="s">
        <v>1103</v>
      </c>
      <c r="H2888" s="4">
        <v>0</v>
      </c>
      <c r="I2888" s="4" t="s">
        <v>83</v>
      </c>
      <c r="J2888" s="1"/>
      <c r="K2888" s="4" t="s">
        <v>83</v>
      </c>
      <c r="L2888" s="4" t="s">
        <v>83</v>
      </c>
    </row>
    <row r="2889" spans="1:12" ht="30" x14ac:dyDescent="0.25">
      <c r="A2889" s="1" t="s">
        <v>6457</v>
      </c>
      <c r="B2889" s="1" t="s">
        <v>460</v>
      </c>
      <c r="C2889" s="4">
        <v>2021</v>
      </c>
      <c r="D2889" s="1" t="s">
        <v>207</v>
      </c>
      <c r="E2889" s="1" t="s">
        <v>1183</v>
      </c>
      <c r="F2889" s="1" t="s">
        <v>62</v>
      </c>
      <c r="G2889" s="4" t="s">
        <v>1109</v>
      </c>
      <c r="H2889" s="4">
        <v>384</v>
      </c>
      <c r="I2889" s="4" t="s">
        <v>10871</v>
      </c>
      <c r="J2889" s="1" t="s">
        <v>234</v>
      </c>
      <c r="K2889" s="4" t="s">
        <v>10872</v>
      </c>
      <c r="L2889" s="4" t="s">
        <v>10873</v>
      </c>
    </row>
    <row r="2890" spans="1:12" ht="30" x14ac:dyDescent="0.25">
      <c r="A2890" s="1" t="s">
        <v>6457</v>
      </c>
      <c r="B2890" s="1" t="s">
        <v>460</v>
      </c>
      <c r="C2890" s="4">
        <v>2021</v>
      </c>
      <c r="D2890" s="1" t="s">
        <v>207</v>
      </c>
      <c r="E2890" s="1" t="s">
        <v>1183</v>
      </c>
      <c r="F2890" s="1" t="s">
        <v>66</v>
      </c>
      <c r="G2890" s="4" t="s">
        <v>1101</v>
      </c>
      <c r="H2890" s="4">
        <v>4</v>
      </c>
      <c r="I2890" s="4" t="s">
        <v>83</v>
      </c>
      <c r="J2890" s="1"/>
      <c r="K2890" s="4" t="s">
        <v>83</v>
      </c>
      <c r="L2890" s="4" t="s">
        <v>83</v>
      </c>
    </row>
    <row r="2891" spans="1:12" ht="30" x14ac:dyDescent="0.25">
      <c r="A2891" s="1" t="s">
        <v>6457</v>
      </c>
      <c r="B2891" s="1" t="s">
        <v>460</v>
      </c>
      <c r="C2891" s="4">
        <v>2021</v>
      </c>
      <c r="D2891" s="1" t="s">
        <v>207</v>
      </c>
      <c r="E2891" s="1" t="s">
        <v>1183</v>
      </c>
      <c r="F2891" s="1" t="s">
        <v>70</v>
      </c>
      <c r="G2891" s="4" t="s">
        <v>1800</v>
      </c>
      <c r="H2891" s="4">
        <v>107</v>
      </c>
      <c r="I2891" s="4" t="s">
        <v>10874</v>
      </c>
      <c r="J2891" s="1" t="s">
        <v>234</v>
      </c>
      <c r="K2891" s="4" t="s">
        <v>10875</v>
      </c>
      <c r="L2891" s="4" t="s">
        <v>10876</v>
      </c>
    </row>
    <row r="2892" spans="1:12" ht="30" x14ac:dyDescent="0.25">
      <c r="A2892" s="1" t="s">
        <v>6457</v>
      </c>
      <c r="B2892" s="1" t="s">
        <v>460</v>
      </c>
      <c r="C2892" s="4">
        <v>2021</v>
      </c>
      <c r="D2892" s="1" t="s">
        <v>207</v>
      </c>
      <c r="E2892" s="1" t="s">
        <v>1183</v>
      </c>
      <c r="F2892" s="1" t="s">
        <v>74</v>
      </c>
      <c r="G2892" s="4" t="s">
        <v>1101</v>
      </c>
      <c r="H2892" s="4">
        <v>22</v>
      </c>
      <c r="I2892" s="4" t="s">
        <v>83</v>
      </c>
      <c r="J2892" s="1"/>
      <c r="K2892" s="4" t="s">
        <v>83</v>
      </c>
      <c r="L2892" s="4" t="s">
        <v>83</v>
      </c>
    </row>
    <row r="2893" spans="1:12" ht="30" x14ac:dyDescent="0.25">
      <c r="A2893" s="1" t="s">
        <v>6457</v>
      </c>
      <c r="B2893" s="1" t="s">
        <v>460</v>
      </c>
      <c r="C2893" s="4">
        <v>2021</v>
      </c>
      <c r="D2893" s="1" t="s">
        <v>207</v>
      </c>
      <c r="E2893" s="1" t="s">
        <v>1183</v>
      </c>
      <c r="F2893" s="1" t="s">
        <v>1102</v>
      </c>
      <c r="G2893" s="4" t="s">
        <v>3585</v>
      </c>
      <c r="H2893" s="4">
        <v>12195</v>
      </c>
      <c r="I2893" s="4" t="s">
        <v>10877</v>
      </c>
      <c r="J2893" s="1"/>
      <c r="K2893" s="4" t="s">
        <v>10878</v>
      </c>
      <c r="L2893" s="4" t="s">
        <v>10879</v>
      </c>
    </row>
    <row r="2894" spans="1:12" ht="45" x14ac:dyDescent="0.25">
      <c r="A2894" s="1" t="s">
        <v>6457</v>
      </c>
      <c r="B2894" s="1" t="s">
        <v>460</v>
      </c>
      <c r="C2894" s="4">
        <v>2021</v>
      </c>
      <c r="D2894" s="1" t="s">
        <v>207</v>
      </c>
      <c r="E2894" s="1" t="s">
        <v>1183</v>
      </c>
      <c r="F2894" s="1" t="s">
        <v>84</v>
      </c>
      <c r="G2894" s="4" t="s">
        <v>1103</v>
      </c>
      <c r="H2894" s="4">
        <v>0</v>
      </c>
      <c r="I2894" s="4" t="s">
        <v>83</v>
      </c>
      <c r="J2894" s="1"/>
      <c r="K2894" s="4" t="s">
        <v>83</v>
      </c>
      <c r="L2894" s="4" t="s">
        <v>83</v>
      </c>
    </row>
    <row r="2895" spans="1:12" ht="45" x14ac:dyDescent="0.25">
      <c r="A2895" s="1" t="s">
        <v>6457</v>
      </c>
      <c r="B2895" s="1" t="s">
        <v>460</v>
      </c>
      <c r="C2895" s="4">
        <v>2021</v>
      </c>
      <c r="D2895" s="1" t="s">
        <v>207</v>
      </c>
      <c r="E2895" s="1" t="s">
        <v>1183</v>
      </c>
      <c r="F2895" s="1" t="s">
        <v>85</v>
      </c>
      <c r="G2895" s="4" t="s">
        <v>1103</v>
      </c>
      <c r="H2895" s="4">
        <v>0</v>
      </c>
      <c r="I2895" s="4" t="s">
        <v>83</v>
      </c>
      <c r="J2895" s="1"/>
      <c r="K2895" s="4" t="s">
        <v>83</v>
      </c>
      <c r="L2895" s="4" t="s">
        <v>83</v>
      </c>
    </row>
    <row r="2896" spans="1:12" ht="30" x14ac:dyDescent="0.25">
      <c r="A2896" s="1" t="s">
        <v>6457</v>
      </c>
      <c r="B2896" s="1" t="s">
        <v>460</v>
      </c>
      <c r="C2896" s="4">
        <v>2021</v>
      </c>
      <c r="D2896" s="1" t="s">
        <v>229</v>
      </c>
      <c r="E2896" s="1" t="s">
        <v>1089</v>
      </c>
      <c r="F2896" s="1" t="s">
        <v>62</v>
      </c>
      <c r="G2896" s="4" t="s">
        <v>1350</v>
      </c>
      <c r="H2896" s="4">
        <v>116119</v>
      </c>
      <c r="I2896" s="4" t="s">
        <v>3646</v>
      </c>
      <c r="J2896" s="1" t="s">
        <v>234</v>
      </c>
      <c r="K2896" s="4" t="s">
        <v>3692</v>
      </c>
      <c r="L2896" s="4" t="s">
        <v>2753</v>
      </c>
    </row>
    <row r="2897" spans="1:12" ht="30" x14ac:dyDescent="0.25">
      <c r="A2897" s="1" t="s">
        <v>6457</v>
      </c>
      <c r="B2897" s="1" t="s">
        <v>460</v>
      </c>
      <c r="C2897" s="4">
        <v>2021</v>
      </c>
      <c r="D2897" s="1" t="s">
        <v>229</v>
      </c>
      <c r="E2897" s="1" t="s">
        <v>1089</v>
      </c>
      <c r="F2897" s="1" t="s">
        <v>66</v>
      </c>
      <c r="G2897" s="4" t="s">
        <v>1101</v>
      </c>
      <c r="H2897" s="4">
        <v>4882</v>
      </c>
      <c r="I2897" s="4" t="s">
        <v>83</v>
      </c>
      <c r="J2897" s="1"/>
      <c r="K2897" s="4" t="s">
        <v>83</v>
      </c>
      <c r="L2897" s="4" t="s">
        <v>83</v>
      </c>
    </row>
    <row r="2898" spans="1:12" ht="30" x14ac:dyDescent="0.25">
      <c r="A2898" s="1" t="s">
        <v>6457</v>
      </c>
      <c r="B2898" s="1" t="s">
        <v>460</v>
      </c>
      <c r="C2898" s="4">
        <v>2021</v>
      </c>
      <c r="D2898" s="1" t="s">
        <v>229</v>
      </c>
      <c r="E2898" s="1" t="s">
        <v>1089</v>
      </c>
      <c r="F2898" s="1" t="s">
        <v>70</v>
      </c>
      <c r="G2898" s="4" t="s">
        <v>1101</v>
      </c>
      <c r="H2898" s="4">
        <v>50891</v>
      </c>
      <c r="I2898" s="4" t="s">
        <v>83</v>
      </c>
      <c r="J2898" s="1"/>
      <c r="K2898" s="4" t="s">
        <v>83</v>
      </c>
      <c r="L2898" s="4" t="s">
        <v>83</v>
      </c>
    </row>
    <row r="2899" spans="1:12" ht="30" x14ac:dyDescent="0.25">
      <c r="A2899" s="1" t="s">
        <v>6457</v>
      </c>
      <c r="B2899" s="1" t="s">
        <v>460</v>
      </c>
      <c r="C2899" s="4">
        <v>2021</v>
      </c>
      <c r="D2899" s="1" t="s">
        <v>229</v>
      </c>
      <c r="E2899" s="1" t="s">
        <v>1089</v>
      </c>
      <c r="F2899" s="1" t="s">
        <v>74</v>
      </c>
      <c r="G2899" s="4" t="s">
        <v>1101</v>
      </c>
      <c r="H2899" s="4">
        <v>47804</v>
      </c>
      <c r="I2899" s="4" t="s">
        <v>83</v>
      </c>
      <c r="J2899" s="1"/>
      <c r="K2899" s="4" t="s">
        <v>83</v>
      </c>
      <c r="L2899" s="4" t="s">
        <v>83</v>
      </c>
    </row>
    <row r="2900" spans="1:12" ht="30" x14ac:dyDescent="0.25">
      <c r="A2900" s="1" t="s">
        <v>6457</v>
      </c>
      <c r="B2900" s="1" t="s">
        <v>460</v>
      </c>
      <c r="C2900" s="4">
        <v>2021</v>
      </c>
      <c r="D2900" s="1" t="s">
        <v>229</v>
      </c>
      <c r="E2900" s="1" t="s">
        <v>1089</v>
      </c>
      <c r="F2900" s="1" t="s">
        <v>1102</v>
      </c>
      <c r="G2900" s="4" t="s">
        <v>1112</v>
      </c>
      <c r="H2900" s="4">
        <v>226767</v>
      </c>
      <c r="I2900" s="4" t="s">
        <v>3419</v>
      </c>
      <c r="J2900" s="1" t="s">
        <v>234</v>
      </c>
      <c r="K2900" s="4" t="s">
        <v>3466</v>
      </c>
      <c r="L2900" s="4" t="s">
        <v>3371</v>
      </c>
    </row>
    <row r="2901" spans="1:12" ht="45" x14ac:dyDescent="0.25">
      <c r="A2901" s="1" t="s">
        <v>6457</v>
      </c>
      <c r="B2901" s="1" t="s">
        <v>460</v>
      </c>
      <c r="C2901" s="4">
        <v>2021</v>
      </c>
      <c r="D2901" s="1" t="s">
        <v>229</v>
      </c>
      <c r="E2901" s="1" t="s">
        <v>1089</v>
      </c>
      <c r="F2901" s="1" t="s">
        <v>84</v>
      </c>
      <c r="G2901" s="4" t="s">
        <v>1101</v>
      </c>
      <c r="H2901" s="4">
        <v>186</v>
      </c>
      <c r="I2901" s="4" t="s">
        <v>83</v>
      </c>
      <c r="J2901" s="1"/>
      <c r="K2901" s="4" t="s">
        <v>83</v>
      </c>
      <c r="L2901" s="4" t="s">
        <v>83</v>
      </c>
    </row>
    <row r="2902" spans="1:12" ht="45" x14ac:dyDescent="0.25">
      <c r="A2902" s="1" t="s">
        <v>6457</v>
      </c>
      <c r="B2902" s="1" t="s">
        <v>460</v>
      </c>
      <c r="C2902" s="4">
        <v>2021</v>
      </c>
      <c r="D2902" s="1" t="s">
        <v>229</v>
      </c>
      <c r="E2902" s="1" t="s">
        <v>1089</v>
      </c>
      <c r="F2902" s="1" t="s">
        <v>85</v>
      </c>
      <c r="G2902" s="4" t="s">
        <v>1103</v>
      </c>
      <c r="H2902" s="4">
        <v>0</v>
      </c>
      <c r="I2902" s="4" t="s">
        <v>83</v>
      </c>
      <c r="J2902" s="1"/>
      <c r="K2902" s="4" t="s">
        <v>83</v>
      </c>
      <c r="L2902" s="4" t="s">
        <v>83</v>
      </c>
    </row>
    <row r="2903" spans="1:12" ht="30" x14ac:dyDescent="0.25">
      <c r="A2903" s="1" t="s">
        <v>6457</v>
      </c>
      <c r="B2903" s="1" t="s">
        <v>460</v>
      </c>
      <c r="C2903" s="4">
        <v>2021</v>
      </c>
      <c r="D2903" s="1" t="s">
        <v>229</v>
      </c>
      <c r="E2903" s="1" t="s">
        <v>1104</v>
      </c>
      <c r="F2903" s="1" t="s">
        <v>62</v>
      </c>
      <c r="G2903" s="4" t="s">
        <v>1691</v>
      </c>
      <c r="H2903" s="4">
        <v>32074</v>
      </c>
      <c r="I2903" s="4" t="s">
        <v>10416</v>
      </c>
      <c r="J2903" s="1"/>
      <c r="K2903" s="4" t="s">
        <v>3514</v>
      </c>
      <c r="L2903" s="4" t="s">
        <v>9635</v>
      </c>
    </row>
    <row r="2904" spans="1:12" ht="30" x14ac:dyDescent="0.25">
      <c r="A2904" s="1" t="s">
        <v>6457</v>
      </c>
      <c r="B2904" s="1" t="s">
        <v>460</v>
      </c>
      <c r="C2904" s="4">
        <v>2021</v>
      </c>
      <c r="D2904" s="1" t="s">
        <v>229</v>
      </c>
      <c r="E2904" s="1" t="s">
        <v>1104</v>
      </c>
      <c r="F2904" s="1" t="s">
        <v>66</v>
      </c>
      <c r="G2904" s="4" t="s">
        <v>1101</v>
      </c>
      <c r="H2904" s="4">
        <v>592</v>
      </c>
      <c r="I2904" s="4" t="s">
        <v>83</v>
      </c>
      <c r="J2904" s="1"/>
      <c r="K2904" s="4" t="s">
        <v>83</v>
      </c>
      <c r="L2904" s="4" t="s">
        <v>83</v>
      </c>
    </row>
    <row r="2905" spans="1:12" ht="30" x14ac:dyDescent="0.25">
      <c r="A2905" s="1" t="s">
        <v>6457</v>
      </c>
      <c r="B2905" s="1" t="s">
        <v>460</v>
      </c>
      <c r="C2905" s="4">
        <v>2021</v>
      </c>
      <c r="D2905" s="1" t="s">
        <v>229</v>
      </c>
      <c r="E2905" s="1" t="s">
        <v>1104</v>
      </c>
      <c r="F2905" s="1" t="s">
        <v>70</v>
      </c>
      <c r="G2905" s="4" t="s">
        <v>1097</v>
      </c>
      <c r="H2905" s="4">
        <v>7230</v>
      </c>
      <c r="I2905" s="4" t="s">
        <v>4936</v>
      </c>
      <c r="J2905" s="1" t="s">
        <v>234</v>
      </c>
      <c r="K2905" s="4" t="s">
        <v>1932</v>
      </c>
      <c r="L2905" s="4" t="s">
        <v>8816</v>
      </c>
    </row>
    <row r="2906" spans="1:12" ht="30" x14ac:dyDescent="0.25">
      <c r="A2906" s="1" t="s">
        <v>6457</v>
      </c>
      <c r="B2906" s="1" t="s">
        <v>460</v>
      </c>
      <c r="C2906" s="4">
        <v>2021</v>
      </c>
      <c r="D2906" s="1" t="s">
        <v>229</v>
      </c>
      <c r="E2906" s="1" t="s">
        <v>1104</v>
      </c>
      <c r="F2906" s="1" t="s">
        <v>74</v>
      </c>
      <c r="G2906" s="4" t="s">
        <v>1101</v>
      </c>
      <c r="H2906" s="4">
        <v>2651</v>
      </c>
      <c r="I2906" s="4" t="s">
        <v>83</v>
      </c>
      <c r="J2906" s="1"/>
      <c r="K2906" s="4" t="s">
        <v>83</v>
      </c>
      <c r="L2906" s="4" t="s">
        <v>83</v>
      </c>
    </row>
    <row r="2907" spans="1:12" ht="30" x14ac:dyDescent="0.25">
      <c r="A2907" s="1" t="s">
        <v>6457</v>
      </c>
      <c r="B2907" s="1" t="s">
        <v>460</v>
      </c>
      <c r="C2907" s="4">
        <v>2021</v>
      </c>
      <c r="D2907" s="1" t="s">
        <v>229</v>
      </c>
      <c r="E2907" s="1" t="s">
        <v>1104</v>
      </c>
      <c r="F2907" s="1" t="s">
        <v>1102</v>
      </c>
      <c r="G2907" s="4" t="s">
        <v>1371</v>
      </c>
      <c r="H2907" s="4">
        <v>170479</v>
      </c>
      <c r="I2907" s="4" t="s">
        <v>3224</v>
      </c>
      <c r="J2907" s="1" t="s">
        <v>234</v>
      </c>
      <c r="K2907" s="4" t="s">
        <v>3296</v>
      </c>
      <c r="L2907" s="4" t="s">
        <v>3547</v>
      </c>
    </row>
    <row r="2908" spans="1:12" ht="45" x14ac:dyDescent="0.25">
      <c r="A2908" s="1" t="s">
        <v>6457</v>
      </c>
      <c r="B2908" s="1" t="s">
        <v>460</v>
      </c>
      <c r="C2908" s="4">
        <v>2021</v>
      </c>
      <c r="D2908" s="1" t="s">
        <v>229</v>
      </c>
      <c r="E2908" s="1" t="s">
        <v>1104</v>
      </c>
      <c r="F2908" s="1" t="s">
        <v>84</v>
      </c>
      <c r="G2908" s="4" t="s">
        <v>1101</v>
      </c>
      <c r="H2908" s="4">
        <v>223</v>
      </c>
      <c r="I2908" s="4" t="s">
        <v>83</v>
      </c>
      <c r="J2908" s="1"/>
      <c r="K2908" s="4" t="s">
        <v>83</v>
      </c>
      <c r="L2908" s="4" t="s">
        <v>83</v>
      </c>
    </row>
    <row r="2909" spans="1:12" ht="45" x14ac:dyDescent="0.25">
      <c r="A2909" s="1" t="s">
        <v>6457</v>
      </c>
      <c r="B2909" s="1" t="s">
        <v>460</v>
      </c>
      <c r="C2909" s="4">
        <v>2021</v>
      </c>
      <c r="D2909" s="1" t="s">
        <v>229</v>
      </c>
      <c r="E2909" s="1" t="s">
        <v>1104</v>
      </c>
      <c r="F2909" s="1" t="s">
        <v>85</v>
      </c>
      <c r="G2909" s="4" t="s">
        <v>1103</v>
      </c>
      <c r="H2909" s="4">
        <v>0</v>
      </c>
      <c r="I2909" s="4" t="s">
        <v>83</v>
      </c>
      <c r="J2909" s="1"/>
      <c r="K2909" s="4" t="s">
        <v>83</v>
      </c>
      <c r="L2909" s="4" t="s">
        <v>83</v>
      </c>
    </row>
    <row r="2910" spans="1:12" ht="30" x14ac:dyDescent="0.25">
      <c r="A2910" s="1" t="s">
        <v>6457</v>
      </c>
      <c r="B2910" s="1" t="s">
        <v>460</v>
      </c>
      <c r="C2910" s="4">
        <v>2021</v>
      </c>
      <c r="D2910" s="1" t="s">
        <v>229</v>
      </c>
      <c r="E2910" s="1" t="s">
        <v>1116</v>
      </c>
      <c r="F2910" s="1" t="s">
        <v>62</v>
      </c>
      <c r="G2910" s="4" t="s">
        <v>2751</v>
      </c>
      <c r="H2910" s="4">
        <v>20242</v>
      </c>
      <c r="I2910" s="4" t="s">
        <v>515</v>
      </c>
      <c r="J2910" s="1"/>
      <c r="K2910" s="4" t="s">
        <v>3931</v>
      </c>
      <c r="L2910" s="4" t="s">
        <v>10880</v>
      </c>
    </row>
    <row r="2911" spans="1:12" ht="30" x14ac:dyDescent="0.25">
      <c r="A2911" s="1" t="s">
        <v>6457</v>
      </c>
      <c r="B2911" s="1" t="s">
        <v>460</v>
      </c>
      <c r="C2911" s="4">
        <v>2021</v>
      </c>
      <c r="D2911" s="1" t="s">
        <v>229</v>
      </c>
      <c r="E2911" s="1" t="s">
        <v>1116</v>
      </c>
      <c r="F2911" s="1" t="s">
        <v>66</v>
      </c>
      <c r="G2911" s="4" t="s">
        <v>1101</v>
      </c>
      <c r="H2911" s="4">
        <v>267</v>
      </c>
      <c r="I2911" s="4" t="s">
        <v>83</v>
      </c>
      <c r="J2911" s="1"/>
      <c r="K2911" s="4" t="s">
        <v>83</v>
      </c>
      <c r="L2911" s="4" t="s">
        <v>83</v>
      </c>
    </row>
    <row r="2912" spans="1:12" ht="30" x14ac:dyDescent="0.25">
      <c r="A2912" s="1" t="s">
        <v>6457</v>
      </c>
      <c r="B2912" s="1" t="s">
        <v>460</v>
      </c>
      <c r="C2912" s="4">
        <v>2021</v>
      </c>
      <c r="D2912" s="1" t="s">
        <v>229</v>
      </c>
      <c r="E2912" s="1" t="s">
        <v>1116</v>
      </c>
      <c r="F2912" s="1" t="s">
        <v>70</v>
      </c>
      <c r="G2912" s="4" t="s">
        <v>1800</v>
      </c>
      <c r="H2912" s="4">
        <v>3906</v>
      </c>
      <c r="I2912" s="4" t="s">
        <v>10881</v>
      </c>
      <c r="J2912" s="1" t="s">
        <v>234</v>
      </c>
      <c r="K2912" s="4" t="s">
        <v>9277</v>
      </c>
      <c r="L2912" s="4" t="s">
        <v>10421</v>
      </c>
    </row>
    <row r="2913" spans="1:12" ht="30" x14ac:dyDescent="0.25">
      <c r="A2913" s="1" t="s">
        <v>6457</v>
      </c>
      <c r="B2913" s="1" t="s">
        <v>460</v>
      </c>
      <c r="C2913" s="4">
        <v>2021</v>
      </c>
      <c r="D2913" s="1" t="s">
        <v>229</v>
      </c>
      <c r="E2913" s="1" t="s">
        <v>1116</v>
      </c>
      <c r="F2913" s="1" t="s">
        <v>74</v>
      </c>
      <c r="G2913" s="4" t="s">
        <v>1101</v>
      </c>
      <c r="H2913" s="4">
        <v>854</v>
      </c>
      <c r="I2913" s="4" t="s">
        <v>83</v>
      </c>
      <c r="J2913" s="1"/>
      <c r="K2913" s="4" t="s">
        <v>83</v>
      </c>
      <c r="L2913" s="4" t="s">
        <v>83</v>
      </c>
    </row>
    <row r="2914" spans="1:12" ht="30" x14ac:dyDescent="0.25">
      <c r="A2914" s="1" t="s">
        <v>6457</v>
      </c>
      <c r="B2914" s="1" t="s">
        <v>460</v>
      </c>
      <c r="C2914" s="4">
        <v>2021</v>
      </c>
      <c r="D2914" s="1" t="s">
        <v>229</v>
      </c>
      <c r="E2914" s="1" t="s">
        <v>1116</v>
      </c>
      <c r="F2914" s="1" t="s">
        <v>1102</v>
      </c>
      <c r="G2914" s="4" t="s">
        <v>1873</v>
      </c>
      <c r="H2914" s="4">
        <v>227822</v>
      </c>
      <c r="I2914" s="4" t="s">
        <v>2752</v>
      </c>
      <c r="J2914" s="1"/>
      <c r="K2914" s="4" t="s">
        <v>3701</v>
      </c>
      <c r="L2914" s="4" t="s">
        <v>2759</v>
      </c>
    </row>
    <row r="2915" spans="1:12" ht="45" x14ac:dyDescent="0.25">
      <c r="A2915" s="1" t="s">
        <v>6457</v>
      </c>
      <c r="B2915" s="1" t="s">
        <v>460</v>
      </c>
      <c r="C2915" s="4">
        <v>2021</v>
      </c>
      <c r="D2915" s="1" t="s">
        <v>229</v>
      </c>
      <c r="E2915" s="1" t="s">
        <v>1116</v>
      </c>
      <c r="F2915" s="1" t="s">
        <v>84</v>
      </c>
      <c r="G2915" s="4" t="s">
        <v>1101</v>
      </c>
      <c r="H2915" s="4">
        <v>463</v>
      </c>
      <c r="I2915" s="4" t="s">
        <v>83</v>
      </c>
      <c r="J2915" s="1"/>
      <c r="K2915" s="4" t="s">
        <v>83</v>
      </c>
      <c r="L2915" s="4" t="s">
        <v>83</v>
      </c>
    </row>
    <row r="2916" spans="1:12" ht="45" x14ac:dyDescent="0.25">
      <c r="A2916" s="1" t="s">
        <v>6457</v>
      </c>
      <c r="B2916" s="1" t="s">
        <v>460</v>
      </c>
      <c r="C2916" s="4">
        <v>2021</v>
      </c>
      <c r="D2916" s="1" t="s">
        <v>229</v>
      </c>
      <c r="E2916" s="1" t="s">
        <v>1116</v>
      </c>
      <c r="F2916" s="1" t="s">
        <v>85</v>
      </c>
      <c r="G2916" s="4" t="s">
        <v>1103</v>
      </c>
      <c r="H2916" s="4">
        <v>0</v>
      </c>
      <c r="I2916" s="4" t="s">
        <v>83</v>
      </c>
      <c r="J2916" s="1"/>
      <c r="K2916" s="4" t="s">
        <v>83</v>
      </c>
      <c r="L2916" s="4" t="s">
        <v>83</v>
      </c>
    </row>
    <row r="2917" spans="1:12" ht="30" x14ac:dyDescent="0.25">
      <c r="A2917" s="1" t="s">
        <v>6457</v>
      </c>
      <c r="B2917" s="1" t="s">
        <v>460</v>
      </c>
      <c r="C2917" s="4">
        <v>2021</v>
      </c>
      <c r="D2917" s="1" t="s">
        <v>229</v>
      </c>
      <c r="E2917" s="1" t="s">
        <v>1132</v>
      </c>
      <c r="F2917" s="1" t="s">
        <v>62</v>
      </c>
      <c r="G2917" s="4" t="s">
        <v>2880</v>
      </c>
      <c r="H2917" s="4">
        <v>10646</v>
      </c>
      <c r="I2917" s="4" t="s">
        <v>10882</v>
      </c>
      <c r="J2917" s="1"/>
      <c r="K2917" s="4" t="s">
        <v>10883</v>
      </c>
      <c r="L2917" s="4" t="s">
        <v>6402</v>
      </c>
    </row>
    <row r="2918" spans="1:12" ht="30" x14ac:dyDescent="0.25">
      <c r="A2918" s="1" t="s">
        <v>6457</v>
      </c>
      <c r="B2918" s="1" t="s">
        <v>460</v>
      </c>
      <c r="C2918" s="4">
        <v>2021</v>
      </c>
      <c r="D2918" s="1" t="s">
        <v>229</v>
      </c>
      <c r="E2918" s="1" t="s">
        <v>1132</v>
      </c>
      <c r="F2918" s="1" t="s">
        <v>66</v>
      </c>
      <c r="G2918" s="4" t="s">
        <v>1101</v>
      </c>
      <c r="H2918" s="4">
        <v>98</v>
      </c>
      <c r="I2918" s="4" t="s">
        <v>83</v>
      </c>
      <c r="J2918" s="1"/>
      <c r="K2918" s="4" t="s">
        <v>83</v>
      </c>
      <c r="L2918" s="4" t="s">
        <v>83</v>
      </c>
    </row>
    <row r="2919" spans="1:12" ht="30" x14ac:dyDescent="0.25">
      <c r="A2919" s="1" t="s">
        <v>6457</v>
      </c>
      <c r="B2919" s="1" t="s">
        <v>460</v>
      </c>
      <c r="C2919" s="4">
        <v>2021</v>
      </c>
      <c r="D2919" s="1" t="s">
        <v>229</v>
      </c>
      <c r="E2919" s="1" t="s">
        <v>1132</v>
      </c>
      <c r="F2919" s="1" t="s">
        <v>70</v>
      </c>
      <c r="G2919" s="4" t="s">
        <v>1743</v>
      </c>
      <c r="H2919" s="4">
        <v>1693</v>
      </c>
      <c r="I2919" s="4" t="s">
        <v>10884</v>
      </c>
      <c r="J2919" s="1" t="s">
        <v>234</v>
      </c>
      <c r="K2919" s="4" t="s">
        <v>10885</v>
      </c>
      <c r="L2919" s="4" t="s">
        <v>10886</v>
      </c>
    </row>
    <row r="2920" spans="1:12" ht="30" x14ac:dyDescent="0.25">
      <c r="A2920" s="1" t="s">
        <v>6457</v>
      </c>
      <c r="B2920" s="1" t="s">
        <v>460</v>
      </c>
      <c r="C2920" s="4">
        <v>2021</v>
      </c>
      <c r="D2920" s="1" t="s">
        <v>229</v>
      </c>
      <c r="E2920" s="1" t="s">
        <v>1132</v>
      </c>
      <c r="F2920" s="1" t="s">
        <v>74</v>
      </c>
      <c r="G2920" s="4" t="s">
        <v>1101</v>
      </c>
      <c r="H2920" s="4">
        <v>306</v>
      </c>
      <c r="I2920" s="4" t="s">
        <v>83</v>
      </c>
      <c r="J2920" s="1"/>
      <c r="K2920" s="4" t="s">
        <v>83</v>
      </c>
      <c r="L2920" s="4" t="s">
        <v>83</v>
      </c>
    </row>
    <row r="2921" spans="1:12" ht="30" x14ac:dyDescent="0.25">
      <c r="A2921" s="1" t="s">
        <v>6457</v>
      </c>
      <c r="B2921" s="1" t="s">
        <v>460</v>
      </c>
      <c r="C2921" s="4">
        <v>2021</v>
      </c>
      <c r="D2921" s="1" t="s">
        <v>229</v>
      </c>
      <c r="E2921" s="1" t="s">
        <v>1132</v>
      </c>
      <c r="F2921" s="1" t="s">
        <v>1102</v>
      </c>
      <c r="G2921" s="4" t="s">
        <v>8599</v>
      </c>
      <c r="H2921" s="4">
        <v>197732</v>
      </c>
      <c r="I2921" s="4" t="s">
        <v>6856</v>
      </c>
      <c r="J2921" s="1"/>
      <c r="K2921" s="4" t="s">
        <v>9856</v>
      </c>
      <c r="L2921" s="4" t="s">
        <v>3461</v>
      </c>
    </row>
    <row r="2922" spans="1:12" ht="45" x14ac:dyDescent="0.25">
      <c r="A2922" s="1" t="s">
        <v>6457</v>
      </c>
      <c r="B2922" s="1" t="s">
        <v>460</v>
      </c>
      <c r="C2922" s="4">
        <v>2021</v>
      </c>
      <c r="D2922" s="1" t="s">
        <v>229</v>
      </c>
      <c r="E2922" s="1" t="s">
        <v>1132</v>
      </c>
      <c r="F2922" s="1" t="s">
        <v>84</v>
      </c>
      <c r="G2922" s="4" t="s">
        <v>1101</v>
      </c>
      <c r="H2922" s="4">
        <v>444</v>
      </c>
      <c r="I2922" s="4" t="s">
        <v>83</v>
      </c>
      <c r="J2922" s="1"/>
      <c r="K2922" s="4" t="s">
        <v>83</v>
      </c>
      <c r="L2922" s="4" t="s">
        <v>83</v>
      </c>
    </row>
    <row r="2923" spans="1:12" ht="45" x14ac:dyDescent="0.25">
      <c r="A2923" s="1" t="s">
        <v>6457</v>
      </c>
      <c r="B2923" s="1" t="s">
        <v>460</v>
      </c>
      <c r="C2923" s="4">
        <v>2021</v>
      </c>
      <c r="D2923" s="1" t="s">
        <v>229</v>
      </c>
      <c r="E2923" s="1" t="s">
        <v>1132</v>
      </c>
      <c r="F2923" s="1" t="s">
        <v>85</v>
      </c>
      <c r="G2923" s="4" t="s">
        <v>1103</v>
      </c>
      <c r="H2923" s="4">
        <v>0</v>
      </c>
      <c r="I2923" s="4" t="s">
        <v>83</v>
      </c>
      <c r="J2923" s="1"/>
      <c r="K2923" s="4" t="s">
        <v>83</v>
      </c>
      <c r="L2923" s="4" t="s">
        <v>83</v>
      </c>
    </row>
    <row r="2924" spans="1:12" ht="30" x14ac:dyDescent="0.25">
      <c r="A2924" s="1" t="s">
        <v>6457</v>
      </c>
      <c r="B2924" s="1" t="s">
        <v>460</v>
      </c>
      <c r="C2924" s="4">
        <v>2021</v>
      </c>
      <c r="D2924" s="1" t="s">
        <v>229</v>
      </c>
      <c r="E2924" s="1" t="s">
        <v>1147</v>
      </c>
      <c r="F2924" s="1" t="s">
        <v>62</v>
      </c>
      <c r="G2924" s="4" t="s">
        <v>2760</v>
      </c>
      <c r="H2924" s="4">
        <v>4756</v>
      </c>
      <c r="I2924" s="4" t="s">
        <v>10887</v>
      </c>
      <c r="J2924" s="1"/>
      <c r="K2924" s="4" t="s">
        <v>10888</v>
      </c>
      <c r="L2924" s="4" t="s">
        <v>10889</v>
      </c>
    </row>
    <row r="2925" spans="1:12" ht="30" x14ac:dyDescent="0.25">
      <c r="A2925" s="1" t="s">
        <v>6457</v>
      </c>
      <c r="B2925" s="1" t="s">
        <v>460</v>
      </c>
      <c r="C2925" s="4">
        <v>2021</v>
      </c>
      <c r="D2925" s="1" t="s">
        <v>229</v>
      </c>
      <c r="E2925" s="1" t="s">
        <v>1147</v>
      </c>
      <c r="F2925" s="1" t="s">
        <v>66</v>
      </c>
      <c r="G2925" s="4" t="s">
        <v>1101</v>
      </c>
      <c r="H2925" s="4">
        <v>32</v>
      </c>
      <c r="I2925" s="4" t="s">
        <v>83</v>
      </c>
      <c r="J2925" s="1"/>
      <c r="K2925" s="4" t="s">
        <v>83</v>
      </c>
      <c r="L2925" s="4" t="s">
        <v>83</v>
      </c>
    </row>
    <row r="2926" spans="1:12" ht="30" x14ac:dyDescent="0.25">
      <c r="A2926" s="1" t="s">
        <v>6457</v>
      </c>
      <c r="B2926" s="1" t="s">
        <v>460</v>
      </c>
      <c r="C2926" s="4">
        <v>2021</v>
      </c>
      <c r="D2926" s="1" t="s">
        <v>229</v>
      </c>
      <c r="E2926" s="1" t="s">
        <v>1147</v>
      </c>
      <c r="F2926" s="1" t="s">
        <v>70</v>
      </c>
      <c r="G2926" s="4" t="s">
        <v>1981</v>
      </c>
      <c r="H2926" s="4">
        <v>723</v>
      </c>
      <c r="I2926" s="4" t="s">
        <v>10890</v>
      </c>
      <c r="J2926" s="1" t="s">
        <v>234</v>
      </c>
      <c r="K2926" s="4" t="s">
        <v>10891</v>
      </c>
      <c r="L2926" s="4" t="s">
        <v>10892</v>
      </c>
    </row>
    <row r="2927" spans="1:12" ht="30" x14ac:dyDescent="0.25">
      <c r="A2927" s="1" t="s">
        <v>6457</v>
      </c>
      <c r="B2927" s="1" t="s">
        <v>460</v>
      </c>
      <c r="C2927" s="4">
        <v>2021</v>
      </c>
      <c r="D2927" s="1" t="s">
        <v>229</v>
      </c>
      <c r="E2927" s="1" t="s">
        <v>1147</v>
      </c>
      <c r="F2927" s="1" t="s">
        <v>74</v>
      </c>
      <c r="G2927" s="4" t="s">
        <v>1101</v>
      </c>
      <c r="H2927" s="4">
        <v>102</v>
      </c>
      <c r="I2927" s="4" t="s">
        <v>83</v>
      </c>
      <c r="J2927" s="1"/>
      <c r="K2927" s="4" t="s">
        <v>83</v>
      </c>
      <c r="L2927" s="4" t="s">
        <v>83</v>
      </c>
    </row>
    <row r="2928" spans="1:12" ht="30" x14ac:dyDescent="0.25">
      <c r="A2928" s="1" t="s">
        <v>6457</v>
      </c>
      <c r="B2928" s="1" t="s">
        <v>460</v>
      </c>
      <c r="C2928" s="4">
        <v>2021</v>
      </c>
      <c r="D2928" s="1" t="s">
        <v>229</v>
      </c>
      <c r="E2928" s="1" t="s">
        <v>1147</v>
      </c>
      <c r="F2928" s="1" t="s">
        <v>1102</v>
      </c>
      <c r="G2928" s="4" t="s">
        <v>9335</v>
      </c>
      <c r="H2928" s="4">
        <v>161155</v>
      </c>
      <c r="I2928" s="4" t="s">
        <v>1456</v>
      </c>
      <c r="J2928" s="1"/>
      <c r="K2928" s="4" t="s">
        <v>2485</v>
      </c>
      <c r="L2928" s="4" t="s">
        <v>9620</v>
      </c>
    </row>
    <row r="2929" spans="1:12" ht="45" x14ac:dyDescent="0.25">
      <c r="A2929" s="1" t="s">
        <v>6457</v>
      </c>
      <c r="B2929" s="1" t="s">
        <v>460</v>
      </c>
      <c r="C2929" s="4">
        <v>2021</v>
      </c>
      <c r="D2929" s="1" t="s">
        <v>229</v>
      </c>
      <c r="E2929" s="1" t="s">
        <v>1147</v>
      </c>
      <c r="F2929" s="1" t="s">
        <v>84</v>
      </c>
      <c r="G2929" s="4" t="s">
        <v>1101</v>
      </c>
      <c r="H2929" s="4">
        <v>715</v>
      </c>
      <c r="I2929" s="4" t="s">
        <v>83</v>
      </c>
      <c r="J2929" s="1"/>
      <c r="K2929" s="4" t="s">
        <v>83</v>
      </c>
      <c r="L2929" s="4" t="s">
        <v>83</v>
      </c>
    </row>
    <row r="2930" spans="1:12" ht="45" x14ac:dyDescent="0.25">
      <c r="A2930" s="1" t="s">
        <v>6457</v>
      </c>
      <c r="B2930" s="1" t="s">
        <v>460</v>
      </c>
      <c r="C2930" s="4">
        <v>2021</v>
      </c>
      <c r="D2930" s="1" t="s">
        <v>229</v>
      </c>
      <c r="E2930" s="1" t="s">
        <v>1147</v>
      </c>
      <c r="F2930" s="1" t="s">
        <v>85</v>
      </c>
      <c r="G2930" s="4" t="s">
        <v>1103</v>
      </c>
      <c r="H2930" s="4">
        <v>0</v>
      </c>
      <c r="I2930" s="4" t="s">
        <v>83</v>
      </c>
      <c r="J2930" s="1"/>
      <c r="K2930" s="4" t="s">
        <v>83</v>
      </c>
      <c r="L2930" s="4" t="s">
        <v>83</v>
      </c>
    </row>
    <row r="2931" spans="1:12" ht="30" x14ac:dyDescent="0.25">
      <c r="A2931" s="1" t="s">
        <v>6457</v>
      </c>
      <c r="B2931" s="1" t="s">
        <v>460</v>
      </c>
      <c r="C2931" s="4">
        <v>2021</v>
      </c>
      <c r="D2931" s="1" t="s">
        <v>229</v>
      </c>
      <c r="E2931" s="1" t="s">
        <v>1162</v>
      </c>
      <c r="F2931" s="1" t="s">
        <v>62</v>
      </c>
      <c r="G2931" s="4" t="s">
        <v>5366</v>
      </c>
      <c r="H2931" s="4">
        <v>1570</v>
      </c>
      <c r="I2931" s="4" t="s">
        <v>10893</v>
      </c>
      <c r="J2931" s="1"/>
      <c r="K2931" s="4" t="s">
        <v>10894</v>
      </c>
      <c r="L2931" s="4" t="s">
        <v>10895</v>
      </c>
    </row>
    <row r="2932" spans="1:12" ht="30" x14ac:dyDescent="0.25">
      <c r="A2932" s="1" t="s">
        <v>6457</v>
      </c>
      <c r="B2932" s="1" t="s">
        <v>460</v>
      </c>
      <c r="C2932" s="4">
        <v>2021</v>
      </c>
      <c r="D2932" s="1" t="s">
        <v>229</v>
      </c>
      <c r="E2932" s="1" t="s">
        <v>1162</v>
      </c>
      <c r="F2932" s="1" t="s">
        <v>66</v>
      </c>
      <c r="G2932" s="4" t="s">
        <v>1101</v>
      </c>
      <c r="H2932" s="4">
        <v>10</v>
      </c>
      <c r="I2932" s="4" t="s">
        <v>83</v>
      </c>
      <c r="J2932" s="1"/>
      <c r="K2932" s="4" t="s">
        <v>83</v>
      </c>
      <c r="L2932" s="4" t="s">
        <v>83</v>
      </c>
    </row>
    <row r="2933" spans="1:12" ht="30" x14ac:dyDescent="0.25">
      <c r="A2933" s="1" t="s">
        <v>6457</v>
      </c>
      <c r="B2933" s="1" t="s">
        <v>460</v>
      </c>
      <c r="C2933" s="4">
        <v>2021</v>
      </c>
      <c r="D2933" s="1" t="s">
        <v>229</v>
      </c>
      <c r="E2933" s="1" t="s">
        <v>1162</v>
      </c>
      <c r="F2933" s="1" t="s">
        <v>70</v>
      </c>
      <c r="G2933" s="4" t="s">
        <v>1371</v>
      </c>
      <c r="H2933" s="4">
        <v>318</v>
      </c>
      <c r="I2933" s="4" t="s">
        <v>10896</v>
      </c>
      <c r="J2933" s="1" t="s">
        <v>234</v>
      </c>
      <c r="K2933" s="4" t="s">
        <v>10897</v>
      </c>
      <c r="L2933" s="4" t="s">
        <v>10898</v>
      </c>
    </row>
    <row r="2934" spans="1:12" ht="30" x14ac:dyDescent="0.25">
      <c r="A2934" s="1" t="s">
        <v>6457</v>
      </c>
      <c r="B2934" s="1" t="s">
        <v>460</v>
      </c>
      <c r="C2934" s="4">
        <v>2021</v>
      </c>
      <c r="D2934" s="1" t="s">
        <v>229</v>
      </c>
      <c r="E2934" s="1" t="s">
        <v>1162</v>
      </c>
      <c r="F2934" s="1" t="s">
        <v>74</v>
      </c>
      <c r="G2934" s="4" t="s">
        <v>1101</v>
      </c>
      <c r="H2934" s="4">
        <v>35</v>
      </c>
      <c r="I2934" s="4" t="s">
        <v>83</v>
      </c>
      <c r="J2934" s="1"/>
      <c r="K2934" s="4" t="s">
        <v>83</v>
      </c>
      <c r="L2934" s="4" t="s">
        <v>83</v>
      </c>
    </row>
    <row r="2935" spans="1:12" ht="30" x14ac:dyDescent="0.25">
      <c r="A2935" s="1" t="s">
        <v>6457</v>
      </c>
      <c r="B2935" s="1" t="s">
        <v>460</v>
      </c>
      <c r="C2935" s="4">
        <v>2021</v>
      </c>
      <c r="D2935" s="1" t="s">
        <v>229</v>
      </c>
      <c r="E2935" s="1" t="s">
        <v>1162</v>
      </c>
      <c r="F2935" s="1" t="s">
        <v>1102</v>
      </c>
      <c r="G2935" s="4" t="s">
        <v>1758</v>
      </c>
      <c r="H2935" s="4">
        <v>68316</v>
      </c>
      <c r="I2935" s="4" t="s">
        <v>10899</v>
      </c>
      <c r="J2935" s="1"/>
      <c r="K2935" s="4" t="s">
        <v>10900</v>
      </c>
      <c r="L2935" s="4" t="s">
        <v>10901</v>
      </c>
    </row>
    <row r="2936" spans="1:12" ht="45" x14ac:dyDescent="0.25">
      <c r="A2936" s="1" t="s">
        <v>6457</v>
      </c>
      <c r="B2936" s="1" t="s">
        <v>460</v>
      </c>
      <c r="C2936" s="4">
        <v>2021</v>
      </c>
      <c r="D2936" s="1" t="s">
        <v>229</v>
      </c>
      <c r="E2936" s="1" t="s">
        <v>1162</v>
      </c>
      <c r="F2936" s="1" t="s">
        <v>84</v>
      </c>
      <c r="G2936" s="4" t="s">
        <v>1101</v>
      </c>
      <c r="H2936" s="4">
        <v>1765</v>
      </c>
      <c r="I2936" s="4" t="s">
        <v>83</v>
      </c>
      <c r="J2936" s="1"/>
      <c r="K2936" s="4" t="s">
        <v>83</v>
      </c>
      <c r="L2936" s="4" t="s">
        <v>83</v>
      </c>
    </row>
    <row r="2937" spans="1:12" ht="45" x14ac:dyDescent="0.25">
      <c r="A2937" s="1" t="s">
        <v>6457</v>
      </c>
      <c r="B2937" s="1" t="s">
        <v>460</v>
      </c>
      <c r="C2937" s="4">
        <v>2021</v>
      </c>
      <c r="D2937" s="1" t="s">
        <v>229</v>
      </c>
      <c r="E2937" s="1" t="s">
        <v>1162</v>
      </c>
      <c r="F2937" s="1" t="s">
        <v>85</v>
      </c>
      <c r="G2937" s="4" t="s">
        <v>1103</v>
      </c>
      <c r="H2937" s="4">
        <v>0</v>
      </c>
      <c r="I2937" s="4" t="s">
        <v>83</v>
      </c>
      <c r="J2937" s="1"/>
      <c r="K2937" s="4" t="s">
        <v>83</v>
      </c>
      <c r="L2937" s="4" t="s">
        <v>83</v>
      </c>
    </row>
    <row r="2938" spans="1:12" ht="30" x14ac:dyDescent="0.25">
      <c r="A2938" s="1" t="s">
        <v>6457</v>
      </c>
      <c r="B2938" s="1" t="s">
        <v>460</v>
      </c>
      <c r="C2938" s="4">
        <v>2021</v>
      </c>
      <c r="D2938" s="1" t="s">
        <v>229</v>
      </c>
      <c r="E2938" s="1" t="s">
        <v>1183</v>
      </c>
      <c r="F2938" s="1" t="s">
        <v>62</v>
      </c>
      <c r="G2938" s="4" t="s">
        <v>1109</v>
      </c>
      <c r="H2938" s="4">
        <v>367</v>
      </c>
      <c r="I2938" s="4" t="s">
        <v>10902</v>
      </c>
      <c r="J2938" s="1" t="s">
        <v>234</v>
      </c>
      <c r="K2938" s="4" t="s">
        <v>10903</v>
      </c>
      <c r="L2938" s="4" t="s">
        <v>10904</v>
      </c>
    </row>
    <row r="2939" spans="1:12" ht="30" x14ac:dyDescent="0.25">
      <c r="A2939" s="1" t="s">
        <v>6457</v>
      </c>
      <c r="B2939" s="1" t="s">
        <v>460</v>
      </c>
      <c r="C2939" s="4">
        <v>2021</v>
      </c>
      <c r="D2939" s="1" t="s">
        <v>229</v>
      </c>
      <c r="E2939" s="1" t="s">
        <v>1183</v>
      </c>
      <c r="F2939" s="1" t="s">
        <v>66</v>
      </c>
      <c r="G2939" s="4" t="s">
        <v>1101</v>
      </c>
      <c r="H2939" s="4">
        <v>2</v>
      </c>
      <c r="I2939" s="4" t="s">
        <v>83</v>
      </c>
      <c r="J2939" s="1"/>
      <c r="K2939" s="4" t="s">
        <v>83</v>
      </c>
      <c r="L2939" s="4" t="s">
        <v>83</v>
      </c>
    </row>
    <row r="2940" spans="1:12" ht="30" x14ac:dyDescent="0.25">
      <c r="A2940" s="1" t="s">
        <v>6457</v>
      </c>
      <c r="B2940" s="1" t="s">
        <v>460</v>
      </c>
      <c r="C2940" s="4">
        <v>2021</v>
      </c>
      <c r="D2940" s="1" t="s">
        <v>229</v>
      </c>
      <c r="E2940" s="1" t="s">
        <v>1183</v>
      </c>
      <c r="F2940" s="1" t="s">
        <v>70</v>
      </c>
      <c r="G2940" s="4" t="s">
        <v>2008</v>
      </c>
      <c r="H2940" s="4">
        <v>90</v>
      </c>
      <c r="I2940" s="4" t="s">
        <v>10905</v>
      </c>
      <c r="J2940" s="1" t="s">
        <v>234</v>
      </c>
      <c r="K2940" s="4" t="s">
        <v>10906</v>
      </c>
      <c r="L2940" s="4" t="s">
        <v>10907</v>
      </c>
    </row>
    <row r="2941" spans="1:12" ht="30" x14ac:dyDescent="0.25">
      <c r="A2941" s="1" t="s">
        <v>6457</v>
      </c>
      <c r="B2941" s="1" t="s">
        <v>460</v>
      </c>
      <c r="C2941" s="4">
        <v>2021</v>
      </c>
      <c r="D2941" s="1" t="s">
        <v>229</v>
      </c>
      <c r="E2941" s="1" t="s">
        <v>1183</v>
      </c>
      <c r="F2941" s="1" t="s">
        <v>74</v>
      </c>
      <c r="G2941" s="4" t="s">
        <v>1101</v>
      </c>
      <c r="H2941" s="4">
        <v>9</v>
      </c>
      <c r="I2941" s="4" t="s">
        <v>83</v>
      </c>
      <c r="J2941" s="1"/>
      <c r="K2941" s="4" t="s">
        <v>83</v>
      </c>
      <c r="L2941" s="4" t="s">
        <v>83</v>
      </c>
    </row>
    <row r="2942" spans="1:12" ht="30" x14ac:dyDescent="0.25">
      <c r="A2942" s="1" t="s">
        <v>6457</v>
      </c>
      <c r="B2942" s="1" t="s">
        <v>460</v>
      </c>
      <c r="C2942" s="4">
        <v>2021</v>
      </c>
      <c r="D2942" s="1" t="s">
        <v>229</v>
      </c>
      <c r="E2942" s="1" t="s">
        <v>1183</v>
      </c>
      <c r="F2942" s="1" t="s">
        <v>1102</v>
      </c>
      <c r="G2942" s="4" t="s">
        <v>8729</v>
      </c>
      <c r="H2942" s="4">
        <v>11662</v>
      </c>
      <c r="I2942" s="4" t="s">
        <v>10908</v>
      </c>
      <c r="J2942" s="1"/>
      <c r="K2942" s="4" t="s">
        <v>7171</v>
      </c>
      <c r="L2942" s="4" t="s">
        <v>10909</v>
      </c>
    </row>
    <row r="2943" spans="1:12" ht="45" x14ac:dyDescent="0.25">
      <c r="A2943" s="1" t="s">
        <v>6457</v>
      </c>
      <c r="B2943" s="1" t="s">
        <v>460</v>
      </c>
      <c r="C2943" s="4">
        <v>2021</v>
      </c>
      <c r="D2943" s="1" t="s">
        <v>229</v>
      </c>
      <c r="E2943" s="1" t="s">
        <v>1183</v>
      </c>
      <c r="F2943" s="1" t="s">
        <v>84</v>
      </c>
      <c r="G2943" s="4" t="s">
        <v>1101</v>
      </c>
      <c r="H2943" s="4">
        <v>227</v>
      </c>
      <c r="I2943" s="4" t="s">
        <v>83</v>
      </c>
      <c r="J2943" s="1"/>
      <c r="K2943" s="4" t="s">
        <v>83</v>
      </c>
      <c r="L2943" s="4" t="s">
        <v>83</v>
      </c>
    </row>
    <row r="2944" spans="1:12" ht="45" x14ac:dyDescent="0.25">
      <c r="A2944" s="1" t="s">
        <v>6457</v>
      </c>
      <c r="B2944" s="1" t="s">
        <v>460</v>
      </c>
      <c r="C2944" s="4">
        <v>2021</v>
      </c>
      <c r="D2944" s="1" t="s">
        <v>229</v>
      </c>
      <c r="E2944" s="1" t="s">
        <v>1183</v>
      </c>
      <c r="F2944" s="1" t="s">
        <v>85</v>
      </c>
      <c r="G2944" s="4" t="s">
        <v>1103</v>
      </c>
      <c r="H2944" s="4">
        <v>0</v>
      </c>
      <c r="I2944" s="4" t="s">
        <v>83</v>
      </c>
      <c r="J2944" s="1"/>
      <c r="K2944" s="4" t="s">
        <v>83</v>
      </c>
      <c r="L2944" s="4" t="s">
        <v>83</v>
      </c>
    </row>
    <row r="2945" spans="1:12" ht="30" x14ac:dyDescent="0.25">
      <c r="A2945" s="1" t="s">
        <v>6457</v>
      </c>
      <c r="B2945" s="1" t="s">
        <v>460</v>
      </c>
      <c r="C2945" s="4">
        <v>2021</v>
      </c>
      <c r="D2945" s="1" t="s">
        <v>255</v>
      </c>
      <c r="E2945" s="1" t="s">
        <v>1089</v>
      </c>
      <c r="F2945" s="1" t="s">
        <v>62</v>
      </c>
      <c r="G2945" s="4" t="s">
        <v>1093</v>
      </c>
      <c r="H2945" s="4">
        <v>115759</v>
      </c>
      <c r="I2945" s="4" t="s">
        <v>3755</v>
      </c>
      <c r="J2945" s="1" t="s">
        <v>234</v>
      </c>
      <c r="K2945" s="4" t="s">
        <v>3595</v>
      </c>
      <c r="L2945" s="4" t="s">
        <v>6127</v>
      </c>
    </row>
    <row r="2946" spans="1:12" ht="30" x14ac:dyDescent="0.25">
      <c r="A2946" s="1" t="s">
        <v>6457</v>
      </c>
      <c r="B2946" s="1" t="s">
        <v>460</v>
      </c>
      <c r="C2946" s="4">
        <v>2021</v>
      </c>
      <c r="D2946" s="1" t="s">
        <v>255</v>
      </c>
      <c r="E2946" s="1" t="s">
        <v>1089</v>
      </c>
      <c r="F2946" s="1" t="s">
        <v>66</v>
      </c>
      <c r="G2946" s="4" t="s">
        <v>1101</v>
      </c>
      <c r="H2946" s="4">
        <v>2880</v>
      </c>
      <c r="I2946" s="4" t="s">
        <v>83</v>
      </c>
      <c r="J2946" s="1"/>
      <c r="K2946" s="4" t="s">
        <v>83</v>
      </c>
      <c r="L2946" s="4" t="s">
        <v>83</v>
      </c>
    </row>
    <row r="2947" spans="1:12" ht="30" x14ac:dyDescent="0.25">
      <c r="A2947" s="1" t="s">
        <v>6457</v>
      </c>
      <c r="B2947" s="1" t="s">
        <v>460</v>
      </c>
      <c r="C2947" s="4">
        <v>2021</v>
      </c>
      <c r="D2947" s="1" t="s">
        <v>255</v>
      </c>
      <c r="E2947" s="1" t="s">
        <v>1089</v>
      </c>
      <c r="F2947" s="1" t="s">
        <v>70</v>
      </c>
      <c r="G2947" s="4" t="s">
        <v>1101</v>
      </c>
      <c r="H2947" s="4">
        <v>35631</v>
      </c>
      <c r="I2947" s="4" t="s">
        <v>83</v>
      </c>
      <c r="J2947" s="1"/>
      <c r="K2947" s="4" t="s">
        <v>83</v>
      </c>
      <c r="L2947" s="4" t="s">
        <v>83</v>
      </c>
    </row>
    <row r="2948" spans="1:12" ht="30" x14ac:dyDescent="0.25">
      <c r="A2948" s="1" t="s">
        <v>6457</v>
      </c>
      <c r="B2948" s="1" t="s">
        <v>460</v>
      </c>
      <c r="C2948" s="4">
        <v>2021</v>
      </c>
      <c r="D2948" s="1" t="s">
        <v>255</v>
      </c>
      <c r="E2948" s="1" t="s">
        <v>1089</v>
      </c>
      <c r="F2948" s="1" t="s">
        <v>74</v>
      </c>
      <c r="G2948" s="4" t="s">
        <v>1101</v>
      </c>
      <c r="H2948" s="4">
        <v>12942</v>
      </c>
      <c r="I2948" s="4" t="s">
        <v>83</v>
      </c>
      <c r="J2948" s="1"/>
      <c r="K2948" s="4" t="s">
        <v>83</v>
      </c>
      <c r="L2948" s="4" t="s">
        <v>83</v>
      </c>
    </row>
    <row r="2949" spans="1:12" ht="30" x14ac:dyDescent="0.25">
      <c r="A2949" s="1" t="s">
        <v>6457</v>
      </c>
      <c r="B2949" s="1" t="s">
        <v>460</v>
      </c>
      <c r="C2949" s="4">
        <v>2021</v>
      </c>
      <c r="D2949" s="1" t="s">
        <v>255</v>
      </c>
      <c r="E2949" s="1" t="s">
        <v>1089</v>
      </c>
      <c r="F2949" s="1" t="s">
        <v>1102</v>
      </c>
      <c r="G2949" s="4" t="s">
        <v>1671</v>
      </c>
      <c r="H2949" s="4">
        <v>289704</v>
      </c>
      <c r="I2949" s="4" t="s">
        <v>3361</v>
      </c>
      <c r="J2949" s="1" t="s">
        <v>234</v>
      </c>
      <c r="K2949" s="4" t="s">
        <v>3470</v>
      </c>
      <c r="L2949" s="4" t="s">
        <v>3427</v>
      </c>
    </row>
    <row r="2950" spans="1:12" ht="45" x14ac:dyDescent="0.25">
      <c r="A2950" s="1" t="s">
        <v>6457</v>
      </c>
      <c r="B2950" s="1" t="s">
        <v>460</v>
      </c>
      <c r="C2950" s="4">
        <v>2021</v>
      </c>
      <c r="D2950" s="1" t="s">
        <v>255</v>
      </c>
      <c r="E2950" s="1" t="s">
        <v>1089</v>
      </c>
      <c r="F2950" s="1" t="s">
        <v>84</v>
      </c>
      <c r="G2950" s="4" t="s">
        <v>1101</v>
      </c>
      <c r="H2950" s="4">
        <v>3709</v>
      </c>
      <c r="I2950" s="4" t="s">
        <v>83</v>
      </c>
      <c r="J2950" s="1"/>
      <c r="K2950" s="4" t="s">
        <v>83</v>
      </c>
      <c r="L2950" s="4" t="s">
        <v>83</v>
      </c>
    </row>
    <row r="2951" spans="1:12" ht="45" x14ac:dyDescent="0.25">
      <c r="A2951" s="1" t="s">
        <v>6457</v>
      </c>
      <c r="B2951" s="1" t="s">
        <v>460</v>
      </c>
      <c r="C2951" s="4">
        <v>2021</v>
      </c>
      <c r="D2951" s="1" t="s">
        <v>255</v>
      </c>
      <c r="E2951" s="1" t="s">
        <v>1089</v>
      </c>
      <c r="F2951" s="1" t="s">
        <v>85</v>
      </c>
      <c r="G2951" s="4" t="s">
        <v>1101</v>
      </c>
      <c r="H2951" s="4">
        <v>884</v>
      </c>
      <c r="I2951" s="4" t="s">
        <v>83</v>
      </c>
      <c r="J2951" s="1"/>
      <c r="K2951" s="4" t="s">
        <v>83</v>
      </c>
      <c r="L2951" s="4" t="s">
        <v>83</v>
      </c>
    </row>
    <row r="2952" spans="1:12" ht="30" x14ac:dyDescent="0.25">
      <c r="A2952" s="1" t="s">
        <v>6457</v>
      </c>
      <c r="B2952" s="1" t="s">
        <v>460</v>
      </c>
      <c r="C2952" s="4">
        <v>2021</v>
      </c>
      <c r="D2952" s="1" t="s">
        <v>255</v>
      </c>
      <c r="E2952" s="1" t="s">
        <v>1104</v>
      </c>
      <c r="F2952" s="1" t="s">
        <v>62</v>
      </c>
      <c r="G2952" s="4" t="s">
        <v>1435</v>
      </c>
      <c r="H2952" s="4">
        <v>32537</v>
      </c>
      <c r="I2952" s="4" t="s">
        <v>6886</v>
      </c>
      <c r="J2952" s="1" t="s">
        <v>234</v>
      </c>
      <c r="K2952" s="4" t="s">
        <v>644</v>
      </c>
      <c r="L2952" s="4" t="s">
        <v>4452</v>
      </c>
    </row>
    <row r="2953" spans="1:12" ht="30" x14ac:dyDescent="0.25">
      <c r="A2953" s="1" t="s">
        <v>6457</v>
      </c>
      <c r="B2953" s="1" t="s">
        <v>460</v>
      </c>
      <c r="C2953" s="4">
        <v>2021</v>
      </c>
      <c r="D2953" s="1" t="s">
        <v>255</v>
      </c>
      <c r="E2953" s="1" t="s">
        <v>1104</v>
      </c>
      <c r="F2953" s="1" t="s">
        <v>66</v>
      </c>
      <c r="G2953" s="4" t="s">
        <v>1101</v>
      </c>
      <c r="H2953" s="4">
        <v>480</v>
      </c>
      <c r="I2953" s="4" t="s">
        <v>83</v>
      </c>
      <c r="J2953" s="1"/>
      <c r="K2953" s="4" t="s">
        <v>83</v>
      </c>
      <c r="L2953" s="4" t="s">
        <v>83</v>
      </c>
    </row>
    <row r="2954" spans="1:12" ht="30" x14ac:dyDescent="0.25">
      <c r="A2954" s="1" t="s">
        <v>6457</v>
      </c>
      <c r="B2954" s="1" t="s">
        <v>460</v>
      </c>
      <c r="C2954" s="4">
        <v>2021</v>
      </c>
      <c r="D2954" s="1" t="s">
        <v>255</v>
      </c>
      <c r="E2954" s="1" t="s">
        <v>1104</v>
      </c>
      <c r="F2954" s="1" t="s">
        <v>70</v>
      </c>
      <c r="G2954" s="4" t="s">
        <v>1101</v>
      </c>
      <c r="H2954" s="4">
        <v>6295</v>
      </c>
      <c r="I2954" s="4" t="s">
        <v>83</v>
      </c>
      <c r="J2954" s="1"/>
      <c r="K2954" s="4" t="s">
        <v>83</v>
      </c>
      <c r="L2954" s="4" t="s">
        <v>83</v>
      </c>
    </row>
    <row r="2955" spans="1:12" ht="30" x14ac:dyDescent="0.25">
      <c r="A2955" s="1" t="s">
        <v>6457</v>
      </c>
      <c r="B2955" s="1" t="s">
        <v>460</v>
      </c>
      <c r="C2955" s="4">
        <v>2021</v>
      </c>
      <c r="D2955" s="1" t="s">
        <v>255</v>
      </c>
      <c r="E2955" s="1" t="s">
        <v>1104</v>
      </c>
      <c r="F2955" s="1" t="s">
        <v>74</v>
      </c>
      <c r="G2955" s="4" t="s">
        <v>1101</v>
      </c>
      <c r="H2955" s="4">
        <v>1265</v>
      </c>
      <c r="I2955" s="4" t="s">
        <v>83</v>
      </c>
      <c r="J2955" s="1"/>
      <c r="K2955" s="4" t="s">
        <v>83</v>
      </c>
      <c r="L2955" s="4" t="s">
        <v>83</v>
      </c>
    </row>
    <row r="2956" spans="1:12" ht="30" x14ac:dyDescent="0.25">
      <c r="A2956" s="1" t="s">
        <v>6457</v>
      </c>
      <c r="B2956" s="1" t="s">
        <v>460</v>
      </c>
      <c r="C2956" s="4">
        <v>2021</v>
      </c>
      <c r="D2956" s="1" t="s">
        <v>255</v>
      </c>
      <c r="E2956" s="1" t="s">
        <v>1104</v>
      </c>
      <c r="F2956" s="1" t="s">
        <v>1102</v>
      </c>
      <c r="G2956" s="4" t="s">
        <v>1109</v>
      </c>
      <c r="H2956" s="4">
        <v>174724</v>
      </c>
      <c r="I2956" s="4" t="s">
        <v>1693</v>
      </c>
      <c r="J2956" s="1" t="s">
        <v>234</v>
      </c>
      <c r="K2956" s="4" t="s">
        <v>2050</v>
      </c>
      <c r="L2956" s="4" t="s">
        <v>607</v>
      </c>
    </row>
    <row r="2957" spans="1:12" ht="45" x14ac:dyDescent="0.25">
      <c r="A2957" s="1" t="s">
        <v>6457</v>
      </c>
      <c r="B2957" s="1" t="s">
        <v>460</v>
      </c>
      <c r="C2957" s="4">
        <v>2021</v>
      </c>
      <c r="D2957" s="1" t="s">
        <v>255</v>
      </c>
      <c r="E2957" s="1" t="s">
        <v>1104</v>
      </c>
      <c r="F2957" s="1" t="s">
        <v>84</v>
      </c>
      <c r="G2957" s="4" t="s">
        <v>1101</v>
      </c>
      <c r="H2957" s="4">
        <v>3772</v>
      </c>
      <c r="I2957" s="4" t="s">
        <v>83</v>
      </c>
      <c r="J2957" s="1"/>
      <c r="K2957" s="4" t="s">
        <v>83</v>
      </c>
      <c r="L2957" s="4" t="s">
        <v>83</v>
      </c>
    </row>
    <row r="2958" spans="1:12" ht="45" x14ac:dyDescent="0.25">
      <c r="A2958" s="1" t="s">
        <v>6457</v>
      </c>
      <c r="B2958" s="1" t="s">
        <v>460</v>
      </c>
      <c r="C2958" s="4">
        <v>2021</v>
      </c>
      <c r="D2958" s="1" t="s">
        <v>255</v>
      </c>
      <c r="E2958" s="1" t="s">
        <v>1104</v>
      </c>
      <c r="F2958" s="1" t="s">
        <v>85</v>
      </c>
      <c r="G2958" s="4" t="s">
        <v>1101</v>
      </c>
      <c r="H2958" s="4">
        <v>999</v>
      </c>
      <c r="I2958" s="4" t="s">
        <v>83</v>
      </c>
      <c r="J2958" s="1"/>
      <c r="K2958" s="4" t="s">
        <v>83</v>
      </c>
      <c r="L2958" s="4" t="s">
        <v>83</v>
      </c>
    </row>
    <row r="2959" spans="1:12" ht="30" x14ac:dyDescent="0.25">
      <c r="A2959" s="1" t="s">
        <v>6457</v>
      </c>
      <c r="B2959" s="1" t="s">
        <v>460</v>
      </c>
      <c r="C2959" s="4">
        <v>2021</v>
      </c>
      <c r="D2959" s="1" t="s">
        <v>255</v>
      </c>
      <c r="E2959" s="1" t="s">
        <v>1116</v>
      </c>
      <c r="F2959" s="1" t="s">
        <v>62</v>
      </c>
      <c r="G2959" s="4" t="s">
        <v>3009</v>
      </c>
      <c r="H2959" s="4">
        <v>20651</v>
      </c>
      <c r="I2959" s="4" t="s">
        <v>10910</v>
      </c>
      <c r="J2959" s="1"/>
      <c r="K2959" s="4" t="s">
        <v>10911</v>
      </c>
      <c r="L2959" s="4" t="s">
        <v>10912</v>
      </c>
    </row>
    <row r="2960" spans="1:12" ht="30" x14ac:dyDescent="0.25">
      <c r="A2960" s="1" t="s">
        <v>6457</v>
      </c>
      <c r="B2960" s="1" t="s">
        <v>460</v>
      </c>
      <c r="C2960" s="4">
        <v>2021</v>
      </c>
      <c r="D2960" s="1" t="s">
        <v>255</v>
      </c>
      <c r="E2960" s="1" t="s">
        <v>1116</v>
      </c>
      <c r="F2960" s="1" t="s">
        <v>66</v>
      </c>
      <c r="G2960" s="4" t="s">
        <v>1101</v>
      </c>
      <c r="H2960" s="4">
        <v>226</v>
      </c>
      <c r="I2960" s="4" t="s">
        <v>83</v>
      </c>
      <c r="J2960" s="1"/>
      <c r="K2960" s="4" t="s">
        <v>83</v>
      </c>
      <c r="L2960" s="4" t="s">
        <v>83</v>
      </c>
    </row>
    <row r="2961" spans="1:12" ht="30" x14ac:dyDescent="0.25">
      <c r="A2961" s="1" t="s">
        <v>6457</v>
      </c>
      <c r="B2961" s="1" t="s">
        <v>460</v>
      </c>
      <c r="C2961" s="4">
        <v>2021</v>
      </c>
      <c r="D2961" s="1" t="s">
        <v>255</v>
      </c>
      <c r="E2961" s="1" t="s">
        <v>1116</v>
      </c>
      <c r="F2961" s="1" t="s">
        <v>70</v>
      </c>
      <c r="G2961" s="4" t="s">
        <v>1101</v>
      </c>
      <c r="H2961" s="4">
        <v>3627</v>
      </c>
      <c r="I2961" s="4" t="s">
        <v>83</v>
      </c>
      <c r="J2961" s="1"/>
      <c r="K2961" s="4" t="s">
        <v>83</v>
      </c>
      <c r="L2961" s="4" t="s">
        <v>83</v>
      </c>
    </row>
    <row r="2962" spans="1:12" ht="30" x14ac:dyDescent="0.25">
      <c r="A2962" s="1" t="s">
        <v>6457</v>
      </c>
      <c r="B2962" s="1" t="s">
        <v>460</v>
      </c>
      <c r="C2962" s="4">
        <v>2021</v>
      </c>
      <c r="D2962" s="1" t="s">
        <v>255</v>
      </c>
      <c r="E2962" s="1" t="s">
        <v>1116</v>
      </c>
      <c r="F2962" s="1" t="s">
        <v>74</v>
      </c>
      <c r="G2962" s="4" t="s">
        <v>1101</v>
      </c>
      <c r="H2962" s="4">
        <v>517</v>
      </c>
      <c r="I2962" s="4" t="s">
        <v>83</v>
      </c>
      <c r="J2962" s="1"/>
      <c r="K2962" s="4" t="s">
        <v>83</v>
      </c>
      <c r="L2962" s="4" t="s">
        <v>83</v>
      </c>
    </row>
    <row r="2963" spans="1:12" ht="30" x14ac:dyDescent="0.25">
      <c r="A2963" s="1" t="s">
        <v>6457</v>
      </c>
      <c r="B2963" s="1" t="s">
        <v>460</v>
      </c>
      <c r="C2963" s="4">
        <v>2021</v>
      </c>
      <c r="D2963" s="1" t="s">
        <v>255</v>
      </c>
      <c r="E2963" s="1" t="s">
        <v>1116</v>
      </c>
      <c r="F2963" s="1" t="s">
        <v>1102</v>
      </c>
      <c r="G2963" s="4" t="s">
        <v>3549</v>
      </c>
      <c r="H2963" s="4">
        <v>226693</v>
      </c>
      <c r="I2963" s="4" t="s">
        <v>1695</v>
      </c>
      <c r="J2963" s="1"/>
      <c r="K2963" s="4" t="s">
        <v>504</v>
      </c>
      <c r="L2963" s="4" t="s">
        <v>2481</v>
      </c>
    </row>
    <row r="2964" spans="1:12" ht="45" x14ac:dyDescent="0.25">
      <c r="A2964" s="1" t="s">
        <v>6457</v>
      </c>
      <c r="B2964" s="1" t="s">
        <v>460</v>
      </c>
      <c r="C2964" s="4">
        <v>2021</v>
      </c>
      <c r="D2964" s="1" t="s">
        <v>255</v>
      </c>
      <c r="E2964" s="1" t="s">
        <v>1116</v>
      </c>
      <c r="F2964" s="1" t="s">
        <v>84</v>
      </c>
      <c r="G2964" s="4" t="s">
        <v>1101</v>
      </c>
      <c r="H2964" s="4">
        <v>8063</v>
      </c>
      <c r="I2964" s="4" t="s">
        <v>83</v>
      </c>
      <c r="J2964" s="1"/>
      <c r="K2964" s="4" t="s">
        <v>83</v>
      </c>
      <c r="L2964" s="4" t="s">
        <v>83</v>
      </c>
    </row>
    <row r="2965" spans="1:12" ht="45" x14ac:dyDescent="0.25">
      <c r="A2965" s="1" t="s">
        <v>6457</v>
      </c>
      <c r="B2965" s="1" t="s">
        <v>460</v>
      </c>
      <c r="C2965" s="4">
        <v>2021</v>
      </c>
      <c r="D2965" s="1" t="s">
        <v>255</v>
      </c>
      <c r="E2965" s="1" t="s">
        <v>1116</v>
      </c>
      <c r="F2965" s="1" t="s">
        <v>85</v>
      </c>
      <c r="G2965" s="4" t="s">
        <v>1101</v>
      </c>
      <c r="H2965" s="4">
        <v>2093</v>
      </c>
      <c r="I2965" s="4" t="s">
        <v>83</v>
      </c>
      <c r="J2965" s="1"/>
      <c r="K2965" s="4" t="s">
        <v>83</v>
      </c>
      <c r="L2965" s="4" t="s">
        <v>83</v>
      </c>
    </row>
    <row r="2966" spans="1:12" ht="30" x14ac:dyDescent="0.25">
      <c r="A2966" s="1" t="s">
        <v>6457</v>
      </c>
      <c r="B2966" s="1" t="s">
        <v>460</v>
      </c>
      <c r="C2966" s="4">
        <v>2021</v>
      </c>
      <c r="D2966" s="1" t="s">
        <v>255</v>
      </c>
      <c r="E2966" s="1" t="s">
        <v>1132</v>
      </c>
      <c r="F2966" s="1" t="s">
        <v>62</v>
      </c>
      <c r="G2966" s="4" t="s">
        <v>2986</v>
      </c>
      <c r="H2966" s="4">
        <v>10920</v>
      </c>
      <c r="I2966" s="4" t="s">
        <v>10913</v>
      </c>
      <c r="J2966" s="1"/>
      <c r="K2966" s="4" t="s">
        <v>10914</v>
      </c>
      <c r="L2966" s="4" t="s">
        <v>10915</v>
      </c>
    </row>
    <row r="2967" spans="1:12" ht="30" x14ac:dyDescent="0.25">
      <c r="A2967" s="1" t="s">
        <v>6457</v>
      </c>
      <c r="B2967" s="1" t="s">
        <v>460</v>
      </c>
      <c r="C2967" s="4">
        <v>2021</v>
      </c>
      <c r="D2967" s="1" t="s">
        <v>255</v>
      </c>
      <c r="E2967" s="1" t="s">
        <v>1132</v>
      </c>
      <c r="F2967" s="1" t="s">
        <v>66</v>
      </c>
      <c r="G2967" s="4" t="s">
        <v>1101</v>
      </c>
      <c r="H2967" s="4">
        <v>84</v>
      </c>
      <c r="I2967" s="4" t="s">
        <v>83</v>
      </c>
      <c r="J2967" s="1"/>
      <c r="K2967" s="4" t="s">
        <v>83</v>
      </c>
      <c r="L2967" s="4" t="s">
        <v>83</v>
      </c>
    </row>
    <row r="2968" spans="1:12" ht="30" x14ac:dyDescent="0.25">
      <c r="A2968" s="1" t="s">
        <v>6457</v>
      </c>
      <c r="B2968" s="1" t="s">
        <v>460</v>
      </c>
      <c r="C2968" s="4">
        <v>2021</v>
      </c>
      <c r="D2968" s="1" t="s">
        <v>255</v>
      </c>
      <c r="E2968" s="1" t="s">
        <v>1132</v>
      </c>
      <c r="F2968" s="1" t="s">
        <v>70</v>
      </c>
      <c r="G2968" s="4" t="s">
        <v>1981</v>
      </c>
      <c r="H2968" s="4">
        <v>1587</v>
      </c>
      <c r="I2968" s="4" t="s">
        <v>10916</v>
      </c>
      <c r="J2968" s="1" t="s">
        <v>234</v>
      </c>
      <c r="K2968" s="4" t="s">
        <v>9190</v>
      </c>
      <c r="L2968" s="4" t="s">
        <v>10917</v>
      </c>
    </row>
    <row r="2969" spans="1:12" ht="30" x14ac:dyDescent="0.25">
      <c r="A2969" s="1" t="s">
        <v>6457</v>
      </c>
      <c r="B2969" s="1" t="s">
        <v>460</v>
      </c>
      <c r="C2969" s="4">
        <v>2021</v>
      </c>
      <c r="D2969" s="1" t="s">
        <v>255</v>
      </c>
      <c r="E2969" s="1" t="s">
        <v>1132</v>
      </c>
      <c r="F2969" s="1" t="s">
        <v>74</v>
      </c>
      <c r="G2969" s="4" t="s">
        <v>1101</v>
      </c>
      <c r="H2969" s="4">
        <v>204</v>
      </c>
      <c r="I2969" s="4" t="s">
        <v>83</v>
      </c>
      <c r="J2969" s="1"/>
      <c r="K2969" s="4" t="s">
        <v>83</v>
      </c>
      <c r="L2969" s="4" t="s">
        <v>83</v>
      </c>
    </row>
    <row r="2970" spans="1:12" ht="30" x14ac:dyDescent="0.25">
      <c r="A2970" s="1" t="s">
        <v>6457</v>
      </c>
      <c r="B2970" s="1" t="s">
        <v>460</v>
      </c>
      <c r="C2970" s="4">
        <v>2021</v>
      </c>
      <c r="D2970" s="1" t="s">
        <v>255</v>
      </c>
      <c r="E2970" s="1" t="s">
        <v>1132</v>
      </c>
      <c r="F2970" s="1" t="s">
        <v>1102</v>
      </c>
      <c r="G2970" s="4" t="s">
        <v>2360</v>
      </c>
      <c r="H2970" s="4">
        <v>191910</v>
      </c>
      <c r="I2970" s="4" t="s">
        <v>6850</v>
      </c>
      <c r="J2970" s="1"/>
      <c r="K2970" s="4" t="s">
        <v>2771</v>
      </c>
      <c r="L2970" s="4" t="s">
        <v>10918</v>
      </c>
    </row>
    <row r="2971" spans="1:12" ht="45" x14ac:dyDescent="0.25">
      <c r="A2971" s="1" t="s">
        <v>6457</v>
      </c>
      <c r="B2971" s="1" t="s">
        <v>460</v>
      </c>
      <c r="C2971" s="4">
        <v>2021</v>
      </c>
      <c r="D2971" s="1" t="s">
        <v>255</v>
      </c>
      <c r="E2971" s="1" t="s">
        <v>1132</v>
      </c>
      <c r="F2971" s="1" t="s">
        <v>84</v>
      </c>
      <c r="G2971" s="4" t="s">
        <v>1097</v>
      </c>
      <c r="H2971" s="4">
        <v>11472</v>
      </c>
      <c r="I2971" s="4" t="s">
        <v>3401</v>
      </c>
      <c r="J2971" s="1" t="s">
        <v>234</v>
      </c>
      <c r="K2971" s="4" t="s">
        <v>3471</v>
      </c>
      <c r="L2971" s="4" t="s">
        <v>10919</v>
      </c>
    </row>
    <row r="2972" spans="1:12" ht="45" x14ac:dyDescent="0.25">
      <c r="A2972" s="1" t="s">
        <v>6457</v>
      </c>
      <c r="B2972" s="1" t="s">
        <v>460</v>
      </c>
      <c r="C2972" s="4">
        <v>2021</v>
      </c>
      <c r="D2972" s="1" t="s">
        <v>255</v>
      </c>
      <c r="E2972" s="1" t="s">
        <v>1132</v>
      </c>
      <c r="F2972" s="1" t="s">
        <v>85</v>
      </c>
      <c r="G2972" s="4" t="s">
        <v>1101</v>
      </c>
      <c r="H2972" s="4">
        <v>2154</v>
      </c>
      <c r="I2972" s="4" t="s">
        <v>83</v>
      </c>
      <c r="J2972" s="1"/>
      <c r="K2972" s="4" t="s">
        <v>83</v>
      </c>
      <c r="L2972" s="4" t="s">
        <v>83</v>
      </c>
    </row>
    <row r="2973" spans="1:12" ht="30" x14ac:dyDescent="0.25">
      <c r="A2973" s="1" t="s">
        <v>6457</v>
      </c>
      <c r="B2973" s="1" t="s">
        <v>460</v>
      </c>
      <c r="C2973" s="4">
        <v>2021</v>
      </c>
      <c r="D2973" s="1" t="s">
        <v>255</v>
      </c>
      <c r="E2973" s="1" t="s">
        <v>1147</v>
      </c>
      <c r="F2973" s="1" t="s">
        <v>62</v>
      </c>
      <c r="G2973" s="4" t="s">
        <v>2471</v>
      </c>
      <c r="H2973" s="4">
        <v>4891</v>
      </c>
      <c r="I2973" s="4" t="s">
        <v>10920</v>
      </c>
      <c r="J2973" s="1"/>
      <c r="K2973" s="4" t="s">
        <v>8842</v>
      </c>
      <c r="L2973" s="4" t="s">
        <v>10921</v>
      </c>
    </row>
    <row r="2974" spans="1:12" ht="30" x14ac:dyDescent="0.25">
      <c r="A2974" s="1" t="s">
        <v>6457</v>
      </c>
      <c r="B2974" s="1" t="s">
        <v>460</v>
      </c>
      <c r="C2974" s="4">
        <v>2021</v>
      </c>
      <c r="D2974" s="1" t="s">
        <v>255</v>
      </c>
      <c r="E2974" s="1" t="s">
        <v>1147</v>
      </c>
      <c r="F2974" s="1" t="s">
        <v>66</v>
      </c>
      <c r="G2974" s="4" t="s">
        <v>1101</v>
      </c>
      <c r="H2974" s="4">
        <v>30</v>
      </c>
      <c r="I2974" s="4" t="s">
        <v>83</v>
      </c>
      <c r="J2974" s="1"/>
      <c r="K2974" s="4" t="s">
        <v>83</v>
      </c>
      <c r="L2974" s="4" t="s">
        <v>83</v>
      </c>
    </row>
    <row r="2975" spans="1:12" ht="30" x14ac:dyDescent="0.25">
      <c r="A2975" s="1" t="s">
        <v>6457</v>
      </c>
      <c r="B2975" s="1" t="s">
        <v>460</v>
      </c>
      <c r="C2975" s="4">
        <v>2021</v>
      </c>
      <c r="D2975" s="1" t="s">
        <v>255</v>
      </c>
      <c r="E2975" s="1" t="s">
        <v>1147</v>
      </c>
      <c r="F2975" s="1" t="s">
        <v>70</v>
      </c>
      <c r="G2975" s="4" t="s">
        <v>1743</v>
      </c>
      <c r="H2975" s="4">
        <v>675</v>
      </c>
      <c r="I2975" s="4" t="s">
        <v>322</v>
      </c>
      <c r="J2975" s="1" t="s">
        <v>234</v>
      </c>
      <c r="K2975" s="4" t="s">
        <v>10922</v>
      </c>
      <c r="L2975" s="4" t="s">
        <v>10923</v>
      </c>
    </row>
    <row r="2976" spans="1:12" ht="30" x14ac:dyDescent="0.25">
      <c r="A2976" s="1" t="s">
        <v>6457</v>
      </c>
      <c r="B2976" s="1" t="s">
        <v>460</v>
      </c>
      <c r="C2976" s="4">
        <v>2021</v>
      </c>
      <c r="D2976" s="1" t="s">
        <v>255</v>
      </c>
      <c r="E2976" s="1" t="s">
        <v>1147</v>
      </c>
      <c r="F2976" s="1" t="s">
        <v>74</v>
      </c>
      <c r="G2976" s="4" t="s">
        <v>1101</v>
      </c>
      <c r="H2976" s="4">
        <v>74</v>
      </c>
      <c r="I2976" s="4" t="s">
        <v>83</v>
      </c>
      <c r="J2976" s="1"/>
      <c r="K2976" s="4" t="s">
        <v>83</v>
      </c>
      <c r="L2976" s="4" t="s">
        <v>83</v>
      </c>
    </row>
    <row r="2977" spans="1:12" ht="30" x14ac:dyDescent="0.25">
      <c r="A2977" s="1" t="s">
        <v>6457</v>
      </c>
      <c r="B2977" s="1" t="s">
        <v>460</v>
      </c>
      <c r="C2977" s="4">
        <v>2021</v>
      </c>
      <c r="D2977" s="1" t="s">
        <v>255</v>
      </c>
      <c r="E2977" s="1" t="s">
        <v>1147</v>
      </c>
      <c r="F2977" s="1" t="s">
        <v>1102</v>
      </c>
      <c r="G2977" s="4" t="s">
        <v>3220</v>
      </c>
      <c r="H2977" s="4">
        <v>128297</v>
      </c>
      <c r="I2977" s="4" t="s">
        <v>6111</v>
      </c>
      <c r="J2977" s="1"/>
      <c r="K2977" s="4" t="s">
        <v>4211</v>
      </c>
      <c r="L2977" s="4" t="s">
        <v>10924</v>
      </c>
    </row>
    <row r="2978" spans="1:12" ht="45" x14ac:dyDescent="0.25">
      <c r="A2978" s="1" t="s">
        <v>6457</v>
      </c>
      <c r="B2978" s="1" t="s">
        <v>460</v>
      </c>
      <c r="C2978" s="4">
        <v>2021</v>
      </c>
      <c r="D2978" s="1" t="s">
        <v>255</v>
      </c>
      <c r="E2978" s="1" t="s">
        <v>1147</v>
      </c>
      <c r="F2978" s="1" t="s">
        <v>84</v>
      </c>
      <c r="G2978" s="4" t="s">
        <v>527</v>
      </c>
      <c r="H2978" s="4">
        <v>34451</v>
      </c>
      <c r="I2978" s="4" t="s">
        <v>2055</v>
      </c>
      <c r="J2978" s="1" t="s">
        <v>234</v>
      </c>
      <c r="K2978" s="4" t="s">
        <v>3763</v>
      </c>
      <c r="L2978" s="4" t="s">
        <v>10925</v>
      </c>
    </row>
    <row r="2979" spans="1:12" ht="45" x14ac:dyDescent="0.25">
      <c r="A2979" s="1" t="s">
        <v>6457</v>
      </c>
      <c r="B2979" s="1" t="s">
        <v>460</v>
      </c>
      <c r="C2979" s="4">
        <v>2021</v>
      </c>
      <c r="D2979" s="1" t="s">
        <v>255</v>
      </c>
      <c r="E2979" s="1" t="s">
        <v>1147</v>
      </c>
      <c r="F2979" s="1" t="s">
        <v>85</v>
      </c>
      <c r="G2979" s="4" t="s">
        <v>1112</v>
      </c>
      <c r="H2979" s="4">
        <v>4804</v>
      </c>
      <c r="I2979" s="4" t="s">
        <v>3643</v>
      </c>
      <c r="J2979" s="1" t="s">
        <v>234</v>
      </c>
      <c r="K2979" s="4" t="s">
        <v>3295</v>
      </c>
      <c r="L2979" s="4" t="s">
        <v>3671</v>
      </c>
    </row>
    <row r="2980" spans="1:12" ht="30" x14ac:dyDescent="0.25">
      <c r="A2980" s="1" t="s">
        <v>6457</v>
      </c>
      <c r="B2980" s="1" t="s">
        <v>460</v>
      </c>
      <c r="C2980" s="4">
        <v>2021</v>
      </c>
      <c r="D2980" s="1" t="s">
        <v>255</v>
      </c>
      <c r="E2980" s="1" t="s">
        <v>1162</v>
      </c>
      <c r="F2980" s="1" t="s">
        <v>62</v>
      </c>
      <c r="G2980" s="4" t="s">
        <v>1712</v>
      </c>
      <c r="H2980" s="4">
        <v>1602</v>
      </c>
      <c r="I2980" s="4" t="s">
        <v>10926</v>
      </c>
      <c r="J2980" s="1"/>
      <c r="K2980" s="4" t="s">
        <v>3147</v>
      </c>
      <c r="L2980" s="4" t="s">
        <v>10927</v>
      </c>
    </row>
    <row r="2981" spans="1:12" ht="30" x14ac:dyDescent="0.25">
      <c r="A2981" s="1" t="s">
        <v>6457</v>
      </c>
      <c r="B2981" s="1" t="s">
        <v>460</v>
      </c>
      <c r="C2981" s="4">
        <v>2021</v>
      </c>
      <c r="D2981" s="1" t="s">
        <v>255</v>
      </c>
      <c r="E2981" s="1" t="s">
        <v>1162</v>
      </c>
      <c r="F2981" s="1" t="s">
        <v>66</v>
      </c>
      <c r="G2981" s="4" t="s">
        <v>1101</v>
      </c>
      <c r="H2981" s="4">
        <v>12</v>
      </c>
      <c r="I2981" s="4" t="s">
        <v>83</v>
      </c>
      <c r="J2981" s="1"/>
      <c r="K2981" s="4" t="s">
        <v>83</v>
      </c>
      <c r="L2981" s="4" t="s">
        <v>83</v>
      </c>
    </row>
    <row r="2982" spans="1:12" ht="30" x14ac:dyDescent="0.25">
      <c r="A2982" s="1" t="s">
        <v>6457</v>
      </c>
      <c r="B2982" s="1" t="s">
        <v>460</v>
      </c>
      <c r="C2982" s="4">
        <v>2021</v>
      </c>
      <c r="D2982" s="1" t="s">
        <v>255</v>
      </c>
      <c r="E2982" s="1" t="s">
        <v>1162</v>
      </c>
      <c r="F2982" s="1" t="s">
        <v>70</v>
      </c>
      <c r="G2982" s="4" t="s">
        <v>1350</v>
      </c>
      <c r="H2982" s="4">
        <v>289</v>
      </c>
      <c r="I2982" s="4" t="s">
        <v>3584</v>
      </c>
      <c r="J2982" s="1" t="s">
        <v>234</v>
      </c>
      <c r="K2982" s="4" t="s">
        <v>10928</v>
      </c>
      <c r="L2982" s="4" t="s">
        <v>10929</v>
      </c>
    </row>
    <row r="2983" spans="1:12" ht="30" x14ac:dyDescent="0.25">
      <c r="A2983" s="1" t="s">
        <v>6457</v>
      </c>
      <c r="B2983" s="1" t="s">
        <v>460</v>
      </c>
      <c r="C2983" s="4">
        <v>2021</v>
      </c>
      <c r="D2983" s="1" t="s">
        <v>255</v>
      </c>
      <c r="E2983" s="1" t="s">
        <v>1162</v>
      </c>
      <c r="F2983" s="1" t="s">
        <v>74</v>
      </c>
      <c r="G2983" s="4" t="s">
        <v>1101</v>
      </c>
      <c r="H2983" s="4">
        <v>33</v>
      </c>
      <c r="I2983" s="4" t="s">
        <v>83</v>
      </c>
      <c r="J2983" s="1"/>
      <c r="K2983" s="4" t="s">
        <v>83</v>
      </c>
      <c r="L2983" s="4" t="s">
        <v>83</v>
      </c>
    </row>
    <row r="2984" spans="1:12" ht="30" x14ac:dyDescent="0.25">
      <c r="A2984" s="1" t="s">
        <v>6457</v>
      </c>
      <c r="B2984" s="1" t="s">
        <v>460</v>
      </c>
      <c r="C2984" s="4">
        <v>2021</v>
      </c>
      <c r="D2984" s="1" t="s">
        <v>255</v>
      </c>
      <c r="E2984" s="1" t="s">
        <v>1162</v>
      </c>
      <c r="F2984" s="1" t="s">
        <v>1102</v>
      </c>
      <c r="G2984" s="4" t="s">
        <v>7595</v>
      </c>
      <c r="H2984" s="4">
        <v>35593</v>
      </c>
      <c r="I2984" s="4" t="s">
        <v>10930</v>
      </c>
      <c r="J2984" s="1"/>
      <c r="K2984" s="4" t="s">
        <v>9888</v>
      </c>
      <c r="L2984" s="4" t="s">
        <v>10931</v>
      </c>
    </row>
    <row r="2985" spans="1:12" ht="45" x14ac:dyDescent="0.25">
      <c r="A2985" s="1" t="s">
        <v>6457</v>
      </c>
      <c r="B2985" s="1" t="s">
        <v>460</v>
      </c>
      <c r="C2985" s="4">
        <v>2021</v>
      </c>
      <c r="D2985" s="1" t="s">
        <v>255</v>
      </c>
      <c r="E2985" s="1" t="s">
        <v>1162</v>
      </c>
      <c r="F2985" s="1" t="s">
        <v>84</v>
      </c>
      <c r="G2985" s="4" t="s">
        <v>3750</v>
      </c>
      <c r="H2985" s="4">
        <v>28204</v>
      </c>
      <c r="I2985" s="4" t="s">
        <v>10932</v>
      </c>
      <c r="J2985" s="1"/>
      <c r="K2985" s="4" t="s">
        <v>7463</v>
      </c>
      <c r="L2985" s="4" t="s">
        <v>3345</v>
      </c>
    </row>
    <row r="2986" spans="1:12" ht="45" x14ac:dyDescent="0.25">
      <c r="A2986" s="1" t="s">
        <v>6457</v>
      </c>
      <c r="B2986" s="1" t="s">
        <v>460</v>
      </c>
      <c r="C2986" s="4">
        <v>2021</v>
      </c>
      <c r="D2986" s="1" t="s">
        <v>255</v>
      </c>
      <c r="E2986" s="1" t="s">
        <v>1162</v>
      </c>
      <c r="F2986" s="1" t="s">
        <v>85</v>
      </c>
      <c r="G2986" s="4" t="s">
        <v>1350</v>
      </c>
      <c r="H2986" s="4">
        <v>8784</v>
      </c>
      <c r="I2986" s="4" t="s">
        <v>10933</v>
      </c>
      <c r="J2986" s="1" t="s">
        <v>234</v>
      </c>
      <c r="K2986" s="4" t="s">
        <v>9277</v>
      </c>
      <c r="L2986" s="4" t="s">
        <v>10934</v>
      </c>
    </row>
    <row r="2987" spans="1:12" ht="30" x14ac:dyDescent="0.25">
      <c r="A2987" s="1" t="s">
        <v>6457</v>
      </c>
      <c r="B2987" s="1" t="s">
        <v>460</v>
      </c>
      <c r="C2987" s="4">
        <v>2021</v>
      </c>
      <c r="D2987" s="1" t="s">
        <v>255</v>
      </c>
      <c r="E2987" s="1" t="s">
        <v>1183</v>
      </c>
      <c r="F2987" s="1" t="s">
        <v>62</v>
      </c>
      <c r="G2987" s="4" t="s">
        <v>1371</v>
      </c>
      <c r="H2987" s="4">
        <v>375</v>
      </c>
      <c r="I2987" s="4" t="s">
        <v>10935</v>
      </c>
      <c r="J2987" s="1" t="s">
        <v>234</v>
      </c>
      <c r="K2987" s="4" t="s">
        <v>6575</v>
      </c>
      <c r="L2987" s="4" t="s">
        <v>10936</v>
      </c>
    </row>
    <row r="2988" spans="1:12" ht="30" x14ac:dyDescent="0.25">
      <c r="A2988" s="1" t="s">
        <v>6457</v>
      </c>
      <c r="B2988" s="1" t="s">
        <v>460</v>
      </c>
      <c r="C2988" s="4">
        <v>2021</v>
      </c>
      <c r="D2988" s="1" t="s">
        <v>255</v>
      </c>
      <c r="E2988" s="1" t="s">
        <v>1183</v>
      </c>
      <c r="F2988" s="1" t="s">
        <v>66</v>
      </c>
      <c r="G2988" s="4" t="s">
        <v>1101</v>
      </c>
      <c r="H2988" s="4">
        <v>3</v>
      </c>
      <c r="I2988" s="4" t="s">
        <v>83</v>
      </c>
      <c r="J2988" s="1"/>
      <c r="K2988" s="4" t="s">
        <v>83</v>
      </c>
      <c r="L2988" s="4" t="s">
        <v>83</v>
      </c>
    </row>
    <row r="2989" spans="1:12" ht="30" x14ac:dyDescent="0.25">
      <c r="A2989" s="1" t="s">
        <v>6457</v>
      </c>
      <c r="B2989" s="1" t="s">
        <v>460</v>
      </c>
      <c r="C2989" s="4">
        <v>2021</v>
      </c>
      <c r="D2989" s="1" t="s">
        <v>255</v>
      </c>
      <c r="E2989" s="1" t="s">
        <v>1183</v>
      </c>
      <c r="F2989" s="1" t="s">
        <v>70</v>
      </c>
      <c r="G2989" s="4" t="s">
        <v>1671</v>
      </c>
      <c r="H2989" s="4">
        <v>82</v>
      </c>
      <c r="I2989" s="4" t="s">
        <v>10937</v>
      </c>
      <c r="J2989" s="1" t="s">
        <v>234</v>
      </c>
      <c r="K2989" s="4" t="s">
        <v>10938</v>
      </c>
      <c r="L2989" s="4" t="s">
        <v>10939</v>
      </c>
    </row>
    <row r="2990" spans="1:12" ht="30" x14ac:dyDescent="0.25">
      <c r="A2990" s="1" t="s">
        <v>6457</v>
      </c>
      <c r="B2990" s="1" t="s">
        <v>460</v>
      </c>
      <c r="C2990" s="4">
        <v>2021</v>
      </c>
      <c r="D2990" s="1" t="s">
        <v>255</v>
      </c>
      <c r="E2990" s="1" t="s">
        <v>1183</v>
      </c>
      <c r="F2990" s="1" t="s">
        <v>74</v>
      </c>
      <c r="G2990" s="4" t="s">
        <v>1101</v>
      </c>
      <c r="H2990" s="4">
        <v>9</v>
      </c>
      <c r="I2990" s="4" t="s">
        <v>83</v>
      </c>
      <c r="J2990" s="1"/>
      <c r="K2990" s="4" t="s">
        <v>83</v>
      </c>
      <c r="L2990" s="4" t="s">
        <v>83</v>
      </c>
    </row>
    <row r="2991" spans="1:12" ht="30" x14ac:dyDescent="0.25">
      <c r="A2991" s="1" t="s">
        <v>6457</v>
      </c>
      <c r="B2991" s="1" t="s">
        <v>460</v>
      </c>
      <c r="C2991" s="4">
        <v>2021</v>
      </c>
      <c r="D2991" s="1" t="s">
        <v>255</v>
      </c>
      <c r="E2991" s="1" t="s">
        <v>1183</v>
      </c>
      <c r="F2991" s="1" t="s">
        <v>1102</v>
      </c>
      <c r="G2991" s="4" t="s">
        <v>7721</v>
      </c>
      <c r="H2991" s="4">
        <v>6953</v>
      </c>
      <c r="I2991" s="4" t="s">
        <v>10940</v>
      </c>
      <c r="J2991" s="1"/>
      <c r="K2991" s="4" t="s">
        <v>10941</v>
      </c>
      <c r="L2991" s="4" t="s">
        <v>10942</v>
      </c>
    </row>
    <row r="2992" spans="1:12" ht="45" x14ac:dyDescent="0.25">
      <c r="A2992" s="1" t="s">
        <v>6457</v>
      </c>
      <c r="B2992" s="1" t="s">
        <v>460</v>
      </c>
      <c r="C2992" s="4">
        <v>2021</v>
      </c>
      <c r="D2992" s="1" t="s">
        <v>255</v>
      </c>
      <c r="E2992" s="1" t="s">
        <v>1183</v>
      </c>
      <c r="F2992" s="1" t="s">
        <v>84</v>
      </c>
      <c r="G2992" s="4" t="s">
        <v>2016</v>
      </c>
      <c r="H2992" s="4">
        <v>4181</v>
      </c>
      <c r="I2992" s="4" t="s">
        <v>2630</v>
      </c>
      <c r="J2992" s="1"/>
      <c r="K2992" s="4" t="s">
        <v>4460</v>
      </c>
      <c r="L2992" s="4" t="s">
        <v>10943</v>
      </c>
    </row>
    <row r="2993" spans="1:12" ht="45" x14ac:dyDescent="0.25">
      <c r="A2993" s="1" t="s">
        <v>6457</v>
      </c>
      <c r="B2993" s="1" t="s">
        <v>460</v>
      </c>
      <c r="C2993" s="4">
        <v>2021</v>
      </c>
      <c r="D2993" s="1" t="s">
        <v>255</v>
      </c>
      <c r="E2993" s="1" t="s">
        <v>1183</v>
      </c>
      <c r="F2993" s="1" t="s">
        <v>85</v>
      </c>
      <c r="G2993" s="4" t="s">
        <v>1800</v>
      </c>
      <c r="H2993" s="4">
        <v>1224</v>
      </c>
      <c r="I2993" s="4" t="s">
        <v>10944</v>
      </c>
      <c r="J2993" s="1" t="s">
        <v>234</v>
      </c>
      <c r="K2993" s="4" t="s">
        <v>10945</v>
      </c>
      <c r="L2993" s="4" t="s">
        <v>10946</v>
      </c>
    </row>
    <row r="2994" spans="1:12" ht="30" x14ac:dyDescent="0.25">
      <c r="A2994" s="1" t="s">
        <v>6457</v>
      </c>
      <c r="B2994" s="1" t="s">
        <v>460</v>
      </c>
      <c r="C2994" s="4">
        <v>2021</v>
      </c>
      <c r="D2994" s="1" t="s">
        <v>283</v>
      </c>
      <c r="E2994" s="1" t="s">
        <v>1089</v>
      </c>
      <c r="F2994" s="1" t="s">
        <v>62</v>
      </c>
      <c r="G2994" s="4" t="s">
        <v>1270</v>
      </c>
      <c r="H2994" s="4">
        <v>108962</v>
      </c>
      <c r="I2994" s="4" t="s">
        <v>5623</v>
      </c>
      <c r="J2994" s="1" t="s">
        <v>234</v>
      </c>
      <c r="K2994" s="4" t="s">
        <v>540</v>
      </c>
      <c r="L2994" s="4" t="s">
        <v>3699</v>
      </c>
    </row>
    <row r="2995" spans="1:12" ht="30" x14ac:dyDescent="0.25">
      <c r="A2995" s="1" t="s">
        <v>6457</v>
      </c>
      <c r="B2995" s="1" t="s">
        <v>460</v>
      </c>
      <c r="C2995" s="4">
        <v>2021</v>
      </c>
      <c r="D2995" s="1" t="s">
        <v>283</v>
      </c>
      <c r="E2995" s="1" t="s">
        <v>1089</v>
      </c>
      <c r="F2995" s="1" t="s">
        <v>66</v>
      </c>
      <c r="G2995" s="4" t="s">
        <v>1101</v>
      </c>
      <c r="H2995" s="4">
        <v>2201</v>
      </c>
      <c r="I2995" s="4" t="s">
        <v>83</v>
      </c>
      <c r="J2995" s="1"/>
      <c r="K2995" s="4" t="s">
        <v>83</v>
      </c>
      <c r="L2995" s="4" t="s">
        <v>83</v>
      </c>
    </row>
    <row r="2996" spans="1:12" ht="30" x14ac:dyDescent="0.25">
      <c r="A2996" s="1" t="s">
        <v>6457</v>
      </c>
      <c r="B2996" s="1" t="s">
        <v>460</v>
      </c>
      <c r="C2996" s="4">
        <v>2021</v>
      </c>
      <c r="D2996" s="1" t="s">
        <v>283</v>
      </c>
      <c r="E2996" s="1" t="s">
        <v>1089</v>
      </c>
      <c r="F2996" s="1" t="s">
        <v>70</v>
      </c>
      <c r="G2996" s="4" t="s">
        <v>1101</v>
      </c>
      <c r="H2996" s="4">
        <v>29290</v>
      </c>
      <c r="I2996" s="4" t="s">
        <v>83</v>
      </c>
      <c r="J2996" s="1"/>
      <c r="K2996" s="4" t="s">
        <v>83</v>
      </c>
      <c r="L2996" s="4" t="s">
        <v>83</v>
      </c>
    </row>
    <row r="2997" spans="1:12" ht="30" x14ac:dyDescent="0.25">
      <c r="A2997" s="1" t="s">
        <v>6457</v>
      </c>
      <c r="B2997" s="1" t="s">
        <v>460</v>
      </c>
      <c r="C2997" s="4">
        <v>2021</v>
      </c>
      <c r="D2997" s="1" t="s">
        <v>283</v>
      </c>
      <c r="E2997" s="1" t="s">
        <v>1089</v>
      </c>
      <c r="F2997" s="1" t="s">
        <v>74</v>
      </c>
      <c r="G2997" s="4" t="s">
        <v>1101</v>
      </c>
      <c r="H2997" s="4">
        <v>6084</v>
      </c>
      <c r="I2997" s="4" t="s">
        <v>83</v>
      </c>
      <c r="J2997" s="1"/>
      <c r="K2997" s="4" t="s">
        <v>83</v>
      </c>
      <c r="L2997" s="4" t="s">
        <v>83</v>
      </c>
    </row>
    <row r="2998" spans="1:12" ht="30" x14ac:dyDescent="0.25">
      <c r="A2998" s="1" t="s">
        <v>6457</v>
      </c>
      <c r="B2998" s="1" t="s">
        <v>460</v>
      </c>
      <c r="C2998" s="4">
        <v>2021</v>
      </c>
      <c r="D2998" s="1" t="s">
        <v>283</v>
      </c>
      <c r="E2998" s="1" t="s">
        <v>1089</v>
      </c>
      <c r="F2998" s="1" t="s">
        <v>1102</v>
      </c>
      <c r="G2998" s="4" t="s">
        <v>1112</v>
      </c>
      <c r="H2998" s="4">
        <v>286188</v>
      </c>
      <c r="I2998" s="4" t="s">
        <v>4149</v>
      </c>
      <c r="J2998" s="1" t="s">
        <v>234</v>
      </c>
      <c r="K2998" s="4" t="s">
        <v>4091</v>
      </c>
      <c r="L2998" s="4" t="s">
        <v>519</v>
      </c>
    </row>
    <row r="2999" spans="1:12" ht="45" x14ac:dyDescent="0.25">
      <c r="A2999" s="1" t="s">
        <v>6457</v>
      </c>
      <c r="B2999" s="1" t="s">
        <v>460</v>
      </c>
      <c r="C2999" s="4">
        <v>2021</v>
      </c>
      <c r="D2999" s="1" t="s">
        <v>283</v>
      </c>
      <c r="E2999" s="1" t="s">
        <v>1089</v>
      </c>
      <c r="F2999" s="1" t="s">
        <v>84</v>
      </c>
      <c r="G2999" s="4" t="s">
        <v>1101</v>
      </c>
      <c r="H2999" s="4">
        <v>7210</v>
      </c>
      <c r="I2999" s="4" t="s">
        <v>83</v>
      </c>
      <c r="J2999" s="1"/>
      <c r="K2999" s="4" t="s">
        <v>83</v>
      </c>
      <c r="L2999" s="4" t="s">
        <v>83</v>
      </c>
    </row>
    <row r="3000" spans="1:12" ht="45" x14ac:dyDescent="0.25">
      <c r="A3000" s="1" t="s">
        <v>6457</v>
      </c>
      <c r="B3000" s="1" t="s">
        <v>460</v>
      </c>
      <c r="C3000" s="4">
        <v>2021</v>
      </c>
      <c r="D3000" s="1" t="s">
        <v>283</v>
      </c>
      <c r="E3000" s="1" t="s">
        <v>1089</v>
      </c>
      <c r="F3000" s="1" t="s">
        <v>85</v>
      </c>
      <c r="G3000" s="4" t="s">
        <v>1101</v>
      </c>
      <c r="H3000" s="4">
        <v>6691</v>
      </c>
      <c r="I3000" s="4" t="s">
        <v>83</v>
      </c>
      <c r="J3000" s="1"/>
      <c r="K3000" s="4" t="s">
        <v>83</v>
      </c>
      <c r="L3000" s="4" t="s">
        <v>83</v>
      </c>
    </row>
    <row r="3001" spans="1:12" ht="30" x14ac:dyDescent="0.25">
      <c r="A3001" s="1" t="s">
        <v>6457</v>
      </c>
      <c r="B3001" s="1" t="s">
        <v>460</v>
      </c>
      <c r="C3001" s="4">
        <v>2021</v>
      </c>
      <c r="D3001" s="1" t="s">
        <v>283</v>
      </c>
      <c r="E3001" s="1" t="s">
        <v>1104</v>
      </c>
      <c r="F3001" s="1" t="s">
        <v>62</v>
      </c>
      <c r="G3001" s="4" t="s">
        <v>2955</v>
      </c>
      <c r="H3001" s="4">
        <v>31049</v>
      </c>
      <c r="I3001" s="4" t="s">
        <v>3402</v>
      </c>
      <c r="J3001" s="1"/>
      <c r="K3001" s="4" t="s">
        <v>6153</v>
      </c>
      <c r="L3001" s="4" t="s">
        <v>8847</v>
      </c>
    </row>
    <row r="3002" spans="1:12" ht="30" x14ac:dyDescent="0.25">
      <c r="A3002" s="1" t="s">
        <v>6457</v>
      </c>
      <c r="B3002" s="1" t="s">
        <v>460</v>
      </c>
      <c r="C3002" s="4">
        <v>2021</v>
      </c>
      <c r="D3002" s="1" t="s">
        <v>283</v>
      </c>
      <c r="E3002" s="1" t="s">
        <v>1104</v>
      </c>
      <c r="F3002" s="1" t="s">
        <v>66</v>
      </c>
      <c r="G3002" s="4" t="s">
        <v>1101</v>
      </c>
      <c r="H3002" s="4">
        <v>370</v>
      </c>
      <c r="I3002" s="4" t="s">
        <v>83</v>
      </c>
      <c r="J3002" s="1"/>
      <c r="K3002" s="4" t="s">
        <v>83</v>
      </c>
      <c r="L3002" s="4" t="s">
        <v>83</v>
      </c>
    </row>
    <row r="3003" spans="1:12" ht="30" x14ac:dyDescent="0.25">
      <c r="A3003" s="1" t="s">
        <v>6457</v>
      </c>
      <c r="B3003" s="1" t="s">
        <v>460</v>
      </c>
      <c r="C3003" s="4">
        <v>2021</v>
      </c>
      <c r="D3003" s="1" t="s">
        <v>283</v>
      </c>
      <c r="E3003" s="1" t="s">
        <v>1104</v>
      </c>
      <c r="F3003" s="1" t="s">
        <v>70</v>
      </c>
      <c r="G3003" s="4" t="s">
        <v>1101</v>
      </c>
      <c r="H3003" s="4">
        <v>5510</v>
      </c>
      <c r="I3003" s="4" t="s">
        <v>83</v>
      </c>
      <c r="J3003" s="1"/>
      <c r="K3003" s="4" t="s">
        <v>83</v>
      </c>
      <c r="L3003" s="4" t="s">
        <v>83</v>
      </c>
    </row>
    <row r="3004" spans="1:12" ht="30" x14ac:dyDescent="0.25">
      <c r="A3004" s="1" t="s">
        <v>6457</v>
      </c>
      <c r="B3004" s="1" t="s">
        <v>460</v>
      </c>
      <c r="C3004" s="4">
        <v>2021</v>
      </c>
      <c r="D3004" s="1" t="s">
        <v>283</v>
      </c>
      <c r="E3004" s="1" t="s">
        <v>1104</v>
      </c>
      <c r="F3004" s="1" t="s">
        <v>74</v>
      </c>
      <c r="G3004" s="4" t="s">
        <v>1101</v>
      </c>
      <c r="H3004" s="4">
        <v>835</v>
      </c>
      <c r="I3004" s="4" t="s">
        <v>83</v>
      </c>
      <c r="J3004" s="1"/>
      <c r="K3004" s="4" t="s">
        <v>83</v>
      </c>
      <c r="L3004" s="4" t="s">
        <v>83</v>
      </c>
    </row>
    <row r="3005" spans="1:12" ht="30" x14ac:dyDescent="0.25">
      <c r="A3005" s="1" t="s">
        <v>6457</v>
      </c>
      <c r="B3005" s="1" t="s">
        <v>460</v>
      </c>
      <c r="C3005" s="4">
        <v>2021</v>
      </c>
      <c r="D3005" s="1" t="s">
        <v>283</v>
      </c>
      <c r="E3005" s="1" t="s">
        <v>1104</v>
      </c>
      <c r="F3005" s="1" t="s">
        <v>1102</v>
      </c>
      <c r="G3005" s="4" t="s">
        <v>1286</v>
      </c>
      <c r="H3005" s="4">
        <v>159162</v>
      </c>
      <c r="I3005" s="4" t="s">
        <v>525</v>
      </c>
      <c r="J3005" s="1"/>
      <c r="K3005" s="4" t="s">
        <v>6117</v>
      </c>
      <c r="L3005" s="4" t="s">
        <v>3491</v>
      </c>
    </row>
    <row r="3006" spans="1:12" ht="45" x14ac:dyDescent="0.25">
      <c r="A3006" s="1" t="s">
        <v>6457</v>
      </c>
      <c r="B3006" s="1" t="s">
        <v>460</v>
      </c>
      <c r="C3006" s="4">
        <v>2021</v>
      </c>
      <c r="D3006" s="1" t="s">
        <v>283</v>
      </c>
      <c r="E3006" s="1" t="s">
        <v>1104</v>
      </c>
      <c r="F3006" s="1" t="s">
        <v>84</v>
      </c>
      <c r="G3006" s="4" t="s">
        <v>1101</v>
      </c>
      <c r="H3006" s="4">
        <v>8920</v>
      </c>
      <c r="I3006" s="4" t="s">
        <v>83</v>
      </c>
      <c r="J3006" s="1"/>
      <c r="K3006" s="4" t="s">
        <v>83</v>
      </c>
      <c r="L3006" s="4" t="s">
        <v>83</v>
      </c>
    </row>
    <row r="3007" spans="1:12" ht="45" x14ac:dyDescent="0.25">
      <c r="A3007" s="1" t="s">
        <v>6457</v>
      </c>
      <c r="B3007" s="1" t="s">
        <v>460</v>
      </c>
      <c r="C3007" s="4">
        <v>2021</v>
      </c>
      <c r="D3007" s="1" t="s">
        <v>283</v>
      </c>
      <c r="E3007" s="1" t="s">
        <v>1104</v>
      </c>
      <c r="F3007" s="1" t="s">
        <v>85</v>
      </c>
      <c r="G3007" s="4" t="s">
        <v>1101</v>
      </c>
      <c r="H3007" s="4">
        <v>6841</v>
      </c>
      <c r="I3007" s="4" t="s">
        <v>83</v>
      </c>
      <c r="J3007" s="1"/>
      <c r="K3007" s="4" t="s">
        <v>83</v>
      </c>
      <c r="L3007" s="4" t="s">
        <v>83</v>
      </c>
    </row>
    <row r="3008" spans="1:12" ht="30" x14ac:dyDescent="0.25">
      <c r="A3008" s="1" t="s">
        <v>6457</v>
      </c>
      <c r="B3008" s="1" t="s">
        <v>460</v>
      </c>
      <c r="C3008" s="4">
        <v>2021</v>
      </c>
      <c r="D3008" s="1" t="s">
        <v>283</v>
      </c>
      <c r="E3008" s="1" t="s">
        <v>1116</v>
      </c>
      <c r="F3008" s="1" t="s">
        <v>62</v>
      </c>
      <c r="G3008" s="4" t="s">
        <v>2909</v>
      </c>
      <c r="H3008" s="4">
        <v>19780</v>
      </c>
      <c r="I3008" s="4" t="s">
        <v>10947</v>
      </c>
      <c r="J3008" s="1"/>
      <c r="K3008" s="4" t="s">
        <v>10948</v>
      </c>
      <c r="L3008" s="4" t="s">
        <v>10240</v>
      </c>
    </row>
    <row r="3009" spans="1:12" ht="30" x14ac:dyDescent="0.25">
      <c r="A3009" s="1" t="s">
        <v>6457</v>
      </c>
      <c r="B3009" s="1" t="s">
        <v>460</v>
      </c>
      <c r="C3009" s="4">
        <v>2021</v>
      </c>
      <c r="D3009" s="1" t="s">
        <v>283</v>
      </c>
      <c r="E3009" s="1" t="s">
        <v>1116</v>
      </c>
      <c r="F3009" s="1" t="s">
        <v>66</v>
      </c>
      <c r="G3009" s="4" t="s">
        <v>1101</v>
      </c>
      <c r="H3009" s="4">
        <v>188</v>
      </c>
      <c r="I3009" s="4" t="s">
        <v>83</v>
      </c>
      <c r="J3009" s="1"/>
      <c r="K3009" s="4" t="s">
        <v>83</v>
      </c>
      <c r="L3009" s="4" t="s">
        <v>83</v>
      </c>
    </row>
    <row r="3010" spans="1:12" ht="30" x14ac:dyDescent="0.25">
      <c r="A3010" s="1" t="s">
        <v>6457</v>
      </c>
      <c r="B3010" s="1" t="s">
        <v>460</v>
      </c>
      <c r="C3010" s="4">
        <v>2021</v>
      </c>
      <c r="D3010" s="1" t="s">
        <v>283</v>
      </c>
      <c r="E3010" s="1" t="s">
        <v>1116</v>
      </c>
      <c r="F3010" s="1" t="s">
        <v>70</v>
      </c>
      <c r="G3010" s="4" t="s">
        <v>1101</v>
      </c>
      <c r="H3010" s="4">
        <v>3258</v>
      </c>
      <c r="I3010" s="4" t="s">
        <v>83</v>
      </c>
      <c r="J3010" s="1"/>
      <c r="K3010" s="4" t="s">
        <v>83</v>
      </c>
      <c r="L3010" s="4" t="s">
        <v>83</v>
      </c>
    </row>
    <row r="3011" spans="1:12" ht="30" x14ac:dyDescent="0.25">
      <c r="A3011" s="1" t="s">
        <v>6457</v>
      </c>
      <c r="B3011" s="1" t="s">
        <v>460</v>
      </c>
      <c r="C3011" s="4">
        <v>2021</v>
      </c>
      <c r="D3011" s="1" t="s">
        <v>283</v>
      </c>
      <c r="E3011" s="1" t="s">
        <v>1116</v>
      </c>
      <c r="F3011" s="1" t="s">
        <v>74</v>
      </c>
      <c r="G3011" s="4" t="s">
        <v>1101</v>
      </c>
      <c r="H3011" s="4">
        <v>397</v>
      </c>
      <c r="I3011" s="4" t="s">
        <v>83</v>
      </c>
      <c r="J3011" s="1"/>
      <c r="K3011" s="4" t="s">
        <v>83</v>
      </c>
      <c r="L3011" s="4" t="s">
        <v>83</v>
      </c>
    </row>
    <row r="3012" spans="1:12" ht="30" x14ac:dyDescent="0.25">
      <c r="A3012" s="1" t="s">
        <v>6457</v>
      </c>
      <c r="B3012" s="1" t="s">
        <v>460</v>
      </c>
      <c r="C3012" s="4">
        <v>2021</v>
      </c>
      <c r="D3012" s="1" t="s">
        <v>283</v>
      </c>
      <c r="E3012" s="1" t="s">
        <v>1116</v>
      </c>
      <c r="F3012" s="1" t="s">
        <v>1102</v>
      </c>
      <c r="G3012" s="4" t="s">
        <v>8282</v>
      </c>
      <c r="H3012" s="4">
        <v>185183</v>
      </c>
      <c r="I3012" s="4" t="s">
        <v>10949</v>
      </c>
      <c r="J3012" s="1"/>
      <c r="K3012" s="4" t="s">
        <v>2874</v>
      </c>
      <c r="L3012" s="4" t="s">
        <v>4777</v>
      </c>
    </row>
    <row r="3013" spans="1:12" ht="45" x14ac:dyDescent="0.25">
      <c r="A3013" s="1" t="s">
        <v>6457</v>
      </c>
      <c r="B3013" s="1" t="s">
        <v>460</v>
      </c>
      <c r="C3013" s="4">
        <v>2021</v>
      </c>
      <c r="D3013" s="1" t="s">
        <v>283</v>
      </c>
      <c r="E3013" s="1" t="s">
        <v>1116</v>
      </c>
      <c r="F3013" s="1" t="s">
        <v>84</v>
      </c>
      <c r="G3013" s="4" t="s">
        <v>1101</v>
      </c>
      <c r="H3013" s="4">
        <v>29193</v>
      </c>
      <c r="I3013" s="4" t="s">
        <v>83</v>
      </c>
      <c r="J3013" s="1"/>
      <c r="K3013" s="4" t="s">
        <v>83</v>
      </c>
      <c r="L3013" s="4" t="s">
        <v>83</v>
      </c>
    </row>
    <row r="3014" spans="1:12" ht="45" x14ac:dyDescent="0.25">
      <c r="A3014" s="1" t="s">
        <v>6457</v>
      </c>
      <c r="B3014" s="1" t="s">
        <v>460</v>
      </c>
      <c r="C3014" s="4">
        <v>2021</v>
      </c>
      <c r="D3014" s="1" t="s">
        <v>283</v>
      </c>
      <c r="E3014" s="1" t="s">
        <v>1116</v>
      </c>
      <c r="F3014" s="1" t="s">
        <v>85</v>
      </c>
      <c r="G3014" s="4" t="s">
        <v>1743</v>
      </c>
      <c r="H3014" s="4">
        <v>15310</v>
      </c>
      <c r="I3014" s="4" t="s">
        <v>578</v>
      </c>
      <c r="J3014" s="1" t="s">
        <v>234</v>
      </c>
      <c r="K3014" s="4" t="s">
        <v>3653</v>
      </c>
      <c r="L3014" s="4" t="s">
        <v>724</v>
      </c>
    </row>
    <row r="3015" spans="1:12" ht="30" x14ac:dyDescent="0.25">
      <c r="A3015" s="1" t="s">
        <v>6457</v>
      </c>
      <c r="B3015" s="1" t="s">
        <v>460</v>
      </c>
      <c r="C3015" s="4">
        <v>2021</v>
      </c>
      <c r="D3015" s="1" t="s">
        <v>283</v>
      </c>
      <c r="E3015" s="1" t="s">
        <v>1132</v>
      </c>
      <c r="F3015" s="1" t="s">
        <v>62</v>
      </c>
      <c r="G3015" s="4" t="s">
        <v>2811</v>
      </c>
      <c r="H3015" s="4">
        <v>10500</v>
      </c>
      <c r="I3015" s="4" t="s">
        <v>824</v>
      </c>
      <c r="J3015" s="1"/>
      <c r="K3015" s="4" t="s">
        <v>10950</v>
      </c>
      <c r="L3015" s="4" t="s">
        <v>1007</v>
      </c>
    </row>
    <row r="3016" spans="1:12" ht="30" x14ac:dyDescent="0.25">
      <c r="A3016" s="1" t="s">
        <v>6457</v>
      </c>
      <c r="B3016" s="1" t="s">
        <v>460</v>
      </c>
      <c r="C3016" s="4">
        <v>2021</v>
      </c>
      <c r="D3016" s="1" t="s">
        <v>283</v>
      </c>
      <c r="E3016" s="1" t="s">
        <v>1132</v>
      </c>
      <c r="F3016" s="1" t="s">
        <v>66</v>
      </c>
      <c r="G3016" s="4" t="s">
        <v>1101</v>
      </c>
      <c r="H3016" s="4">
        <v>76</v>
      </c>
      <c r="I3016" s="4" t="s">
        <v>83</v>
      </c>
      <c r="J3016" s="1"/>
      <c r="K3016" s="4" t="s">
        <v>83</v>
      </c>
      <c r="L3016" s="4" t="s">
        <v>83</v>
      </c>
    </row>
    <row r="3017" spans="1:12" ht="30" x14ac:dyDescent="0.25">
      <c r="A3017" s="1" t="s">
        <v>6457</v>
      </c>
      <c r="B3017" s="1" t="s">
        <v>460</v>
      </c>
      <c r="C3017" s="4">
        <v>2021</v>
      </c>
      <c r="D3017" s="1" t="s">
        <v>283</v>
      </c>
      <c r="E3017" s="1" t="s">
        <v>1132</v>
      </c>
      <c r="F3017" s="1" t="s">
        <v>70</v>
      </c>
      <c r="G3017" s="4" t="s">
        <v>1350</v>
      </c>
      <c r="H3017" s="4">
        <v>1430</v>
      </c>
      <c r="I3017" s="4" t="s">
        <v>10951</v>
      </c>
      <c r="J3017" s="1" t="s">
        <v>234</v>
      </c>
      <c r="K3017" s="4" t="s">
        <v>10952</v>
      </c>
      <c r="L3017" s="4" t="s">
        <v>10953</v>
      </c>
    </row>
    <row r="3018" spans="1:12" ht="30" x14ac:dyDescent="0.25">
      <c r="A3018" s="1" t="s">
        <v>6457</v>
      </c>
      <c r="B3018" s="1" t="s">
        <v>460</v>
      </c>
      <c r="C3018" s="4">
        <v>2021</v>
      </c>
      <c r="D3018" s="1" t="s">
        <v>283</v>
      </c>
      <c r="E3018" s="1" t="s">
        <v>1132</v>
      </c>
      <c r="F3018" s="1" t="s">
        <v>74</v>
      </c>
      <c r="G3018" s="4" t="s">
        <v>1101</v>
      </c>
      <c r="H3018" s="4">
        <v>150</v>
      </c>
      <c r="I3018" s="4" t="s">
        <v>83</v>
      </c>
      <c r="J3018" s="1"/>
      <c r="K3018" s="4" t="s">
        <v>83</v>
      </c>
      <c r="L3018" s="4" t="s">
        <v>83</v>
      </c>
    </row>
    <row r="3019" spans="1:12" ht="30" x14ac:dyDescent="0.25">
      <c r="A3019" s="1" t="s">
        <v>6457</v>
      </c>
      <c r="B3019" s="1" t="s">
        <v>460</v>
      </c>
      <c r="C3019" s="4">
        <v>2021</v>
      </c>
      <c r="D3019" s="1" t="s">
        <v>283</v>
      </c>
      <c r="E3019" s="1" t="s">
        <v>1132</v>
      </c>
      <c r="F3019" s="1" t="s">
        <v>1102</v>
      </c>
      <c r="G3019" s="4" t="s">
        <v>5211</v>
      </c>
      <c r="H3019" s="4">
        <v>119377</v>
      </c>
      <c r="I3019" s="4" t="s">
        <v>10954</v>
      </c>
      <c r="J3019" s="1"/>
      <c r="K3019" s="4" t="s">
        <v>1470</v>
      </c>
      <c r="L3019" s="4" t="s">
        <v>4939</v>
      </c>
    </row>
    <row r="3020" spans="1:12" ht="45" x14ac:dyDescent="0.25">
      <c r="A3020" s="1" t="s">
        <v>6457</v>
      </c>
      <c r="B3020" s="1" t="s">
        <v>460</v>
      </c>
      <c r="C3020" s="4">
        <v>2021</v>
      </c>
      <c r="D3020" s="1" t="s">
        <v>283</v>
      </c>
      <c r="E3020" s="1" t="s">
        <v>1132</v>
      </c>
      <c r="F3020" s="1" t="s">
        <v>84</v>
      </c>
      <c r="G3020" s="4" t="s">
        <v>1371</v>
      </c>
      <c r="H3020" s="4">
        <v>55631</v>
      </c>
      <c r="I3020" s="4" t="s">
        <v>1114</v>
      </c>
      <c r="J3020" s="1" t="s">
        <v>234</v>
      </c>
      <c r="K3020" s="4" t="s">
        <v>3428</v>
      </c>
      <c r="L3020" s="4" t="s">
        <v>2990</v>
      </c>
    </row>
    <row r="3021" spans="1:12" ht="45" x14ac:dyDescent="0.25">
      <c r="A3021" s="1" t="s">
        <v>6457</v>
      </c>
      <c r="B3021" s="1" t="s">
        <v>460</v>
      </c>
      <c r="C3021" s="4">
        <v>2021</v>
      </c>
      <c r="D3021" s="1" t="s">
        <v>283</v>
      </c>
      <c r="E3021" s="1" t="s">
        <v>1132</v>
      </c>
      <c r="F3021" s="1" t="s">
        <v>85</v>
      </c>
      <c r="G3021" s="4" t="s">
        <v>1141</v>
      </c>
      <c r="H3021" s="4">
        <v>24523</v>
      </c>
      <c r="I3021" s="4" t="s">
        <v>2169</v>
      </c>
      <c r="J3021" s="1"/>
      <c r="K3021" s="4" t="s">
        <v>1314</v>
      </c>
      <c r="L3021" s="4" t="s">
        <v>4438</v>
      </c>
    </row>
    <row r="3022" spans="1:12" ht="30" x14ac:dyDescent="0.25">
      <c r="A3022" s="1" t="s">
        <v>6457</v>
      </c>
      <c r="B3022" s="1" t="s">
        <v>460</v>
      </c>
      <c r="C3022" s="4">
        <v>2021</v>
      </c>
      <c r="D3022" s="1" t="s">
        <v>283</v>
      </c>
      <c r="E3022" s="1" t="s">
        <v>1147</v>
      </c>
      <c r="F3022" s="1" t="s">
        <v>62</v>
      </c>
      <c r="G3022" s="4" t="s">
        <v>612</v>
      </c>
      <c r="H3022" s="4">
        <v>4703</v>
      </c>
      <c r="I3022" s="4" t="s">
        <v>10955</v>
      </c>
      <c r="J3022" s="1"/>
      <c r="K3022" s="4" t="s">
        <v>10956</v>
      </c>
      <c r="L3022" s="4" t="s">
        <v>433</v>
      </c>
    </row>
    <row r="3023" spans="1:12" ht="30" x14ac:dyDescent="0.25">
      <c r="A3023" s="1" t="s">
        <v>6457</v>
      </c>
      <c r="B3023" s="1" t="s">
        <v>460</v>
      </c>
      <c r="C3023" s="4">
        <v>2021</v>
      </c>
      <c r="D3023" s="1" t="s">
        <v>283</v>
      </c>
      <c r="E3023" s="1" t="s">
        <v>1147</v>
      </c>
      <c r="F3023" s="1" t="s">
        <v>66</v>
      </c>
      <c r="G3023" s="4" t="s">
        <v>1101</v>
      </c>
      <c r="H3023" s="4">
        <v>30</v>
      </c>
      <c r="I3023" s="4" t="s">
        <v>83</v>
      </c>
      <c r="J3023" s="1"/>
      <c r="K3023" s="4" t="s">
        <v>83</v>
      </c>
      <c r="L3023" s="4" t="s">
        <v>83</v>
      </c>
    </row>
    <row r="3024" spans="1:12" ht="30" x14ac:dyDescent="0.25">
      <c r="A3024" s="1" t="s">
        <v>6457</v>
      </c>
      <c r="B3024" s="1" t="s">
        <v>460</v>
      </c>
      <c r="C3024" s="4">
        <v>2021</v>
      </c>
      <c r="D3024" s="1" t="s">
        <v>283</v>
      </c>
      <c r="E3024" s="1" t="s">
        <v>1147</v>
      </c>
      <c r="F3024" s="1" t="s">
        <v>70</v>
      </c>
      <c r="G3024" s="4" t="s">
        <v>2008</v>
      </c>
      <c r="H3024" s="4">
        <v>603</v>
      </c>
      <c r="I3024" s="4" t="s">
        <v>10957</v>
      </c>
      <c r="J3024" s="1" t="s">
        <v>234</v>
      </c>
      <c r="K3024" s="4" t="s">
        <v>10958</v>
      </c>
      <c r="L3024" s="4" t="s">
        <v>10959</v>
      </c>
    </row>
    <row r="3025" spans="1:12" ht="30" x14ac:dyDescent="0.25">
      <c r="A3025" s="1" t="s">
        <v>6457</v>
      </c>
      <c r="B3025" s="1" t="s">
        <v>460</v>
      </c>
      <c r="C3025" s="4">
        <v>2021</v>
      </c>
      <c r="D3025" s="1" t="s">
        <v>283</v>
      </c>
      <c r="E3025" s="1" t="s">
        <v>1147</v>
      </c>
      <c r="F3025" s="1" t="s">
        <v>74</v>
      </c>
      <c r="G3025" s="4" t="s">
        <v>1101</v>
      </c>
      <c r="H3025" s="4">
        <v>60</v>
      </c>
      <c r="I3025" s="4" t="s">
        <v>83</v>
      </c>
      <c r="J3025" s="1"/>
      <c r="K3025" s="4" t="s">
        <v>83</v>
      </c>
      <c r="L3025" s="4" t="s">
        <v>83</v>
      </c>
    </row>
    <row r="3026" spans="1:12" ht="30" x14ac:dyDescent="0.25">
      <c r="A3026" s="1" t="s">
        <v>6457</v>
      </c>
      <c r="B3026" s="1" t="s">
        <v>460</v>
      </c>
      <c r="C3026" s="4">
        <v>2021</v>
      </c>
      <c r="D3026" s="1" t="s">
        <v>283</v>
      </c>
      <c r="E3026" s="1" t="s">
        <v>1147</v>
      </c>
      <c r="F3026" s="1" t="s">
        <v>1102</v>
      </c>
      <c r="G3026" s="4" t="s">
        <v>1379</v>
      </c>
      <c r="H3026" s="4">
        <v>37857</v>
      </c>
      <c r="I3026" s="4" t="s">
        <v>8849</v>
      </c>
      <c r="J3026" s="1"/>
      <c r="K3026" s="4" t="s">
        <v>10960</v>
      </c>
      <c r="L3026" s="4" t="s">
        <v>10961</v>
      </c>
    </row>
    <row r="3027" spans="1:12" ht="45" x14ac:dyDescent="0.25">
      <c r="A3027" s="1" t="s">
        <v>6457</v>
      </c>
      <c r="B3027" s="1" t="s">
        <v>460</v>
      </c>
      <c r="C3027" s="4">
        <v>2021</v>
      </c>
      <c r="D3027" s="1" t="s">
        <v>283</v>
      </c>
      <c r="E3027" s="1" t="s">
        <v>1147</v>
      </c>
      <c r="F3027" s="1" t="s">
        <v>84</v>
      </c>
      <c r="G3027" s="4" t="s">
        <v>1200</v>
      </c>
      <c r="H3027" s="4">
        <v>59158</v>
      </c>
      <c r="I3027" s="4" t="s">
        <v>518</v>
      </c>
      <c r="J3027" s="1"/>
      <c r="K3027" s="4" t="s">
        <v>644</v>
      </c>
      <c r="L3027" s="4" t="s">
        <v>7243</v>
      </c>
    </row>
    <row r="3028" spans="1:12" ht="45" x14ac:dyDescent="0.25">
      <c r="A3028" s="1" t="s">
        <v>6457</v>
      </c>
      <c r="B3028" s="1" t="s">
        <v>460</v>
      </c>
      <c r="C3028" s="4">
        <v>2021</v>
      </c>
      <c r="D3028" s="1" t="s">
        <v>283</v>
      </c>
      <c r="E3028" s="1" t="s">
        <v>1147</v>
      </c>
      <c r="F3028" s="1" t="s">
        <v>85</v>
      </c>
      <c r="G3028" s="4" t="s">
        <v>3549</v>
      </c>
      <c r="H3028" s="4">
        <v>65284</v>
      </c>
      <c r="I3028" s="4" t="s">
        <v>10962</v>
      </c>
      <c r="J3028" s="1"/>
      <c r="K3028" s="4" t="s">
        <v>2314</v>
      </c>
      <c r="L3028" s="4" t="s">
        <v>10963</v>
      </c>
    </row>
    <row r="3029" spans="1:12" ht="30" x14ac:dyDescent="0.25">
      <c r="A3029" s="1" t="s">
        <v>6457</v>
      </c>
      <c r="B3029" s="1" t="s">
        <v>460</v>
      </c>
      <c r="C3029" s="4">
        <v>2021</v>
      </c>
      <c r="D3029" s="1" t="s">
        <v>283</v>
      </c>
      <c r="E3029" s="1" t="s">
        <v>1162</v>
      </c>
      <c r="F3029" s="1" t="s">
        <v>62</v>
      </c>
      <c r="G3029" s="4" t="s">
        <v>2760</v>
      </c>
      <c r="H3029" s="4">
        <v>1525</v>
      </c>
      <c r="I3029" s="4" t="s">
        <v>10964</v>
      </c>
      <c r="J3029" s="1"/>
      <c r="K3029" s="4" t="s">
        <v>10965</v>
      </c>
      <c r="L3029" s="4" t="s">
        <v>10966</v>
      </c>
    </row>
    <row r="3030" spans="1:12" ht="30" x14ac:dyDescent="0.25">
      <c r="A3030" s="1" t="s">
        <v>6457</v>
      </c>
      <c r="B3030" s="1" t="s">
        <v>460</v>
      </c>
      <c r="C3030" s="4">
        <v>2021</v>
      </c>
      <c r="D3030" s="1" t="s">
        <v>283</v>
      </c>
      <c r="E3030" s="1" t="s">
        <v>1162</v>
      </c>
      <c r="F3030" s="1" t="s">
        <v>66</v>
      </c>
      <c r="G3030" s="4" t="s">
        <v>1101</v>
      </c>
      <c r="H3030" s="4">
        <v>13</v>
      </c>
      <c r="I3030" s="4" t="s">
        <v>83</v>
      </c>
      <c r="J3030" s="1"/>
      <c r="K3030" s="4" t="s">
        <v>83</v>
      </c>
      <c r="L3030" s="4" t="s">
        <v>83</v>
      </c>
    </row>
    <row r="3031" spans="1:12" ht="30" x14ac:dyDescent="0.25">
      <c r="A3031" s="1" t="s">
        <v>6457</v>
      </c>
      <c r="B3031" s="1" t="s">
        <v>460</v>
      </c>
      <c r="C3031" s="4">
        <v>2021</v>
      </c>
      <c r="D3031" s="1" t="s">
        <v>283</v>
      </c>
      <c r="E3031" s="1" t="s">
        <v>1162</v>
      </c>
      <c r="F3031" s="1" t="s">
        <v>70</v>
      </c>
      <c r="G3031" s="4" t="s">
        <v>1981</v>
      </c>
      <c r="H3031" s="4">
        <v>250</v>
      </c>
      <c r="I3031" s="4" t="s">
        <v>10967</v>
      </c>
      <c r="J3031" s="1" t="s">
        <v>234</v>
      </c>
      <c r="K3031" s="4" t="s">
        <v>10968</v>
      </c>
      <c r="L3031" s="4" t="s">
        <v>10969</v>
      </c>
    </row>
    <row r="3032" spans="1:12" ht="30" x14ac:dyDescent="0.25">
      <c r="A3032" s="1" t="s">
        <v>6457</v>
      </c>
      <c r="B3032" s="1" t="s">
        <v>460</v>
      </c>
      <c r="C3032" s="4">
        <v>2021</v>
      </c>
      <c r="D3032" s="1" t="s">
        <v>283</v>
      </c>
      <c r="E3032" s="1" t="s">
        <v>1162</v>
      </c>
      <c r="F3032" s="1" t="s">
        <v>74</v>
      </c>
      <c r="G3032" s="4" t="s">
        <v>1101</v>
      </c>
      <c r="H3032" s="4">
        <v>27</v>
      </c>
      <c r="I3032" s="4" t="s">
        <v>83</v>
      </c>
      <c r="J3032" s="1"/>
      <c r="K3032" s="4" t="s">
        <v>83</v>
      </c>
      <c r="L3032" s="4" t="s">
        <v>83</v>
      </c>
    </row>
    <row r="3033" spans="1:12" ht="30" x14ac:dyDescent="0.25">
      <c r="A3033" s="1" t="s">
        <v>6457</v>
      </c>
      <c r="B3033" s="1" t="s">
        <v>460</v>
      </c>
      <c r="C3033" s="4">
        <v>2021</v>
      </c>
      <c r="D3033" s="1" t="s">
        <v>283</v>
      </c>
      <c r="E3033" s="1" t="s">
        <v>1162</v>
      </c>
      <c r="F3033" s="1" t="s">
        <v>1102</v>
      </c>
      <c r="G3033" s="4" t="s">
        <v>3375</v>
      </c>
      <c r="H3033" s="4">
        <v>10365</v>
      </c>
      <c r="I3033" s="4" t="s">
        <v>3408</v>
      </c>
      <c r="J3033" s="1"/>
      <c r="K3033" s="4" t="s">
        <v>10970</v>
      </c>
      <c r="L3033" s="4" t="s">
        <v>10971</v>
      </c>
    </row>
    <row r="3034" spans="1:12" ht="45" x14ac:dyDescent="0.25">
      <c r="A3034" s="1" t="s">
        <v>6457</v>
      </c>
      <c r="B3034" s="1" t="s">
        <v>460</v>
      </c>
      <c r="C3034" s="4">
        <v>2021</v>
      </c>
      <c r="D3034" s="1" t="s">
        <v>283</v>
      </c>
      <c r="E3034" s="1" t="s">
        <v>1162</v>
      </c>
      <c r="F3034" s="1" t="s">
        <v>84</v>
      </c>
      <c r="G3034" s="4" t="s">
        <v>1691</v>
      </c>
      <c r="H3034" s="4">
        <v>13202</v>
      </c>
      <c r="I3034" s="4" t="s">
        <v>3474</v>
      </c>
      <c r="J3034" s="1"/>
      <c r="K3034" s="4" t="s">
        <v>10972</v>
      </c>
      <c r="L3034" s="4" t="s">
        <v>3465</v>
      </c>
    </row>
    <row r="3035" spans="1:12" ht="45" x14ac:dyDescent="0.25">
      <c r="A3035" s="1" t="s">
        <v>6457</v>
      </c>
      <c r="B3035" s="1" t="s">
        <v>460</v>
      </c>
      <c r="C3035" s="4">
        <v>2021</v>
      </c>
      <c r="D3035" s="1" t="s">
        <v>283</v>
      </c>
      <c r="E3035" s="1" t="s">
        <v>1162</v>
      </c>
      <c r="F3035" s="1" t="s">
        <v>85</v>
      </c>
      <c r="G3035" s="4" t="s">
        <v>7661</v>
      </c>
      <c r="H3035" s="4">
        <v>46774</v>
      </c>
      <c r="I3035" s="4" t="s">
        <v>6470</v>
      </c>
      <c r="J3035" s="1"/>
      <c r="K3035" s="4" t="s">
        <v>9153</v>
      </c>
      <c r="L3035" s="4" t="s">
        <v>10973</v>
      </c>
    </row>
    <row r="3036" spans="1:12" ht="30" x14ac:dyDescent="0.25">
      <c r="A3036" s="1" t="s">
        <v>6457</v>
      </c>
      <c r="B3036" s="1" t="s">
        <v>460</v>
      </c>
      <c r="C3036" s="4">
        <v>2021</v>
      </c>
      <c r="D3036" s="1" t="s">
        <v>283</v>
      </c>
      <c r="E3036" s="1" t="s">
        <v>1183</v>
      </c>
      <c r="F3036" s="1" t="s">
        <v>62</v>
      </c>
      <c r="G3036" s="4" t="s">
        <v>1109</v>
      </c>
      <c r="H3036" s="4">
        <v>355</v>
      </c>
      <c r="I3036" s="4" t="s">
        <v>10974</v>
      </c>
      <c r="J3036" s="1" t="s">
        <v>234</v>
      </c>
      <c r="K3036" s="4" t="s">
        <v>10975</v>
      </c>
      <c r="L3036" s="4" t="s">
        <v>10976</v>
      </c>
    </row>
    <row r="3037" spans="1:12" ht="30" x14ac:dyDescent="0.25">
      <c r="A3037" s="1" t="s">
        <v>6457</v>
      </c>
      <c r="B3037" s="1" t="s">
        <v>460</v>
      </c>
      <c r="C3037" s="4">
        <v>2021</v>
      </c>
      <c r="D3037" s="1" t="s">
        <v>283</v>
      </c>
      <c r="E3037" s="1" t="s">
        <v>1183</v>
      </c>
      <c r="F3037" s="1" t="s">
        <v>66</v>
      </c>
      <c r="G3037" s="4" t="s">
        <v>1101</v>
      </c>
      <c r="H3037" s="4">
        <v>3</v>
      </c>
      <c r="I3037" s="4" t="s">
        <v>83</v>
      </c>
      <c r="J3037" s="1"/>
      <c r="K3037" s="4" t="s">
        <v>83</v>
      </c>
      <c r="L3037" s="4" t="s">
        <v>83</v>
      </c>
    </row>
    <row r="3038" spans="1:12" ht="30" x14ac:dyDescent="0.25">
      <c r="A3038" s="1" t="s">
        <v>6457</v>
      </c>
      <c r="B3038" s="1" t="s">
        <v>460</v>
      </c>
      <c r="C3038" s="4">
        <v>2021</v>
      </c>
      <c r="D3038" s="1" t="s">
        <v>283</v>
      </c>
      <c r="E3038" s="1" t="s">
        <v>1183</v>
      </c>
      <c r="F3038" s="1" t="s">
        <v>70</v>
      </c>
      <c r="G3038" s="4" t="s">
        <v>1101</v>
      </c>
      <c r="H3038" s="4">
        <v>70</v>
      </c>
      <c r="I3038" s="4" t="s">
        <v>83</v>
      </c>
      <c r="J3038" s="1"/>
      <c r="K3038" s="4" t="s">
        <v>83</v>
      </c>
      <c r="L3038" s="4" t="s">
        <v>83</v>
      </c>
    </row>
    <row r="3039" spans="1:12" ht="30" x14ac:dyDescent="0.25">
      <c r="A3039" s="1" t="s">
        <v>6457</v>
      </c>
      <c r="B3039" s="1" t="s">
        <v>460</v>
      </c>
      <c r="C3039" s="4">
        <v>2021</v>
      </c>
      <c r="D3039" s="1" t="s">
        <v>283</v>
      </c>
      <c r="E3039" s="1" t="s">
        <v>1183</v>
      </c>
      <c r="F3039" s="1" t="s">
        <v>74</v>
      </c>
      <c r="G3039" s="4" t="s">
        <v>1101</v>
      </c>
      <c r="H3039" s="4">
        <v>7</v>
      </c>
      <c r="I3039" s="4" t="s">
        <v>83</v>
      </c>
      <c r="J3039" s="1"/>
      <c r="K3039" s="4" t="s">
        <v>83</v>
      </c>
      <c r="L3039" s="4" t="s">
        <v>83</v>
      </c>
    </row>
    <row r="3040" spans="1:12" ht="30" x14ac:dyDescent="0.25">
      <c r="A3040" s="1" t="s">
        <v>6457</v>
      </c>
      <c r="B3040" s="1" t="s">
        <v>460</v>
      </c>
      <c r="C3040" s="4">
        <v>2021</v>
      </c>
      <c r="D3040" s="1" t="s">
        <v>283</v>
      </c>
      <c r="E3040" s="1" t="s">
        <v>1183</v>
      </c>
      <c r="F3040" s="1" t="s">
        <v>1102</v>
      </c>
      <c r="G3040" s="4" t="s">
        <v>4674</v>
      </c>
      <c r="H3040" s="4">
        <v>2664</v>
      </c>
      <c r="I3040" s="4" t="s">
        <v>10977</v>
      </c>
      <c r="J3040" s="1"/>
      <c r="K3040" s="4" t="s">
        <v>10978</v>
      </c>
      <c r="L3040" s="4" t="s">
        <v>10979</v>
      </c>
    </row>
    <row r="3041" spans="1:12" ht="45" x14ac:dyDescent="0.25">
      <c r="A3041" s="1" t="s">
        <v>6457</v>
      </c>
      <c r="B3041" s="1" t="s">
        <v>460</v>
      </c>
      <c r="C3041" s="4">
        <v>2021</v>
      </c>
      <c r="D3041" s="1" t="s">
        <v>283</v>
      </c>
      <c r="E3041" s="1" t="s">
        <v>1183</v>
      </c>
      <c r="F3041" s="1" t="s">
        <v>84</v>
      </c>
      <c r="G3041" s="4" t="s">
        <v>527</v>
      </c>
      <c r="H3041" s="4">
        <v>2309</v>
      </c>
      <c r="I3041" s="4" t="s">
        <v>10980</v>
      </c>
      <c r="J3041" s="1" t="s">
        <v>234</v>
      </c>
      <c r="K3041" s="4" t="s">
        <v>10981</v>
      </c>
      <c r="L3041" s="4" t="s">
        <v>10982</v>
      </c>
    </row>
    <row r="3042" spans="1:12" ht="45" x14ac:dyDescent="0.25">
      <c r="A3042" s="1" t="s">
        <v>6457</v>
      </c>
      <c r="B3042" s="1" t="s">
        <v>460</v>
      </c>
      <c r="C3042" s="4">
        <v>2021</v>
      </c>
      <c r="D3042" s="1" t="s">
        <v>283</v>
      </c>
      <c r="E3042" s="1" t="s">
        <v>1183</v>
      </c>
      <c r="F3042" s="1" t="s">
        <v>85</v>
      </c>
      <c r="G3042" s="4" t="s">
        <v>1613</v>
      </c>
      <c r="H3042" s="4">
        <v>7021</v>
      </c>
      <c r="I3042" s="4" t="s">
        <v>2788</v>
      </c>
      <c r="J3042" s="1" t="s">
        <v>234</v>
      </c>
      <c r="K3042" s="4" t="s">
        <v>10983</v>
      </c>
      <c r="L3042" s="4" t="s">
        <v>10984</v>
      </c>
    </row>
    <row r="3043" spans="1:12" ht="30" x14ac:dyDescent="0.25">
      <c r="A3043" s="1" t="s">
        <v>6457</v>
      </c>
      <c r="B3043" s="1" t="s">
        <v>460</v>
      </c>
      <c r="C3043" s="4">
        <v>2021</v>
      </c>
      <c r="D3043" s="1" t="s">
        <v>311</v>
      </c>
      <c r="E3043" s="1" t="s">
        <v>1089</v>
      </c>
      <c r="F3043" s="1" t="s">
        <v>62</v>
      </c>
      <c r="G3043" s="4" t="s">
        <v>1141</v>
      </c>
      <c r="H3043" s="4">
        <v>108871</v>
      </c>
      <c r="I3043" s="4" t="s">
        <v>625</v>
      </c>
      <c r="J3043" s="1"/>
      <c r="K3043" s="4" t="s">
        <v>474</v>
      </c>
      <c r="L3043" s="4" t="s">
        <v>6858</v>
      </c>
    </row>
    <row r="3044" spans="1:12" ht="30" x14ac:dyDescent="0.25">
      <c r="A3044" s="1" t="s">
        <v>6457</v>
      </c>
      <c r="B3044" s="1" t="s">
        <v>460</v>
      </c>
      <c r="C3044" s="4">
        <v>2021</v>
      </c>
      <c r="D3044" s="1" t="s">
        <v>311</v>
      </c>
      <c r="E3044" s="1" t="s">
        <v>1089</v>
      </c>
      <c r="F3044" s="1" t="s">
        <v>66</v>
      </c>
      <c r="G3044" s="4" t="s">
        <v>1101</v>
      </c>
      <c r="H3044" s="4">
        <v>2876</v>
      </c>
      <c r="I3044" s="4" t="s">
        <v>83</v>
      </c>
      <c r="J3044" s="1"/>
      <c r="K3044" s="4" t="s">
        <v>83</v>
      </c>
      <c r="L3044" s="4" t="s">
        <v>83</v>
      </c>
    </row>
    <row r="3045" spans="1:12" ht="30" x14ac:dyDescent="0.25">
      <c r="A3045" s="1" t="s">
        <v>6457</v>
      </c>
      <c r="B3045" s="1" t="s">
        <v>460</v>
      </c>
      <c r="C3045" s="4">
        <v>2021</v>
      </c>
      <c r="D3045" s="1" t="s">
        <v>311</v>
      </c>
      <c r="E3045" s="1" t="s">
        <v>1089</v>
      </c>
      <c r="F3045" s="1" t="s">
        <v>70</v>
      </c>
      <c r="G3045" s="4" t="s">
        <v>1101</v>
      </c>
      <c r="H3045" s="4">
        <v>25255</v>
      </c>
      <c r="I3045" s="4" t="s">
        <v>83</v>
      </c>
      <c r="J3045" s="1"/>
      <c r="K3045" s="4" t="s">
        <v>83</v>
      </c>
      <c r="L3045" s="4" t="s">
        <v>83</v>
      </c>
    </row>
    <row r="3046" spans="1:12" ht="30" x14ac:dyDescent="0.25">
      <c r="A3046" s="1" t="s">
        <v>6457</v>
      </c>
      <c r="B3046" s="1" t="s">
        <v>460</v>
      </c>
      <c r="C3046" s="4">
        <v>2021</v>
      </c>
      <c r="D3046" s="1" t="s">
        <v>311</v>
      </c>
      <c r="E3046" s="1" t="s">
        <v>1089</v>
      </c>
      <c r="F3046" s="1" t="s">
        <v>74</v>
      </c>
      <c r="G3046" s="4" t="s">
        <v>1101</v>
      </c>
      <c r="H3046" s="4">
        <v>6327</v>
      </c>
      <c r="I3046" s="4" t="s">
        <v>83</v>
      </c>
      <c r="J3046" s="1"/>
      <c r="K3046" s="4" t="s">
        <v>83</v>
      </c>
      <c r="L3046" s="4" t="s">
        <v>83</v>
      </c>
    </row>
    <row r="3047" spans="1:12" ht="30" x14ac:dyDescent="0.25">
      <c r="A3047" s="1" t="s">
        <v>6457</v>
      </c>
      <c r="B3047" s="1" t="s">
        <v>460</v>
      </c>
      <c r="C3047" s="4">
        <v>2021</v>
      </c>
      <c r="D3047" s="1" t="s">
        <v>311</v>
      </c>
      <c r="E3047" s="1" t="s">
        <v>1089</v>
      </c>
      <c r="F3047" s="1" t="s">
        <v>1102</v>
      </c>
      <c r="G3047" s="4" t="s">
        <v>1800</v>
      </c>
      <c r="H3047" s="4">
        <v>240709</v>
      </c>
      <c r="I3047" s="4" t="s">
        <v>3421</v>
      </c>
      <c r="J3047" s="1" t="s">
        <v>234</v>
      </c>
      <c r="K3047" s="4" t="s">
        <v>3363</v>
      </c>
      <c r="L3047" s="4" t="s">
        <v>3218</v>
      </c>
    </row>
    <row r="3048" spans="1:12" ht="45" x14ac:dyDescent="0.25">
      <c r="A3048" s="1" t="s">
        <v>6457</v>
      </c>
      <c r="B3048" s="1" t="s">
        <v>460</v>
      </c>
      <c r="C3048" s="4">
        <v>2021</v>
      </c>
      <c r="D3048" s="1" t="s">
        <v>311</v>
      </c>
      <c r="E3048" s="1" t="s">
        <v>1089</v>
      </c>
      <c r="F3048" s="1" t="s">
        <v>84</v>
      </c>
      <c r="G3048" s="4" t="s">
        <v>1101</v>
      </c>
      <c r="H3048" s="4">
        <v>58006</v>
      </c>
      <c r="I3048" s="4" t="s">
        <v>83</v>
      </c>
      <c r="J3048" s="1"/>
      <c r="K3048" s="4" t="s">
        <v>83</v>
      </c>
      <c r="L3048" s="4" t="s">
        <v>83</v>
      </c>
    </row>
    <row r="3049" spans="1:12" ht="45" x14ac:dyDescent="0.25">
      <c r="A3049" s="1" t="s">
        <v>6457</v>
      </c>
      <c r="B3049" s="1" t="s">
        <v>460</v>
      </c>
      <c r="C3049" s="4">
        <v>2021</v>
      </c>
      <c r="D3049" s="1" t="s">
        <v>311</v>
      </c>
      <c r="E3049" s="1" t="s">
        <v>1089</v>
      </c>
      <c r="F3049" s="1" t="s">
        <v>85</v>
      </c>
      <c r="G3049" s="4" t="s">
        <v>1101</v>
      </c>
      <c r="H3049" s="4">
        <v>19445</v>
      </c>
      <c r="I3049" s="4" t="s">
        <v>83</v>
      </c>
      <c r="J3049" s="1"/>
      <c r="K3049" s="4" t="s">
        <v>83</v>
      </c>
      <c r="L3049" s="4" t="s">
        <v>83</v>
      </c>
    </row>
    <row r="3050" spans="1:12" ht="30" x14ac:dyDescent="0.25">
      <c r="A3050" s="1" t="s">
        <v>6457</v>
      </c>
      <c r="B3050" s="1" t="s">
        <v>460</v>
      </c>
      <c r="C3050" s="4">
        <v>2021</v>
      </c>
      <c r="D3050" s="1" t="s">
        <v>311</v>
      </c>
      <c r="E3050" s="1" t="s">
        <v>1104</v>
      </c>
      <c r="F3050" s="1" t="s">
        <v>62</v>
      </c>
      <c r="G3050" s="4" t="s">
        <v>1317</v>
      </c>
      <c r="H3050" s="4">
        <v>31565</v>
      </c>
      <c r="I3050" s="4" t="s">
        <v>9702</v>
      </c>
      <c r="J3050" s="1"/>
      <c r="K3050" s="4" t="s">
        <v>3592</v>
      </c>
      <c r="L3050" s="4" t="s">
        <v>1224</v>
      </c>
    </row>
    <row r="3051" spans="1:12" ht="30" x14ac:dyDescent="0.25">
      <c r="A3051" s="1" t="s">
        <v>6457</v>
      </c>
      <c r="B3051" s="1" t="s">
        <v>460</v>
      </c>
      <c r="C3051" s="4">
        <v>2021</v>
      </c>
      <c r="D3051" s="1" t="s">
        <v>311</v>
      </c>
      <c r="E3051" s="1" t="s">
        <v>1104</v>
      </c>
      <c r="F3051" s="1" t="s">
        <v>66</v>
      </c>
      <c r="G3051" s="4" t="s">
        <v>1101</v>
      </c>
      <c r="H3051" s="4">
        <v>446</v>
      </c>
      <c r="I3051" s="4" t="s">
        <v>83</v>
      </c>
      <c r="J3051" s="1"/>
      <c r="K3051" s="4" t="s">
        <v>83</v>
      </c>
      <c r="L3051" s="4" t="s">
        <v>83</v>
      </c>
    </row>
    <row r="3052" spans="1:12" ht="30" x14ac:dyDescent="0.25">
      <c r="A3052" s="1" t="s">
        <v>6457</v>
      </c>
      <c r="B3052" s="1" t="s">
        <v>460</v>
      </c>
      <c r="C3052" s="4">
        <v>2021</v>
      </c>
      <c r="D3052" s="1" t="s">
        <v>311</v>
      </c>
      <c r="E3052" s="1" t="s">
        <v>1104</v>
      </c>
      <c r="F3052" s="1" t="s">
        <v>70</v>
      </c>
      <c r="G3052" s="4" t="s">
        <v>1101</v>
      </c>
      <c r="H3052" s="4">
        <v>4966</v>
      </c>
      <c r="I3052" s="4" t="s">
        <v>83</v>
      </c>
      <c r="J3052" s="1"/>
      <c r="K3052" s="4" t="s">
        <v>83</v>
      </c>
      <c r="L3052" s="4" t="s">
        <v>83</v>
      </c>
    </row>
    <row r="3053" spans="1:12" ht="30" x14ac:dyDescent="0.25">
      <c r="A3053" s="1" t="s">
        <v>6457</v>
      </c>
      <c r="B3053" s="1" t="s">
        <v>460</v>
      </c>
      <c r="C3053" s="4">
        <v>2021</v>
      </c>
      <c r="D3053" s="1" t="s">
        <v>311</v>
      </c>
      <c r="E3053" s="1" t="s">
        <v>1104</v>
      </c>
      <c r="F3053" s="1" t="s">
        <v>74</v>
      </c>
      <c r="G3053" s="4" t="s">
        <v>1101</v>
      </c>
      <c r="H3053" s="4">
        <v>942</v>
      </c>
      <c r="I3053" s="4" t="s">
        <v>83</v>
      </c>
      <c r="J3053" s="1"/>
      <c r="K3053" s="4" t="s">
        <v>83</v>
      </c>
      <c r="L3053" s="4" t="s">
        <v>83</v>
      </c>
    </row>
    <row r="3054" spans="1:12" ht="30" x14ac:dyDescent="0.25">
      <c r="A3054" s="1" t="s">
        <v>6457</v>
      </c>
      <c r="B3054" s="1" t="s">
        <v>460</v>
      </c>
      <c r="C3054" s="4">
        <v>2021</v>
      </c>
      <c r="D3054" s="1" t="s">
        <v>311</v>
      </c>
      <c r="E3054" s="1" t="s">
        <v>1104</v>
      </c>
      <c r="F3054" s="1" t="s">
        <v>1102</v>
      </c>
      <c r="G3054" s="4" t="s">
        <v>1435</v>
      </c>
      <c r="H3054" s="4">
        <v>100276</v>
      </c>
      <c r="I3054" s="4" t="s">
        <v>8863</v>
      </c>
      <c r="J3054" s="1" t="s">
        <v>234</v>
      </c>
      <c r="K3054" s="4" t="s">
        <v>3979</v>
      </c>
      <c r="L3054" s="4" t="s">
        <v>3593</v>
      </c>
    </row>
    <row r="3055" spans="1:12" ht="45" x14ac:dyDescent="0.25">
      <c r="A3055" s="1" t="s">
        <v>6457</v>
      </c>
      <c r="B3055" s="1" t="s">
        <v>460</v>
      </c>
      <c r="C3055" s="4">
        <v>2021</v>
      </c>
      <c r="D3055" s="1" t="s">
        <v>311</v>
      </c>
      <c r="E3055" s="1" t="s">
        <v>1104</v>
      </c>
      <c r="F3055" s="1" t="s">
        <v>84</v>
      </c>
      <c r="G3055" s="4" t="s">
        <v>1101</v>
      </c>
      <c r="H3055" s="4">
        <v>56107</v>
      </c>
      <c r="I3055" s="4" t="s">
        <v>83</v>
      </c>
      <c r="J3055" s="1"/>
      <c r="K3055" s="4" t="s">
        <v>83</v>
      </c>
      <c r="L3055" s="4" t="s">
        <v>83</v>
      </c>
    </row>
    <row r="3056" spans="1:12" ht="45" x14ac:dyDescent="0.25">
      <c r="A3056" s="1" t="s">
        <v>6457</v>
      </c>
      <c r="B3056" s="1" t="s">
        <v>460</v>
      </c>
      <c r="C3056" s="4">
        <v>2021</v>
      </c>
      <c r="D3056" s="1" t="s">
        <v>311</v>
      </c>
      <c r="E3056" s="1" t="s">
        <v>1104</v>
      </c>
      <c r="F3056" s="1" t="s">
        <v>85</v>
      </c>
      <c r="G3056" s="4" t="s">
        <v>1112</v>
      </c>
      <c r="H3056" s="4">
        <v>25202</v>
      </c>
      <c r="I3056" s="4" t="s">
        <v>3365</v>
      </c>
      <c r="J3056" s="1" t="s">
        <v>234</v>
      </c>
      <c r="K3056" s="4" t="s">
        <v>1933</v>
      </c>
      <c r="L3056" s="4" t="s">
        <v>7384</v>
      </c>
    </row>
    <row r="3057" spans="1:12" ht="30" x14ac:dyDescent="0.25">
      <c r="A3057" s="1" t="s">
        <v>6457</v>
      </c>
      <c r="B3057" s="1" t="s">
        <v>460</v>
      </c>
      <c r="C3057" s="4">
        <v>2021</v>
      </c>
      <c r="D3057" s="1" t="s">
        <v>311</v>
      </c>
      <c r="E3057" s="1" t="s">
        <v>1116</v>
      </c>
      <c r="F3057" s="1" t="s">
        <v>62</v>
      </c>
      <c r="G3057" s="4" t="s">
        <v>2760</v>
      </c>
      <c r="H3057" s="4">
        <v>20190</v>
      </c>
      <c r="I3057" s="4" t="s">
        <v>716</v>
      </c>
      <c r="J3057" s="1"/>
      <c r="K3057" s="4" t="s">
        <v>10985</v>
      </c>
      <c r="L3057" s="4" t="s">
        <v>10986</v>
      </c>
    </row>
    <row r="3058" spans="1:12" ht="30" x14ac:dyDescent="0.25">
      <c r="A3058" s="1" t="s">
        <v>6457</v>
      </c>
      <c r="B3058" s="1" t="s">
        <v>460</v>
      </c>
      <c r="C3058" s="4">
        <v>2021</v>
      </c>
      <c r="D3058" s="1" t="s">
        <v>311</v>
      </c>
      <c r="E3058" s="1" t="s">
        <v>1116</v>
      </c>
      <c r="F3058" s="1" t="s">
        <v>66</v>
      </c>
      <c r="G3058" s="4" t="s">
        <v>1101</v>
      </c>
      <c r="H3058" s="4">
        <v>226</v>
      </c>
      <c r="I3058" s="4" t="s">
        <v>83</v>
      </c>
      <c r="J3058" s="1"/>
      <c r="K3058" s="4" t="s">
        <v>83</v>
      </c>
      <c r="L3058" s="4" t="s">
        <v>83</v>
      </c>
    </row>
    <row r="3059" spans="1:12" ht="30" x14ac:dyDescent="0.25">
      <c r="A3059" s="1" t="s">
        <v>6457</v>
      </c>
      <c r="B3059" s="1" t="s">
        <v>460</v>
      </c>
      <c r="C3059" s="4">
        <v>2021</v>
      </c>
      <c r="D3059" s="1" t="s">
        <v>311</v>
      </c>
      <c r="E3059" s="1" t="s">
        <v>1116</v>
      </c>
      <c r="F3059" s="1" t="s">
        <v>70</v>
      </c>
      <c r="G3059" s="4" t="s">
        <v>1671</v>
      </c>
      <c r="H3059" s="4">
        <v>3053</v>
      </c>
      <c r="I3059" s="4" t="s">
        <v>10987</v>
      </c>
      <c r="J3059" s="1" t="s">
        <v>234</v>
      </c>
      <c r="K3059" s="4" t="s">
        <v>10988</v>
      </c>
      <c r="L3059" s="4" t="s">
        <v>10989</v>
      </c>
    </row>
    <row r="3060" spans="1:12" ht="30" x14ac:dyDescent="0.25">
      <c r="A3060" s="1" t="s">
        <v>6457</v>
      </c>
      <c r="B3060" s="1" t="s">
        <v>460</v>
      </c>
      <c r="C3060" s="4">
        <v>2021</v>
      </c>
      <c r="D3060" s="1" t="s">
        <v>311</v>
      </c>
      <c r="E3060" s="1" t="s">
        <v>1116</v>
      </c>
      <c r="F3060" s="1" t="s">
        <v>74</v>
      </c>
      <c r="G3060" s="4" t="s">
        <v>1101</v>
      </c>
      <c r="H3060" s="4">
        <v>437</v>
      </c>
      <c r="I3060" s="4" t="s">
        <v>83</v>
      </c>
      <c r="J3060" s="1"/>
      <c r="K3060" s="4" t="s">
        <v>83</v>
      </c>
      <c r="L3060" s="4" t="s">
        <v>83</v>
      </c>
    </row>
    <row r="3061" spans="1:12" ht="30" x14ac:dyDescent="0.25">
      <c r="A3061" s="1" t="s">
        <v>6457</v>
      </c>
      <c r="B3061" s="1" t="s">
        <v>460</v>
      </c>
      <c r="C3061" s="4">
        <v>2021</v>
      </c>
      <c r="D3061" s="1" t="s">
        <v>311</v>
      </c>
      <c r="E3061" s="1" t="s">
        <v>1116</v>
      </c>
      <c r="F3061" s="1" t="s">
        <v>1102</v>
      </c>
      <c r="G3061" s="4" t="s">
        <v>1573</v>
      </c>
      <c r="H3061" s="4">
        <v>76826</v>
      </c>
      <c r="I3061" s="4" t="s">
        <v>10990</v>
      </c>
      <c r="J3061" s="1"/>
      <c r="K3061" s="4" t="s">
        <v>10991</v>
      </c>
      <c r="L3061" s="4" t="s">
        <v>10992</v>
      </c>
    </row>
    <row r="3062" spans="1:12" ht="45" x14ac:dyDescent="0.25">
      <c r="A3062" s="1" t="s">
        <v>6457</v>
      </c>
      <c r="B3062" s="1" t="s">
        <v>460</v>
      </c>
      <c r="C3062" s="4">
        <v>2021</v>
      </c>
      <c r="D3062" s="1" t="s">
        <v>311</v>
      </c>
      <c r="E3062" s="1" t="s">
        <v>1116</v>
      </c>
      <c r="F3062" s="1" t="s">
        <v>84</v>
      </c>
      <c r="G3062" s="4" t="s">
        <v>1101</v>
      </c>
      <c r="H3062" s="4">
        <v>86176</v>
      </c>
      <c r="I3062" s="4" t="s">
        <v>83</v>
      </c>
      <c r="J3062" s="1"/>
      <c r="K3062" s="4" t="s">
        <v>83</v>
      </c>
      <c r="L3062" s="4" t="s">
        <v>83</v>
      </c>
    </row>
    <row r="3063" spans="1:12" ht="45" x14ac:dyDescent="0.25">
      <c r="A3063" s="1" t="s">
        <v>6457</v>
      </c>
      <c r="B3063" s="1" t="s">
        <v>460</v>
      </c>
      <c r="C3063" s="4">
        <v>2021</v>
      </c>
      <c r="D3063" s="1" t="s">
        <v>311</v>
      </c>
      <c r="E3063" s="1" t="s">
        <v>1116</v>
      </c>
      <c r="F3063" s="1" t="s">
        <v>85</v>
      </c>
      <c r="G3063" s="4" t="s">
        <v>1270</v>
      </c>
      <c r="H3063" s="4">
        <v>74736</v>
      </c>
      <c r="I3063" s="4" t="s">
        <v>6859</v>
      </c>
      <c r="J3063" s="1" t="s">
        <v>234</v>
      </c>
      <c r="K3063" s="4" t="s">
        <v>534</v>
      </c>
      <c r="L3063" s="4" t="s">
        <v>6811</v>
      </c>
    </row>
    <row r="3064" spans="1:12" ht="30" x14ac:dyDescent="0.25">
      <c r="A3064" s="1" t="s">
        <v>6457</v>
      </c>
      <c r="B3064" s="1" t="s">
        <v>460</v>
      </c>
      <c r="C3064" s="4">
        <v>2021</v>
      </c>
      <c r="D3064" s="1" t="s">
        <v>311</v>
      </c>
      <c r="E3064" s="1" t="s">
        <v>1132</v>
      </c>
      <c r="F3064" s="1" t="s">
        <v>62</v>
      </c>
      <c r="G3064" s="4" t="s">
        <v>707</v>
      </c>
      <c r="H3064" s="4">
        <v>10768</v>
      </c>
      <c r="I3064" s="4" t="s">
        <v>10993</v>
      </c>
      <c r="J3064" s="1"/>
      <c r="K3064" s="4" t="s">
        <v>10994</v>
      </c>
      <c r="L3064" s="4" t="s">
        <v>10995</v>
      </c>
    </row>
    <row r="3065" spans="1:12" ht="30" x14ac:dyDescent="0.25">
      <c r="A3065" s="1" t="s">
        <v>6457</v>
      </c>
      <c r="B3065" s="1" t="s">
        <v>460</v>
      </c>
      <c r="C3065" s="4">
        <v>2021</v>
      </c>
      <c r="D3065" s="1" t="s">
        <v>311</v>
      </c>
      <c r="E3065" s="1" t="s">
        <v>1132</v>
      </c>
      <c r="F3065" s="1" t="s">
        <v>66</v>
      </c>
      <c r="G3065" s="4" t="s">
        <v>1101</v>
      </c>
      <c r="H3065" s="4">
        <v>91</v>
      </c>
      <c r="I3065" s="4" t="s">
        <v>83</v>
      </c>
      <c r="J3065" s="1"/>
      <c r="K3065" s="4" t="s">
        <v>83</v>
      </c>
      <c r="L3065" s="4" t="s">
        <v>83</v>
      </c>
    </row>
    <row r="3066" spans="1:12" ht="30" x14ac:dyDescent="0.25">
      <c r="A3066" s="1" t="s">
        <v>6457</v>
      </c>
      <c r="B3066" s="1" t="s">
        <v>460</v>
      </c>
      <c r="C3066" s="4">
        <v>2021</v>
      </c>
      <c r="D3066" s="1" t="s">
        <v>311</v>
      </c>
      <c r="E3066" s="1" t="s">
        <v>1132</v>
      </c>
      <c r="F3066" s="1" t="s">
        <v>70</v>
      </c>
      <c r="G3066" s="4" t="s">
        <v>2008</v>
      </c>
      <c r="H3066" s="4">
        <v>1367</v>
      </c>
      <c r="I3066" s="4" t="s">
        <v>10996</v>
      </c>
      <c r="J3066" s="1" t="s">
        <v>234</v>
      </c>
      <c r="K3066" s="4" t="s">
        <v>3717</v>
      </c>
      <c r="L3066" s="4" t="s">
        <v>10997</v>
      </c>
    </row>
    <row r="3067" spans="1:12" ht="30" x14ac:dyDescent="0.25">
      <c r="A3067" s="1" t="s">
        <v>6457</v>
      </c>
      <c r="B3067" s="1" t="s">
        <v>460</v>
      </c>
      <c r="C3067" s="4">
        <v>2021</v>
      </c>
      <c r="D3067" s="1" t="s">
        <v>311</v>
      </c>
      <c r="E3067" s="1" t="s">
        <v>1132</v>
      </c>
      <c r="F3067" s="1" t="s">
        <v>74</v>
      </c>
      <c r="G3067" s="4" t="s">
        <v>1101</v>
      </c>
      <c r="H3067" s="4">
        <v>168</v>
      </c>
      <c r="I3067" s="4" t="s">
        <v>83</v>
      </c>
      <c r="J3067" s="1"/>
      <c r="K3067" s="4" t="s">
        <v>83</v>
      </c>
      <c r="L3067" s="4" t="s">
        <v>83</v>
      </c>
    </row>
    <row r="3068" spans="1:12" ht="30" x14ac:dyDescent="0.25">
      <c r="A3068" s="1" t="s">
        <v>6457</v>
      </c>
      <c r="B3068" s="1" t="s">
        <v>460</v>
      </c>
      <c r="C3068" s="4">
        <v>2021</v>
      </c>
      <c r="D3068" s="1" t="s">
        <v>311</v>
      </c>
      <c r="E3068" s="1" t="s">
        <v>1132</v>
      </c>
      <c r="F3068" s="1" t="s">
        <v>1102</v>
      </c>
      <c r="G3068" s="4" t="s">
        <v>3664</v>
      </c>
      <c r="H3068" s="4">
        <v>32581</v>
      </c>
      <c r="I3068" s="4" t="s">
        <v>2369</v>
      </c>
      <c r="J3068" s="1"/>
      <c r="K3068" s="4" t="s">
        <v>5149</v>
      </c>
      <c r="L3068" s="4" t="s">
        <v>10998</v>
      </c>
    </row>
    <row r="3069" spans="1:12" ht="45" x14ac:dyDescent="0.25">
      <c r="A3069" s="1" t="s">
        <v>6457</v>
      </c>
      <c r="B3069" s="1" t="s">
        <v>460</v>
      </c>
      <c r="C3069" s="4">
        <v>2021</v>
      </c>
      <c r="D3069" s="1" t="s">
        <v>311</v>
      </c>
      <c r="E3069" s="1" t="s">
        <v>1132</v>
      </c>
      <c r="F3069" s="1" t="s">
        <v>84</v>
      </c>
      <c r="G3069" s="4" t="s">
        <v>1743</v>
      </c>
      <c r="H3069" s="4">
        <v>57293</v>
      </c>
      <c r="I3069" s="4" t="s">
        <v>1937</v>
      </c>
      <c r="J3069" s="1" t="s">
        <v>234</v>
      </c>
      <c r="K3069" s="4" t="s">
        <v>550</v>
      </c>
      <c r="L3069" s="4" t="s">
        <v>3906</v>
      </c>
    </row>
    <row r="3070" spans="1:12" ht="45" x14ac:dyDescent="0.25">
      <c r="A3070" s="1" t="s">
        <v>6457</v>
      </c>
      <c r="B3070" s="1" t="s">
        <v>460</v>
      </c>
      <c r="C3070" s="4">
        <v>2021</v>
      </c>
      <c r="D3070" s="1" t="s">
        <v>311</v>
      </c>
      <c r="E3070" s="1" t="s">
        <v>1132</v>
      </c>
      <c r="F3070" s="1" t="s">
        <v>85</v>
      </c>
      <c r="G3070" s="4" t="s">
        <v>2046</v>
      </c>
      <c r="H3070" s="4">
        <v>116786</v>
      </c>
      <c r="I3070" s="4" t="s">
        <v>3789</v>
      </c>
      <c r="J3070" s="1"/>
      <c r="K3070" s="4" t="s">
        <v>6087</v>
      </c>
      <c r="L3070" s="4" t="s">
        <v>1443</v>
      </c>
    </row>
    <row r="3071" spans="1:12" ht="30" x14ac:dyDescent="0.25">
      <c r="A3071" s="1" t="s">
        <v>6457</v>
      </c>
      <c r="B3071" s="1" t="s">
        <v>460</v>
      </c>
      <c r="C3071" s="4">
        <v>2021</v>
      </c>
      <c r="D3071" s="1" t="s">
        <v>311</v>
      </c>
      <c r="E3071" s="1" t="s">
        <v>1147</v>
      </c>
      <c r="F3071" s="1" t="s">
        <v>62</v>
      </c>
      <c r="G3071" s="4" t="s">
        <v>707</v>
      </c>
      <c r="H3071" s="4">
        <v>4822</v>
      </c>
      <c r="I3071" s="4" t="s">
        <v>10999</v>
      </c>
      <c r="J3071" s="1"/>
      <c r="K3071" s="4" t="s">
        <v>11000</v>
      </c>
      <c r="L3071" s="4" t="s">
        <v>11001</v>
      </c>
    </row>
    <row r="3072" spans="1:12" ht="30" x14ac:dyDescent="0.25">
      <c r="A3072" s="1" t="s">
        <v>6457</v>
      </c>
      <c r="B3072" s="1" t="s">
        <v>460</v>
      </c>
      <c r="C3072" s="4">
        <v>2021</v>
      </c>
      <c r="D3072" s="1" t="s">
        <v>311</v>
      </c>
      <c r="E3072" s="1" t="s">
        <v>1147</v>
      </c>
      <c r="F3072" s="1" t="s">
        <v>66</v>
      </c>
      <c r="G3072" s="4" t="s">
        <v>1101</v>
      </c>
      <c r="H3072" s="4">
        <v>31</v>
      </c>
      <c r="I3072" s="4" t="s">
        <v>83</v>
      </c>
      <c r="J3072" s="1"/>
      <c r="K3072" s="4" t="s">
        <v>83</v>
      </c>
      <c r="L3072" s="4" t="s">
        <v>83</v>
      </c>
    </row>
    <row r="3073" spans="1:12" ht="30" x14ac:dyDescent="0.25">
      <c r="A3073" s="1" t="s">
        <v>6457</v>
      </c>
      <c r="B3073" s="1" t="s">
        <v>460</v>
      </c>
      <c r="C3073" s="4">
        <v>2021</v>
      </c>
      <c r="D3073" s="1" t="s">
        <v>311</v>
      </c>
      <c r="E3073" s="1" t="s">
        <v>1147</v>
      </c>
      <c r="F3073" s="1" t="s">
        <v>70</v>
      </c>
      <c r="G3073" s="4" t="s">
        <v>1743</v>
      </c>
      <c r="H3073" s="4">
        <v>572</v>
      </c>
      <c r="I3073" s="4" t="s">
        <v>6383</v>
      </c>
      <c r="J3073" s="1" t="s">
        <v>234</v>
      </c>
      <c r="K3073" s="4" t="s">
        <v>11002</v>
      </c>
      <c r="L3073" s="4" t="s">
        <v>11003</v>
      </c>
    </row>
    <row r="3074" spans="1:12" ht="30" x14ac:dyDescent="0.25">
      <c r="A3074" s="1" t="s">
        <v>6457</v>
      </c>
      <c r="B3074" s="1" t="s">
        <v>460</v>
      </c>
      <c r="C3074" s="4">
        <v>2021</v>
      </c>
      <c r="D3074" s="1" t="s">
        <v>311</v>
      </c>
      <c r="E3074" s="1" t="s">
        <v>1147</v>
      </c>
      <c r="F3074" s="1" t="s">
        <v>74</v>
      </c>
      <c r="G3074" s="4" t="s">
        <v>1101</v>
      </c>
      <c r="H3074" s="4">
        <v>65</v>
      </c>
      <c r="I3074" s="4" t="s">
        <v>83</v>
      </c>
      <c r="J3074" s="1"/>
      <c r="K3074" s="4" t="s">
        <v>83</v>
      </c>
      <c r="L3074" s="4" t="s">
        <v>83</v>
      </c>
    </row>
    <row r="3075" spans="1:12" ht="30" x14ac:dyDescent="0.25">
      <c r="A3075" s="1" t="s">
        <v>6457</v>
      </c>
      <c r="B3075" s="1" t="s">
        <v>460</v>
      </c>
      <c r="C3075" s="4">
        <v>2021</v>
      </c>
      <c r="D3075" s="1" t="s">
        <v>311</v>
      </c>
      <c r="E3075" s="1" t="s">
        <v>1147</v>
      </c>
      <c r="F3075" s="1" t="s">
        <v>1102</v>
      </c>
      <c r="G3075" s="4" t="s">
        <v>7447</v>
      </c>
      <c r="H3075" s="4">
        <v>9453</v>
      </c>
      <c r="I3075" s="4" t="s">
        <v>11004</v>
      </c>
      <c r="J3075" s="1"/>
      <c r="K3075" s="4" t="s">
        <v>11005</v>
      </c>
      <c r="L3075" s="4" t="s">
        <v>11006</v>
      </c>
    </row>
    <row r="3076" spans="1:12" ht="45" x14ac:dyDescent="0.25">
      <c r="A3076" s="1" t="s">
        <v>6457</v>
      </c>
      <c r="B3076" s="1" t="s">
        <v>460</v>
      </c>
      <c r="C3076" s="4">
        <v>2021</v>
      </c>
      <c r="D3076" s="1" t="s">
        <v>311</v>
      </c>
      <c r="E3076" s="1" t="s">
        <v>1147</v>
      </c>
      <c r="F3076" s="1" t="s">
        <v>84</v>
      </c>
      <c r="G3076" s="4" t="s">
        <v>1109</v>
      </c>
      <c r="H3076" s="4">
        <v>14507</v>
      </c>
      <c r="I3076" s="4" t="s">
        <v>11007</v>
      </c>
      <c r="J3076" s="1" t="s">
        <v>234</v>
      </c>
      <c r="K3076" s="4" t="s">
        <v>3643</v>
      </c>
      <c r="L3076" s="4" t="s">
        <v>3578</v>
      </c>
    </row>
    <row r="3077" spans="1:12" ht="45" x14ac:dyDescent="0.25">
      <c r="A3077" s="1" t="s">
        <v>6457</v>
      </c>
      <c r="B3077" s="1" t="s">
        <v>460</v>
      </c>
      <c r="C3077" s="4">
        <v>2021</v>
      </c>
      <c r="D3077" s="1" t="s">
        <v>311</v>
      </c>
      <c r="E3077" s="1" t="s">
        <v>1147</v>
      </c>
      <c r="F3077" s="1" t="s">
        <v>85</v>
      </c>
      <c r="G3077" s="4" t="s">
        <v>1566</v>
      </c>
      <c r="H3077" s="4">
        <v>143897</v>
      </c>
      <c r="I3077" s="4" t="s">
        <v>11008</v>
      </c>
      <c r="J3077" s="1"/>
      <c r="K3077" s="4" t="s">
        <v>543</v>
      </c>
      <c r="L3077" s="4" t="s">
        <v>11009</v>
      </c>
    </row>
    <row r="3078" spans="1:12" ht="30" x14ac:dyDescent="0.25">
      <c r="A3078" s="1" t="s">
        <v>6457</v>
      </c>
      <c r="B3078" s="1" t="s">
        <v>460</v>
      </c>
      <c r="C3078" s="4">
        <v>2021</v>
      </c>
      <c r="D3078" s="1" t="s">
        <v>311</v>
      </c>
      <c r="E3078" s="1" t="s">
        <v>1162</v>
      </c>
      <c r="F3078" s="1" t="s">
        <v>62</v>
      </c>
      <c r="G3078" s="4" t="s">
        <v>3318</v>
      </c>
      <c r="H3078" s="4">
        <v>1548</v>
      </c>
      <c r="I3078" s="4" t="s">
        <v>11010</v>
      </c>
      <c r="J3078" s="1"/>
      <c r="K3078" s="4" t="s">
        <v>11011</v>
      </c>
      <c r="L3078" s="4" t="s">
        <v>11012</v>
      </c>
    </row>
    <row r="3079" spans="1:12" ht="30" x14ac:dyDescent="0.25">
      <c r="A3079" s="1" t="s">
        <v>6457</v>
      </c>
      <c r="B3079" s="1" t="s">
        <v>460</v>
      </c>
      <c r="C3079" s="4">
        <v>2021</v>
      </c>
      <c r="D3079" s="1" t="s">
        <v>311</v>
      </c>
      <c r="E3079" s="1" t="s">
        <v>1162</v>
      </c>
      <c r="F3079" s="1" t="s">
        <v>66</v>
      </c>
      <c r="G3079" s="4" t="s">
        <v>1101</v>
      </c>
      <c r="H3079" s="4">
        <v>14</v>
      </c>
      <c r="I3079" s="4" t="s">
        <v>83</v>
      </c>
      <c r="J3079" s="1"/>
      <c r="K3079" s="4" t="s">
        <v>83</v>
      </c>
      <c r="L3079" s="4" t="s">
        <v>83</v>
      </c>
    </row>
    <row r="3080" spans="1:12" ht="30" x14ac:dyDescent="0.25">
      <c r="A3080" s="1" t="s">
        <v>6457</v>
      </c>
      <c r="B3080" s="1" t="s">
        <v>460</v>
      </c>
      <c r="C3080" s="4">
        <v>2021</v>
      </c>
      <c r="D3080" s="1" t="s">
        <v>311</v>
      </c>
      <c r="E3080" s="1" t="s">
        <v>1162</v>
      </c>
      <c r="F3080" s="1" t="s">
        <v>70</v>
      </c>
      <c r="G3080" s="4" t="s">
        <v>2258</v>
      </c>
      <c r="H3080" s="4">
        <v>231</v>
      </c>
      <c r="I3080" s="4" t="s">
        <v>11013</v>
      </c>
      <c r="J3080" s="1" t="s">
        <v>234</v>
      </c>
      <c r="K3080" s="4" t="s">
        <v>11014</v>
      </c>
      <c r="L3080" s="4" t="s">
        <v>11015</v>
      </c>
    </row>
    <row r="3081" spans="1:12" ht="30" x14ac:dyDescent="0.25">
      <c r="A3081" s="1" t="s">
        <v>6457</v>
      </c>
      <c r="B3081" s="1" t="s">
        <v>460</v>
      </c>
      <c r="C3081" s="4">
        <v>2021</v>
      </c>
      <c r="D3081" s="1" t="s">
        <v>311</v>
      </c>
      <c r="E3081" s="1" t="s">
        <v>1162</v>
      </c>
      <c r="F3081" s="1" t="s">
        <v>74</v>
      </c>
      <c r="G3081" s="4" t="s">
        <v>1101</v>
      </c>
      <c r="H3081" s="4">
        <v>29</v>
      </c>
      <c r="I3081" s="4" t="s">
        <v>83</v>
      </c>
      <c r="J3081" s="1"/>
      <c r="K3081" s="4" t="s">
        <v>83</v>
      </c>
      <c r="L3081" s="4" t="s">
        <v>83</v>
      </c>
    </row>
    <row r="3082" spans="1:12" ht="30" x14ac:dyDescent="0.25">
      <c r="A3082" s="1" t="s">
        <v>6457</v>
      </c>
      <c r="B3082" s="1" t="s">
        <v>460</v>
      </c>
      <c r="C3082" s="4">
        <v>2021</v>
      </c>
      <c r="D3082" s="1" t="s">
        <v>311</v>
      </c>
      <c r="E3082" s="1" t="s">
        <v>1162</v>
      </c>
      <c r="F3082" s="1" t="s">
        <v>1102</v>
      </c>
      <c r="G3082" s="4" t="s">
        <v>2093</v>
      </c>
      <c r="H3082" s="4">
        <v>3959</v>
      </c>
      <c r="I3082" s="4" t="s">
        <v>11016</v>
      </c>
      <c r="J3082" s="1"/>
      <c r="K3082" s="4" t="s">
        <v>11017</v>
      </c>
      <c r="L3082" s="4" t="s">
        <v>11018</v>
      </c>
    </row>
    <row r="3083" spans="1:12" ht="45" x14ac:dyDescent="0.25">
      <c r="A3083" s="1" t="s">
        <v>6457</v>
      </c>
      <c r="B3083" s="1" t="s">
        <v>460</v>
      </c>
      <c r="C3083" s="4">
        <v>2021</v>
      </c>
      <c r="D3083" s="1" t="s">
        <v>311</v>
      </c>
      <c r="E3083" s="1" t="s">
        <v>1162</v>
      </c>
      <c r="F3083" s="1" t="s">
        <v>84</v>
      </c>
      <c r="G3083" s="4" t="s">
        <v>2258</v>
      </c>
      <c r="H3083" s="4">
        <v>3675</v>
      </c>
      <c r="I3083" s="4" t="s">
        <v>11019</v>
      </c>
      <c r="J3083" s="1" t="s">
        <v>234</v>
      </c>
      <c r="K3083" s="4" t="s">
        <v>11020</v>
      </c>
      <c r="L3083" s="4" t="s">
        <v>1757</v>
      </c>
    </row>
    <row r="3084" spans="1:12" ht="45" x14ac:dyDescent="0.25">
      <c r="A3084" s="1" t="s">
        <v>6457</v>
      </c>
      <c r="B3084" s="1" t="s">
        <v>460</v>
      </c>
      <c r="C3084" s="4">
        <v>2021</v>
      </c>
      <c r="D3084" s="1" t="s">
        <v>311</v>
      </c>
      <c r="E3084" s="1" t="s">
        <v>1162</v>
      </c>
      <c r="F3084" s="1" t="s">
        <v>85</v>
      </c>
      <c r="G3084" s="4" t="s">
        <v>2683</v>
      </c>
      <c r="H3084" s="4">
        <v>65125</v>
      </c>
      <c r="I3084" s="4" t="s">
        <v>7563</v>
      </c>
      <c r="J3084" s="1"/>
      <c r="K3084" s="4" t="s">
        <v>11021</v>
      </c>
      <c r="L3084" s="4" t="s">
        <v>2091</v>
      </c>
    </row>
    <row r="3085" spans="1:12" ht="30" x14ac:dyDescent="0.25">
      <c r="A3085" s="1" t="s">
        <v>6457</v>
      </c>
      <c r="B3085" s="1" t="s">
        <v>460</v>
      </c>
      <c r="C3085" s="4">
        <v>2021</v>
      </c>
      <c r="D3085" s="1" t="s">
        <v>311</v>
      </c>
      <c r="E3085" s="1" t="s">
        <v>1183</v>
      </c>
      <c r="F3085" s="1" t="s">
        <v>62</v>
      </c>
      <c r="G3085" s="4" t="s">
        <v>1691</v>
      </c>
      <c r="H3085" s="4">
        <v>360</v>
      </c>
      <c r="I3085" s="4" t="s">
        <v>11022</v>
      </c>
      <c r="J3085" s="1"/>
      <c r="K3085" s="4" t="s">
        <v>11023</v>
      </c>
      <c r="L3085" s="4" t="s">
        <v>7832</v>
      </c>
    </row>
    <row r="3086" spans="1:12" ht="30" x14ac:dyDescent="0.25">
      <c r="A3086" s="1" t="s">
        <v>6457</v>
      </c>
      <c r="B3086" s="1" t="s">
        <v>460</v>
      </c>
      <c r="C3086" s="4">
        <v>2021</v>
      </c>
      <c r="D3086" s="1" t="s">
        <v>311</v>
      </c>
      <c r="E3086" s="1" t="s">
        <v>1183</v>
      </c>
      <c r="F3086" s="1" t="s">
        <v>66</v>
      </c>
      <c r="G3086" s="4" t="s">
        <v>1101</v>
      </c>
      <c r="H3086" s="4">
        <v>3</v>
      </c>
      <c r="I3086" s="4" t="s">
        <v>83</v>
      </c>
      <c r="J3086" s="1"/>
      <c r="K3086" s="4" t="s">
        <v>83</v>
      </c>
      <c r="L3086" s="4" t="s">
        <v>83</v>
      </c>
    </row>
    <row r="3087" spans="1:12" ht="30" x14ac:dyDescent="0.25">
      <c r="A3087" s="1" t="s">
        <v>6457</v>
      </c>
      <c r="B3087" s="1" t="s">
        <v>460</v>
      </c>
      <c r="C3087" s="4">
        <v>2021</v>
      </c>
      <c r="D3087" s="1" t="s">
        <v>311</v>
      </c>
      <c r="E3087" s="1" t="s">
        <v>1183</v>
      </c>
      <c r="F3087" s="1" t="s">
        <v>70</v>
      </c>
      <c r="G3087" s="4" t="s">
        <v>2008</v>
      </c>
      <c r="H3087" s="4">
        <v>63</v>
      </c>
      <c r="I3087" s="4" t="s">
        <v>11024</v>
      </c>
      <c r="J3087" s="1" t="s">
        <v>234</v>
      </c>
      <c r="K3087" s="4" t="s">
        <v>11025</v>
      </c>
      <c r="L3087" s="4" t="s">
        <v>11026</v>
      </c>
    </row>
    <row r="3088" spans="1:12" ht="30" x14ac:dyDescent="0.25">
      <c r="A3088" s="1" t="s">
        <v>6457</v>
      </c>
      <c r="B3088" s="1" t="s">
        <v>460</v>
      </c>
      <c r="C3088" s="4">
        <v>2021</v>
      </c>
      <c r="D3088" s="1" t="s">
        <v>311</v>
      </c>
      <c r="E3088" s="1" t="s">
        <v>1183</v>
      </c>
      <c r="F3088" s="1" t="s">
        <v>74</v>
      </c>
      <c r="G3088" s="4" t="s">
        <v>1101</v>
      </c>
      <c r="H3088" s="4">
        <v>8</v>
      </c>
      <c r="I3088" s="4" t="s">
        <v>83</v>
      </c>
      <c r="J3088" s="1"/>
      <c r="K3088" s="4" t="s">
        <v>83</v>
      </c>
      <c r="L3088" s="4" t="s">
        <v>83</v>
      </c>
    </row>
    <row r="3089" spans="1:12" ht="30" x14ac:dyDescent="0.25">
      <c r="A3089" s="1" t="s">
        <v>6457</v>
      </c>
      <c r="B3089" s="1" t="s">
        <v>460</v>
      </c>
      <c r="C3089" s="4">
        <v>2021</v>
      </c>
      <c r="D3089" s="1" t="s">
        <v>311</v>
      </c>
      <c r="E3089" s="1" t="s">
        <v>1183</v>
      </c>
      <c r="F3089" s="1" t="s">
        <v>1102</v>
      </c>
      <c r="G3089" s="4" t="s">
        <v>3318</v>
      </c>
      <c r="H3089" s="4">
        <v>1063</v>
      </c>
      <c r="I3089" s="4" t="s">
        <v>11027</v>
      </c>
      <c r="J3089" s="1"/>
      <c r="K3089" s="4" t="s">
        <v>11028</v>
      </c>
      <c r="L3089" s="4" t="s">
        <v>11029</v>
      </c>
    </row>
    <row r="3090" spans="1:12" ht="45" x14ac:dyDescent="0.25">
      <c r="A3090" s="1" t="s">
        <v>6457</v>
      </c>
      <c r="B3090" s="1" t="s">
        <v>460</v>
      </c>
      <c r="C3090" s="4">
        <v>2021</v>
      </c>
      <c r="D3090" s="1" t="s">
        <v>311</v>
      </c>
      <c r="E3090" s="1" t="s">
        <v>1183</v>
      </c>
      <c r="F3090" s="1" t="s">
        <v>84</v>
      </c>
      <c r="G3090" s="4" t="s">
        <v>1350</v>
      </c>
      <c r="H3090" s="4">
        <v>983</v>
      </c>
      <c r="I3090" s="4" t="s">
        <v>11030</v>
      </c>
      <c r="J3090" s="1" t="s">
        <v>234</v>
      </c>
      <c r="K3090" s="4" t="s">
        <v>11031</v>
      </c>
      <c r="L3090" s="4" t="s">
        <v>11032</v>
      </c>
    </row>
    <row r="3091" spans="1:12" ht="45" x14ac:dyDescent="0.25">
      <c r="A3091" s="1" t="s">
        <v>6457</v>
      </c>
      <c r="B3091" s="1" t="s">
        <v>460</v>
      </c>
      <c r="C3091" s="4">
        <v>2021</v>
      </c>
      <c r="D3091" s="1" t="s">
        <v>311</v>
      </c>
      <c r="E3091" s="1" t="s">
        <v>1183</v>
      </c>
      <c r="F3091" s="1" t="s">
        <v>85</v>
      </c>
      <c r="G3091" s="4" t="s">
        <v>2643</v>
      </c>
      <c r="H3091" s="4">
        <v>10344</v>
      </c>
      <c r="I3091" s="4" t="s">
        <v>11033</v>
      </c>
      <c r="J3091" s="1"/>
      <c r="K3091" s="4" t="s">
        <v>11034</v>
      </c>
      <c r="L3091" s="4" t="s">
        <v>11035</v>
      </c>
    </row>
    <row r="3092" spans="1:12" ht="30" x14ac:dyDescent="0.25">
      <c r="A3092" s="1" t="s">
        <v>6457</v>
      </c>
      <c r="B3092" s="1" t="s">
        <v>460</v>
      </c>
      <c r="C3092" s="4">
        <v>2022</v>
      </c>
      <c r="D3092" s="1" t="s">
        <v>61</v>
      </c>
      <c r="E3092" s="1" t="s">
        <v>1089</v>
      </c>
      <c r="F3092" s="1" t="s">
        <v>62</v>
      </c>
      <c r="G3092" s="4" t="s">
        <v>1981</v>
      </c>
      <c r="H3092" s="4">
        <v>104574</v>
      </c>
      <c r="I3092" s="4" t="s">
        <v>524</v>
      </c>
      <c r="J3092" s="1" t="s">
        <v>234</v>
      </c>
      <c r="K3092" s="4" t="s">
        <v>3218</v>
      </c>
      <c r="L3092" s="4" t="s">
        <v>9615</v>
      </c>
    </row>
    <row r="3093" spans="1:12" ht="30" x14ac:dyDescent="0.25">
      <c r="A3093" s="1" t="s">
        <v>6457</v>
      </c>
      <c r="B3093" s="1" t="s">
        <v>460</v>
      </c>
      <c r="C3093" s="4">
        <v>2022</v>
      </c>
      <c r="D3093" s="1" t="s">
        <v>61</v>
      </c>
      <c r="E3093" s="1" t="s">
        <v>1089</v>
      </c>
      <c r="F3093" s="1" t="s">
        <v>66</v>
      </c>
      <c r="G3093" s="4" t="s">
        <v>1101</v>
      </c>
      <c r="H3093" s="4">
        <v>2915</v>
      </c>
      <c r="I3093" s="4" t="s">
        <v>83</v>
      </c>
      <c r="J3093" s="1"/>
      <c r="K3093" s="4" t="s">
        <v>83</v>
      </c>
      <c r="L3093" s="4" t="s">
        <v>83</v>
      </c>
    </row>
    <row r="3094" spans="1:12" ht="30" x14ac:dyDescent="0.25">
      <c r="A3094" s="1" t="s">
        <v>6457</v>
      </c>
      <c r="B3094" s="1" t="s">
        <v>460</v>
      </c>
      <c r="C3094" s="4">
        <v>2022</v>
      </c>
      <c r="D3094" s="1" t="s">
        <v>61</v>
      </c>
      <c r="E3094" s="1" t="s">
        <v>1089</v>
      </c>
      <c r="F3094" s="1" t="s">
        <v>70</v>
      </c>
      <c r="G3094" s="4" t="s">
        <v>1101</v>
      </c>
      <c r="H3094" s="4">
        <v>22530</v>
      </c>
      <c r="I3094" s="4" t="s">
        <v>83</v>
      </c>
      <c r="J3094" s="1"/>
      <c r="K3094" s="4" t="s">
        <v>83</v>
      </c>
      <c r="L3094" s="4" t="s">
        <v>83</v>
      </c>
    </row>
    <row r="3095" spans="1:12" ht="30" x14ac:dyDescent="0.25">
      <c r="A3095" s="1" t="s">
        <v>6457</v>
      </c>
      <c r="B3095" s="1" t="s">
        <v>460</v>
      </c>
      <c r="C3095" s="4">
        <v>2022</v>
      </c>
      <c r="D3095" s="1" t="s">
        <v>61</v>
      </c>
      <c r="E3095" s="1" t="s">
        <v>1089</v>
      </c>
      <c r="F3095" s="1" t="s">
        <v>74</v>
      </c>
      <c r="G3095" s="4" t="s">
        <v>1101</v>
      </c>
      <c r="H3095" s="4">
        <v>4511</v>
      </c>
      <c r="I3095" s="4" t="s">
        <v>83</v>
      </c>
      <c r="J3095" s="1"/>
      <c r="K3095" s="4" t="s">
        <v>83</v>
      </c>
      <c r="L3095" s="4" t="s">
        <v>83</v>
      </c>
    </row>
    <row r="3096" spans="1:12" ht="30" x14ac:dyDescent="0.25">
      <c r="A3096" s="1" t="s">
        <v>6457</v>
      </c>
      <c r="B3096" s="1" t="s">
        <v>460</v>
      </c>
      <c r="C3096" s="4">
        <v>2022</v>
      </c>
      <c r="D3096" s="1" t="s">
        <v>61</v>
      </c>
      <c r="E3096" s="1" t="s">
        <v>1089</v>
      </c>
      <c r="F3096" s="1" t="s">
        <v>1102</v>
      </c>
      <c r="G3096" s="4" t="s">
        <v>1112</v>
      </c>
      <c r="H3096" s="4">
        <v>142766</v>
      </c>
      <c r="I3096" s="4" t="s">
        <v>506</v>
      </c>
      <c r="J3096" s="1" t="s">
        <v>234</v>
      </c>
      <c r="K3096" s="4" t="s">
        <v>3420</v>
      </c>
      <c r="L3096" s="4" t="s">
        <v>4151</v>
      </c>
    </row>
    <row r="3097" spans="1:12" ht="45" x14ac:dyDescent="0.25">
      <c r="A3097" s="1" t="s">
        <v>6457</v>
      </c>
      <c r="B3097" s="1" t="s">
        <v>460</v>
      </c>
      <c r="C3097" s="4">
        <v>2022</v>
      </c>
      <c r="D3097" s="1" t="s">
        <v>61</v>
      </c>
      <c r="E3097" s="1" t="s">
        <v>1089</v>
      </c>
      <c r="F3097" s="1" t="s">
        <v>84</v>
      </c>
      <c r="G3097" s="4" t="s">
        <v>1101</v>
      </c>
      <c r="H3097" s="4">
        <v>60803</v>
      </c>
      <c r="I3097" s="4" t="s">
        <v>83</v>
      </c>
      <c r="J3097" s="1"/>
      <c r="K3097" s="4" t="s">
        <v>83</v>
      </c>
      <c r="L3097" s="4" t="s">
        <v>83</v>
      </c>
    </row>
    <row r="3098" spans="1:12" ht="45" x14ac:dyDescent="0.25">
      <c r="A3098" s="1" t="s">
        <v>6457</v>
      </c>
      <c r="B3098" s="1" t="s">
        <v>460</v>
      </c>
      <c r="C3098" s="4">
        <v>2022</v>
      </c>
      <c r="D3098" s="1" t="s">
        <v>61</v>
      </c>
      <c r="E3098" s="1" t="s">
        <v>1089</v>
      </c>
      <c r="F3098" s="1" t="s">
        <v>85</v>
      </c>
      <c r="G3098" s="4" t="s">
        <v>1097</v>
      </c>
      <c r="H3098" s="4">
        <v>123293</v>
      </c>
      <c r="I3098" s="4" t="s">
        <v>1825</v>
      </c>
      <c r="J3098" s="1" t="s">
        <v>234</v>
      </c>
      <c r="K3098" s="4" t="s">
        <v>3426</v>
      </c>
      <c r="L3098" s="4" t="s">
        <v>6829</v>
      </c>
    </row>
    <row r="3099" spans="1:12" ht="30" x14ac:dyDescent="0.25">
      <c r="A3099" s="1" t="s">
        <v>6457</v>
      </c>
      <c r="B3099" s="1" t="s">
        <v>460</v>
      </c>
      <c r="C3099" s="4">
        <v>2022</v>
      </c>
      <c r="D3099" s="1" t="s">
        <v>61</v>
      </c>
      <c r="E3099" s="1" t="s">
        <v>1104</v>
      </c>
      <c r="F3099" s="1" t="s">
        <v>62</v>
      </c>
      <c r="G3099" s="4" t="s">
        <v>1125</v>
      </c>
      <c r="H3099" s="4">
        <v>31050</v>
      </c>
      <c r="I3099" s="4" t="s">
        <v>1434</v>
      </c>
      <c r="J3099" s="1" t="s">
        <v>234</v>
      </c>
      <c r="K3099" s="4" t="s">
        <v>2988</v>
      </c>
      <c r="L3099" s="4" t="s">
        <v>1253</v>
      </c>
    </row>
    <row r="3100" spans="1:12" ht="30" x14ac:dyDescent="0.25">
      <c r="A3100" s="1" t="s">
        <v>6457</v>
      </c>
      <c r="B3100" s="1" t="s">
        <v>460</v>
      </c>
      <c r="C3100" s="4">
        <v>2022</v>
      </c>
      <c r="D3100" s="1" t="s">
        <v>61</v>
      </c>
      <c r="E3100" s="1" t="s">
        <v>1104</v>
      </c>
      <c r="F3100" s="1" t="s">
        <v>66</v>
      </c>
      <c r="G3100" s="4" t="s">
        <v>1101</v>
      </c>
      <c r="H3100" s="4">
        <v>409</v>
      </c>
      <c r="I3100" s="4" t="s">
        <v>83</v>
      </c>
      <c r="J3100" s="1"/>
      <c r="K3100" s="4" t="s">
        <v>83</v>
      </c>
      <c r="L3100" s="4" t="s">
        <v>83</v>
      </c>
    </row>
    <row r="3101" spans="1:12" ht="30" x14ac:dyDescent="0.25">
      <c r="A3101" s="1" t="s">
        <v>6457</v>
      </c>
      <c r="B3101" s="1" t="s">
        <v>460</v>
      </c>
      <c r="C3101" s="4">
        <v>2022</v>
      </c>
      <c r="D3101" s="1" t="s">
        <v>61</v>
      </c>
      <c r="E3101" s="1" t="s">
        <v>1104</v>
      </c>
      <c r="F3101" s="1" t="s">
        <v>70</v>
      </c>
      <c r="G3101" s="4" t="s">
        <v>1101</v>
      </c>
      <c r="H3101" s="4">
        <v>4473</v>
      </c>
      <c r="I3101" s="4" t="s">
        <v>83</v>
      </c>
      <c r="J3101" s="1"/>
      <c r="K3101" s="4" t="s">
        <v>83</v>
      </c>
      <c r="L3101" s="4" t="s">
        <v>83</v>
      </c>
    </row>
    <row r="3102" spans="1:12" ht="30" x14ac:dyDescent="0.25">
      <c r="A3102" s="1" t="s">
        <v>6457</v>
      </c>
      <c r="B3102" s="1" t="s">
        <v>460</v>
      </c>
      <c r="C3102" s="4">
        <v>2022</v>
      </c>
      <c r="D3102" s="1" t="s">
        <v>61</v>
      </c>
      <c r="E3102" s="1" t="s">
        <v>1104</v>
      </c>
      <c r="F3102" s="1" t="s">
        <v>74</v>
      </c>
      <c r="G3102" s="4" t="s">
        <v>1101</v>
      </c>
      <c r="H3102" s="4">
        <v>734</v>
      </c>
      <c r="I3102" s="4" t="s">
        <v>83</v>
      </c>
      <c r="J3102" s="1"/>
      <c r="K3102" s="4" t="s">
        <v>83</v>
      </c>
      <c r="L3102" s="4" t="s">
        <v>83</v>
      </c>
    </row>
    <row r="3103" spans="1:12" ht="30" x14ac:dyDescent="0.25">
      <c r="A3103" s="1" t="s">
        <v>6457</v>
      </c>
      <c r="B3103" s="1" t="s">
        <v>460</v>
      </c>
      <c r="C3103" s="4">
        <v>2022</v>
      </c>
      <c r="D3103" s="1" t="s">
        <v>61</v>
      </c>
      <c r="E3103" s="1" t="s">
        <v>1104</v>
      </c>
      <c r="F3103" s="1" t="s">
        <v>1102</v>
      </c>
      <c r="G3103" s="4" t="s">
        <v>1743</v>
      </c>
      <c r="H3103" s="4">
        <v>42204</v>
      </c>
      <c r="I3103" s="4" t="s">
        <v>9119</v>
      </c>
      <c r="J3103" s="1" t="s">
        <v>234</v>
      </c>
      <c r="K3103" s="4" t="s">
        <v>3975</v>
      </c>
      <c r="L3103" s="4" t="s">
        <v>3993</v>
      </c>
    </row>
    <row r="3104" spans="1:12" ht="45" x14ac:dyDescent="0.25">
      <c r="A3104" s="1" t="s">
        <v>6457</v>
      </c>
      <c r="B3104" s="1" t="s">
        <v>460</v>
      </c>
      <c r="C3104" s="4">
        <v>2022</v>
      </c>
      <c r="D3104" s="1" t="s">
        <v>61</v>
      </c>
      <c r="E3104" s="1" t="s">
        <v>1104</v>
      </c>
      <c r="F3104" s="1" t="s">
        <v>84</v>
      </c>
      <c r="G3104" s="4" t="s">
        <v>1101</v>
      </c>
      <c r="H3104" s="4">
        <v>28401</v>
      </c>
      <c r="I3104" s="4" t="s">
        <v>83</v>
      </c>
      <c r="J3104" s="1"/>
      <c r="K3104" s="4" t="s">
        <v>83</v>
      </c>
      <c r="L3104" s="4" t="s">
        <v>83</v>
      </c>
    </row>
    <row r="3105" spans="1:12" ht="45" x14ac:dyDescent="0.25">
      <c r="A3105" s="1" t="s">
        <v>6457</v>
      </c>
      <c r="B3105" s="1" t="s">
        <v>460</v>
      </c>
      <c r="C3105" s="4">
        <v>2022</v>
      </c>
      <c r="D3105" s="1" t="s">
        <v>61</v>
      </c>
      <c r="E3105" s="1" t="s">
        <v>1104</v>
      </c>
      <c r="F3105" s="1" t="s">
        <v>85</v>
      </c>
      <c r="G3105" s="4" t="s">
        <v>1743</v>
      </c>
      <c r="H3105" s="4">
        <v>111961</v>
      </c>
      <c r="I3105" s="4" t="s">
        <v>550</v>
      </c>
      <c r="J3105" s="1" t="s">
        <v>234</v>
      </c>
      <c r="K3105" s="4" t="s">
        <v>3467</v>
      </c>
      <c r="L3105" s="4" t="s">
        <v>3482</v>
      </c>
    </row>
    <row r="3106" spans="1:12" ht="30" x14ac:dyDescent="0.25">
      <c r="A3106" s="1" t="s">
        <v>6457</v>
      </c>
      <c r="B3106" s="1" t="s">
        <v>460</v>
      </c>
      <c r="C3106" s="4">
        <v>2022</v>
      </c>
      <c r="D3106" s="1" t="s">
        <v>61</v>
      </c>
      <c r="E3106" s="1" t="s">
        <v>1116</v>
      </c>
      <c r="F3106" s="1" t="s">
        <v>62</v>
      </c>
      <c r="G3106" s="4" t="s">
        <v>1208</v>
      </c>
      <c r="H3106" s="4">
        <v>19924</v>
      </c>
      <c r="I3106" s="4" t="s">
        <v>11036</v>
      </c>
      <c r="J3106" s="1"/>
      <c r="K3106" s="4" t="s">
        <v>1215</v>
      </c>
      <c r="L3106" s="4" t="s">
        <v>11037</v>
      </c>
    </row>
    <row r="3107" spans="1:12" ht="30" x14ac:dyDescent="0.25">
      <c r="A3107" s="1" t="s">
        <v>6457</v>
      </c>
      <c r="B3107" s="1" t="s">
        <v>460</v>
      </c>
      <c r="C3107" s="4">
        <v>2022</v>
      </c>
      <c r="D3107" s="1" t="s">
        <v>61</v>
      </c>
      <c r="E3107" s="1" t="s">
        <v>1116</v>
      </c>
      <c r="F3107" s="1" t="s">
        <v>66</v>
      </c>
      <c r="G3107" s="4" t="s">
        <v>1101</v>
      </c>
      <c r="H3107" s="4">
        <v>210</v>
      </c>
      <c r="I3107" s="4" t="s">
        <v>83</v>
      </c>
      <c r="J3107" s="1"/>
      <c r="K3107" s="4" t="s">
        <v>83</v>
      </c>
      <c r="L3107" s="4" t="s">
        <v>83</v>
      </c>
    </row>
    <row r="3108" spans="1:12" ht="30" x14ac:dyDescent="0.25">
      <c r="A3108" s="1" t="s">
        <v>6457</v>
      </c>
      <c r="B3108" s="1" t="s">
        <v>460</v>
      </c>
      <c r="C3108" s="4">
        <v>2022</v>
      </c>
      <c r="D3108" s="1" t="s">
        <v>61</v>
      </c>
      <c r="E3108" s="1" t="s">
        <v>1116</v>
      </c>
      <c r="F3108" s="1" t="s">
        <v>70</v>
      </c>
      <c r="G3108" s="4" t="s">
        <v>2008</v>
      </c>
      <c r="H3108" s="4">
        <v>2834</v>
      </c>
      <c r="I3108" s="4" t="s">
        <v>8724</v>
      </c>
      <c r="J3108" s="1" t="s">
        <v>234</v>
      </c>
      <c r="K3108" s="4" t="s">
        <v>11038</v>
      </c>
      <c r="L3108" s="4" t="s">
        <v>11039</v>
      </c>
    </row>
    <row r="3109" spans="1:12" ht="30" x14ac:dyDescent="0.25">
      <c r="A3109" s="1" t="s">
        <v>6457</v>
      </c>
      <c r="B3109" s="1" t="s">
        <v>460</v>
      </c>
      <c r="C3109" s="4">
        <v>2022</v>
      </c>
      <c r="D3109" s="1" t="s">
        <v>61</v>
      </c>
      <c r="E3109" s="1" t="s">
        <v>1116</v>
      </c>
      <c r="F3109" s="1" t="s">
        <v>74</v>
      </c>
      <c r="G3109" s="4" t="s">
        <v>1101</v>
      </c>
      <c r="H3109" s="4">
        <v>364</v>
      </c>
      <c r="I3109" s="4" t="s">
        <v>83</v>
      </c>
      <c r="J3109" s="1"/>
      <c r="K3109" s="4" t="s">
        <v>83</v>
      </c>
      <c r="L3109" s="4" t="s">
        <v>83</v>
      </c>
    </row>
    <row r="3110" spans="1:12" ht="30" x14ac:dyDescent="0.25">
      <c r="A3110" s="1" t="s">
        <v>6457</v>
      </c>
      <c r="B3110" s="1" t="s">
        <v>460</v>
      </c>
      <c r="C3110" s="4">
        <v>2022</v>
      </c>
      <c r="D3110" s="1" t="s">
        <v>61</v>
      </c>
      <c r="E3110" s="1" t="s">
        <v>1116</v>
      </c>
      <c r="F3110" s="1" t="s">
        <v>1102</v>
      </c>
      <c r="G3110" s="4" t="s">
        <v>1211</v>
      </c>
      <c r="H3110" s="4">
        <v>28933</v>
      </c>
      <c r="I3110" s="4" t="s">
        <v>4945</v>
      </c>
      <c r="J3110" s="1"/>
      <c r="K3110" s="4" t="s">
        <v>10130</v>
      </c>
      <c r="L3110" s="4" t="s">
        <v>250</v>
      </c>
    </row>
    <row r="3111" spans="1:12" ht="45" x14ac:dyDescent="0.25">
      <c r="A3111" s="1" t="s">
        <v>6457</v>
      </c>
      <c r="B3111" s="1" t="s">
        <v>460</v>
      </c>
      <c r="C3111" s="4">
        <v>2022</v>
      </c>
      <c r="D3111" s="1" t="s">
        <v>61</v>
      </c>
      <c r="E3111" s="1" t="s">
        <v>1116</v>
      </c>
      <c r="F3111" s="1" t="s">
        <v>84</v>
      </c>
      <c r="G3111" s="4" t="s">
        <v>1112</v>
      </c>
      <c r="H3111" s="4">
        <v>19537</v>
      </c>
      <c r="I3111" s="4" t="s">
        <v>2170</v>
      </c>
      <c r="J3111" s="1" t="s">
        <v>234</v>
      </c>
      <c r="K3111" s="4" t="s">
        <v>1825</v>
      </c>
      <c r="L3111" s="4" t="s">
        <v>6885</v>
      </c>
    </row>
    <row r="3112" spans="1:12" ht="45" x14ac:dyDescent="0.25">
      <c r="A3112" s="1" t="s">
        <v>6457</v>
      </c>
      <c r="B3112" s="1" t="s">
        <v>460</v>
      </c>
      <c r="C3112" s="4">
        <v>2022</v>
      </c>
      <c r="D3112" s="1" t="s">
        <v>61</v>
      </c>
      <c r="E3112" s="1" t="s">
        <v>1116</v>
      </c>
      <c r="F3112" s="1" t="s">
        <v>85</v>
      </c>
      <c r="G3112" s="4" t="s">
        <v>2621</v>
      </c>
      <c r="H3112" s="4">
        <v>189646</v>
      </c>
      <c r="I3112" s="4" t="s">
        <v>4100</v>
      </c>
      <c r="J3112" s="1"/>
      <c r="K3112" s="4" t="s">
        <v>3641</v>
      </c>
      <c r="L3112" s="4" t="s">
        <v>1563</v>
      </c>
    </row>
    <row r="3113" spans="1:12" ht="30" x14ac:dyDescent="0.25">
      <c r="A3113" s="1" t="s">
        <v>6457</v>
      </c>
      <c r="B3113" s="1" t="s">
        <v>460</v>
      </c>
      <c r="C3113" s="4">
        <v>2022</v>
      </c>
      <c r="D3113" s="1" t="s">
        <v>61</v>
      </c>
      <c r="E3113" s="1" t="s">
        <v>1132</v>
      </c>
      <c r="F3113" s="1" t="s">
        <v>62</v>
      </c>
      <c r="G3113" s="4" t="s">
        <v>1468</v>
      </c>
      <c r="H3113" s="4">
        <v>10703</v>
      </c>
      <c r="I3113" s="4" t="s">
        <v>11040</v>
      </c>
      <c r="J3113" s="1"/>
      <c r="K3113" s="4" t="s">
        <v>11041</v>
      </c>
      <c r="L3113" s="4" t="s">
        <v>11042</v>
      </c>
    </row>
    <row r="3114" spans="1:12" ht="30" x14ac:dyDescent="0.25">
      <c r="A3114" s="1" t="s">
        <v>6457</v>
      </c>
      <c r="B3114" s="1" t="s">
        <v>460</v>
      </c>
      <c r="C3114" s="4">
        <v>2022</v>
      </c>
      <c r="D3114" s="1" t="s">
        <v>61</v>
      </c>
      <c r="E3114" s="1" t="s">
        <v>1132</v>
      </c>
      <c r="F3114" s="1" t="s">
        <v>66</v>
      </c>
      <c r="G3114" s="4" t="s">
        <v>1101</v>
      </c>
      <c r="H3114" s="4">
        <v>77</v>
      </c>
      <c r="I3114" s="4" t="s">
        <v>83</v>
      </c>
      <c r="J3114" s="1"/>
      <c r="K3114" s="4" t="s">
        <v>83</v>
      </c>
      <c r="L3114" s="4" t="s">
        <v>83</v>
      </c>
    </row>
    <row r="3115" spans="1:12" ht="30" x14ac:dyDescent="0.25">
      <c r="A3115" s="1" t="s">
        <v>6457</v>
      </c>
      <c r="B3115" s="1" t="s">
        <v>460</v>
      </c>
      <c r="C3115" s="4">
        <v>2022</v>
      </c>
      <c r="D3115" s="1" t="s">
        <v>61</v>
      </c>
      <c r="E3115" s="1" t="s">
        <v>1132</v>
      </c>
      <c r="F3115" s="1" t="s">
        <v>70</v>
      </c>
      <c r="G3115" s="4" t="s">
        <v>1371</v>
      </c>
      <c r="H3115" s="4">
        <v>1283</v>
      </c>
      <c r="I3115" s="4" t="s">
        <v>5722</v>
      </c>
      <c r="J3115" s="1" t="s">
        <v>234</v>
      </c>
      <c r="K3115" s="4" t="s">
        <v>11043</v>
      </c>
      <c r="L3115" s="4" t="s">
        <v>11044</v>
      </c>
    </row>
    <row r="3116" spans="1:12" ht="30" x14ac:dyDescent="0.25">
      <c r="A3116" s="1" t="s">
        <v>6457</v>
      </c>
      <c r="B3116" s="1" t="s">
        <v>460</v>
      </c>
      <c r="C3116" s="4">
        <v>2022</v>
      </c>
      <c r="D3116" s="1" t="s">
        <v>61</v>
      </c>
      <c r="E3116" s="1" t="s">
        <v>1132</v>
      </c>
      <c r="F3116" s="1" t="s">
        <v>74</v>
      </c>
      <c r="G3116" s="4" t="s">
        <v>1101</v>
      </c>
      <c r="H3116" s="4">
        <v>144</v>
      </c>
      <c r="I3116" s="4" t="s">
        <v>83</v>
      </c>
      <c r="J3116" s="1"/>
      <c r="K3116" s="4" t="s">
        <v>83</v>
      </c>
      <c r="L3116" s="4" t="s">
        <v>83</v>
      </c>
    </row>
    <row r="3117" spans="1:12" ht="30" x14ac:dyDescent="0.25">
      <c r="A3117" s="1" t="s">
        <v>6457</v>
      </c>
      <c r="B3117" s="1" t="s">
        <v>460</v>
      </c>
      <c r="C3117" s="4">
        <v>2022</v>
      </c>
      <c r="D3117" s="1" t="s">
        <v>61</v>
      </c>
      <c r="E3117" s="1" t="s">
        <v>1132</v>
      </c>
      <c r="F3117" s="1" t="s">
        <v>1102</v>
      </c>
      <c r="G3117" s="4" t="s">
        <v>1328</v>
      </c>
      <c r="H3117" s="4">
        <v>12752</v>
      </c>
      <c r="I3117" s="4" t="s">
        <v>11045</v>
      </c>
      <c r="J3117" s="1"/>
      <c r="K3117" s="4" t="s">
        <v>11046</v>
      </c>
      <c r="L3117" s="4" t="s">
        <v>11047</v>
      </c>
    </row>
    <row r="3118" spans="1:12" ht="45" x14ac:dyDescent="0.25">
      <c r="A3118" s="1" t="s">
        <v>6457</v>
      </c>
      <c r="B3118" s="1" t="s">
        <v>460</v>
      </c>
      <c r="C3118" s="4">
        <v>2022</v>
      </c>
      <c r="D3118" s="1" t="s">
        <v>61</v>
      </c>
      <c r="E3118" s="1" t="s">
        <v>1132</v>
      </c>
      <c r="F3118" s="1" t="s">
        <v>84</v>
      </c>
      <c r="G3118" s="4" t="s">
        <v>2008</v>
      </c>
      <c r="H3118" s="4">
        <v>7666</v>
      </c>
      <c r="I3118" s="4" t="s">
        <v>640</v>
      </c>
      <c r="J3118" s="1" t="s">
        <v>234</v>
      </c>
      <c r="K3118" s="4" t="s">
        <v>7716</v>
      </c>
      <c r="L3118" s="4" t="s">
        <v>11048</v>
      </c>
    </row>
    <row r="3119" spans="1:12" ht="45" x14ac:dyDescent="0.25">
      <c r="A3119" s="1" t="s">
        <v>6457</v>
      </c>
      <c r="B3119" s="1" t="s">
        <v>460</v>
      </c>
      <c r="C3119" s="4">
        <v>2022</v>
      </c>
      <c r="D3119" s="1" t="s">
        <v>61</v>
      </c>
      <c r="E3119" s="1" t="s">
        <v>1132</v>
      </c>
      <c r="F3119" s="1" t="s">
        <v>85</v>
      </c>
      <c r="G3119" s="4" t="s">
        <v>8760</v>
      </c>
      <c r="H3119" s="4">
        <v>186768</v>
      </c>
      <c r="I3119" s="4" t="s">
        <v>11049</v>
      </c>
      <c r="J3119" s="1"/>
      <c r="K3119" s="4" t="s">
        <v>1849</v>
      </c>
      <c r="L3119" s="4" t="s">
        <v>9084</v>
      </c>
    </row>
    <row r="3120" spans="1:12" ht="30" x14ac:dyDescent="0.25">
      <c r="A3120" s="1" t="s">
        <v>6457</v>
      </c>
      <c r="B3120" s="1" t="s">
        <v>460</v>
      </c>
      <c r="C3120" s="4">
        <v>2022</v>
      </c>
      <c r="D3120" s="1" t="s">
        <v>61</v>
      </c>
      <c r="E3120" s="1" t="s">
        <v>1147</v>
      </c>
      <c r="F3120" s="1" t="s">
        <v>62</v>
      </c>
      <c r="G3120" s="4" t="s">
        <v>2610</v>
      </c>
      <c r="H3120" s="4">
        <v>4792</v>
      </c>
      <c r="I3120" s="4" t="s">
        <v>11050</v>
      </c>
      <c r="J3120" s="1"/>
      <c r="K3120" s="4" t="s">
        <v>11051</v>
      </c>
      <c r="L3120" s="4" t="s">
        <v>11052</v>
      </c>
    </row>
    <row r="3121" spans="1:12" ht="30" x14ac:dyDescent="0.25">
      <c r="A3121" s="1" t="s">
        <v>6457</v>
      </c>
      <c r="B3121" s="1" t="s">
        <v>460</v>
      </c>
      <c r="C3121" s="4">
        <v>2022</v>
      </c>
      <c r="D3121" s="1" t="s">
        <v>61</v>
      </c>
      <c r="E3121" s="1" t="s">
        <v>1147</v>
      </c>
      <c r="F3121" s="1" t="s">
        <v>66</v>
      </c>
      <c r="G3121" s="4" t="s">
        <v>1101</v>
      </c>
      <c r="H3121" s="4">
        <v>26</v>
      </c>
      <c r="I3121" s="4" t="s">
        <v>83</v>
      </c>
      <c r="J3121" s="1"/>
      <c r="K3121" s="4" t="s">
        <v>83</v>
      </c>
      <c r="L3121" s="4" t="s">
        <v>83</v>
      </c>
    </row>
    <row r="3122" spans="1:12" ht="30" x14ac:dyDescent="0.25">
      <c r="A3122" s="1" t="s">
        <v>6457</v>
      </c>
      <c r="B3122" s="1" t="s">
        <v>460</v>
      </c>
      <c r="C3122" s="4">
        <v>2022</v>
      </c>
      <c r="D3122" s="1" t="s">
        <v>61</v>
      </c>
      <c r="E3122" s="1" t="s">
        <v>1147</v>
      </c>
      <c r="F3122" s="1" t="s">
        <v>70</v>
      </c>
      <c r="G3122" s="4" t="s">
        <v>1691</v>
      </c>
      <c r="H3122" s="4">
        <v>536</v>
      </c>
      <c r="I3122" s="4" t="s">
        <v>11053</v>
      </c>
      <c r="J3122" s="1"/>
      <c r="K3122" s="4" t="s">
        <v>11054</v>
      </c>
      <c r="L3122" s="4" t="s">
        <v>11055</v>
      </c>
    </row>
    <row r="3123" spans="1:12" ht="30" x14ac:dyDescent="0.25">
      <c r="A3123" s="1" t="s">
        <v>6457</v>
      </c>
      <c r="B3123" s="1" t="s">
        <v>460</v>
      </c>
      <c r="C3123" s="4">
        <v>2022</v>
      </c>
      <c r="D3123" s="1" t="s">
        <v>61</v>
      </c>
      <c r="E3123" s="1" t="s">
        <v>1147</v>
      </c>
      <c r="F3123" s="1" t="s">
        <v>74</v>
      </c>
      <c r="G3123" s="4" t="s">
        <v>1101</v>
      </c>
      <c r="H3123" s="4">
        <v>51</v>
      </c>
      <c r="I3123" s="4" t="s">
        <v>83</v>
      </c>
      <c r="J3123" s="1"/>
      <c r="K3123" s="4" t="s">
        <v>83</v>
      </c>
      <c r="L3123" s="4" t="s">
        <v>83</v>
      </c>
    </row>
    <row r="3124" spans="1:12" ht="30" x14ac:dyDescent="0.25">
      <c r="A3124" s="1" t="s">
        <v>6457</v>
      </c>
      <c r="B3124" s="1" t="s">
        <v>460</v>
      </c>
      <c r="C3124" s="4">
        <v>2022</v>
      </c>
      <c r="D3124" s="1" t="s">
        <v>61</v>
      </c>
      <c r="E3124" s="1" t="s">
        <v>1147</v>
      </c>
      <c r="F3124" s="1" t="s">
        <v>1102</v>
      </c>
      <c r="G3124" s="4" t="s">
        <v>1929</v>
      </c>
      <c r="H3124" s="4">
        <v>4974</v>
      </c>
      <c r="I3124" s="4" t="s">
        <v>11056</v>
      </c>
      <c r="J3124" s="1"/>
      <c r="K3124" s="4" t="s">
        <v>11057</v>
      </c>
      <c r="L3124" s="4" t="s">
        <v>11058</v>
      </c>
    </row>
    <row r="3125" spans="1:12" ht="45" x14ac:dyDescent="0.25">
      <c r="A3125" s="1" t="s">
        <v>6457</v>
      </c>
      <c r="B3125" s="1" t="s">
        <v>460</v>
      </c>
      <c r="C3125" s="4">
        <v>2022</v>
      </c>
      <c r="D3125" s="1" t="s">
        <v>61</v>
      </c>
      <c r="E3125" s="1" t="s">
        <v>1147</v>
      </c>
      <c r="F3125" s="1" t="s">
        <v>84</v>
      </c>
      <c r="G3125" s="4" t="s">
        <v>1981</v>
      </c>
      <c r="H3125" s="4">
        <v>1929</v>
      </c>
      <c r="I3125" s="4" t="s">
        <v>11059</v>
      </c>
      <c r="J3125" s="1" t="s">
        <v>234</v>
      </c>
      <c r="K3125" s="4" t="s">
        <v>11060</v>
      </c>
      <c r="L3125" s="4" t="s">
        <v>11061</v>
      </c>
    </row>
    <row r="3126" spans="1:12" ht="45" x14ac:dyDescent="0.25">
      <c r="A3126" s="1" t="s">
        <v>6457</v>
      </c>
      <c r="B3126" s="1" t="s">
        <v>460</v>
      </c>
      <c r="C3126" s="4">
        <v>2022</v>
      </c>
      <c r="D3126" s="1" t="s">
        <v>61</v>
      </c>
      <c r="E3126" s="1" t="s">
        <v>1147</v>
      </c>
      <c r="F3126" s="1" t="s">
        <v>85</v>
      </c>
      <c r="G3126" s="4" t="s">
        <v>10868</v>
      </c>
      <c r="H3126" s="4">
        <v>161187</v>
      </c>
      <c r="I3126" s="4" t="s">
        <v>11062</v>
      </c>
      <c r="J3126" s="1"/>
      <c r="K3126" s="4" t="s">
        <v>4122</v>
      </c>
      <c r="L3126" s="4" t="s">
        <v>11063</v>
      </c>
    </row>
    <row r="3127" spans="1:12" ht="30" x14ac:dyDescent="0.25">
      <c r="A3127" s="1" t="s">
        <v>6457</v>
      </c>
      <c r="B3127" s="1" t="s">
        <v>460</v>
      </c>
      <c r="C3127" s="4">
        <v>2022</v>
      </c>
      <c r="D3127" s="1" t="s">
        <v>61</v>
      </c>
      <c r="E3127" s="1" t="s">
        <v>1162</v>
      </c>
      <c r="F3127" s="1" t="s">
        <v>62</v>
      </c>
      <c r="G3127" s="4" t="s">
        <v>3602</v>
      </c>
      <c r="H3127" s="4">
        <v>1523</v>
      </c>
      <c r="I3127" s="4" t="s">
        <v>11064</v>
      </c>
      <c r="J3127" s="1"/>
      <c r="K3127" s="4" t="s">
        <v>5113</v>
      </c>
      <c r="L3127" s="4" t="s">
        <v>11065</v>
      </c>
    </row>
    <row r="3128" spans="1:12" ht="30" x14ac:dyDescent="0.25">
      <c r="A3128" s="1" t="s">
        <v>6457</v>
      </c>
      <c r="B3128" s="1" t="s">
        <v>460</v>
      </c>
      <c r="C3128" s="4">
        <v>2022</v>
      </c>
      <c r="D3128" s="1" t="s">
        <v>61</v>
      </c>
      <c r="E3128" s="1" t="s">
        <v>1162</v>
      </c>
      <c r="F3128" s="1" t="s">
        <v>66</v>
      </c>
      <c r="G3128" s="4" t="s">
        <v>1101</v>
      </c>
      <c r="H3128" s="4">
        <v>10</v>
      </c>
      <c r="I3128" s="4" t="s">
        <v>83</v>
      </c>
      <c r="J3128" s="1"/>
      <c r="K3128" s="4" t="s">
        <v>83</v>
      </c>
      <c r="L3128" s="4" t="s">
        <v>83</v>
      </c>
    </row>
    <row r="3129" spans="1:12" ht="30" x14ac:dyDescent="0.25">
      <c r="A3129" s="1" t="s">
        <v>6457</v>
      </c>
      <c r="B3129" s="1" t="s">
        <v>460</v>
      </c>
      <c r="C3129" s="4">
        <v>2022</v>
      </c>
      <c r="D3129" s="1" t="s">
        <v>61</v>
      </c>
      <c r="E3129" s="1" t="s">
        <v>1162</v>
      </c>
      <c r="F3129" s="1" t="s">
        <v>70</v>
      </c>
      <c r="G3129" s="4" t="s">
        <v>1125</v>
      </c>
      <c r="H3129" s="4">
        <v>211</v>
      </c>
      <c r="I3129" s="4" t="s">
        <v>11066</v>
      </c>
      <c r="J3129" s="1" t="s">
        <v>234</v>
      </c>
      <c r="K3129" s="4" t="s">
        <v>6951</v>
      </c>
      <c r="L3129" s="4" t="s">
        <v>11067</v>
      </c>
    </row>
    <row r="3130" spans="1:12" ht="30" x14ac:dyDescent="0.25">
      <c r="A3130" s="1" t="s">
        <v>6457</v>
      </c>
      <c r="B3130" s="1" t="s">
        <v>460</v>
      </c>
      <c r="C3130" s="4">
        <v>2022</v>
      </c>
      <c r="D3130" s="1" t="s">
        <v>61</v>
      </c>
      <c r="E3130" s="1" t="s">
        <v>1162</v>
      </c>
      <c r="F3130" s="1" t="s">
        <v>74</v>
      </c>
      <c r="G3130" s="4" t="s">
        <v>1101</v>
      </c>
      <c r="H3130" s="4">
        <v>21</v>
      </c>
      <c r="I3130" s="4" t="s">
        <v>83</v>
      </c>
      <c r="J3130" s="1"/>
      <c r="K3130" s="4" t="s">
        <v>83</v>
      </c>
      <c r="L3130" s="4" t="s">
        <v>83</v>
      </c>
    </row>
    <row r="3131" spans="1:12" ht="30" x14ac:dyDescent="0.25">
      <c r="A3131" s="1" t="s">
        <v>6457</v>
      </c>
      <c r="B3131" s="1" t="s">
        <v>460</v>
      </c>
      <c r="C3131" s="4">
        <v>2022</v>
      </c>
      <c r="D3131" s="1" t="s">
        <v>61</v>
      </c>
      <c r="E3131" s="1" t="s">
        <v>1162</v>
      </c>
      <c r="F3131" s="1" t="s">
        <v>1102</v>
      </c>
      <c r="G3131" s="4" t="s">
        <v>1417</v>
      </c>
      <c r="H3131" s="4">
        <v>2214</v>
      </c>
      <c r="I3131" s="4" t="s">
        <v>11068</v>
      </c>
      <c r="J3131" s="1"/>
      <c r="K3131" s="4" t="s">
        <v>11069</v>
      </c>
      <c r="L3131" s="4" t="s">
        <v>11070</v>
      </c>
    </row>
    <row r="3132" spans="1:12" ht="45" x14ac:dyDescent="0.25">
      <c r="A3132" s="1" t="s">
        <v>6457</v>
      </c>
      <c r="B3132" s="1" t="s">
        <v>460</v>
      </c>
      <c r="C3132" s="4">
        <v>2022</v>
      </c>
      <c r="D3132" s="1" t="s">
        <v>61</v>
      </c>
      <c r="E3132" s="1" t="s">
        <v>1162</v>
      </c>
      <c r="F3132" s="1" t="s">
        <v>84</v>
      </c>
      <c r="G3132" s="4" t="s">
        <v>1093</v>
      </c>
      <c r="H3132" s="4">
        <v>774</v>
      </c>
      <c r="I3132" s="4" t="s">
        <v>11071</v>
      </c>
      <c r="J3132" s="1" t="s">
        <v>234</v>
      </c>
      <c r="K3132" s="4" t="s">
        <v>11072</v>
      </c>
      <c r="L3132" s="4" t="s">
        <v>11073</v>
      </c>
    </row>
    <row r="3133" spans="1:12" ht="45" x14ac:dyDescent="0.25">
      <c r="A3133" s="1" t="s">
        <v>6457</v>
      </c>
      <c r="B3133" s="1" t="s">
        <v>460</v>
      </c>
      <c r="C3133" s="4">
        <v>2022</v>
      </c>
      <c r="D3133" s="1" t="s">
        <v>61</v>
      </c>
      <c r="E3133" s="1" t="s">
        <v>1162</v>
      </c>
      <c r="F3133" s="1" t="s">
        <v>85</v>
      </c>
      <c r="G3133" s="4" t="s">
        <v>4034</v>
      </c>
      <c r="H3133" s="4">
        <v>69865</v>
      </c>
      <c r="I3133" s="4" t="s">
        <v>11074</v>
      </c>
      <c r="J3133" s="1"/>
      <c r="K3133" s="4" t="s">
        <v>4466</v>
      </c>
      <c r="L3133" s="4" t="s">
        <v>6785</v>
      </c>
    </row>
    <row r="3134" spans="1:12" ht="30" x14ac:dyDescent="0.25">
      <c r="A3134" s="1" t="s">
        <v>6457</v>
      </c>
      <c r="B3134" s="1" t="s">
        <v>460</v>
      </c>
      <c r="C3134" s="4">
        <v>2022</v>
      </c>
      <c r="D3134" s="1" t="s">
        <v>61</v>
      </c>
      <c r="E3134" s="1" t="s">
        <v>1183</v>
      </c>
      <c r="F3134" s="1" t="s">
        <v>62</v>
      </c>
      <c r="G3134" s="4" t="s">
        <v>3750</v>
      </c>
      <c r="H3134" s="4">
        <v>356</v>
      </c>
      <c r="I3134" s="4" t="s">
        <v>11075</v>
      </c>
      <c r="J3134" s="1"/>
      <c r="K3134" s="4" t="s">
        <v>11076</v>
      </c>
      <c r="L3134" s="4" t="s">
        <v>11077</v>
      </c>
    </row>
    <row r="3135" spans="1:12" ht="30" x14ac:dyDescent="0.25">
      <c r="A3135" s="1" t="s">
        <v>6457</v>
      </c>
      <c r="B3135" s="1" t="s">
        <v>460</v>
      </c>
      <c r="C3135" s="4">
        <v>2022</v>
      </c>
      <c r="D3135" s="1" t="s">
        <v>61</v>
      </c>
      <c r="E3135" s="1" t="s">
        <v>1183</v>
      </c>
      <c r="F3135" s="1" t="s">
        <v>66</v>
      </c>
      <c r="G3135" s="4" t="s">
        <v>1101</v>
      </c>
      <c r="H3135" s="4">
        <v>2</v>
      </c>
      <c r="I3135" s="4" t="s">
        <v>83</v>
      </c>
      <c r="J3135" s="1"/>
      <c r="K3135" s="4" t="s">
        <v>83</v>
      </c>
      <c r="L3135" s="4" t="s">
        <v>83</v>
      </c>
    </row>
    <row r="3136" spans="1:12" ht="30" x14ac:dyDescent="0.25">
      <c r="A3136" s="1" t="s">
        <v>6457</v>
      </c>
      <c r="B3136" s="1" t="s">
        <v>460</v>
      </c>
      <c r="C3136" s="4">
        <v>2022</v>
      </c>
      <c r="D3136" s="1" t="s">
        <v>61</v>
      </c>
      <c r="E3136" s="1" t="s">
        <v>1183</v>
      </c>
      <c r="F3136" s="1" t="s">
        <v>70</v>
      </c>
      <c r="G3136" s="4" t="s">
        <v>1371</v>
      </c>
      <c r="H3136" s="4">
        <v>57</v>
      </c>
      <c r="I3136" s="4" t="s">
        <v>11078</v>
      </c>
      <c r="J3136" s="1" t="s">
        <v>234</v>
      </c>
      <c r="K3136" s="4" t="s">
        <v>11079</v>
      </c>
      <c r="L3136" s="4" t="s">
        <v>11080</v>
      </c>
    </row>
    <row r="3137" spans="1:12" ht="30" x14ac:dyDescent="0.25">
      <c r="A3137" s="1" t="s">
        <v>6457</v>
      </c>
      <c r="B3137" s="1" t="s">
        <v>460</v>
      </c>
      <c r="C3137" s="4">
        <v>2022</v>
      </c>
      <c r="D3137" s="1" t="s">
        <v>61</v>
      </c>
      <c r="E3137" s="1" t="s">
        <v>1183</v>
      </c>
      <c r="F3137" s="1" t="s">
        <v>74</v>
      </c>
      <c r="G3137" s="4" t="s">
        <v>1101</v>
      </c>
      <c r="H3137" s="4">
        <v>5</v>
      </c>
      <c r="I3137" s="4" t="s">
        <v>83</v>
      </c>
      <c r="J3137" s="1"/>
      <c r="K3137" s="4" t="s">
        <v>83</v>
      </c>
      <c r="L3137" s="4" t="s">
        <v>83</v>
      </c>
    </row>
    <row r="3138" spans="1:12" ht="30" x14ac:dyDescent="0.25">
      <c r="A3138" s="1" t="s">
        <v>6457</v>
      </c>
      <c r="B3138" s="1" t="s">
        <v>460</v>
      </c>
      <c r="C3138" s="4">
        <v>2022</v>
      </c>
      <c r="D3138" s="1" t="s">
        <v>61</v>
      </c>
      <c r="E3138" s="1" t="s">
        <v>1183</v>
      </c>
      <c r="F3138" s="1" t="s">
        <v>1102</v>
      </c>
      <c r="G3138" s="4" t="s">
        <v>3956</v>
      </c>
      <c r="H3138" s="4">
        <v>534</v>
      </c>
      <c r="I3138" s="4" t="s">
        <v>11081</v>
      </c>
      <c r="J3138" s="1"/>
      <c r="K3138" s="4" t="s">
        <v>11082</v>
      </c>
      <c r="L3138" s="4" t="s">
        <v>11083</v>
      </c>
    </row>
    <row r="3139" spans="1:12" ht="45" x14ac:dyDescent="0.25">
      <c r="A3139" s="1" t="s">
        <v>6457</v>
      </c>
      <c r="B3139" s="1" t="s">
        <v>460</v>
      </c>
      <c r="C3139" s="4">
        <v>2022</v>
      </c>
      <c r="D3139" s="1" t="s">
        <v>61</v>
      </c>
      <c r="E3139" s="1" t="s">
        <v>1183</v>
      </c>
      <c r="F3139" s="1" t="s">
        <v>84</v>
      </c>
      <c r="G3139" s="4" t="s">
        <v>2258</v>
      </c>
      <c r="H3139" s="4">
        <v>229</v>
      </c>
      <c r="I3139" s="4" t="s">
        <v>11084</v>
      </c>
      <c r="J3139" s="1" t="s">
        <v>234</v>
      </c>
      <c r="K3139" s="4" t="s">
        <v>11085</v>
      </c>
      <c r="L3139" s="4" t="s">
        <v>11086</v>
      </c>
    </row>
    <row r="3140" spans="1:12" ht="45" x14ac:dyDescent="0.25">
      <c r="A3140" s="1" t="s">
        <v>6457</v>
      </c>
      <c r="B3140" s="1" t="s">
        <v>460</v>
      </c>
      <c r="C3140" s="4">
        <v>2022</v>
      </c>
      <c r="D3140" s="1" t="s">
        <v>61</v>
      </c>
      <c r="E3140" s="1" t="s">
        <v>1183</v>
      </c>
      <c r="F3140" s="1" t="s">
        <v>85</v>
      </c>
      <c r="G3140" s="4" t="s">
        <v>4180</v>
      </c>
      <c r="H3140" s="4">
        <v>11636</v>
      </c>
      <c r="I3140" s="4" t="s">
        <v>11087</v>
      </c>
      <c r="J3140" s="1"/>
      <c r="K3140" s="4" t="s">
        <v>11088</v>
      </c>
      <c r="L3140" s="4" t="s">
        <v>11089</v>
      </c>
    </row>
    <row r="3141" spans="1:12" ht="30" x14ac:dyDescent="0.25">
      <c r="A3141" s="1" t="s">
        <v>6457</v>
      </c>
      <c r="B3141" s="1" t="s">
        <v>460</v>
      </c>
      <c r="C3141" s="4">
        <v>2022</v>
      </c>
      <c r="D3141" s="1" t="s">
        <v>90</v>
      </c>
      <c r="E3141" s="1" t="s">
        <v>1089</v>
      </c>
      <c r="F3141" s="1" t="s">
        <v>62</v>
      </c>
      <c r="G3141" s="4" t="s">
        <v>1101</v>
      </c>
      <c r="H3141" s="4">
        <v>92310</v>
      </c>
      <c r="I3141" s="4" t="s">
        <v>83</v>
      </c>
      <c r="J3141" s="1"/>
      <c r="K3141" s="4" t="s">
        <v>83</v>
      </c>
      <c r="L3141" s="4" t="s">
        <v>83</v>
      </c>
    </row>
    <row r="3142" spans="1:12" ht="30" x14ac:dyDescent="0.25">
      <c r="A3142" s="1" t="s">
        <v>6457</v>
      </c>
      <c r="B3142" s="1" t="s">
        <v>460</v>
      </c>
      <c r="C3142" s="4">
        <v>2022</v>
      </c>
      <c r="D3142" s="1" t="s">
        <v>90</v>
      </c>
      <c r="E3142" s="1" t="s">
        <v>1089</v>
      </c>
      <c r="F3142" s="1" t="s">
        <v>66</v>
      </c>
      <c r="G3142" s="4" t="s">
        <v>1101</v>
      </c>
      <c r="H3142" s="4">
        <v>1363</v>
      </c>
      <c r="I3142" s="4" t="s">
        <v>83</v>
      </c>
      <c r="J3142" s="1"/>
      <c r="K3142" s="4" t="s">
        <v>83</v>
      </c>
      <c r="L3142" s="4" t="s">
        <v>83</v>
      </c>
    </row>
    <row r="3143" spans="1:12" ht="30" x14ac:dyDescent="0.25">
      <c r="A3143" s="1" t="s">
        <v>6457</v>
      </c>
      <c r="B3143" s="1" t="s">
        <v>460</v>
      </c>
      <c r="C3143" s="4">
        <v>2022</v>
      </c>
      <c r="D3143" s="1" t="s">
        <v>90</v>
      </c>
      <c r="E3143" s="1" t="s">
        <v>1089</v>
      </c>
      <c r="F3143" s="1" t="s">
        <v>70</v>
      </c>
      <c r="G3143" s="4" t="s">
        <v>1101</v>
      </c>
      <c r="H3143" s="4">
        <v>20618</v>
      </c>
      <c r="I3143" s="4" t="s">
        <v>83</v>
      </c>
      <c r="J3143" s="1"/>
      <c r="K3143" s="4" t="s">
        <v>83</v>
      </c>
      <c r="L3143" s="4" t="s">
        <v>83</v>
      </c>
    </row>
    <row r="3144" spans="1:12" ht="30" x14ac:dyDescent="0.25">
      <c r="A3144" s="1" t="s">
        <v>6457</v>
      </c>
      <c r="B3144" s="1" t="s">
        <v>460</v>
      </c>
      <c r="C3144" s="4">
        <v>2022</v>
      </c>
      <c r="D3144" s="1" t="s">
        <v>90</v>
      </c>
      <c r="E3144" s="1" t="s">
        <v>1089</v>
      </c>
      <c r="F3144" s="1" t="s">
        <v>74</v>
      </c>
      <c r="G3144" s="4" t="s">
        <v>1101</v>
      </c>
      <c r="H3144" s="4">
        <v>2303</v>
      </c>
      <c r="I3144" s="4" t="s">
        <v>83</v>
      </c>
      <c r="J3144" s="1"/>
      <c r="K3144" s="4" t="s">
        <v>83</v>
      </c>
      <c r="L3144" s="4" t="s">
        <v>83</v>
      </c>
    </row>
    <row r="3145" spans="1:12" ht="30" x14ac:dyDescent="0.25">
      <c r="A3145" s="1" t="s">
        <v>6457</v>
      </c>
      <c r="B3145" s="1" t="s">
        <v>460</v>
      </c>
      <c r="C3145" s="4">
        <v>2022</v>
      </c>
      <c r="D3145" s="1" t="s">
        <v>90</v>
      </c>
      <c r="E3145" s="1" t="s">
        <v>1089</v>
      </c>
      <c r="F3145" s="1" t="s">
        <v>1102</v>
      </c>
      <c r="G3145" s="4" t="s">
        <v>1101</v>
      </c>
      <c r="H3145" s="4">
        <v>117311</v>
      </c>
      <c r="I3145" s="4" t="s">
        <v>83</v>
      </c>
      <c r="J3145" s="1"/>
      <c r="K3145" s="4" t="s">
        <v>83</v>
      </c>
      <c r="L3145" s="4" t="s">
        <v>83</v>
      </c>
    </row>
    <row r="3146" spans="1:12" ht="45" x14ac:dyDescent="0.25">
      <c r="A3146" s="1" t="s">
        <v>6457</v>
      </c>
      <c r="B3146" s="1" t="s">
        <v>460</v>
      </c>
      <c r="C3146" s="4">
        <v>2022</v>
      </c>
      <c r="D3146" s="1" t="s">
        <v>90</v>
      </c>
      <c r="E3146" s="1" t="s">
        <v>1089</v>
      </c>
      <c r="F3146" s="1" t="s">
        <v>84</v>
      </c>
      <c r="G3146" s="4" t="s">
        <v>1101</v>
      </c>
      <c r="H3146" s="4">
        <v>9096</v>
      </c>
      <c r="I3146" s="4" t="s">
        <v>83</v>
      </c>
      <c r="J3146" s="1"/>
      <c r="K3146" s="4" t="s">
        <v>83</v>
      </c>
      <c r="L3146" s="4" t="s">
        <v>83</v>
      </c>
    </row>
    <row r="3147" spans="1:12" ht="45" x14ac:dyDescent="0.25">
      <c r="A3147" s="1" t="s">
        <v>6457</v>
      </c>
      <c r="B3147" s="1" t="s">
        <v>460</v>
      </c>
      <c r="C3147" s="4">
        <v>2022</v>
      </c>
      <c r="D3147" s="1" t="s">
        <v>90</v>
      </c>
      <c r="E3147" s="1" t="s">
        <v>1089</v>
      </c>
      <c r="F3147" s="1" t="s">
        <v>85</v>
      </c>
      <c r="G3147" s="4" t="s">
        <v>1101</v>
      </c>
      <c r="H3147" s="4">
        <v>173732</v>
      </c>
      <c r="I3147" s="4" t="s">
        <v>83</v>
      </c>
      <c r="J3147" s="1"/>
      <c r="K3147" s="4" t="s">
        <v>83</v>
      </c>
      <c r="L3147" s="4" t="s">
        <v>83</v>
      </c>
    </row>
    <row r="3148" spans="1:12" ht="30" x14ac:dyDescent="0.25">
      <c r="A3148" s="1" t="s">
        <v>6457</v>
      </c>
      <c r="B3148" s="1" t="s">
        <v>460</v>
      </c>
      <c r="C3148" s="4">
        <v>2022</v>
      </c>
      <c r="D3148" s="1" t="s">
        <v>90</v>
      </c>
      <c r="E3148" s="1" t="s">
        <v>1104</v>
      </c>
      <c r="F3148" s="1" t="s">
        <v>62</v>
      </c>
      <c r="G3148" s="4" t="s">
        <v>2008</v>
      </c>
      <c r="H3148" s="4">
        <v>27836</v>
      </c>
      <c r="I3148" s="4" t="s">
        <v>628</v>
      </c>
      <c r="J3148" s="1" t="s">
        <v>234</v>
      </c>
      <c r="K3148" s="4" t="s">
        <v>3892</v>
      </c>
      <c r="L3148" s="4" t="s">
        <v>6065</v>
      </c>
    </row>
    <row r="3149" spans="1:12" ht="30" x14ac:dyDescent="0.25">
      <c r="A3149" s="1" t="s">
        <v>6457</v>
      </c>
      <c r="B3149" s="1" t="s">
        <v>460</v>
      </c>
      <c r="C3149" s="4">
        <v>2022</v>
      </c>
      <c r="D3149" s="1" t="s">
        <v>90</v>
      </c>
      <c r="E3149" s="1" t="s">
        <v>1104</v>
      </c>
      <c r="F3149" s="1" t="s">
        <v>66</v>
      </c>
      <c r="G3149" s="4" t="s">
        <v>1101</v>
      </c>
      <c r="H3149" s="4">
        <v>179</v>
      </c>
      <c r="I3149" s="4" t="s">
        <v>83</v>
      </c>
      <c r="J3149" s="1"/>
      <c r="K3149" s="4" t="s">
        <v>83</v>
      </c>
      <c r="L3149" s="4" t="s">
        <v>83</v>
      </c>
    </row>
    <row r="3150" spans="1:12" ht="30" x14ac:dyDescent="0.25">
      <c r="A3150" s="1" t="s">
        <v>6457</v>
      </c>
      <c r="B3150" s="1" t="s">
        <v>460</v>
      </c>
      <c r="C3150" s="4">
        <v>2022</v>
      </c>
      <c r="D3150" s="1" t="s">
        <v>90</v>
      </c>
      <c r="E3150" s="1" t="s">
        <v>1104</v>
      </c>
      <c r="F3150" s="1" t="s">
        <v>70</v>
      </c>
      <c r="G3150" s="4" t="s">
        <v>1101</v>
      </c>
      <c r="H3150" s="4">
        <v>3984</v>
      </c>
      <c r="I3150" s="4" t="s">
        <v>83</v>
      </c>
      <c r="J3150" s="1"/>
      <c r="K3150" s="4" t="s">
        <v>83</v>
      </c>
      <c r="L3150" s="4" t="s">
        <v>83</v>
      </c>
    </row>
    <row r="3151" spans="1:12" ht="30" x14ac:dyDescent="0.25">
      <c r="A3151" s="1" t="s">
        <v>6457</v>
      </c>
      <c r="B3151" s="1" t="s">
        <v>460</v>
      </c>
      <c r="C3151" s="4">
        <v>2022</v>
      </c>
      <c r="D3151" s="1" t="s">
        <v>90</v>
      </c>
      <c r="E3151" s="1" t="s">
        <v>1104</v>
      </c>
      <c r="F3151" s="1" t="s">
        <v>74</v>
      </c>
      <c r="G3151" s="4" t="s">
        <v>1101</v>
      </c>
      <c r="H3151" s="4">
        <v>363</v>
      </c>
      <c r="I3151" s="4" t="s">
        <v>83</v>
      </c>
      <c r="J3151" s="1"/>
      <c r="K3151" s="4" t="s">
        <v>83</v>
      </c>
      <c r="L3151" s="4" t="s">
        <v>83</v>
      </c>
    </row>
    <row r="3152" spans="1:12" ht="30" x14ac:dyDescent="0.25">
      <c r="A3152" s="1" t="s">
        <v>6457</v>
      </c>
      <c r="B3152" s="1" t="s">
        <v>460</v>
      </c>
      <c r="C3152" s="4">
        <v>2022</v>
      </c>
      <c r="D3152" s="1" t="s">
        <v>90</v>
      </c>
      <c r="E3152" s="1" t="s">
        <v>1104</v>
      </c>
      <c r="F3152" s="1" t="s">
        <v>1102</v>
      </c>
      <c r="G3152" s="4" t="s">
        <v>1097</v>
      </c>
      <c r="H3152" s="4">
        <v>33246</v>
      </c>
      <c r="I3152" s="4" t="s">
        <v>5623</v>
      </c>
      <c r="J3152" s="1" t="s">
        <v>234</v>
      </c>
      <c r="K3152" s="4" t="s">
        <v>4039</v>
      </c>
      <c r="L3152" s="4" t="s">
        <v>2874</v>
      </c>
    </row>
    <row r="3153" spans="1:12" ht="45" x14ac:dyDescent="0.25">
      <c r="A3153" s="1" t="s">
        <v>6457</v>
      </c>
      <c r="B3153" s="1" t="s">
        <v>460</v>
      </c>
      <c r="C3153" s="4">
        <v>2022</v>
      </c>
      <c r="D3153" s="1" t="s">
        <v>90</v>
      </c>
      <c r="E3153" s="1" t="s">
        <v>1104</v>
      </c>
      <c r="F3153" s="1" t="s">
        <v>84</v>
      </c>
      <c r="G3153" s="4" t="s">
        <v>1101</v>
      </c>
      <c r="H3153" s="4">
        <v>2732</v>
      </c>
      <c r="I3153" s="4" t="s">
        <v>83</v>
      </c>
      <c r="J3153" s="1"/>
      <c r="K3153" s="4" t="s">
        <v>83</v>
      </c>
      <c r="L3153" s="4" t="s">
        <v>83</v>
      </c>
    </row>
    <row r="3154" spans="1:12" ht="45" x14ac:dyDescent="0.25">
      <c r="A3154" s="1" t="s">
        <v>6457</v>
      </c>
      <c r="B3154" s="1" t="s">
        <v>460</v>
      </c>
      <c r="C3154" s="4">
        <v>2022</v>
      </c>
      <c r="D3154" s="1" t="s">
        <v>90</v>
      </c>
      <c r="E3154" s="1" t="s">
        <v>1104</v>
      </c>
      <c r="F3154" s="1" t="s">
        <v>85</v>
      </c>
      <c r="G3154" s="4" t="s">
        <v>1097</v>
      </c>
      <c r="H3154" s="4">
        <v>129387</v>
      </c>
      <c r="I3154" s="4" t="s">
        <v>3483</v>
      </c>
      <c r="J3154" s="1" t="s">
        <v>234</v>
      </c>
      <c r="K3154" s="4" t="s">
        <v>3426</v>
      </c>
      <c r="L3154" s="4" t="s">
        <v>4151</v>
      </c>
    </row>
    <row r="3155" spans="1:12" ht="30" x14ac:dyDescent="0.25">
      <c r="A3155" s="1" t="s">
        <v>6457</v>
      </c>
      <c r="B3155" s="1" t="s">
        <v>460</v>
      </c>
      <c r="C3155" s="4">
        <v>2022</v>
      </c>
      <c r="D3155" s="1" t="s">
        <v>90</v>
      </c>
      <c r="E3155" s="1" t="s">
        <v>1116</v>
      </c>
      <c r="F3155" s="1" t="s">
        <v>62</v>
      </c>
      <c r="G3155" s="4" t="s">
        <v>1981</v>
      </c>
      <c r="H3155" s="4">
        <v>17900</v>
      </c>
      <c r="I3155" s="4" t="s">
        <v>3752</v>
      </c>
      <c r="J3155" s="1" t="s">
        <v>234</v>
      </c>
      <c r="K3155" s="4" t="s">
        <v>4694</v>
      </c>
      <c r="L3155" s="4" t="s">
        <v>6946</v>
      </c>
    </row>
    <row r="3156" spans="1:12" ht="30" x14ac:dyDescent="0.25">
      <c r="A3156" s="1" t="s">
        <v>6457</v>
      </c>
      <c r="B3156" s="1" t="s">
        <v>460</v>
      </c>
      <c r="C3156" s="4">
        <v>2022</v>
      </c>
      <c r="D3156" s="1" t="s">
        <v>90</v>
      </c>
      <c r="E3156" s="1" t="s">
        <v>1116</v>
      </c>
      <c r="F3156" s="1" t="s">
        <v>66</v>
      </c>
      <c r="G3156" s="4" t="s">
        <v>1101</v>
      </c>
      <c r="H3156" s="4">
        <v>95</v>
      </c>
      <c r="I3156" s="4" t="s">
        <v>83</v>
      </c>
      <c r="J3156" s="1"/>
      <c r="K3156" s="4" t="s">
        <v>83</v>
      </c>
      <c r="L3156" s="4" t="s">
        <v>83</v>
      </c>
    </row>
    <row r="3157" spans="1:12" ht="30" x14ac:dyDescent="0.25">
      <c r="A3157" s="1" t="s">
        <v>6457</v>
      </c>
      <c r="B3157" s="1" t="s">
        <v>460</v>
      </c>
      <c r="C3157" s="4">
        <v>2022</v>
      </c>
      <c r="D3157" s="1" t="s">
        <v>90</v>
      </c>
      <c r="E3157" s="1" t="s">
        <v>1116</v>
      </c>
      <c r="F3157" s="1" t="s">
        <v>70</v>
      </c>
      <c r="G3157" s="4" t="s">
        <v>2008</v>
      </c>
      <c r="H3157" s="4">
        <v>2528</v>
      </c>
      <c r="I3157" s="4" t="s">
        <v>6100</v>
      </c>
      <c r="J3157" s="1" t="s">
        <v>234</v>
      </c>
      <c r="K3157" s="4" t="s">
        <v>8947</v>
      </c>
      <c r="L3157" s="4" t="s">
        <v>4077</v>
      </c>
    </row>
    <row r="3158" spans="1:12" ht="30" x14ac:dyDescent="0.25">
      <c r="A3158" s="1" t="s">
        <v>6457</v>
      </c>
      <c r="B3158" s="1" t="s">
        <v>460</v>
      </c>
      <c r="C3158" s="4">
        <v>2022</v>
      </c>
      <c r="D3158" s="1" t="s">
        <v>90</v>
      </c>
      <c r="E3158" s="1" t="s">
        <v>1116</v>
      </c>
      <c r="F3158" s="1" t="s">
        <v>74</v>
      </c>
      <c r="G3158" s="4" t="s">
        <v>1101</v>
      </c>
      <c r="H3158" s="4">
        <v>195</v>
      </c>
      <c r="I3158" s="4" t="s">
        <v>83</v>
      </c>
      <c r="J3158" s="1"/>
      <c r="K3158" s="4" t="s">
        <v>83</v>
      </c>
      <c r="L3158" s="4" t="s">
        <v>83</v>
      </c>
    </row>
    <row r="3159" spans="1:12" ht="30" x14ac:dyDescent="0.25">
      <c r="A3159" s="1" t="s">
        <v>6457</v>
      </c>
      <c r="B3159" s="1" t="s">
        <v>460</v>
      </c>
      <c r="C3159" s="4">
        <v>2022</v>
      </c>
      <c r="D3159" s="1" t="s">
        <v>90</v>
      </c>
      <c r="E3159" s="1" t="s">
        <v>1116</v>
      </c>
      <c r="F3159" s="1" t="s">
        <v>1102</v>
      </c>
      <c r="G3159" s="4" t="s">
        <v>2008</v>
      </c>
      <c r="H3159" s="4">
        <v>22917</v>
      </c>
      <c r="I3159" s="4" t="s">
        <v>2611</v>
      </c>
      <c r="J3159" s="1" t="s">
        <v>234</v>
      </c>
      <c r="K3159" s="4" t="s">
        <v>4100</v>
      </c>
      <c r="L3159" s="4" t="s">
        <v>602</v>
      </c>
    </row>
    <row r="3160" spans="1:12" ht="45" x14ac:dyDescent="0.25">
      <c r="A3160" s="1" t="s">
        <v>6457</v>
      </c>
      <c r="B3160" s="1" t="s">
        <v>460</v>
      </c>
      <c r="C3160" s="4">
        <v>2022</v>
      </c>
      <c r="D3160" s="1" t="s">
        <v>90</v>
      </c>
      <c r="E3160" s="1" t="s">
        <v>1116</v>
      </c>
      <c r="F3160" s="1" t="s">
        <v>84</v>
      </c>
      <c r="G3160" s="4" t="s">
        <v>1101</v>
      </c>
      <c r="H3160" s="4">
        <v>1824</v>
      </c>
      <c r="I3160" s="4" t="s">
        <v>83</v>
      </c>
      <c r="J3160" s="1"/>
      <c r="K3160" s="4" t="s">
        <v>83</v>
      </c>
      <c r="L3160" s="4" t="s">
        <v>83</v>
      </c>
    </row>
    <row r="3161" spans="1:12" ht="45" x14ac:dyDescent="0.25">
      <c r="A3161" s="1" t="s">
        <v>6457</v>
      </c>
      <c r="B3161" s="1" t="s">
        <v>460</v>
      </c>
      <c r="C3161" s="4">
        <v>2022</v>
      </c>
      <c r="D3161" s="1" t="s">
        <v>90</v>
      </c>
      <c r="E3161" s="1" t="s">
        <v>1116</v>
      </c>
      <c r="F3161" s="1" t="s">
        <v>85</v>
      </c>
      <c r="G3161" s="4" t="s">
        <v>1141</v>
      </c>
      <c r="H3161" s="4">
        <v>190499</v>
      </c>
      <c r="I3161" s="4" t="s">
        <v>3110</v>
      </c>
      <c r="J3161" s="1"/>
      <c r="K3161" s="4" t="s">
        <v>3510</v>
      </c>
      <c r="L3161" s="4" t="s">
        <v>3543</v>
      </c>
    </row>
    <row r="3162" spans="1:12" ht="30" x14ac:dyDescent="0.25">
      <c r="A3162" s="1" t="s">
        <v>6457</v>
      </c>
      <c r="B3162" s="1" t="s">
        <v>460</v>
      </c>
      <c r="C3162" s="4">
        <v>2022</v>
      </c>
      <c r="D3162" s="1" t="s">
        <v>90</v>
      </c>
      <c r="E3162" s="1" t="s">
        <v>1132</v>
      </c>
      <c r="F3162" s="1" t="s">
        <v>62</v>
      </c>
      <c r="G3162" s="4" t="s">
        <v>1141</v>
      </c>
      <c r="H3162" s="4">
        <v>9653</v>
      </c>
      <c r="I3162" s="4" t="s">
        <v>81</v>
      </c>
      <c r="J3162" s="1"/>
      <c r="K3162" s="4" t="s">
        <v>2886</v>
      </c>
      <c r="L3162" s="4" t="s">
        <v>11090</v>
      </c>
    </row>
    <row r="3163" spans="1:12" ht="30" x14ac:dyDescent="0.25">
      <c r="A3163" s="1" t="s">
        <v>6457</v>
      </c>
      <c r="B3163" s="1" t="s">
        <v>460</v>
      </c>
      <c r="C3163" s="4">
        <v>2022</v>
      </c>
      <c r="D3163" s="1" t="s">
        <v>90</v>
      </c>
      <c r="E3163" s="1" t="s">
        <v>1132</v>
      </c>
      <c r="F3163" s="1" t="s">
        <v>66</v>
      </c>
      <c r="G3163" s="4" t="s">
        <v>1101</v>
      </c>
      <c r="H3163" s="4">
        <v>34</v>
      </c>
      <c r="I3163" s="4" t="s">
        <v>83</v>
      </c>
      <c r="J3163" s="1"/>
      <c r="K3163" s="4" t="s">
        <v>83</v>
      </c>
      <c r="L3163" s="4" t="s">
        <v>83</v>
      </c>
    </row>
    <row r="3164" spans="1:12" ht="30" x14ac:dyDescent="0.25">
      <c r="A3164" s="1" t="s">
        <v>6457</v>
      </c>
      <c r="B3164" s="1" t="s">
        <v>460</v>
      </c>
      <c r="C3164" s="4">
        <v>2022</v>
      </c>
      <c r="D3164" s="1" t="s">
        <v>90</v>
      </c>
      <c r="E3164" s="1" t="s">
        <v>1132</v>
      </c>
      <c r="F3164" s="1" t="s">
        <v>70</v>
      </c>
      <c r="G3164" s="4" t="s">
        <v>1101</v>
      </c>
      <c r="H3164" s="4">
        <v>1135</v>
      </c>
      <c r="I3164" s="4" t="s">
        <v>83</v>
      </c>
      <c r="J3164" s="1"/>
      <c r="K3164" s="4" t="s">
        <v>83</v>
      </c>
      <c r="L3164" s="4" t="s">
        <v>83</v>
      </c>
    </row>
    <row r="3165" spans="1:12" ht="30" x14ac:dyDescent="0.25">
      <c r="A3165" s="1" t="s">
        <v>6457</v>
      </c>
      <c r="B3165" s="1" t="s">
        <v>460</v>
      </c>
      <c r="C3165" s="4">
        <v>2022</v>
      </c>
      <c r="D3165" s="1" t="s">
        <v>90</v>
      </c>
      <c r="E3165" s="1" t="s">
        <v>1132</v>
      </c>
      <c r="F3165" s="1" t="s">
        <v>74</v>
      </c>
      <c r="G3165" s="4" t="s">
        <v>1101</v>
      </c>
      <c r="H3165" s="4">
        <v>81</v>
      </c>
      <c r="I3165" s="4" t="s">
        <v>83</v>
      </c>
      <c r="J3165" s="1"/>
      <c r="K3165" s="4" t="s">
        <v>83</v>
      </c>
      <c r="L3165" s="4" t="s">
        <v>83</v>
      </c>
    </row>
    <row r="3166" spans="1:12" ht="30" x14ac:dyDescent="0.25">
      <c r="A3166" s="1" t="s">
        <v>6457</v>
      </c>
      <c r="B3166" s="1" t="s">
        <v>460</v>
      </c>
      <c r="C3166" s="4">
        <v>2022</v>
      </c>
      <c r="D3166" s="1" t="s">
        <v>90</v>
      </c>
      <c r="E3166" s="1" t="s">
        <v>1132</v>
      </c>
      <c r="F3166" s="1" t="s">
        <v>1102</v>
      </c>
      <c r="G3166" s="4" t="s">
        <v>1141</v>
      </c>
      <c r="H3166" s="4">
        <v>10157</v>
      </c>
      <c r="I3166" s="4" t="s">
        <v>11091</v>
      </c>
      <c r="J3166" s="1"/>
      <c r="K3166" s="4" t="s">
        <v>3734</v>
      </c>
      <c r="L3166" s="4" t="s">
        <v>11092</v>
      </c>
    </row>
    <row r="3167" spans="1:12" ht="45" x14ac:dyDescent="0.25">
      <c r="A3167" s="1" t="s">
        <v>6457</v>
      </c>
      <c r="B3167" s="1" t="s">
        <v>460</v>
      </c>
      <c r="C3167" s="4">
        <v>2022</v>
      </c>
      <c r="D3167" s="1" t="s">
        <v>90</v>
      </c>
      <c r="E3167" s="1" t="s">
        <v>1132</v>
      </c>
      <c r="F3167" s="1" t="s">
        <v>84</v>
      </c>
      <c r="G3167" s="4" t="s">
        <v>1101</v>
      </c>
      <c r="H3167" s="4">
        <v>791</v>
      </c>
      <c r="I3167" s="4" t="s">
        <v>83</v>
      </c>
      <c r="J3167" s="1"/>
      <c r="K3167" s="4" t="s">
        <v>83</v>
      </c>
      <c r="L3167" s="4" t="s">
        <v>83</v>
      </c>
    </row>
    <row r="3168" spans="1:12" ht="45" x14ac:dyDescent="0.25">
      <c r="A3168" s="1" t="s">
        <v>6457</v>
      </c>
      <c r="B3168" s="1" t="s">
        <v>460</v>
      </c>
      <c r="C3168" s="4">
        <v>2022</v>
      </c>
      <c r="D3168" s="1" t="s">
        <v>90</v>
      </c>
      <c r="E3168" s="1" t="s">
        <v>1132</v>
      </c>
      <c r="F3168" s="1" t="s">
        <v>85</v>
      </c>
      <c r="G3168" s="4" t="s">
        <v>8282</v>
      </c>
      <c r="H3168" s="4">
        <v>176661</v>
      </c>
      <c r="I3168" s="4" t="s">
        <v>3531</v>
      </c>
      <c r="J3168" s="1"/>
      <c r="K3168" s="4" t="s">
        <v>735</v>
      </c>
      <c r="L3168" s="4" t="s">
        <v>9356</v>
      </c>
    </row>
    <row r="3169" spans="1:12" ht="30" x14ac:dyDescent="0.25">
      <c r="A3169" s="1" t="s">
        <v>6457</v>
      </c>
      <c r="B3169" s="1" t="s">
        <v>460</v>
      </c>
      <c r="C3169" s="4">
        <v>2022</v>
      </c>
      <c r="D3169" s="1" t="s">
        <v>90</v>
      </c>
      <c r="E3169" s="1" t="s">
        <v>1147</v>
      </c>
      <c r="F3169" s="1" t="s">
        <v>62</v>
      </c>
      <c r="G3169" s="4" t="s">
        <v>1855</v>
      </c>
      <c r="H3169" s="4">
        <v>4331</v>
      </c>
      <c r="I3169" s="4" t="s">
        <v>11093</v>
      </c>
      <c r="J3169" s="1"/>
      <c r="K3169" s="4" t="s">
        <v>11046</v>
      </c>
      <c r="L3169" s="4" t="s">
        <v>11094</v>
      </c>
    </row>
    <row r="3170" spans="1:12" ht="30" x14ac:dyDescent="0.25">
      <c r="A3170" s="1" t="s">
        <v>6457</v>
      </c>
      <c r="B3170" s="1" t="s">
        <v>460</v>
      </c>
      <c r="C3170" s="4">
        <v>2022</v>
      </c>
      <c r="D3170" s="1" t="s">
        <v>90</v>
      </c>
      <c r="E3170" s="1" t="s">
        <v>1147</v>
      </c>
      <c r="F3170" s="1" t="s">
        <v>66</v>
      </c>
      <c r="G3170" s="4" t="s">
        <v>1101</v>
      </c>
      <c r="H3170" s="4">
        <v>11</v>
      </c>
      <c r="I3170" s="4" t="s">
        <v>83</v>
      </c>
      <c r="J3170" s="1"/>
      <c r="K3170" s="4" t="s">
        <v>83</v>
      </c>
      <c r="L3170" s="4" t="s">
        <v>83</v>
      </c>
    </row>
    <row r="3171" spans="1:12" ht="30" x14ac:dyDescent="0.25">
      <c r="A3171" s="1" t="s">
        <v>6457</v>
      </c>
      <c r="B3171" s="1" t="s">
        <v>460</v>
      </c>
      <c r="C3171" s="4">
        <v>2022</v>
      </c>
      <c r="D3171" s="1" t="s">
        <v>90</v>
      </c>
      <c r="E3171" s="1" t="s">
        <v>1147</v>
      </c>
      <c r="F3171" s="1" t="s">
        <v>70</v>
      </c>
      <c r="G3171" s="4" t="s">
        <v>1371</v>
      </c>
      <c r="H3171" s="4">
        <v>473</v>
      </c>
      <c r="I3171" s="4" t="s">
        <v>853</v>
      </c>
      <c r="J3171" s="1" t="s">
        <v>234</v>
      </c>
      <c r="K3171" s="4" t="s">
        <v>11095</v>
      </c>
      <c r="L3171" s="4" t="s">
        <v>11096</v>
      </c>
    </row>
    <row r="3172" spans="1:12" ht="30" x14ac:dyDescent="0.25">
      <c r="A3172" s="1" t="s">
        <v>6457</v>
      </c>
      <c r="B3172" s="1" t="s">
        <v>460</v>
      </c>
      <c r="C3172" s="4">
        <v>2022</v>
      </c>
      <c r="D3172" s="1" t="s">
        <v>90</v>
      </c>
      <c r="E3172" s="1" t="s">
        <v>1147</v>
      </c>
      <c r="F3172" s="1" t="s">
        <v>74</v>
      </c>
      <c r="G3172" s="4" t="s">
        <v>1101</v>
      </c>
      <c r="H3172" s="4">
        <v>26</v>
      </c>
      <c r="I3172" s="4" t="s">
        <v>83</v>
      </c>
      <c r="J3172" s="1"/>
      <c r="K3172" s="4" t="s">
        <v>83</v>
      </c>
      <c r="L3172" s="4" t="s">
        <v>83</v>
      </c>
    </row>
    <row r="3173" spans="1:12" ht="30" x14ac:dyDescent="0.25">
      <c r="A3173" s="1" t="s">
        <v>6457</v>
      </c>
      <c r="B3173" s="1" t="s">
        <v>460</v>
      </c>
      <c r="C3173" s="4">
        <v>2022</v>
      </c>
      <c r="D3173" s="1" t="s">
        <v>90</v>
      </c>
      <c r="E3173" s="1" t="s">
        <v>1147</v>
      </c>
      <c r="F3173" s="1" t="s">
        <v>1102</v>
      </c>
      <c r="G3173" s="4" t="s">
        <v>1891</v>
      </c>
      <c r="H3173" s="4">
        <v>3958</v>
      </c>
      <c r="I3173" s="4" t="s">
        <v>11097</v>
      </c>
      <c r="J3173" s="1"/>
      <c r="K3173" s="4" t="s">
        <v>11098</v>
      </c>
      <c r="L3173" s="4" t="s">
        <v>11099</v>
      </c>
    </row>
    <row r="3174" spans="1:12" ht="45" x14ac:dyDescent="0.25">
      <c r="A3174" s="1" t="s">
        <v>6457</v>
      </c>
      <c r="B3174" s="1" t="s">
        <v>460</v>
      </c>
      <c r="C3174" s="4">
        <v>2022</v>
      </c>
      <c r="D3174" s="1" t="s">
        <v>90</v>
      </c>
      <c r="E3174" s="1" t="s">
        <v>1147</v>
      </c>
      <c r="F3174" s="1" t="s">
        <v>84</v>
      </c>
      <c r="G3174" s="4" t="s">
        <v>1101</v>
      </c>
      <c r="H3174" s="4">
        <v>308</v>
      </c>
      <c r="I3174" s="4" t="s">
        <v>83</v>
      </c>
      <c r="J3174" s="1"/>
      <c r="K3174" s="4" t="s">
        <v>83</v>
      </c>
      <c r="L3174" s="4" t="s">
        <v>83</v>
      </c>
    </row>
    <row r="3175" spans="1:12" ht="45" x14ac:dyDescent="0.25">
      <c r="A3175" s="1" t="s">
        <v>6457</v>
      </c>
      <c r="B3175" s="1" t="s">
        <v>460</v>
      </c>
      <c r="C3175" s="4">
        <v>2022</v>
      </c>
      <c r="D3175" s="1" t="s">
        <v>90</v>
      </c>
      <c r="E3175" s="1" t="s">
        <v>1147</v>
      </c>
      <c r="F3175" s="1" t="s">
        <v>85</v>
      </c>
      <c r="G3175" s="4" t="s">
        <v>5164</v>
      </c>
      <c r="H3175" s="4">
        <v>147768</v>
      </c>
      <c r="I3175" s="4" t="s">
        <v>2885</v>
      </c>
      <c r="J3175" s="1"/>
      <c r="K3175" s="4" t="s">
        <v>2070</v>
      </c>
      <c r="L3175" s="4" t="s">
        <v>6841</v>
      </c>
    </row>
    <row r="3176" spans="1:12" ht="30" x14ac:dyDescent="0.25">
      <c r="A3176" s="1" t="s">
        <v>6457</v>
      </c>
      <c r="B3176" s="1" t="s">
        <v>460</v>
      </c>
      <c r="C3176" s="4">
        <v>2022</v>
      </c>
      <c r="D3176" s="1" t="s">
        <v>90</v>
      </c>
      <c r="E3176" s="1" t="s">
        <v>1162</v>
      </c>
      <c r="F3176" s="1" t="s">
        <v>62</v>
      </c>
      <c r="G3176" s="4" t="s">
        <v>2471</v>
      </c>
      <c r="H3176" s="4">
        <v>1365</v>
      </c>
      <c r="I3176" s="4" t="s">
        <v>11100</v>
      </c>
      <c r="J3176" s="1"/>
      <c r="K3176" s="4" t="s">
        <v>11101</v>
      </c>
      <c r="L3176" s="4" t="s">
        <v>11102</v>
      </c>
    </row>
    <row r="3177" spans="1:12" ht="30" x14ac:dyDescent="0.25">
      <c r="A3177" s="1" t="s">
        <v>6457</v>
      </c>
      <c r="B3177" s="1" t="s">
        <v>460</v>
      </c>
      <c r="C3177" s="4">
        <v>2022</v>
      </c>
      <c r="D3177" s="1" t="s">
        <v>90</v>
      </c>
      <c r="E3177" s="1" t="s">
        <v>1162</v>
      </c>
      <c r="F3177" s="1" t="s">
        <v>66</v>
      </c>
      <c r="G3177" s="4" t="s">
        <v>1101</v>
      </c>
      <c r="H3177" s="4">
        <v>5</v>
      </c>
      <c r="I3177" s="4" t="s">
        <v>83</v>
      </c>
      <c r="J3177" s="1"/>
      <c r="K3177" s="4" t="s">
        <v>83</v>
      </c>
      <c r="L3177" s="4" t="s">
        <v>83</v>
      </c>
    </row>
    <row r="3178" spans="1:12" ht="30" x14ac:dyDescent="0.25">
      <c r="A3178" s="1" t="s">
        <v>6457</v>
      </c>
      <c r="B3178" s="1" t="s">
        <v>460</v>
      </c>
      <c r="C3178" s="4">
        <v>2022</v>
      </c>
      <c r="D3178" s="1" t="s">
        <v>90</v>
      </c>
      <c r="E3178" s="1" t="s">
        <v>1162</v>
      </c>
      <c r="F3178" s="1" t="s">
        <v>70</v>
      </c>
      <c r="G3178" s="4" t="s">
        <v>1097</v>
      </c>
      <c r="H3178" s="4">
        <v>182</v>
      </c>
      <c r="I3178" s="4" t="s">
        <v>3033</v>
      </c>
      <c r="J3178" s="1" t="s">
        <v>234</v>
      </c>
      <c r="K3178" s="4" t="s">
        <v>5919</v>
      </c>
      <c r="L3178" s="4" t="s">
        <v>11103</v>
      </c>
    </row>
    <row r="3179" spans="1:12" ht="30" x14ac:dyDescent="0.25">
      <c r="A3179" s="1" t="s">
        <v>6457</v>
      </c>
      <c r="B3179" s="1" t="s">
        <v>460</v>
      </c>
      <c r="C3179" s="4">
        <v>2022</v>
      </c>
      <c r="D3179" s="1" t="s">
        <v>90</v>
      </c>
      <c r="E3179" s="1" t="s">
        <v>1162</v>
      </c>
      <c r="F3179" s="1" t="s">
        <v>74</v>
      </c>
      <c r="G3179" s="4" t="s">
        <v>1101</v>
      </c>
      <c r="H3179" s="4">
        <v>12</v>
      </c>
      <c r="I3179" s="4" t="s">
        <v>83</v>
      </c>
      <c r="J3179" s="1"/>
      <c r="K3179" s="4" t="s">
        <v>83</v>
      </c>
      <c r="L3179" s="4" t="s">
        <v>83</v>
      </c>
    </row>
    <row r="3180" spans="1:12" ht="30" x14ac:dyDescent="0.25">
      <c r="A3180" s="1" t="s">
        <v>6457</v>
      </c>
      <c r="B3180" s="1" t="s">
        <v>460</v>
      </c>
      <c r="C3180" s="4">
        <v>2022</v>
      </c>
      <c r="D3180" s="1" t="s">
        <v>90</v>
      </c>
      <c r="E3180" s="1" t="s">
        <v>1162</v>
      </c>
      <c r="F3180" s="1" t="s">
        <v>1102</v>
      </c>
      <c r="G3180" s="4" t="s">
        <v>2643</v>
      </c>
      <c r="H3180" s="4">
        <v>1712</v>
      </c>
      <c r="I3180" s="4" t="s">
        <v>11104</v>
      </c>
      <c r="J3180" s="1"/>
      <c r="K3180" s="4" t="s">
        <v>11105</v>
      </c>
      <c r="L3180" s="4" t="s">
        <v>11106</v>
      </c>
    </row>
    <row r="3181" spans="1:12" ht="45" x14ac:dyDescent="0.25">
      <c r="A3181" s="1" t="s">
        <v>6457</v>
      </c>
      <c r="B3181" s="1" t="s">
        <v>460</v>
      </c>
      <c r="C3181" s="4">
        <v>2022</v>
      </c>
      <c r="D3181" s="1" t="s">
        <v>90</v>
      </c>
      <c r="E3181" s="1" t="s">
        <v>1162</v>
      </c>
      <c r="F3181" s="1" t="s">
        <v>84</v>
      </c>
      <c r="G3181" s="4" t="s">
        <v>1112</v>
      </c>
      <c r="H3181" s="4">
        <v>146</v>
      </c>
      <c r="I3181" s="4" t="s">
        <v>7911</v>
      </c>
      <c r="J3181" s="1" t="s">
        <v>234</v>
      </c>
      <c r="K3181" s="4" t="s">
        <v>11107</v>
      </c>
      <c r="L3181" s="4" t="s">
        <v>11108</v>
      </c>
    </row>
    <row r="3182" spans="1:12" ht="45" x14ac:dyDescent="0.25">
      <c r="A3182" s="1" t="s">
        <v>6457</v>
      </c>
      <c r="B3182" s="1" t="s">
        <v>460</v>
      </c>
      <c r="C3182" s="4">
        <v>2022</v>
      </c>
      <c r="D3182" s="1" t="s">
        <v>90</v>
      </c>
      <c r="E3182" s="1" t="s">
        <v>1162</v>
      </c>
      <c r="F3182" s="1" t="s">
        <v>85</v>
      </c>
      <c r="G3182" s="4" t="s">
        <v>3327</v>
      </c>
      <c r="H3182" s="4">
        <v>64091</v>
      </c>
      <c r="I3182" s="4" t="s">
        <v>11109</v>
      </c>
      <c r="J3182" s="1"/>
      <c r="K3182" s="4" t="s">
        <v>9367</v>
      </c>
      <c r="L3182" s="4" t="s">
        <v>6405</v>
      </c>
    </row>
    <row r="3183" spans="1:12" ht="30" x14ac:dyDescent="0.25">
      <c r="A3183" s="1" t="s">
        <v>6457</v>
      </c>
      <c r="B3183" s="1" t="s">
        <v>460</v>
      </c>
      <c r="C3183" s="4">
        <v>2022</v>
      </c>
      <c r="D3183" s="1" t="s">
        <v>90</v>
      </c>
      <c r="E3183" s="1" t="s">
        <v>1183</v>
      </c>
      <c r="F3183" s="1" t="s">
        <v>62</v>
      </c>
      <c r="G3183" s="4" t="s">
        <v>527</v>
      </c>
      <c r="H3183" s="4">
        <v>319</v>
      </c>
      <c r="I3183" s="4" t="s">
        <v>11110</v>
      </c>
      <c r="J3183" s="1" t="s">
        <v>234</v>
      </c>
      <c r="K3183" s="4" t="s">
        <v>11111</v>
      </c>
      <c r="L3183" s="4" t="s">
        <v>11112</v>
      </c>
    </row>
    <row r="3184" spans="1:12" ht="30" x14ac:dyDescent="0.25">
      <c r="A3184" s="1" t="s">
        <v>6457</v>
      </c>
      <c r="B3184" s="1" t="s">
        <v>460</v>
      </c>
      <c r="C3184" s="4">
        <v>2022</v>
      </c>
      <c r="D3184" s="1" t="s">
        <v>90</v>
      </c>
      <c r="E3184" s="1" t="s">
        <v>1183</v>
      </c>
      <c r="F3184" s="1" t="s">
        <v>66</v>
      </c>
      <c r="G3184" s="4" t="s">
        <v>1101</v>
      </c>
      <c r="H3184" s="4">
        <v>1</v>
      </c>
      <c r="I3184" s="4" t="s">
        <v>83</v>
      </c>
      <c r="J3184" s="1"/>
      <c r="K3184" s="4" t="s">
        <v>83</v>
      </c>
      <c r="L3184" s="4" t="s">
        <v>83</v>
      </c>
    </row>
    <row r="3185" spans="1:12" ht="30" x14ac:dyDescent="0.25">
      <c r="A3185" s="1" t="s">
        <v>6457</v>
      </c>
      <c r="B3185" s="1" t="s">
        <v>460</v>
      </c>
      <c r="C3185" s="4">
        <v>2022</v>
      </c>
      <c r="D3185" s="1" t="s">
        <v>90</v>
      </c>
      <c r="E3185" s="1" t="s">
        <v>1183</v>
      </c>
      <c r="F3185" s="1" t="s">
        <v>70</v>
      </c>
      <c r="G3185" s="4" t="s">
        <v>2008</v>
      </c>
      <c r="H3185" s="4">
        <v>48</v>
      </c>
      <c r="I3185" s="4" t="s">
        <v>11113</v>
      </c>
      <c r="J3185" s="1" t="s">
        <v>234</v>
      </c>
      <c r="K3185" s="4" t="s">
        <v>11114</v>
      </c>
      <c r="L3185" s="4" t="s">
        <v>11115</v>
      </c>
    </row>
    <row r="3186" spans="1:12" ht="30" x14ac:dyDescent="0.25">
      <c r="A3186" s="1" t="s">
        <v>6457</v>
      </c>
      <c r="B3186" s="1" t="s">
        <v>460</v>
      </c>
      <c r="C3186" s="4">
        <v>2022</v>
      </c>
      <c r="D3186" s="1" t="s">
        <v>90</v>
      </c>
      <c r="E3186" s="1" t="s">
        <v>1183</v>
      </c>
      <c r="F3186" s="1" t="s">
        <v>74</v>
      </c>
      <c r="G3186" s="4" t="s">
        <v>1101</v>
      </c>
      <c r="H3186" s="4">
        <v>3</v>
      </c>
      <c r="I3186" s="4" t="s">
        <v>83</v>
      </c>
      <c r="J3186" s="1"/>
      <c r="K3186" s="4" t="s">
        <v>83</v>
      </c>
      <c r="L3186" s="4" t="s">
        <v>83</v>
      </c>
    </row>
    <row r="3187" spans="1:12" ht="30" x14ac:dyDescent="0.25">
      <c r="A3187" s="1" t="s">
        <v>6457</v>
      </c>
      <c r="B3187" s="1" t="s">
        <v>460</v>
      </c>
      <c r="C3187" s="4">
        <v>2022</v>
      </c>
      <c r="D3187" s="1" t="s">
        <v>90</v>
      </c>
      <c r="E3187" s="1" t="s">
        <v>1183</v>
      </c>
      <c r="F3187" s="1" t="s">
        <v>1102</v>
      </c>
      <c r="G3187" s="4" t="s">
        <v>2471</v>
      </c>
      <c r="H3187" s="4">
        <v>400</v>
      </c>
      <c r="I3187" s="4" t="s">
        <v>11116</v>
      </c>
      <c r="J3187" s="1"/>
      <c r="K3187" s="4" t="s">
        <v>11117</v>
      </c>
      <c r="L3187" s="4" t="s">
        <v>11118</v>
      </c>
    </row>
    <row r="3188" spans="1:12" ht="45" x14ac:dyDescent="0.25">
      <c r="A3188" s="1" t="s">
        <v>6457</v>
      </c>
      <c r="B3188" s="1" t="s">
        <v>460</v>
      </c>
      <c r="C3188" s="4">
        <v>2022</v>
      </c>
      <c r="D3188" s="1" t="s">
        <v>90</v>
      </c>
      <c r="E3188" s="1" t="s">
        <v>1183</v>
      </c>
      <c r="F3188" s="1" t="s">
        <v>84</v>
      </c>
      <c r="G3188" s="4" t="s">
        <v>1101</v>
      </c>
      <c r="H3188" s="4">
        <v>38</v>
      </c>
      <c r="I3188" s="4" t="s">
        <v>83</v>
      </c>
      <c r="J3188" s="1"/>
      <c r="K3188" s="4" t="s">
        <v>83</v>
      </c>
      <c r="L3188" s="4" t="s">
        <v>83</v>
      </c>
    </row>
    <row r="3189" spans="1:12" ht="45" x14ac:dyDescent="0.25">
      <c r="A3189" s="1" t="s">
        <v>6457</v>
      </c>
      <c r="B3189" s="1" t="s">
        <v>460</v>
      </c>
      <c r="C3189" s="4">
        <v>2022</v>
      </c>
      <c r="D3189" s="1" t="s">
        <v>90</v>
      </c>
      <c r="E3189" s="1" t="s">
        <v>1183</v>
      </c>
      <c r="F3189" s="1" t="s">
        <v>85</v>
      </c>
      <c r="G3189" s="4" t="s">
        <v>1455</v>
      </c>
      <c r="H3189" s="4">
        <v>10794</v>
      </c>
      <c r="I3189" s="4" t="s">
        <v>11119</v>
      </c>
      <c r="J3189" s="1"/>
      <c r="K3189" s="4" t="s">
        <v>11120</v>
      </c>
      <c r="L3189" s="4" t="s">
        <v>11121</v>
      </c>
    </row>
    <row r="3190" spans="1:12" ht="30" x14ac:dyDescent="0.25">
      <c r="A3190" s="1" t="s">
        <v>6457</v>
      </c>
      <c r="B3190" s="1" t="s">
        <v>460</v>
      </c>
      <c r="C3190" s="4">
        <v>2022</v>
      </c>
      <c r="D3190" s="1" t="s">
        <v>109</v>
      </c>
      <c r="E3190" s="1" t="s">
        <v>1089</v>
      </c>
      <c r="F3190" s="1" t="s">
        <v>62</v>
      </c>
      <c r="G3190" s="4" t="s">
        <v>1112</v>
      </c>
      <c r="H3190" s="4">
        <v>101151</v>
      </c>
      <c r="I3190" s="4" t="s">
        <v>8245</v>
      </c>
      <c r="J3190" s="1" t="s">
        <v>234</v>
      </c>
      <c r="K3190" s="4" t="s">
        <v>4038</v>
      </c>
      <c r="L3190" s="4" t="s">
        <v>3110</v>
      </c>
    </row>
    <row r="3191" spans="1:12" ht="30" x14ac:dyDescent="0.25">
      <c r="A3191" s="1" t="s">
        <v>6457</v>
      </c>
      <c r="B3191" s="1" t="s">
        <v>460</v>
      </c>
      <c r="C3191" s="4">
        <v>2022</v>
      </c>
      <c r="D3191" s="1" t="s">
        <v>109</v>
      </c>
      <c r="E3191" s="1" t="s">
        <v>1089</v>
      </c>
      <c r="F3191" s="1" t="s">
        <v>66</v>
      </c>
      <c r="G3191" s="4" t="s">
        <v>1101</v>
      </c>
      <c r="H3191" s="4">
        <v>743</v>
      </c>
      <c r="I3191" s="4" t="s">
        <v>83</v>
      </c>
      <c r="J3191" s="1"/>
      <c r="K3191" s="4" t="s">
        <v>83</v>
      </c>
      <c r="L3191" s="4" t="s">
        <v>83</v>
      </c>
    </row>
    <row r="3192" spans="1:12" ht="30" x14ac:dyDescent="0.25">
      <c r="A3192" s="1" t="s">
        <v>6457</v>
      </c>
      <c r="B3192" s="1" t="s">
        <v>460</v>
      </c>
      <c r="C3192" s="4">
        <v>2022</v>
      </c>
      <c r="D3192" s="1" t="s">
        <v>109</v>
      </c>
      <c r="E3192" s="1" t="s">
        <v>1089</v>
      </c>
      <c r="F3192" s="1" t="s">
        <v>70</v>
      </c>
      <c r="G3192" s="4" t="s">
        <v>1101</v>
      </c>
      <c r="H3192" s="4">
        <v>22314</v>
      </c>
      <c r="I3192" s="4" t="s">
        <v>83</v>
      </c>
      <c r="J3192" s="1"/>
      <c r="K3192" s="4" t="s">
        <v>83</v>
      </c>
      <c r="L3192" s="4" t="s">
        <v>83</v>
      </c>
    </row>
    <row r="3193" spans="1:12" ht="30" x14ac:dyDescent="0.25">
      <c r="A3193" s="1" t="s">
        <v>6457</v>
      </c>
      <c r="B3193" s="1" t="s">
        <v>460</v>
      </c>
      <c r="C3193" s="4">
        <v>2022</v>
      </c>
      <c r="D3193" s="1" t="s">
        <v>109</v>
      </c>
      <c r="E3193" s="1" t="s">
        <v>1089</v>
      </c>
      <c r="F3193" s="1" t="s">
        <v>74</v>
      </c>
      <c r="G3193" s="4" t="s">
        <v>1101</v>
      </c>
      <c r="H3193" s="4">
        <v>1897</v>
      </c>
      <c r="I3193" s="4" t="s">
        <v>83</v>
      </c>
      <c r="J3193" s="1"/>
      <c r="K3193" s="4" t="s">
        <v>83</v>
      </c>
      <c r="L3193" s="4" t="s">
        <v>83</v>
      </c>
    </row>
    <row r="3194" spans="1:12" ht="30" x14ac:dyDescent="0.25">
      <c r="A3194" s="1" t="s">
        <v>6457</v>
      </c>
      <c r="B3194" s="1" t="s">
        <v>460</v>
      </c>
      <c r="C3194" s="4">
        <v>2022</v>
      </c>
      <c r="D3194" s="1" t="s">
        <v>109</v>
      </c>
      <c r="E3194" s="1" t="s">
        <v>1089</v>
      </c>
      <c r="F3194" s="1" t="s">
        <v>1102</v>
      </c>
      <c r="G3194" s="4" t="s">
        <v>1101</v>
      </c>
      <c r="H3194" s="4">
        <v>126224</v>
      </c>
      <c r="I3194" s="4" t="s">
        <v>83</v>
      </c>
      <c r="J3194" s="1"/>
      <c r="K3194" s="4" t="s">
        <v>83</v>
      </c>
      <c r="L3194" s="4" t="s">
        <v>83</v>
      </c>
    </row>
    <row r="3195" spans="1:12" ht="45" x14ac:dyDescent="0.25">
      <c r="A3195" s="1" t="s">
        <v>6457</v>
      </c>
      <c r="B3195" s="1" t="s">
        <v>460</v>
      </c>
      <c r="C3195" s="4">
        <v>2022</v>
      </c>
      <c r="D3195" s="1" t="s">
        <v>109</v>
      </c>
      <c r="E3195" s="1" t="s">
        <v>1089</v>
      </c>
      <c r="F3195" s="1" t="s">
        <v>84</v>
      </c>
      <c r="G3195" s="4" t="s">
        <v>1101</v>
      </c>
      <c r="H3195" s="4">
        <v>4900</v>
      </c>
      <c r="I3195" s="4" t="s">
        <v>83</v>
      </c>
      <c r="J3195" s="1"/>
      <c r="K3195" s="4" t="s">
        <v>83</v>
      </c>
      <c r="L3195" s="4" t="s">
        <v>83</v>
      </c>
    </row>
    <row r="3196" spans="1:12" ht="45" x14ac:dyDescent="0.25">
      <c r="A3196" s="1" t="s">
        <v>6457</v>
      </c>
      <c r="B3196" s="1" t="s">
        <v>460</v>
      </c>
      <c r="C3196" s="4">
        <v>2022</v>
      </c>
      <c r="D3196" s="1" t="s">
        <v>109</v>
      </c>
      <c r="E3196" s="1" t="s">
        <v>1089</v>
      </c>
      <c r="F3196" s="1" t="s">
        <v>85</v>
      </c>
      <c r="G3196" s="4" t="s">
        <v>1101</v>
      </c>
      <c r="H3196" s="4">
        <v>204173</v>
      </c>
      <c r="I3196" s="4" t="s">
        <v>83</v>
      </c>
      <c r="J3196" s="1"/>
      <c r="K3196" s="4" t="s">
        <v>83</v>
      </c>
      <c r="L3196" s="4" t="s">
        <v>83</v>
      </c>
    </row>
    <row r="3197" spans="1:12" ht="30" x14ac:dyDescent="0.25">
      <c r="A3197" s="1" t="s">
        <v>6457</v>
      </c>
      <c r="B3197" s="1" t="s">
        <v>460</v>
      </c>
      <c r="C3197" s="4">
        <v>2022</v>
      </c>
      <c r="D3197" s="1" t="s">
        <v>109</v>
      </c>
      <c r="E3197" s="1" t="s">
        <v>1104</v>
      </c>
      <c r="F3197" s="1" t="s">
        <v>62</v>
      </c>
      <c r="G3197" s="4" t="s">
        <v>1101</v>
      </c>
      <c r="H3197" s="4">
        <v>30770</v>
      </c>
      <c r="I3197" s="4" t="s">
        <v>83</v>
      </c>
      <c r="J3197" s="1"/>
      <c r="K3197" s="4" t="s">
        <v>83</v>
      </c>
      <c r="L3197" s="4" t="s">
        <v>83</v>
      </c>
    </row>
    <row r="3198" spans="1:12" ht="30" x14ac:dyDescent="0.25">
      <c r="A3198" s="1" t="s">
        <v>6457</v>
      </c>
      <c r="B3198" s="1" t="s">
        <v>460</v>
      </c>
      <c r="C3198" s="4">
        <v>2022</v>
      </c>
      <c r="D3198" s="1" t="s">
        <v>109</v>
      </c>
      <c r="E3198" s="1" t="s">
        <v>1104</v>
      </c>
      <c r="F3198" s="1" t="s">
        <v>66</v>
      </c>
      <c r="G3198" s="4" t="s">
        <v>1101</v>
      </c>
      <c r="H3198" s="4">
        <v>82</v>
      </c>
      <c r="I3198" s="4" t="s">
        <v>83</v>
      </c>
      <c r="J3198" s="1"/>
      <c r="K3198" s="4" t="s">
        <v>83</v>
      </c>
      <c r="L3198" s="4" t="s">
        <v>83</v>
      </c>
    </row>
    <row r="3199" spans="1:12" ht="30" x14ac:dyDescent="0.25">
      <c r="A3199" s="1" t="s">
        <v>6457</v>
      </c>
      <c r="B3199" s="1" t="s">
        <v>460</v>
      </c>
      <c r="C3199" s="4">
        <v>2022</v>
      </c>
      <c r="D3199" s="1" t="s">
        <v>109</v>
      </c>
      <c r="E3199" s="1" t="s">
        <v>1104</v>
      </c>
      <c r="F3199" s="1" t="s">
        <v>70</v>
      </c>
      <c r="G3199" s="4" t="s">
        <v>1101</v>
      </c>
      <c r="H3199" s="4">
        <v>4268</v>
      </c>
      <c r="I3199" s="4" t="s">
        <v>83</v>
      </c>
      <c r="J3199" s="1"/>
      <c r="K3199" s="4" t="s">
        <v>83</v>
      </c>
      <c r="L3199" s="4" t="s">
        <v>83</v>
      </c>
    </row>
    <row r="3200" spans="1:12" ht="30" x14ac:dyDescent="0.25">
      <c r="A3200" s="1" t="s">
        <v>6457</v>
      </c>
      <c r="B3200" s="1" t="s">
        <v>460</v>
      </c>
      <c r="C3200" s="4">
        <v>2022</v>
      </c>
      <c r="D3200" s="1" t="s">
        <v>109</v>
      </c>
      <c r="E3200" s="1" t="s">
        <v>1104</v>
      </c>
      <c r="F3200" s="1" t="s">
        <v>74</v>
      </c>
      <c r="G3200" s="4" t="s">
        <v>1101</v>
      </c>
      <c r="H3200" s="4">
        <v>280</v>
      </c>
      <c r="I3200" s="4" t="s">
        <v>83</v>
      </c>
      <c r="J3200" s="1"/>
      <c r="K3200" s="4" t="s">
        <v>83</v>
      </c>
      <c r="L3200" s="4" t="s">
        <v>83</v>
      </c>
    </row>
    <row r="3201" spans="1:12" ht="30" x14ac:dyDescent="0.25">
      <c r="A3201" s="1" t="s">
        <v>6457</v>
      </c>
      <c r="B3201" s="1" t="s">
        <v>460</v>
      </c>
      <c r="C3201" s="4">
        <v>2022</v>
      </c>
      <c r="D3201" s="1" t="s">
        <v>109</v>
      </c>
      <c r="E3201" s="1" t="s">
        <v>1104</v>
      </c>
      <c r="F3201" s="1" t="s">
        <v>1102</v>
      </c>
      <c r="G3201" s="4" t="s">
        <v>1101</v>
      </c>
      <c r="H3201" s="4">
        <v>35435</v>
      </c>
      <c r="I3201" s="4" t="s">
        <v>83</v>
      </c>
      <c r="J3201" s="1"/>
      <c r="K3201" s="4" t="s">
        <v>83</v>
      </c>
      <c r="L3201" s="4" t="s">
        <v>83</v>
      </c>
    </row>
    <row r="3202" spans="1:12" ht="45" x14ac:dyDescent="0.25">
      <c r="A3202" s="1" t="s">
        <v>6457</v>
      </c>
      <c r="B3202" s="1" t="s">
        <v>460</v>
      </c>
      <c r="C3202" s="4">
        <v>2022</v>
      </c>
      <c r="D3202" s="1" t="s">
        <v>109</v>
      </c>
      <c r="E3202" s="1" t="s">
        <v>1104</v>
      </c>
      <c r="F3202" s="1" t="s">
        <v>84</v>
      </c>
      <c r="G3202" s="4" t="s">
        <v>1101</v>
      </c>
      <c r="H3202" s="4">
        <v>1274</v>
      </c>
      <c r="I3202" s="4" t="s">
        <v>83</v>
      </c>
      <c r="J3202" s="1"/>
      <c r="K3202" s="4" t="s">
        <v>83</v>
      </c>
      <c r="L3202" s="4" t="s">
        <v>83</v>
      </c>
    </row>
    <row r="3203" spans="1:12" ht="45" x14ac:dyDescent="0.25">
      <c r="A3203" s="1" t="s">
        <v>6457</v>
      </c>
      <c r="B3203" s="1" t="s">
        <v>460</v>
      </c>
      <c r="C3203" s="4">
        <v>2022</v>
      </c>
      <c r="D3203" s="1" t="s">
        <v>109</v>
      </c>
      <c r="E3203" s="1" t="s">
        <v>1104</v>
      </c>
      <c r="F3203" s="1" t="s">
        <v>85</v>
      </c>
      <c r="G3203" s="4" t="s">
        <v>2008</v>
      </c>
      <c r="H3203" s="4">
        <v>146412</v>
      </c>
      <c r="I3203" s="4" t="s">
        <v>2050</v>
      </c>
      <c r="J3203" s="1" t="s">
        <v>234</v>
      </c>
      <c r="K3203" s="4" t="s">
        <v>3367</v>
      </c>
      <c r="L3203" s="4" t="s">
        <v>1938</v>
      </c>
    </row>
    <row r="3204" spans="1:12" ht="30" x14ac:dyDescent="0.25">
      <c r="A3204" s="1" t="s">
        <v>6457</v>
      </c>
      <c r="B3204" s="1" t="s">
        <v>460</v>
      </c>
      <c r="C3204" s="4">
        <v>2022</v>
      </c>
      <c r="D3204" s="1" t="s">
        <v>109</v>
      </c>
      <c r="E3204" s="1" t="s">
        <v>1116</v>
      </c>
      <c r="F3204" s="1" t="s">
        <v>62</v>
      </c>
      <c r="G3204" s="4" t="s">
        <v>1981</v>
      </c>
      <c r="H3204" s="4">
        <v>19819</v>
      </c>
      <c r="I3204" s="4" t="s">
        <v>2454</v>
      </c>
      <c r="J3204" s="1" t="s">
        <v>234</v>
      </c>
      <c r="K3204" s="4" t="s">
        <v>5247</v>
      </c>
      <c r="L3204" s="4" t="s">
        <v>11122</v>
      </c>
    </row>
    <row r="3205" spans="1:12" ht="30" x14ac:dyDescent="0.25">
      <c r="A3205" s="1" t="s">
        <v>6457</v>
      </c>
      <c r="B3205" s="1" t="s">
        <v>460</v>
      </c>
      <c r="C3205" s="4">
        <v>2022</v>
      </c>
      <c r="D3205" s="1" t="s">
        <v>109</v>
      </c>
      <c r="E3205" s="1" t="s">
        <v>1116</v>
      </c>
      <c r="F3205" s="1" t="s">
        <v>66</v>
      </c>
      <c r="G3205" s="4" t="s">
        <v>1101</v>
      </c>
      <c r="H3205" s="4">
        <v>40</v>
      </c>
      <c r="I3205" s="4" t="s">
        <v>83</v>
      </c>
      <c r="J3205" s="1"/>
      <c r="K3205" s="4" t="s">
        <v>83</v>
      </c>
      <c r="L3205" s="4" t="s">
        <v>83</v>
      </c>
    </row>
    <row r="3206" spans="1:12" ht="30" x14ac:dyDescent="0.25">
      <c r="A3206" s="1" t="s">
        <v>6457</v>
      </c>
      <c r="B3206" s="1" t="s">
        <v>460</v>
      </c>
      <c r="C3206" s="4">
        <v>2022</v>
      </c>
      <c r="D3206" s="1" t="s">
        <v>109</v>
      </c>
      <c r="E3206" s="1" t="s">
        <v>1116</v>
      </c>
      <c r="F3206" s="1" t="s">
        <v>70</v>
      </c>
      <c r="G3206" s="4" t="s">
        <v>1101</v>
      </c>
      <c r="H3206" s="4">
        <v>2724</v>
      </c>
      <c r="I3206" s="4" t="s">
        <v>83</v>
      </c>
      <c r="J3206" s="1"/>
      <c r="K3206" s="4" t="s">
        <v>83</v>
      </c>
      <c r="L3206" s="4" t="s">
        <v>83</v>
      </c>
    </row>
    <row r="3207" spans="1:12" ht="30" x14ac:dyDescent="0.25">
      <c r="A3207" s="1" t="s">
        <v>6457</v>
      </c>
      <c r="B3207" s="1" t="s">
        <v>460</v>
      </c>
      <c r="C3207" s="4">
        <v>2022</v>
      </c>
      <c r="D3207" s="1" t="s">
        <v>109</v>
      </c>
      <c r="E3207" s="1" t="s">
        <v>1116</v>
      </c>
      <c r="F3207" s="1" t="s">
        <v>74</v>
      </c>
      <c r="G3207" s="4" t="s">
        <v>1101</v>
      </c>
      <c r="H3207" s="4">
        <v>148</v>
      </c>
      <c r="I3207" s="4" t="s">
        <v>83</v>
      </c>
      <c r="J3207" s="1"/>
      <c r="K3207" s="4" t="s">
        <v>83</v>
      </c>
      <c r="L3207" s="4" t="s">
        <v>83</v>
      </c>
    </row>
    <row r="3208" spans="1:12" ht="30" x14ac:dyDescent="0.25">
      <c r="A3208" s="1" t="s">
        <v>6457</v>
      </c>
      <c r="B3208" s="1" t="s">
        <v>460</v>
      </c>
      <c r="C3208" s="4">
        <v>2022</v>
      </c>
      <c r="D3208" s="1" t="s">
        <v>109</v>
      </c>
      <c r="E3208" s="1" t="s">
        <v>1116</v>
      </c>
      <c r="F3208" s="1" t="s">
        <v>1102</v>
      </c>
      <c r="G3208" s="4" t="s">
        <v>1743</v>
      </c>
      <c r="H3208" s="4">
        <v>24471</v>
      </c>
      <c r="I3208" s="4" t="s">
        <v>2309</v>
      </c>
      <c r="J3208" s="1" t="s">
        <v>234</v>
      </c>
      <c r="K3208" s="4" t="s">
        <v>2985</v>
      </c>
      <c r="L3208" s="4" t="s">
        <v>4697</v>
      </c>
    </row>
    <row r="3209" spans="1:12" ht="45" x14ac:dyDescent="0.25">
      <c r="A3209" s="1" t="s">
        <v>6457</v>
      </c>
      <c r="B3209" s="1" t="s">
        <v>460</v>
      </c>
      <c r="C3209" s="4">
        <v>2022</v>
      </c>
      <c r="D3209" s="1" t="s">
        <v>109</v>
      </c>
      <c r="E3209" s="1" t="s">
        <v>1116</v>
      </c>
      <c r="F3209" s="1" t="s">
        <v>84</v>
      </c>
      <c r="G3209" s="4" t="s">
        <v>1101</v>
      </c>
      <c r="H3209" s="4">
        <v>835</v>
      </c>
      <c r="I3209" s="4" t="s">
        <v>83</v>
      </c>
      <c r="J3209" s="1"/>
      <c r="K3209" s="4" t="s">
        <v>83</v>
      </c>
      <c r="L3209" s="4" t="s">
        <v>83</v>
      </c>
    </row>
    <row r="3210" spans="1:12" ht="45" x14ac:dyDescent="0.25">
      <c r="A3210" s="1" t="s">
        <v>6457</v>
      </c>
      <c r="B3210" s="1" t="s">
        <v>460</v>
      </c>
      <c r="C3210" s="4">
        <v>2022</v>
      </c>
      <c r="D3210" s="1" t="s">
        <v>109</v>
      </c>
      <c r="E3210" s="1" t="s">
        <v>1116</v>
      </c>
      <c r="F3210" s="1" t="s">
        <v>85</v>
      </c>
      <c r="G3210" s="4" t="s">
        <v>1141</v>
      </c>
      <c r="H3210" s="4">
        <v>213033</v>
      </c>
      <c r="I3210" s="4" t="s">
        <v>3594</v>
      </c>
      <c r="J3210" s="1"/>
      <c r="K3210" s="4" t="s">
        <v>3436</v>
      </c>
      <c r="L3210" s="4" t="s">
        <v>607</v>
      </c>
    </row>
    <row r="3211" spans="1:12" ht="30" x14ac:dyDescent="0.25">
      <c r="A3211" s="1" t="s">
        <v>6457</v>
      </c>
      <c r="B3211" s="1" t="s">
        <v>460</v>
      </c>
      <c r="C3211" s="4">
        <v>2022</v>
      </c>
      <c r="D3211" s="1" t="s">
        <v>109</v>
      </c>
      <c r="E3211" s="1" t="s">
        <v>1132</v>
      </c>
      <c r="F3211" s="1" t="s">
        <v>62</v>
      </c>
      <c r="G3211" s="4" t="s">
        <v>1093</v>
      </c>
      <c r="H3211" s="4">
        <v>10716</v>
      </c>
      <c r="I3211" s="4" t="s">
        <v>8053</v>
      </c>
      <c r="J3211" s="1" t="s">
        <v>234</v>
      </c>
      <c r="K3211" s="4" t="s">
        <v>2771</v>
      </c>
      <c r="L3211" s="4" t="s">
        <v>10134</v>
      </c>
    </row>
    <row r="3212" spans="1:12" ht="30" x14ac:dyDescent="0.25">
      <c r="A3212" s="1" t="s">
        <v>6457</v>
      </c>
      <c r="B3212" s="1" t="s">
        <v>460</v>
      </c>
      <c r="C3212" s="4">
        <v>2022</v>
      </c>
      <c r="D3212" s="1" t="s">
        <v>109</v>
      </c>
      <c r="E3212" s="1" t="s">
        <v>1132</v>
      </c>
      <c r="F3212" s="1" t="s">
        <v>66</v>
      </c>
      <c r="G3212" s="4" t="s">
        <v>1101</v>
      </c>
      <c r="H3212" s="4">
        <v>16</v>
      </c>
      <c r="I3212" s="4" t="s">
        <v>83</v>
      </c>
      <c r="J3212" s="1"/>
      <c r="K3212" s="4" t="s">
        <v>83</v>
      </c>
      <c r="L3212" s="4" t="s">
        <v>83</v>
      </c>
    </row>
    <row r="3213" spans="1:12" ht="30" x14ac:dyDescent="0.25">
      <c r="A3213" s="1" t="s">
        <v>6457</v>
      </c>
      <c r="B3213" s="1" t="s">
        <v>460</v>
      </c>
      <c r="C3213" s="4">
        <v>2022</v>
      </c>
      <c r="D3213" s="1" t="s">
        <v>109</v>
      </c>
      <c r="E3213" s="1" t="s">
        <v>1132</v>
      </c>
      <c r="F3213" s="1" t="s">
        <v>70</v>
      </c>
      <c r="G3213" s="4" t="s">
        <v>1101</v>
      </c>
      <c r="H3213" s="4">
        <v>1230</v>
      </c>
      <c r="I3213" s="4" t="s">
        <v>83</v>
      </c>
      <c r="J3213" s="1"/>
      <c r="K3213" s="4" t="s">
        <v>83</v>
      </c>
      <c r="L3213" s="4" t="s">
        <v>83</v>
      </c>
    </row>
    <row r="3214" spans="1:12" ht="30" x14ac:dyDescent="0.25">
      <c r="A3214" s="1" t="s">
        <v>6457</v>
      </c>
      <c r="B3214" s="1" t="s">
        <v>460</v>
      </c>
      <c r="C3214" s="4">
        <v>2022</v>
      </c>
      <c r="D3214" s="1" t="s">
        <v>109</v>
      </c>
      <c r="E3214" s="1" t="s">
        <v>1132</v>
      </c>
      <c r="F3214" s="1" t="s">
        <v>74</v>
      </c>
      <c r="G3214" s="4" t="s">
        <v>1101</v>
      </c>
      <c r="H3214" s="4">
        <v>58</v>
      </c>
      <c r="I3214" s="4" t="s">
        <v>83</v>
      </c>
      <c r="J3214" s="1"/>
      <c r="K3214" s="4" t="s">
        <v>83</v>
      </c>
      <c r="L3214" s="4" t="s">
        <v>83</v>
      </c>
    </row>
    <row r="3215" spans="1:12" ht="30" x14ac:dyDescent="0.25">
      <c r="A3215" s="1" t="s">
        <v>6457</v>
      </c>
      <c r="B3215" s="1" t="s">
        <v>460</v>
      </c>
      <c r="C3215" s="4">
        <v>2022</v>
      </c>
      <c r="D3215" s="1" t="s">
        <v>109</v>
      </c>
      <c r="E3215" s="1" t="s">
        <v>1132</v>
      </c>
      <c r="F3215" s="1" t="s">
        <v>1102</v>
      </c>
      <c r="G3215" s="4" t="s">
        <v>2258</v>
      </c>
      <c r="H3215" s="4">
        <v>10873</v>
      </c>
      <c r="I3215" s="4" t="s">
        <v>11123</v>
      </c>
      <c r="J3215" s="1" t="s">
        <v>234</v>
      </c>
      <c r="K3215" s="4" t="s">
        <v>533</v>
      </c>
      <c r="L3215" s="4" t="s">
        <v>9211</v>
      </c>
    </row>
    <row r="3216" spans="1:12" ht="45" x14ac:dyDescent="0.25">
      <c r="A3216" s="1" t="s">
        <v>6457</v>
      </c>
      <c r="B3216" s="1" t="s">
        <v>460</v>
      </c>
      <c r="C3216" s="4">
        <v>2022</v>
      </c>
      <c r="D3216" s="1" t="s">
        <v>109</v>
      </c>
      <c r="E3216" s="1" t="s">
        <v>1132</v>
      </c>
      <c r="F3216" s="1" t="s">
        <v>84</v>
      </c>
      <c r="G3216" s="4" t="s">
        <v>1101</v>
      </c>
      <c r="H3216" s="4">
        <v>364</v>
      </c>
      <c r="I3216" s="4" t="s">
        <v>83</v>
      </c>
      <c r="J3216" s="1"/>
      <c r="K3216" s="4" t="s">
        <v>83</v>
      </c>
      <c r="L3216" s="4" t="s">
        <v>83</v>
      </c>
    </row>
    <row r="3217" spans="1:12" ht="45" x14ac:dyDescent="0.25">
      <c r="A3217" s="1" t="s">
        <v>6457</v>
      </c>
      <c r="B3217" s="1" t="s">
        <v>460</v>
      </c>
      <c r="C3217" s="4">
        <v>2022</v>
      </c>
      <c r="D3217" s="1" t="s">
        <v>109</v>
      </c>
      <c r="E3217" s="1" t="s">
        <v>1132</v>
      </c>
      <c r="F3217" s="1" t="s">
        <v>85</v>
      </c>
      <c r="G3217" s="4" t="s">
        <v>2909</v>
      </c>
      <c r="H3217" s="4">
        <v>196873</v>
      </c>
      <c r="I3217" s="4" t="s">
        <v>3694</v>
      </c>
      <c r="J3217" s="1"/>
      <c r="K3217" s="4" t="s">
        <v>2752</v>
      </c>
      <c r="L3217" s="4" t="s">
        <v>6934</v>
      </c>
    </row>
    <row r="3218" spans="1:12" ht="30" x14ac:dyDescent="0.25">
      <c r="A3218" s="1" t="s">
        <v>6457</v>
      </c>
      <c r="B3218" s="1" t="s">
        <v>460</v>
      </c>
      <c r="C3218" s="4">
        <v>2022</v>
      </c>
      <c r="D3218" s="1" t="s">
        <v>109</v>
      </c>
      <c r="E3218" s="1" t="s">
        <v>1147</v>
      </c>
      <c r="F3218" s="1" t="s">
        <v>62</v>
      </c>
      <c r="G3218" s="4" t="s">
        <v>2156</v>
      </c>
      <c r="H3218" s="4">
        <v>4812</v>
      </c>
      <c r="I3218" s="4" t="s">
        <v>3837</v>
      </c>
      <c r="J3218" s="1"/>
      <c r="K3218" s="4" t="s">
        <v>6870</v>
      </c>
      <c r="L3218" s="4" t="s">
        <v>11124</v>
      </c>
    </row>
    <row r="3219" spans="1:12" ht="30" x14ac:dyDescent="0.25">
      <c r="A3219" s="1" t="s">
        <v>6457</v>
      </c>
      <c r="B3219" s="1" t="s">
        <v>460</v>
      </c>
      <c r="C3219" s="4">
        <v>2022</v>
      </c>
      <c r="D3219" s="1" t="s">
        <v>109</v>
      </c>
      <c r="E3219" s="1" t="s">
        <v>1147</v>
      </c>
      <c r="F3219" s="1" t="s">
        <v>66</v>
      </c>
      <c r="G3219" s="4" t="s">
        <v>1101</v>
      </c>
      <c r="H3219" s="4">
        <v>6</v>
      </c>
      <c r="I3219" s="4" t="s">
        <v>83</v>
      </c>
      <c r="J3219" s="1"/>
      <c r="K3219" s="4" t="s">
        <v>83</v>
      </c>
      <c r="L3219" s="4" t="s">
        <v>83</v>
      </c>
    </row>
    <row r="3220" spans="1:12" ht="30" x14ac:dyDescent="0.25">
      <c r="A3220" s="1" t="s">
        <v>6457</v>
      </c>
      <c r="B3220" s="1" t="s">
        <v>460</v>
      </c>
      <c r="C3220" s="4">
        <v>2022</v>
      </c>
      <c r="D3220" s="1" t="s">
        <v>109</v>
      </c>
      <c r="E3220" s="1" t="s">
        <v>1147</v>
      </c>
      <c r="F3220" s="1" t="s">
        <v>70</v>
      </c>
      <c r="G3220" s="4" t="s">
        <v>1800</v>
      </c>
      <c r="H3220" s="4">
        <v>508</v>
      </c>
      <c r="I3220" s="4" t="s">
        <v>11125</v>
      </c>
      <c r="J3220" s="1" t="s">
        <v>234</v>
      </c>
      <c r="K3220" s="4" t="s">
        <v>11126</v>
      </c>
      <c r="L3220" s="4" t="s">
        <v>11127</v>
      </c>
    </row>
    <row r="3221" spans="1:12" ht="30" x14ac:dyDescent="0.25">
      <c r="A3221" s="1" t="s">
        <v>6457</v>
      </c>
      <c r="B3221" s="1" t="s">
        <v>460</v>
      </c>
      <c r="C3221" s="4">
        <v>2022</v>
      </c>
      <c r="D3221" s="1" t="s">
        <v>109</v>
      </c>
      <c r="E3221" s="1" t="s">
        <v>1147</v>
      </c>
      <c r="F3221" s="1" t="s">
        <v>74</v>
      </c>
      <c r="G3221" s="4" t="s">
        <v>1101</v>
      </c>
      <c r="H3221" s="4">
        <v>22</v>
      </c>
      <c r="I3221" s="4" t="s">
        <v>83</v>
      </c>
      <c r="J3221" s="1"/>
      <c r="K3221" s="4" t="s">
        <v>83</v>
      </c>
      <c r="L3221" s="4" t="s">
        <v>83</v>
      </c>
    </row>
    <row r="3222" spans="1:12" ht="30" x14ac:dyDescent="0.25">
      <c r="A3222" s="1" t="s">
        <v>6457</v>
      </c>
      <c r="B3222" s="1" t="s">
        <v>460</v>
      </c>
      <c r="C3222" s="4">
        <v>2022</v>
      </c>
      <c r="D3222" s="1" t="s">
        <v>109</v>
      </c>
      <c r="E3222" s="1" t="s">
        <v>1147</v>
      </c>
      <c r="F3222" s="1" t="s">
        <v>1102</v>
      </c>
      <c r="G3222" s="4" t="s">
        <v>3009</v>
      </c>
      <c r="H3222" s="4">
        <v>4148</v>
      </c>
      <c r="I3222" s="4" t="s">
        <v>11128</v>
      </c>
      <c r="J3222" s="1"/>
      <c r="K3222" s="4" t="s">
        <v>9468</v>
      </c>
      <c r="L3222" s="4" t="s">
        <v>11129</v>
      </c>
    </row>
    <row r="3223" spans="1:12" ht="45" x14ac:dyDescent="0.25">
      <c r="A3223" s="1" t="s">
        <v>6457</v>
      </c>
      <c r="B3223" s="1" t="s">
        <v>460</v>
      </c>
      <c r="C3223" s="4">
        <v>2022</v>
      </c>
      <c r="D3223" s="1" t="s">
        <v>109</v>
      </c>
      <c r="E3223" s="1" t="s">
        <v>1147</v>
      </c>
      <c r="F3223" s="1" t="s">
        <v>84</v>
      </c>
      <c r="G3223" s="4" t="s">
        <v>1101</v>
      </c>
      <c r="H3223" s="4">
        <v>188</v>
      </c>
      <c r="I3223" s="4" t="s">
        <v>83</v>
      </c>
      <c r="J3223" s="1"/>
      <c r="K3223" s="4" t="s">
        <v>83</v>
      </c>
      <c r="L3223" s="4" t="s">
        <v>83</v>
      </c>
    </row>
    <row r="3224" spans="1:12" ht="45" x14ac:dyDescent="0.25">
      <c r="A3224" s="1" t="s">
        <v>6457</v>
      </c>
      <c r="B3224" s="1" t="s">
        <v>460</v>
      </c>
      <c r="C3224" s="4">
        <v>2022</v>
      </c>
      <c r="D3224" s="1" t="s">
        <v>109</v>
      </c>
      <c r="E3224" s="1" t="s">
        <v>1147</v>
      </c>
      <c r="F3224" s="1" t="s">
        <v>85</v>
      </c>
      <c r="G3224" s="4" t="s">
        <v>1455</v>
      </c>
      <c r="H3224" s="4">
        <v>164283</v>
      </c>
      <c r="I3224" s="4" t="s">
        <v>6063</v>
      </c>
      <c r="J3224" s="1"/>
      <c r="K3224" s="4" t="s">
        <v>6058</v>
      </c>
      <c r="L3224" s="4" t="s">
        <v>11130</v>
      </c>
    </row>
    <row r="3225" spans="1:12" ht="30" x14ac:dyDescent="0.25">
      <c r="A3225" s="1" t="s">
        <v>6457</v>
      </c>
      <c r="B3225" s="1" t="s">
        <v>460</v>
      </c>
      <c r="C3225" s="4">
        <v>2022</v>
      </c>
      <c r="D3225" s="1" t="s">
        <v>109</v>
      </c>
      <c r="E3225" s="1" t="s">
        <v>1162</v>
      </c>
      <c r="F3225" s="1" t="s">
        <v>62</v>
      </c>
      <c r="G3225" s="4" t="s">
        <v>1211</v>
      </c>
      <c r="H3225" s="4">
        <v>1505</v>
      </c>
      <c r="I3225" s="4" t="s">
        <v>11131</v>
      </c>
      <c r="J3225" s="1"/>
      <c r="K3225" s="4" t="s">
        <v>11132</v>
      </c>
      <c r="L3225" s="4" t="s">
        <v>11133</v>
      </c>
    </row>
    <row r="3226" spans="1:12" ht="30" x14ac:dyDescent="0.25">
      <c r="A3226" s="1" t="s">
        <v>6457</v>
      </c>
      <c r="B3226" s="1" t="s">
        <v>460</v>
      </c>
      <c r="C3226" s="4">
        <v>2022</v>
      </c>
      <c r="D3226" s="1" t="s">
        <v>109</v>
      </c>
      <c r="E3226" s="1" t="s">
        <v>1162</v>
      </c>
      <c r="F3226" s="1" t="s">
        <v>66</v>
      </c>
      <c r="G3226" s="4" t="s">
        <v>1101</v>
      </c>
      <c r="H3226" s="4">
        <v>3</v>
      </c>
      <c r="I3226" s="4" t="s">
        <v>83</v>
      </c>
      <c r="J3226" s="1"/>
      <c r="K3226" s="4" t="s">
        <v>83</v>
      </c>
      <c r="L3226" s="4" t="s">
        <v>83</v>
      </c>
    </row>
    <row r="3227" spans="1:12" ht="30" x14ac:dyDescent="0.25">
      <c r="A3227" s="1" t="s">
        <v>6457</v>
      </c>
      <c r="B3227" s="1" t="s">
        <v>460</v>
      </c>
      <c r="C3227" s="4">
        <v>2022</v>
      </c>
      <c r="D3227" s="1" t="s">
        <v>109</v>
      </c>
      <c r="E3227" s="1" t="s">
        <v>1162</v>
      </c>
      <c r="F3227" s="1" t="s">
        <v>70</v>
      </c>
      <c r="G3227" s="4" t="s">
        <v>1800</v>
      </c>
      <c r="H3227" s="4">
        <v>194</v>
      </c>
      <c r="I3227" s="4" t="s">
        <v>11134</v>
      </c>
      <c r="J3227" s="1" t="s">
        <v>234</v>
      </c>
      <c r="K3227" s="4" t="s">
        <v>11135</v>
      </c>
      <c r="L3227" s="4" t="s">
        <v>11136</v>
      </c>
    </row>
    <row r="3228" spans="1:12" ht="30" x14ac:dyDescent="0.25">
      <c r="A3228" s="1" t="s">
        <v>6457</v>
      </c>
      <c r="B3228" s="1" t="s">
        <v>460</v>
      </c>
      <c r="C3228" s="4">
        <v>2022</v>
      </c>
      <c r="D3228" s="1" t="s">
        <v>109</v>
      </c>
      <c r="E3228" s="1" t="s">
        <v>1162</v>
      </c>
      <c r="F3228" s="1" t="s">
        <v>74</v>
      </c>
      <c r="G3228" s="4" t="s">
        <v>1101</v>
      </c>
      <c r="H3228" s="4">
        <v>8</v>
      </c>
      <c r="I3228" s="4" t="s">
        <v>83</v>
      </c>
      <c r="J3228" s="1"/>
      <c r="K3228" s="4" t="s">
        <v>83</v>
      </c>
      <c r="L3228" s="4" t="s">
        <v>83</v>
      </c>
    </row>
    <row r="3229" spans="1:12" ht="30" x14ac:dyDescent="0.25">
      <c r="A3229" s="1" t="s">
        <v>6457</v>
      </c>
      <c r="B3229" s="1" t="s">
        <v>460</v>
      </c>
      <c r="C3229" s="4">
        <v>2022</v>
      </c>
      <c r="D3229" s="1" t="s">
        <v>109</v>
      </c>
      <c r="E3229" s="1" t="s">
        <v>1162</v>
      </c>
      <c r="F3229" s="1" t="s">
        <v>1102</v>
      </c>
      <c r="G3229" s="4" t="s">
        <v>1573</v>
      </c>
      <c r="H3229" s="4">
        <v>1772</v>
      </c>
      <c r="I3229" s="4" t="s">
        <v>11137</v>
      </c>
      <c r="J3229" s="1"/>
      <c r="K3229" s="4" t="s">
        <v>11138</v>
      </c>
      <c r="L3229" s="4" t="s">
        <v>6278</v>
      </c>
    </row>
    <row r="3230" spans="1:12" ht="45" x14ac:dyDescent="0.25">
      <c r="A3230" s="1" t="s">
        <v>6457</v>
      </c>
      <c r="B3230" s="1" t="s">
        <v>460</v>
      </c>
      <c r="C3230" s="4">
        <v>2022</v>
      </c>
      <c r="D3230" s="1" t="s">
        <v>109</v>
      </c>
      <c r="E3230" s="1" t="s">
        <v>1162</v>
      </c>
      <c r="F3230" s="1" t="s">
        <v>84</v>
      </c>
      <c r="G3230" s="4" t="s">
        <v>1101</v>
      </c>
      <c r="H3230" s="4">
        <v>76</v>
      </c>
      <c r="I3230" s="4" t="s">
        <v>83</v>
      </c>
      <c r="J3230" s="1"/>
      <c r="K3230" s="4" t="s">
        <v>83</v>
      </c>
      <c r="L3230" s="4" t="s">
        <v>83</v>
      </c>
    </row>
    <row r="3231" spans="1:12" ht="45" x14ac:dyDescent="0.25">
      <c r="A3231" s="1" t="s">
        <v>6457</v>
      </c>
      <c r="B3231" s="1" t="s">
        <v>460</v>
      </c>
      <c r="C3231" s="4">
        <v>2022</v>
      </c>
      <c r="D3231" s="1" t="s">
        <v>109</v>
      </c>
      <c r="E3231" s="1" t="s">
        <v>1162</v>
      </c>
      <c r="F3231" s="1" t="s">
        <v>85</v>
      </c>
      <c r="G3231" s="4" t="s">
        <v>10154</v>
      </c>
      <c r="H3231" s="4">
        <v>71278</v>
      </c>
      <c r="I3231" s="4" t="s">
        <v>9302</v>
      </c>
      <c r="J3231" s="1"/>
      <c r="K3231" s="4" t="s">
        <v>11139</v>
      </c>
      <c r="L3231" s="4" t="s">
        <v>11140</v>
      </c>
    </row>
    <row r="3232" spans="1:12" ht="30" x14ac:dyDescent="0.25">
      <c r="A3232" s="1" t="s">
        <v>6457</v>
      </c>
      <c r="B3232" s="1" t="s">
        <v>460</v>
      </c>
      <c r="C3232" s="4">
        <v>2022</v>
      </c>
      <c r="D3232" s="1" t="s">
        <v>109</v>
      </c>
      <c r="E3232" s="1" t="s">
        <v>1183</v>
      </c>
      <c r="F3232" s="1" t="s">
        <v>62</v>
      </c>
      <c r="G3232" s="4" t="s">
        <v>1109</v>
      </c>
      <c r="H3232" s="4">
        <v>350</v>
      </c>
      <c r="I3232" s="4" t="s">
        <v>11141</v>
      </c>
      <c r="J3232" s="1" t="s">
        <v>234</v>
      </c>
      <c r="K3232" s="4" t="s">
        <v>11142</v>
      </c>
      <c r="L3232" s="4" t="s">
        <v>11143</v>
      </c>
    </row>
    <row r="3233" spans="1:12" ht="30" x14ac:dyDescent="0.25">
      <c r="A3233" s="1" t="s">
        <v>6457</v>
      </c>
      <c r="B3233" s="1" t="s">
        <v>460</v>
      </c>
      <c r="C3233" s="4">
        <v>2022</v>
      </c>
      <c r="D3233" s="1" t="s">
        <v>109</v>
      </c>
      <c r="E3233" s="1" t="s">
        <v>1183</v>
      </c>
      <c r="F3233" s="1" t="s">
        <v>66</v>
      </c>
      <c r="G3233" s="4" t="s">
        <v>1101</v>
      </c>
      <c r="H3233" s="4">
        <v>1</v>
      </c>
      <c r="I3233" s="4" t="s">
        <v>83</v>
      </c>
      <c r="J3233" s="1"/>
      <c r="K3233" s="4" t="s">
        <v>83</v>
      </c>
      <c r="L3233" s="4" t="s">
        <v>83</v>
      </c>
    </row>
    <row r="3234" spans="1:12" ht="30" x14ac:dyDescent="0.25">
      <c r="A3234" s="1" t="s">
        <v>6457</v>
      </c>
      <c r="B3234" s="1" t="s">
        <v>460</v>
      </c>
      <c r="C3234" s="4">
        <v>2022</v>
      </c>
      <c r="D3234" s="1" t="s">
        <v>109</v>
      </c>
      <c r="E3234" s="1" t="s">
        <v>1183</v>
      </c>
      <c r="F3234" s="1" t="s">
        <v>70</v>
      </c>
      <c r="G3234" s="4" t="s">
        <v>1101</v>
      </c>
      <c r="H3234" s="4">
        <v>52</v>
      </c>
      <c r="I3234" s="4" t="s">
        <v>83</v>
      </c>
      <c r="J3234" s="1"/>
      <c r="K3234" s="4" t="s">
        <v>83</v>
      </c>
      <c r="L3234" s="4" t="s">
        <v>83</v>
      </c>
    </row>
    <row r="3235" spans="1:12" ht="30" x14ac:dyDescent="0.25">
      <c r="A3235" s="1" t="s">
        <v>6457</v>
      </c>
      <c r="B3235" s="1" t="s">
        <v>460</v>
      </c>
      <c r="C3235" s="4">
        <v>2022</v>
      </c>
      <c r="D3235" s="1" t="s">
        <v>109</v>
      </c>
      <c r="E3235" s="1" t="s">
        <v>1183</v>
      </c>
      <c r="F3235" s="1" t="s">
        <v>74</v>
      </c>
      <c r="G3235" s="4" t="s">
        <v>1101</v>
      </c>
      <c r="H3235" s="4">
        <v>3</v>
      </c>
      <c r="I3235" s="4" t="s">
        <v>83</v>
      </c>
      <c r="J3235" s="1"/>
      <c r="K3235" s="4" t="s">
        <v>83</v>
      </c>
      <c r="L3235" s="4" t="s">
        <v>83</v>
      </c>
    </row>
    <row r="3236" spans="1:12" ht="30" x14ac:dyDescent="0.25">
      <c r="A3236" s="1" t="s">
        <v>6457</v>
      </c>
      <c r="B3236" s="1" t="s">
        <v>460</v>
      </c>
      <c r="C3236" s="4">
        <v>2022</v>
      </c>
      <c r="D3236" s="1" t="s">
        <v>109</v>
      </c>
      <c r="E3236" s="1" t="s">
        <v>1183</v>
      </c>
      <c r="F3236" s="1" t="s">
        <v>1102</v>
      </c>
      <c r="G3236" s="4" t="s">
        <v>2016</v>
      </c>
      <c r="H3236" s="4">
        <v>410</v>
      </c>
      <c r="I3236" s="4" t="s">
        <v>11144</v>
      </c>
      <c r="J3236" s="1"/>
      <c r="K3236" s="4" t="s">
        <v>11145</v>
      </c>
      <c r="L3236" s="4" t="s">
        <v>11146</v>
      </c>
    </row>
    <row r="3237" spans="1:12" ht="45" x14ac:dyDescent="0.25">
      <c r="A3237" s="1" t="s">
        <v>6457</v>
      </c>
      <c r="B3237" s="1" t="s">
        <v>460</v>
      </c>
      <c r="C3237" s="4">
        <v>2022</v>
      </c>
      <c r="D3237" s="1" t="s">
        <v>109</v>
      </c>
      <c r="E3237" s="1" t="s">
        <v>1183</v>
      </c>
      <c r="F3237" s="1" t="s">
        <v>84</v>
      </c>
      <c r="G3237" s="4" t="s">
        <v>1101</v>
      </c>
      <c r="H3237" s="4">
        <v>19</v>
      </c>
      <c r="I3237" s="4" t="s">
        <v>83</v>
      </c>
      <c r="J3237" s="1"/>
      <c r="K3237" s="4" t="s">
        <v>83</v>
      </c>
      <c r="L3237" s="4" t="s">
        <v>83</v>
      </c>
    </row>
    <row r="3238" spans="1:12" ht="45" x14ac:dyDescent="0.25">
      <c r="A3238" s="1" t="s">
        <v>6457</v>
      </c>
      <c r="B3238" s="1" t="s">
        <v>460</v>
      </c>
      <c r="C3238" s="4">
        <v>2022</v>
      </c>
      <c r="D3238" s="1" t="s">
        <v>109</v>
      </c>
      <c r="E3238" s="1" t="s">
        <v>1183</v>
      </c>
      <c r="F3238" s="1" t="s">
        <v>85</v>
      </c>
      <c r="G3238" s="4" t="s">
        <v>2579</v>
      </c>
      <c r="H3238" s="4">
        <v>12034</v>
      </c>
      <c r="I3238" s="4" t="s">
        <v>11147</v>
      </c>
      <c r="J3238" s="1"/>
      <c r="K3238" s="4" t="s">
        <v>11148</v>
      </c>
      <c r="L3238" s="4" t="s">
        <v>11149</v>
      </c>
    </row>
    <row r="3239" spans="1:12" ht="30" x14ac:dyDescent="0.25">
      <c r="A3239" s="1" t="s">
        <v>6457</v>
      </c>
      <c r="B3239" s="1" t="s">
        <v>460</v>
      </c>
      <c r="C3239" s="4">
        <v>2022</v>
      </c>
      <c r="D3239" s="1" t="s">
        <v>128</v>
      </c>
      <c r="E3239" s="1" t="s">
        <v>1089</v>
      </c>
      <c r="F3239" s="1" t="s">
        <v>62</v>
      </c>
      <c r="G3239" s="4" t="s">
        <v>1101</v>
      </c>
      <c r="H3239" s="4">
        <v>97247</v>
      </c>
      <c r="I3239" s="4" t="s">
        <v>83</v>
      </c>
      <c r="J3239" s="1"/>
      <c r="K3239" s="4" t="s">
        <v>83</v>
      </c>
      <c r="L3239" s="4" t="s">
        <v>83</v>
      </c>
    </row>
    <row r="3240" spans="1:12" ht="30" x14ac:dyDescent="0.25">
      <c r="A3240" s="1" t="s">
        <v>6457</v>
      </c>
      <c r="B3240" s="1" t="s">
        <v>460</v>
      </c>
      <c r="C3240" s="4">
        <v>2022</v>
      </c>
      <c r="D3240" s="1" t="s">
        <v>128</v>
      </c>
      <c r="E3240" s="1" t="s">
        <v>1089</v>
      </c>
      <c r="F3240" s="1" t="s">
        <v>66</v>
      </c>
      <c r="G3240" s="4" t="s">
        <v>1101</v>
      </c>
      <c r="H3240" s="4">
        <v>489</v>
      </c>
      <c r="I3240" s="4" t="s">
        <v>83</v>
      </c>
      <c r="J3240" s="1"/>
      <c r="K3240" s="4" t="s">
        <v>83</v>
      </c>
      <c r="L3240" s="4" t="s">
        <v>83</v>
      </c>
    </row>
    <row r="3241" spans="1:12" ht="30" x14ac:dyDescent="0.25">
      <c r="A3241" s="1" t="s">
        <v>6457</v>
      </c>
      <c r="B3241" s="1" t="s">
        <v>460</v>
      </c>
      <c r="C3241" s="4">
        <v>2022</v>
      </c>
      <c r="D3241" s="1" t="s">
        <v>128</v>
      </c>
      <c r="E3241" s="1" t="s">
        <v>1089</v>
      </c>
      <c r="F3241" s="1" t="s">
        <v>70</v>
      </c>
      <c r="G3241" s="4" t="s">
        <v>1101</v>
      </c>
      <c r="H3241" s="4">
        <v>20666</v>
      </c>
      <c r="I3241" s="4" t="s">
        <v>83</v>
      </c>
      <c r="J3241" s="1"/>
      <c r="K3241" s="4" t="s">
        <v>83</v>
      </c>
      <c r="L3241" s="4" t="s">
        <v>83</v>
      </c>
    </row>
    <row r="3242" spans="1:12" ht="30" x14ac:dyDescent="0.25">
      <c r="A3242" s="1" t="s">
        <v>6457</v>
      </c>
      <c r="B3242" s="1" t="s">
        <v>460</v>
      </c>
      <c r="C3242" s="4">
        <v>2022</v>
      </c>
      <c r="D3242" s="1" t="s">
        <v>128</v>
      </c>
      <c r="E3242" s="1" t="s">
        <v>1089</v>
      </c>
      <c r="F3242" s="1" t="s">
        <v>74</v>
      </c>
      <c r="G3242" s="4" t="s">
        <v>1101</v>
      </c>
      <c r="H3242" s="4">
        <v>1397</v>
      </c>
      <c r="I3242" s="4" t="s">
        <v>83</v>
      </c>
      <c r="J3242" s="1"/>
      <c r="K3242" s="4" t="s">
        <v>83</v>
      </c>
      <c r="L3242" s="4" t="s">
        <v>83</v>
      </c>
    </row>
    <row r="3243" spans="1:12" ht="30" x14ac:dyDescent="0.25">
      <c r="A3243" s="1" t="s">
        <v>6457</v>
      </c>
      <c r="B3243" s="1" t="s">
        <v>460</v>
      </c>
      <c r="C3243" s="4">
        <v>2022</v>
      </c>
      <c r="D3243" s="1" t="s">
        <v>128</v>
      </c>
      <c r="E3243" s="1" t="s">
        <v>1089</v>
      </c>
      <c r="F3243" s="1" t="s">
        <v>1102</v>
      </c>
      <c r="G3243" s="4" t="s">
        <v>1101</v>
      </c>
      <c r="H3243" s="4">
        <v>119868</v>
      </c>
      <c r="I3243" s="4" t="s">
        <v>83</v>
      </c>
      <c r="J3243" s="1"/>
      <c r="K3243" s="4" t="s">
        <v>83</v>
      </c>
      <c r="L3243" s="4" t="s">
        <v>83</v>
      </c>
    </row>
    <row r="3244" spans="1:12" ht="45" x14ac:dyDescent="0.25">
      <c r="A3244" s="1" t="s">
        <v>6457</v>
      </c>
      <c r="B3244" s="1" t="s">
        <v>460</v>
      </c>
      <c r="C3244" s="4">
        <v>2022</v>
      </c>
      <c r="D3244" s="1" t="s">
        <v>128</v>
      </c>
      <c r="E3244" s="1" t="s">
        <v>1089</v>
      </c>
      <c r="F3244" s="1" t="s">
        <v>84</v>
      </c>
      <c r="G3244" s="4" t="s">
        <v>1101</v>
      </c>
      <c r="H3244" s="4">
        <v>3530</v>
      </c>
      <c r="I3244" s="4" t="s">
        <v>83</v>
      </c>
      <c r="J3244" s="1"/>
      <c r="K3244" s="4" t="s">
        <v>83</v>
      </c>
      <c r="L3244" s="4" t="s">
        <v>83</v>
      </c>
    </row>
    <row r="3245" spans="1:12" ht="45" x14ac:dyDescent="0.25">
      <c r="A3245" s="1" t="s">
        <v>6457</v>
      </c>
      <c r="B3245" s="1" t="s">
        <v>460</v>
      </c>
      <c r="C3245" s="4">
        <v>2022</v>
      </c>
      <c r="D3245" s="1" t="s">
        <v>128</v>
      </c>
      <c r="E3245" s="1" t="s">
        <v>1089</v>
      </c>
      <c r="F3245" s="1" t="s">
        <v>85</v>
      </c>
      <c r="G3245" s="4" t="s">
        <v>1112</v>
      </c>
      <c r="H3245" s="4">
        <v>203202</v>
      </c>
      <c r="I3245" s="4" t="s">
        <v>3974</v>
      </c>
      <c r="J3245" s="1" t="s">
        <v>234</v>
      </c>
      <c r="K3245" s="4" t="s">
        <v>3466</v>
      </c>
      <c r="L3245" s="4" t="s">
        <v>3427</v>
      </c>
    </row>
    <row r="3246" spans="1:12" ht="30" x14ac:dyDescent="0.25">
      <c r="A3246" s="1" t="s">
        <v>6457</v>
      </c>
      <c r="B3246" s="1" t="s">
        <v>460</v>
      </c>
      <c r="C3246" s="4">
        <v>2022</v>
      </c>
      <c r="D3246" s="1" t="s">
        <v>128</v>
      </c>
      <c r="E3246" s="1" t="s">
        <v>1104</v>
      </c>
      <c r="F3246" s="1" t="s">
        <v>62</v>
      </c>
      <c r="G3246" s="4" t="s">
        <v>1112</v>
      </c>
      <c r="H3246" s="4">
        <v>29815</v>
      </c>
      <c r="I3246" s="4" t="s">
        <v>3364</v>
      </c>
      <c r="J3246" s="1" t="s">
        <v>234</v>
      </c>
      <c r="K3246" s="4" t="s">
        <v>3693</v>
      </c>
      <c r="L3246" s="4" t="s">
        <v>9705</v>
      </c>
    </row>
    <row r="3247" spans="1:12" ht="30" x14ac:dyDescent="0.25">
      <c r="A3247" s="1" t="s">
        <v>6457</v>
      </c>
      <c r="B3247" s="1" t="s">
        <v>460</v>
      </c>
      <c r="C3247" s="4">
        <v>2022</v>
      </c>
      <c r="D3247" s="1" t="s">
        <v>128</v>
      </c>
      <c r="E3247" s="1" t="s">
        <v>1104</v>
      </c>
      <c r="F3247" s="1" t="s">
        <v>66</v>
      </c>
      <c r="G3247" s="4" t="s">
        <v>1101</v>
      </c>
      <c r="H3247" s="4">
        <v>48</v>
      </c>
      <c r="I3247" s="4" t="s">
        <v>83</v>
      </c>
      <c r="J3247" s="1"/>
      <c r="K3247" s="4" t="s">
        <v>83</v>
      </c>
      <c r="L3247" s="4" t="s">
        <v>83</v>
      </c>
    </row>
    <row r="3248" spans="1:12" ht="30" x14ac:dyDescent="0.25">
      <c r="A3248" s="1" t="s">
        <v>6457</v>
      </c>
      <c r="B3248" s="1" t="s">
        <v>460</v>
      </c>
      <c r="C3248" s="4">
        <v>2022</v>
      </c>
      <c r="D3248" s="1" t="s">
        <v>128</v>
      </c>
      <c r="E3248" s="1" t="s">
        <v>1104</v>
      </c>
      <c r="F3248" s="1" t="s">
        <v>70</v>
      </c>
      <c r="G3248" s="4" t="s">
        <v>1101</v>
      </c>
      <c r="H3248" s="4">
        <v>3973</v>
      </c>
      <c r="I3248" s="4" t="s">
        <v>83</v>
      </c>
      <c r="J3248" s="1"/>
      <c r="K3248" s="4" t="s">
        <v>83</v>
      </c>
      <c r="L3248" s="4" t="s">
        <v>83</v>
      </c>
    </row>
    <row r="3249" spans="1:12" ht="30" x14ac:dyDescent="0.25">
      <c r="A3249" s="1" t="s">
        <v>6457</v>
      </c>
      <c r="B3249" s="1" t="s">
        <v>460</v>
      </c>
      <c r="C3249" s="4">
        <v>2022</v>
      </c>
      <c r="D3249" s="1" t="s">
        <v>128</v>
      </c>
      <c r="E3249" s="1" t="s">
        <v>1104</v>
      </c>
      <c r="F3249" s="1" t="s">
        <v>74</v>
      </c>
      <c r="G3249" s="4" t="s">
        <v>1101</v>
      </c>
      <c r="H3249" s="4">
        <v>175</v>
      </c>
      <c r="I3249" s="4" t="s">
        <v>83</v>
      </c>
      <c r="J3249" s="1"/>
      <c r="K3249" s="4" t="s">
        <v>83</v>
      </c>
      <c r="L3249" s="4" t="s">
        <v>83</v>
      </c>
    </row>
    <row r="3250" spans="1:12" ht="30" x14ac:dyDescent="0.25">
      <c r="A3250" s="1" t="s">
        <v>6457</v>
      </c>
      <c r="B3250" s="1" t="s">
        <v>460</v>
      </c>
      <c r="C3250" s="4">
        <v>2022</v>
      </c>
      <c r="D3250" s="1" t="s">
        <v>128</v>
      </c>
      <c r="E3250" s="1" t="s">
        <v>1104</v>
      </c>
      <c r="F3250" s="1" t="s">
        <v>1102</v>
      </c>
      <c r="G3250" s="4" t="s">
        <v>1112</v>
      </c>
      <c r="H3250" s="4">
        <v>33465</v>
      </c>
      <c r="I3250" s="4" t="s">
        <v>3471</v>
      </c>
      <c r="J3250" s="1" t="s">
        <v>234</v>
      </c>
      <c r="K3250" s="4" t="s">
        <v>3367</v>
      </c>
      <c r="L3250" s="4" t="s">
        <v>2622</v>
      </c>
    </row>
    <row r="3251" spans="1:12" ht="45" x14ac:dyDescent="0.25">
      <c r="A3251" s="1" t="s">
        <v>6457</v>
      </c>
      <c r="B3251" s="1" t="s">
        <v>460</v>
      </c>
      <c r="C3251" s="4">
        <v>2022</v>
      </c>
      <c r="D3251" s="1" t="s">
        <v>128</v>
      </c>
      <c r="E3251" s="1" t="s">
        <v>1104</v>
      </c>
      <c r="F3251" s="1" t="s">
        <v>84</v>
      </c>
      <c r="G3251" s="4" t="s">
        <v>1101</v>
      </c>
      <c r="H3251" s="4">
        <v>846</v>
      </c>
      <c r="I3251" s="4" t="s">
        <v>83</v>
      </c>
      <c r="J3251" s="1"/>
      <c r="K3251" s="4" t="s">
        <v>83</v>
      </c>
      <c r="L3251" s="4" t="s">
        <v>83</v>
      </c>
    </row>
    <row r="3252" spans="1:12" ht="45" x14ac:dyDescent="0.25">
      <c r="A3252" s="1" t="s">
        <v>6457</v>
      </c>
      <c r="B3252" s="1" t="s">
        <v>460</v>
      </c>
      <c r="C3252" s="4">
        <v>2022</v>
      </c>
      <c r="D3252" s="1" t="s">
        <v>128</v>
      </c>
      <c r="E3252" s="1" t="s">
        <v>1104</v>
      </c>
      <c r="F3252" s="1" t="s">
        <v>85</v>
      </c>
      <c r="G3252" s="4" t="s">
        <v>1671</v>
      </c>
      <c r="H3252" s="4">
        <v>142819</v>
      </c>
      <c r="I3252" s="4" t="s">
        <v>4092</v>
      </c>
      <c r="J3252" s="1" t="s">
        <v>234</v>
      </c>
      <c r="K3252" s="4" t="s">
        <v>3503</v>
      </c>
      <c r="L3252" s="4" t="s">
        <v>8888</v>
      </c>
    </row>
    <row r="3253" spans="1:12" ht="30" x14ac:dyDescent="0.25">
      <c r="A3253" s="1" t="s">
        <v>6457</v>
      </c>
      <c r="B3253" s="1" t="s">
        <v>460</v>
      </c>
      <c r="C3253" s="4">
        <v>2022</v>
      </c>
      <c r="D3253" s="1" t="s">
        <v>128</v>
      </c>
      <c r="E3253" s="1" t="s">
        <v>1116</v>
      </c>
      <c r="F3253" s="1" t="s">
        <v>62</v>
      </c>
      <c r="G3253" s="4" t="s">
        <v>1800</v>
      </c>
      <c r="H3253" s="4">
        <v>19212</v>
      </c>
      <c r="I3253" s="4" t="s">
        <v>2759</v>
      </c>
      <c r="J3253" s="1" t="s">
        <v>234</v>
      </c>
      <c r="K3253" s="4" t="s">
        <v>502</v>
      </c>
      <c r="L3253" s="4" t="s">
        <v>9080</v>
      </c>
    </row>
    <row r="3254" spans="1:12" ht="30" x14ac:dyDescent="0.25">
      <c r="A3254" s="1" t="s">
        <v>6457</v>
      </c>
      <c r="B3254" s="1" t="s">
        <v>460</v>
      </c>
      <c r="C3254" s="4">
        <v>2022</v>
      </c>
      <c r="D3254" s="1" t="s">
        <v>128</v>
      </c>
      <c r="E3254" s="1" t="s">
        <v>1116</v>
      </c>
      <c r="F3254" s="1" t="s">
        <v>66</v>
      </c>
      <c r="G3254" s="4" t="s">
        <v>1101</v>
      </c>
      <c r="H3254" s="4">
        <v>24</v>
      </c>
      <c r="I3254" s="4" t="s">
        <v>83</v>
      </c>
      <c r="J3254" s="1"/>
      <c r="K3254" s="4" t="s">
        <v>83</v>
      </c>
      <c r="L3254" s="4" t="s">
        <v>83</v>
      </c>
    </row>
    <row r="3255" spans="1:12" ht="30" x14ac:dyDescent="0.25">
      <c r="A3255" s="1" t="s">
        <v>6457</v>
      </c>
      <c r="B3255" s="1" t="s">
        <v>460</v>
      </c>
      <c r="C3255" s="4">
        <v>2022</v>
      </c>
      <c r="D3255" s="1" t="s">
        <v>128</v>
      </c>
      <c r="E3255" s="1" t="s">
        <v>1116</v>
      </c>
      <c r="F3255" s="1" t="s">
        <v>70</v>
      </c>
      <c r="G3255" s="4" t="s">
        <v>1101</v>
      </c>
      <c r="H3255" s="4">
        <v>2554</v>
      </c>
      <c r="I3255" s="4" t="s">
        <v>83</v>
      </c>
      <c r="J3255" s="1"/>
      <c r="K3255" s="4" t="s">
        <v>83</v>
      </c>
      <c r="L3255" s="4" t="s">
        <v>83</v>
      </c>
    </row>
    <row r="3256" spans="1:12" ht="30" x14ac:dyDescent="0.25">
      <c r="A3256" s="1" t="s">
        <v>6457</v>
      </c>
      <c r="B3256" s="1" t="s">
        <v>460</v>
      </c>
      <c r="C3256" s="4">
        <v>2022</v>
      </c>
      <c r="D3256" s="1" t="s">
        <v>128</v>
      </c>
      <c r="E3256" s="1" t="s">
        <v>1116</v>
      </c>
      <c r="F3256" s="1" t="s">
        <v>74</v>
      </c>
      <c r="G3256" s="4" t="s">
        <v>1101</v>
      </c>
      <c r="H3256" s="4">
        <v>90</v>
      </c>
      <c r="I3256" s="4" t="s">
        <v>83</v>
      </c>
      <c r="J3256" s="1"/>
      <c r="K3256" s="4" t="s">
        <v>83</v>
      </c>
      <c r="L3256" s="4" t="s">
        <v>83</v>
      </c>
    </row>
    <row r="3257" spans="1:12" ht="30" x14ac:dyDescent="0.25">
      <c r="A3257" s="1" t="s">
        <v>6457</v>
      </c>
      <c r="B3257" s="1" t="s">
        <v>460</v>
      </c>
      <c r="C3257" s="4">
        <v>2022</v>
      </c>
      <c r="D3257" s="1" t="s">
        <v>128</v>
      </c>
      <c r="E3257" s="1" t="s">
        <v>1116</v>
      </c>
      <c r="F3257" s="1" t="s">
        <v>1102</v>
      </c>
      <c r="G3257" s="4" t="s">
        <v>1800</v>
      </c>
      <c r="H3257" s="4">
        <v>23124</v>
      </c>
      <c r="I3257" s="4" t="s">
        <v>3788</v>
      </c>
      <c r="J3257" s="1" t="s">
        <v>234</v>
      </c>
      <c r="K3257" s="4" t="s">
        <v>3695</v>
      </c>
      <c r="L3257" s="4" t="s">
        <v>3643</v>
      </c>
    </row>
    <row r="3258" spans="1:12" ht="45" x14ac:dyDescent="0.25">
      <c r="A3258" s="1" t="s">
        <v>6457</v>
      </c>
      <c r="B3258" s="1" t="s">
        <v>460</v>
      </c>
      <c r="C3258" s="4">
        <v>2022</v>
      </c>
      <c r="D3258" s="1" t="s">
        <v>128</v>
      </c>
      <c r="E3258" s="1" t="s">
        <v>1116</v>
      </c>
      <c r="F3258" s="1" t="s">
        <v>84</v>
      </c>
      <c r="G3258" s="4" t="s">
        <v>1101</v>
      </c>
      <c r="H3258" s="4">
        <v>566</v>
      </c>
      <c r="I3258" s="4" t="s">
        <v>83</v>
      </c>
      <c r="J3258" s="1"/>
      <c r="K3258" s="4" t="s">
        <v>83</v>
      </c>
      <c r="L3258" s="4" t="s">
        <v>83</v>
      </c>
    </row>
    <row r="3259" spans="1:12" ht="45" x14ac:dyDescent="0.25">
      <c r="A3259" s="1" t="s">
        <v>6457</v>
      </c>
      <c r="B3259" s="1" t="s">
        <v>460</v>
      </c>
      <c r="C3259" s="4">
        <v>2022</v>
      </c>
      <c r="D3259" s="1" t="s">
        <v>128</v>
      </c>
      <c r="E3259" s="1" t="s">
        <v>1116</v>
      </c>
      <c r="F3259" s="1" t="s">
        <v>85</v>
      </c>
      <c r="G3259" s="4" t="s">
        <v>2621</v>
      </c>
      <c r="H3259" s="4">
        <v>206827</v>
      </c>
      <c r="I3259" s="4" t="s">
        <v>3907</v>
      </c>
      <c r="J3259" s="1"/>
      <c r="K3259" s="4" t="s">
        <v>3370</v>
      </c>
      <c r="L3259" s="4" t="s">
        <v>3976</v>
      </c>
    </row>
    <row r="3260" spans="1:12" ht="30" x14ac:dyDescent="0.25">
      <c r="A3260" s="1" t="s">
        <v>6457</v>
      </c>
      <c r="B3260" s="1" t="s">
        <v>460</v>
      </c>
      <c r="C3260" s="4">
        <v>2022</v>
      </c>
      <c r="D3260" s="1" t="s">
        <v>128</v>
      </c>
      <c r="E3260" s="1" t="s">
        <v>1132</v>
      </c>
      <c r="F3260" s="1" t="s">
        <v>62</v>
      </c>
      <c r="G3260" s="4" t="s">
        <v>1270</v>
      </c>
      <c r="H3260" s="4">
        <v>10411</v>
      </c>
      <c r="I3260" s="4" t="s">
        <v>9622</v>
      </c>
      <c r="J3260" s="1" t="s">
        <v>234</v>
      </c>
      <c r="K3260" s="4" t="s">
        <v>11150</v>
      </c>
      <c r="L3260" s="4" t="s">
        <v>11151</v>
      </c>
    </row>
    <row r="3261" spans="1:12" ht="30" x14ac:dyDescent="0.25">
      <c r="A3261" s="1" t="s">
        <v>6457</v>
      </c>
      <c r="B3261" s="1" t="s">
        <v>460</v>
      </c>
      <c r="C3261" s="4">
        <v>2022</v>
      </c>
      <c r="D3261" s="1" t="s">
        <v>128</v>
      </c>
      <c r="E3261" s="1" t="s">
        <v>1132</v>
      </c>
      <c r="F3261" s="1" t="s">
        <v>66</v>
      </c>
      <c r="G3261" s="4" t="s">
        <v>1101</v>
      </c>
      <c r="H3261" s="4">
        <v>11</v>
      </c>
      <c r="I3261" s="4" t="s">
        <v>83</v>
      </c>
      <c r="J3261" s="1"/>
      <c r="K3261" s="4" t="s">
        <v>83</v>
      </c>
      <c r="L3261" s="4" t="s">
        <v>83</v>
      </c>
    </row>
    <row r="3262" spans="1:12" ht="30" x14ac:dyDescent="0.25">
      <c r="A3262" s="1" t="s">
        <v>6457</v>
      </c>
      <c r="B3262" s="1" t="s">
        <v>460</v>
      </c>
      <c r="C3262" s="4">
        <v>2022</v>
      </c>
      <c r="D3262" s="1" t="s">
        <v>128</v>
      </c>
      <c r="E3262" s="1" t="s">
        <v>1132</v>
      </c>
      <c r="F3262" s="1" t="s">
        <v>70</v>
      </c>
      <c r="G3262" s="4" t="s">
        <v>1671</v>
      </c>
      <c r="H3262" s="4">
        <v>1157</v>
      </c>
      <c r="I3262" s="4" t="s">
        <v>11152</v>
      </c>
      <c r="J3262" s="1" t="s">
        <v>234</v>
      </c>
      <c r="K3262" s="4" t="s">
        <v>1711</v>
      </c>
      <c r="L3262" s="4" t="s">
        <v>7742</v>
      </c>
    </row>
    <row r="3263" spans="1:12" ht="30" x14ac:dyDescent="0.25">
      <c r="A3263" s="1" t="s">
        <v>6457</v>
      </c>
      <c r="B3263" s="1" t="s">
        <v>460</v>
      </c>
      <c r="C3263" s="4">
        <v>2022</v>
      </c>
      <c r="D3263" s="1" t="s">
        <v>128</v>
      </c>
      <c r="E3263" s="1" t="s">
        <v>1132</v>
      </c>
      <c r="F3263" s="1" t="s">
        <v>74</v>
      </c>
      <c r="G3263" s="4" t="s">
        <v>1101</v>
      </c>
      <c r="H3263" s="4">
        <v>37</v>
      </c>
      <c r="I3263" s="4" t="s">
        <v>83</v>
      </c>
      <c r="J3263" s="1"/>
      <c r="K3263" s="4" t="s">
        <v>83</v>
      </c>
      <c r="L3263" s="4" t="s">
        <v>83</v>
      </c>
    </row>
    <row r="3264" spans="1:12" ht="30" x14ac:dyDescent="0.25">
      <c r="A3264" s="1" t="s">
        <v>6457</v>
      </c>
      <c r="B3264" s="1" t="s">
        <v>460</v>
      </c>
      <c r="C3264" s="4">
        <v>2022</v>
      </c>
      <c r="D3264" s="1" t="s">
        <v>128</v>
      </c>
      <c r="E3264" s="1" t="s">
        <v>1132</v>
      </c>
      <c r="F3264" s="1" t="s">
        <v>1102</v>
      </c>
      <c r="G3264" s="4" t="s">
        <v>1691</v>
      </c>
      <c r="H3264" s="4">
        <v>10318</v>
      </c>
      <c r="I3264" s="4" t="s">
        <v>11153</v>
      </c>
      <c r="J3264" s="1"/>
      <c r="K3264" s="4" t="s">
        <v>2181</v>
      </c>
      <c r="L3264" s="4" t="s">
        <v>3983</v>
      </c>
    </row>
    <row r="3265" spans="1:12" ht="45" x14ac:dyDescent="0.25">
      <c r="A3265" s="1" t="s">
        <v>6457</v>
      </c>
      <c r="B3265" s="1" t="s">
        <v>460</v>
      </c>
      <c r="C3265" s="4">
        <v>2022</v>
      </c>
      <c r="D3265" s="1" t="s">
        <v>128</v>
      </c>
      <c r="E3265" s="1" t="s">
        <v>1132</v>
      </c>
      <c r="F3265" s="1" t="s">
        <v>84</v>
      </c>
      <c r="G3265" s="4" t="s">
        <v>1101</v>
      </c>
      <c r="H3265" s="4">
        <v>239</v>
      </c>
      <c r="I3265" s="4" t="s">
        <v>83</v>
      </c>
      <c r="J3265" s="1"/>
      <c r="K3265" s="4" t="s">
        <v>83</v>
      </c>
      <c r="L3265" s="4" t="s">
        <v>83</v>
      </c>
    </row>
    <row r="3266" spans="1:12" ht="45" x14ac:dyDescent="0.25">
      <c r="A3266" s="1" t="s">
        <v>6457</v>
      </c>
      <c r="B3266" s="1" t="s">
        <v>460</v>
      </c>
      <c r="C3266" s="4">
        <v>2022</v>
      </c>
      <c r="D3266" s="1" t="s">
        <v>128</v>
      </c>
      <c r="E3266" s="1" t="s">
        <v>1132</v>
      </c>
      <c r="F3266" s="1" t="s">
        <v>85</v>
      </c>
      <c r="G3266" s="4" t="s">
        <v>3664</v>
      </c>
      <c r="H3266" s="4">
        <v>191330</v>
      </c>
      <c r="I3266" s="4" t="s">
        <v>1452</v>
      </c>
      <c r="J3266" s="1"/>
      <c r="K3266" s="4" t="s">
        <v>490</v>
      </c>
      <c r="L3266" s="4" t="s">
        <v>9856</v>
      </c>
    </row>
    <row r="3267" spans="1:12" ht="30" x14ac:dyDescent="0.25">
      <c r="A3267" s="1" t="s">
        <v>6457</v>
      </c>
      <c r="B3267" s="1" t="s">
        <v>460</v>
      </c>
      <c r="C3267" s="4">
        <v>2022</v>
      </c>
      <c r="D3267" s="1" t="s">
        <v>128</v>
      </c>
      <c r="E3267" s="1" t="s">
        <v>1147</v>
      </c>
      <c r="F3267" s="1" t="s">
        <v>62</v>
      </c>
      <c r="G3267" s="4" t="s">
        <v>1435</v>
      </c>
      <c r="H3267" s="4">
        <v>4680</v>
      </c>
      <c r="I3267" s="4" t="s">
        <v>4895</v>
      </c>
      <c r="J3267" s="1" t="s">
        <v>234</v>
      </c>
      <c r="K3267" s="4" t="s">
        <v>3598</v>
      </c>
      <c r="L3267" s="4" t="s">
        <v>11154</v>
      </c>
    </row>
    <row r="3268" spans="1:12" ht="30" x14ac:dyDescent="0.25">
      <c r="A3268" s="1" t="s">
        <v>6457</v>
      </c>
      <c r="B3268" s="1" t="s">
        <v>460</v>
      </c>
      <c r="C3268" s="4">
        <v>2022</v>
      </c>
      <c r="D3268" s="1" t="s">
        <v>128</v>
      </c>
      <c r="E3268" s="1" t="s">
        <v>1147</v>
      </c>
      <c r="F3268" s="1" t="s">
        <v>66</v>
      </c>
      <c r="G3268" s="4" t="s">
        <v>1101</v>
      </c>
      <c r="H3268" s="4">
        <v>5</v>
      </c>
      <c r="I3268" s="4" t="s">
        <v>83</v>
      </c>
      <c r="J3268" s="1"/>
      <c r="K3268" s="4" t="s">
        <v>83</v>
      </c>
      <c r="L3268" s="4" t="s">
        <v>83</v>
      </c>
    </row>
    <row r="3269" spans="1:12" ht="30" x14ac:dyDescent="0.25">
      <c r="A3269" s="1" t="s">
        <v>6457</v>
      </c>
      <c r="B3269" s="1" t="s">
        <v>460</v>
      </c>
      <c r="C3269" s="4">
        <v>2022</v>
      </c>
      <c r="D3269" s="1" t="s">
        <v>128</v>
      </c>
      <c r="E3269" s="1" t="s">
        <v>1147</v>
      </c>
      <c r="F3269" s="1" t="s">
        <v>70</v>
      </c>
      <c r="G3269" s="4" t="s">
        <v>1800</v>
      </c>
      <c r="H3269" s="4">
        <v>479</v>
      </c>
      <c r="I3269" s="4" t="s">
        <v>11155</v>
      </c>
      <c r="J3269" s="1" t="s">
        <v>234</v>
      </c>
      <c r="K3269" s="4" t="s">
        <v>11156</v>
      </c>
      <c r="L3269" s="4" t="s">
        <v>11157</v>
      </c>
    </row>
    <row r="3270" spans="1:12" ht="30" x14ac:dyDescent="0.25">
      <c r="A3270" s="1" t="s">
        <v>6457</v>
      </c>
      <c r="B3270" s="1" t="s">
        <v>460</v>
      </c>
      <c r="C3270" s="4">
        <v>2022</v>
      </c>
      <c r="D3270" s="1" t="s">
        <v>128</v>
      </c>
      <c r="E3270" s="1" t="s">
        <v>1147</v>
      </c>
      <c r="F3270" s="1" t="s">
        <v>74</v>
      </c>
      <c r="G3270" s="4" t="s">
        <v>1101</v>
      </c>
      <c r="H3270" s="4">
        <v>14</v>
      </c>
      <c r="I3270" s="4" t="s">
        <v>83</v>
      </c>
      <c r="J3270" s="1"/>
      <c r="K3270" s="4" t="s">
        <v>83</v>
      </c>
      <c r="L3270" s="4" t="s">
        <v>83</v>
      </c>
    </row>
    <row r="3271" spans="1:12" ht="30" x14ac:dyDescent="0.25">
      <c r="A3271" s="1" t="s">
        <v>6457</v>
      </c>
      <c r="B3271" s="1" t="s">
        <v>460</v>
      </c>
      <c r="C3271" s="4">
        <v>2022</v>
      </c>
      <c r="D3271" s="1" t="s">
        <v>128</v>
      </c>
      <c r="E3271" s="1" t="s">
        <v>1147</v>
      </c>
      <c r="F3271" s="1" t="s">
        <v>1102</v>
      </c>
      <c r="G3271" s="4" t="s">
        <v>2456</v>
      </c>
      <c r="H3271" s="4">
        <v>3808</v>
      </c>
      <c r="I3271" s="4" t="s">
        <v>5759</v>
      </c>
      <c r="J3271" s="1"/>
      <c r="K3271" s="4" t="s">
        <v>11158</v>
      </c>
      <c r="L3271" s="4" t="s">
        <v>11159</v>
      </c>
    </row>
    <row r="3272" spans="1:12" ht="45" x14ac:dyDescent="0.25">
      <c r="A3272" s="1" t="s">
        <v>6457</v>
      </c>
      <c r="B3272" s="1" t="s">
        <v>460</v>
      </c>
      <c r="C3272" s="4">
        <v>2022</v>
      </c>
      <c r="D3272" s="1" t="s">
        <v>128</v>
      </c>
      <c r="E3272" s="1" t="s">
        <v>1147</v>
      </c>
      <c r="F3272" s="1" t="s">
        <v>84</v>
      </c>
      <c r="G3272" s="4" t="s">
        <v>1101</v>
      </c>
      <c r="H3272" s="4">
        <v>155</v>
      </c>
      <c r="I3272" s="4" t="s">
        <v>83</v>
      </c>
      <c r="J3272" s="1"/>
      <c r="K3272" s="4" t="s">
        <v>83</v>
      </c>
      <c r="L3272" s="4" t="s">
        <v>83</v>
      </c>
    </row>
    <row r="3273" spans="1:12" ht="45" x14ac:dyDescent="0.25">
      <c r="A3273" s="1" t="s">
        <v>6457</v>
      </c>
      <c r="B3273" s="1" t="s">
        <v>460</v>
      </c>
      <c r="C3273" s="4">
        <v>2022</v>
      </c>
      <c r="D3273" s="1" t="s">
        <v>128</v>
      </c>
      <c r="E3273" s="1" t="s">
        <v>1147</v>
      </c>
      <c r="F3273" s="1" t="s">
        <v>85</v>
      </c>
      <c r="G3273" s="4" t="s">
        <v>1727</v>
      </c>
      <c r="H3273" s="4">
        <v>159420</v>
      </c>
      <c r="I3273" s="4" t="s">
        <v>10809</v>
      </c>
      <c r="J3273" s="1"/>
      <c r="K3273" s="4" t="s">
        <v>11160</v>
      </c>
      <c r="L3273" s="4" t="s">
        <v>8067</v>
      </c>
    </row>
    <row r="3274" spans="1:12" ht="30" x14ac:dyDescent="0.25">
      <c r="A3274" s="1" t="s">
        <v>6457</v>
      </c>
      <c r="B3274" s="1" t="s">
        <v>460</v>
      </c>
      <c r="C3274" s="4">
        <v>2022</v>
      </c>
      <c r="D3274" s="1" t="s">
        <v>128</v>
      </c>
      <c r="E3274" s="1" t="s">
        <v>1162</v>
      </c>
      <c r="F3274" s="1" t="s">
        <v>62</v>
      </c>
      <c r="G3274" s="4" t="s">
        <v>2471</v>
      </c>
      <c r="H3274" s="4">
        <v>1451</v>
      </c>
      <c r="I3274" s="4" t="s">
        <v>11161</v>
      </c>
      <c r="J3274" s="1"/>
      <c r="K3274" s="4" t="s">
        <v>11162</v>
      </c>
      <c r="L3274" s="4" t="s">
        <v>11163</v>
      </c>
    </row>
    <row r="3275" spans="1:12" ht="30" x14ac:dyDescent="0.25">
      <c r="A3275" s="1" t="s">
        <v>6457</v>
      </c>
      <c r="B3275" s="1" t="s">
        <v>460</v>
      </c>
      <c r="C3275" s="4">
        <v>2022</v>
      </c>
      <c r="D3275" s="1" t="s">
        <v>128</v>
      </c>
      <c r="E3275" s="1" t="s">
        <v>1162</v>
      </c>
      <c r="F3275" s="1" t="s">
        <v>66</v>
      </c>
      <c r="G3275" s="4" t="s">
        <v>1101</v>
      </c>
      <c r="H3275" s="4">
        <v>2</v>
      </c>
      <c r="I3275" s="4" t="s">
        <v>83</v>
      </c>
      <c r="J3275" s="1"/>
      <c r="K3275" s="4" t="s">
        <v>83</v>
      </c>
      <c r="L3275" s="4" t="s">
        <v>83</v>
      </c>
    </row>
    <row r="3276" spans="1:12" ht="30" x14ac:dyDescent="0.25">
      <c r="A3276" s="1" t="s">
        <v>6457</v>
      </c>
      <c r="B3276" s="1" t="s">
        <v>460</v>
      </c>
      <c r="C3276" s="4">
        <v>2022</v>
      </c>
      <c r="D3276" s="1" t="s">
        <v>128</v>
      </c>
      <c r="E3276" s="1" t="s">
        <v>1162</v>
      </c>
      <c r="F3276" s="1" t="s">
        <v>70</v>
      </c>
      <c r="G3276" s="4" t="s">
        <v>1097</v>
      </c>
      <c r="H3276" s="4">
        <v>182</v>
      </c>
      <c r="I3276" s="4" t="s">
        <v>6651</v>
      </c>
      <c r="J3276" s="1" t="s">
        <v>234</v>
      </c>
      <c r="K3276" s="4" t="s">
        <v>11164</v>
      </c>
      <c r="L3276" s="4" t="s">
        <v>11165</v>
      </c>
    </row>
    <row r="3277" spans="1:12" ht="30" x14ac:dyDescent="0.25">
      <c r="A3277" s="1" t="s">
        <v>6457</v>
      </c>
      <c r="B3277" s="1" t="s">
        <v>460</v>
      </c>
      <c r="C3277" s="4">
        <v>2022</v>
      </c>
      <c r="D3277" s="1" t="s">
        <v>128</v>
      </c>
      <c r="E3277" s="1" t="s">
        <v>1162</v>
      </c>
      <c r="F3277" s="1" t="s">
        <v>74</v>
      </c>
      <c r="G3277" s="4" t="s">
        <v>1101</v>
      </c>
      <c r="H3277" s="4">
        <v>6</v>
      </c>
      <c r="I3277" s="4" t="s">
        <v>83</v>
      </c>
      <c r="J3277" s="1"/>
      <c r="K3277" s="4" t="s">
        <v>83</v>
      </c>
      <c r="L3277" s="4" t="s">
        <v>83</v>
      </c>
    </row>
    <row r="3278" spans="1:12" ht="30" x14ac:dyDescent="0.25">
      <c r="A3278" s="1" t="s">
        <v>6457</v>
      </c>
      <c r="B3278" s="1" t="s">
        <v>460</v>
      </c>
      <c r="C3278" s="4">
        <v>2022</v>
      </c>
      <c r="D3278" s="1" t="s">
        <v>128</v>
      </c>
      <c r="E3278" s="1" t="s">
        <v>1162</v>
      </c>
      <c r="F3278" s="1" t="s">
        <v>1102</v>
      </c>
      <c r="G3278" s="4" t="s">
        <v>3818</v>
      </c>
      <c r="H3278" s="4">
        <v>1562</v>
      </c>
      <c r="I3278" s="4" t="s">
        <v>1746</v>
      </c>
      <c r="J3278" s="1"/>
      <c r="K3278" s="4" t="s">
        <v>5973</v>
      </c>
      <c r="L3278" s="4" t="s">
        <v>11166</v>
      </c>
    </row>
    <row r="3279" spans="1:12" ht="45" x14ac:dyDescent="0.25">
      <c r="A3279" s="1" t="s">
        <v>6457</v>
      </c>
      <c r="B3279" s="1" t="s">
        <v>460</v>
      </c>
      <c r="C3279" s="4">
        <v>2022</v>
      </c>
      <c r="D3279" s="1" t="s">
        <v>128</v>
      </c>
      <c r="E3279" s="1" t="s">
        <v>1162</v>
      </c>
      <c r="F3279" s="1" t="s">
        <v>84</v>
      </c>
      <c r="G3279" s="4" t="s">
        <v>1101</v>
      </c>
      <c r="H3279" s="4">
        <v>105</v>
      </c>
      <c r="I3279" s="4" t="s">
        <v>83</v>
      </c>
      <c r="J3279" s="1"/>
      <c r="K3279" s="4" t="s">
        <v>83</v>
      </c>
      <c r="L3279" s="4" t="s">
        <v>83</v>
      </c>
    </row>
    <row r="3280" spans="1:12" ht="45" x14ac:dyDescent="0.25">
      <c r="A3280" s="1" t="s">
        <v>6457</v>
      </c>
      <c r="B3280" s="1" t="s">
        <v>460</v>
      </c>
      <c r="C3280" s="4">
        <v>2022</v>
      </c>
      <c r="D3280" s="1" t="s">
        <v>128</v>
      </c>
      <c r="E3280" s="1" t="s">
        <v>1162</v>
      </c>
      <c r="F3280" s="1" t="s">
        <v>85</v>
      </c>
      <c r="G3280" s="4" t="s">
        <v>11167</v>
      </c>
      <c r="H3280" s="4">
        <v>69285</v>
      </c>
      <c r="I3280" s="4" t="s">
        <v>11168</v>
      </c>
      <c r="J3280" s="1"/>
      <c r="K3280" s="4" t="s">
        <v>2496</v>
      </c>
      <c r="L3280" s="4" t="s">
        <v>11169</v>
      </c>
    </row>
    <row r="3281" spans="1:12" ht="30" x14ac:dyDescent="0.25">
      <c r="A3281" s="1" t="s">
        <v>6457</v>
      </c>
      <c r="B3281" s="1" t="s">
        <v>460</v>
      </c>
      <c r="C3281" s="4">
        <v>2022</v>
      </c>
      <c r="D3281" s="1" t="s">
        <v>128</v>
      </c>
      <c r="E3281" s="1" t="s">
        <v>1183</v>
      </c>
      <c r="F3281" s="1" t="s">
        <v>62</v>
      </c>
      <c r="G3281" s="4" t="s">
        <v>1435</v>
      </c>
      <c r="H3281" s="4">
        <v>338</v>
      </c>
      <c r="I3281" s="4" t="s">
        <v>11170</v>
      </c>
      <c r="J3281" s="1" t="s">
        <v>234</v>
      </c>
      <c r="K3281" s="4" t="s">
        <v>11171</v>
      </c>
      <c r="L3281" s="4" t="s">
        <v>11172</v>
      </c>
    </row>
    <row r="3282" spans="1:12" ht="30" x14ac:dyDescent="0.25">
      <c r="A3282" s="1" t="s">
        <v>6457</v>
      </c>
      <c r="B3282" s="1" t="s">
        <v>460</v>
      </c>
      <c r="C3282" s="4">
        <v>2022</v>
      </c>
      <c r="D3282" s="1" t="s">
        <v>128</v>
      </c>
      <c r="E3282" s="1" t="s">
        <v>1183</v>
      </c>
      <c r="F3282" s="1" t="s">
        <v>66</v>
      </c>
      <c r="G3282" s="4" t="s">
        <v>1101</v>
      </c>
      <c r="H3282" s="4">
        <v>1</v>
      </c>
      <c r="I3282" s="4" t="s">
        <v>83</v>
      </c>
      <c r="J3282" s="1"/>
      <c r="K3282" s="4" t="s">
        <v>83</v>
      </c>
      <c r="L3282" s="4" t="s">
        <v>83</v>
      </c>
    </row>
    <row r="3283" spans="1:12" ht="30" x14ac:dyDescent="0.25">
      <c r="A3283" s="1" t="s">
        <v>6457</v>
      </c>
      <c r="B3283" s="1" t="s">
        <v>460</v>
      </c>
      <c r="C3283" s="4">
        <v>2022</v>
      </c>
      <c r="D3283" s="1" t="s">
        <v>128</v>
      </c>
      <c r="E3283" s="1" t="s">
        <v>1183</v>
      </c>
      <c r="F3283" s="1" t="s">
        <v>70</v>
      </c>
      <c r="G3283" s="4" t="s">
        <v>1671</v>
      </c>
      <c r="H3283" s="4">
        <v>48</v>
      </c>
      <c r="I3283" s="4" t="s">
        <v>11173</v>
      </c>
      <c r="J3283" s="1" t="s">
        <v>234</v>
      </c>
      <c r="K3283" s="4" t="s">
        <v>11174</v>
      </c>
      <c r="L3283" s="4" t="s">
        <v>11175</v>
      </c>
    </row>
    <row r="3284" spans="1:12" ht="30" x14ac:dyDescent="0.25">
      <c r="A3284" s="1" t="s">
        <v>6457</v>
      </c>
      <c r="B3284" s="1" t="s">
        <v>460</v>
      </c>
      <c r="C3284" s="4">
        <v>2022</v>
      </c>
      <c r="D3284" s="1" t="s">
        <v>128</v>
      </c>
      <c r="E3284" s="1" t="s">
        <v>1183</v>
      </c>
      <c r="F3284" s="1" t="s">
        <v>74</v>
      </c>
      <c r="G3284" s="4" t="s">
        <v>1101</v>
      </c>
      <c r="H3284" s="4">
        <v>1</v>
      </c>
      <c r="I3284" s="4" t="s">
        <v>83</v>
      </c>
      <c r="J3284" s="1"/>
      <c r="K3284" s="4" t="s">
        <v>83</v>
      </c>
      <c r="L3284" s="4" t="s">
        <v>83</v>
      </c>
    </row>
    <row r="3285" spans="1:12" ht="30" x14ac:dyDescent="0.25">
      <c r="A3285" s="1" t="s">
        <v>6457</v>
      </c>
      <c r="B3285" s="1" t="s">
        <v>460</v>
      </c>
      <c r="C3285" s="4">
        <v>2022</v>
      </c>
      <c r="D3285" s="1" t="s">
        <v>128</v>
      </c>
      <c r="E3285" s="1" t="s">
        <v>1183</v>
      </c>
      <c r="F3285" s="1" t="s">
        <v>1102</v>
      </c>
      <c r="G3285" s="4" t="s">
        <v>1200</v>
      </c>
      <c r="H3285" s="4">
        <v>362</v>
      </c>
      <c r="I3285" s="4" t="s">
        <v>11176</v>
      </c>
      <c r="J3285" s="1"/>
      <c r="K3285" s="4" t="s">
        <v>11177</v>
      </c>
      <c r="L3285" s="4" t="s">
        <v>11178</v>
      </c>
    </row>
    <row r="3286" spans="1:12" ht="45" x14ac:dyDescent="0.25">
      <c r="A3286" s="1" t="s">
        <v>6457</v>
      </c>
      <c r="B3286" s="1" t="s">
        <v>460</v>
      </c>
      <c r="C3286" s="4">
        <v>2022</v>
      </c>
      <c r="D3286" s="1" t="s">
        <v>128</v>
      </c>
      <c r="E3286" s="1" t="s">
        <v>1183</v>
      </c>
      <c r="F3286" s="1" t="s">
        <v>84</v>
      </c>
      <c r="G3286" s="4" t="s">
        <v>1101</v>
      </c>
      <c r="H3286" s="4">
        <v>26</v>
      </c>
      <c r="I3286" s="4" t="s">
        <v>83</v>
      </c>
      <c r="J3286" s="1"/>
      <c r="K3286" s="4" t="s">
        <v>83</v>
      </c>
      <c r="L3286" s="4" t="s">
        <v>83</v>
      </c>
    </row>
    <row r="3287" spans="1:12" ht="45" x14ac:dyDescent="0.25">
      <c r="A3287" s="1" t="s">
        <v>6457</v>
      </c>
      <c r="B3287" s="1" t="s">
        <v>460</v>
      </c>
      <c r="C3287" s="4">
        <v>2022</v>
      </c>
      <c r="D3287" s="1" t="s">
        <v>128</v>
      </c>
      <c r="E3287" s="1" t="s">
        <v>1183</v>
      </c>
      <c r="F3287" s="1" t="s">
        <v>85</v>
      </c>
      <c r="G3287" s="4" t="s">
        <v>11179</v>
      </c>
      <c r="H3287" s="4">
        <v>11724</v>
      </c>
      <c r="I3287" s="4" t="s">
        <v>11180</v>
      </c>
      <c r="J3287" s="1"/>
      <c r="K3287" s="4" t="s">
        <v>11181</v>
      </c>
      <c r="L3287" s="4" t="s">
        <v>11182</v>
      </c>
    </row>
    <row r="3288" spans="1:12" ht="30" x14ac:dyDescent="0.25">
      <c r="A3288" s="1" t="s">
        <v>6457</v>
      </c>
      <c r="B3288" s="1" t="s">
        <v>460</v>
      </c>
      <c r="C3288" s="4">
        <v>2022</v>
      </c>
      <c r="D3288" s="1" t="s">
        <v>147</v>
      </c>
      <c r="E3288" s="1" t="s">
        <v>1089</v>
      </c>
      <c r="F3288" s="1" t="s">
        <v>62</v>
      </c>
      <c r="G3288" s="4" t="s">
        <v>1101</v>
      </c>
      <c r="H3288" s="4">
        <v>100007</v>
      </c>
      <c r="I3288" s="4" t="s">
        <v>83</v>
      </c>
      <c r="J3288" s="1"/>
      <c r="K3288" s="4" t="s">
        <v>83</v>
      </c>
      <c r="L3288" s="4" t="s">
        <v>83</v>
      </c>
    </row>
    <row r="3289" spans="1:12" ht="30" x14ac:dyDescent="0.25">
      <c r="A3289" s="1" t="s">
        <v>6457</v>
      </c>
      <c r="B3289" s="1" t="s">
        <v>460</v>
      </c>
      <c r="C3289" s="4">
        <v>2022</v>
      </c>
      <c r="D3289" s="1" t="s">
        <v>147</v>
      </c>
      <c r="E3289" s="1" t="s">
        <v>1089</v>
      </c>
      <c r="F3289" s="1" t="s">
        <v>66</v>
      </c>
      <c r="G3289" s="4" t="s">
        <v>1101</v>
      </c>
      <c r="H3289" s="4">
        <v>396</v>
      </c>
      <c r="I3289" s="4" t="s">
        <v>83</v>
      </c>
      <c r="J3289" s="1"/>
      <c r="K3289" s="4" t="s">
        <v>83</v>
      </c>
      <c r="L3289" s="4" t="s">
        <v>83</v>
      </c>
    </row>
    <row r="3290" spans="1:12" ht="30" x14ac:dyDescent="0.25">
      <c r="A3290" s="1" t="s">
        <v>6457</v>
      </c>
      <c r="B3290" s="1" t="s">
        <v>460</v>
      </c>
      <c r="C3290" s="4">
        <v>2022</v>
      </c>
      <c r="D3290" s="1" t="s">
        <v>147</v>
      </c>
      <c r="E3290" s="1" t="s">
        <v>1089</v>
      </c>
      <c r="F3290" s="1" t="s">
        <v>70</v>
      </c>
      <c r="G3290" s="4" t="s">
        <v>1101</v>
      </c>
      <c r="H3290" s="4">
        <v>20581</v>
      </c>
      <c r="I3290" s="4" t="s">
        <v>83</v>
      </c>
      <c r="J3290" s="1"/>
      <c r="K3290" s="4" t="s">
        <v>83</v>
      </c>
      <c r="L3290" s="4" t="s">
        <v>83</v>
      </c>
    </row>
    <row r="3291" spans="1:12" ht="30" x14ac:dyDescent="0.25">
      <c r="A3291" s="1" t="s">
        <v>6457</v>
      </c>
      <c r="B3291" s="1" t="s">
        <v>460</v>
      </c>
      <c r="C3291" s="4">
        <v>2022</v>
      </c>
      <c r="D3291" s="1" t="s">
        <v>147</v>
      </c>
      <c r="E3291" s="1" t="s">
        <v>1089</v>
      </c>
      <c r="F3291" s="1" t="s">
        <v>74</v>
      </c>
      <c r="G3291" s="4" t="s">
        <v>1101</v>
      </c>
      <c r="H3291" s="4">
        <v>1163</v>
      </c>
      <c r="I3291" s="4" t="s">
        <v>83</v>
      </c>
      <c r="J3291" s="1"/>
      <c r="K3291" s="4" t="s">
        <v>83</v>
      </c>
      <c r="L3291" s="4" t="s">
        <v>83</v>
      </c>
    </row>
    <row r="3292" spans="1:12" ht="30" x14ac:dyDescent="0.25">
      <c r="A3292" s="1" t="s">
        <v>6457</v>
      </c>
      <c r="B3292" s="1" t="s">
        <v>460</v>
      </c>
      <c r="C3292" s="4">
        <v>2022</v>
      </c>
      <c r="D3292" s="1" t="s">
        <v>147</v>
      </c>
      <c r="E3292" s="1" t="s">
        <v>1089</v>
      </c>
      <c r="F3292" s="1" t="s">
        <v>1102</v>
      </c>
      <c r="G3292" s="4" t="s">
        <v>1101</v>
      </c>
      <c r="H3292" s="4">
        <v>120874</v>
      </c>
      <c r="I3292" s="4" t="s">
        <v>83</v>
      </c>
      <c r="J3292" s="1"/>
      <c r="K3292" s="4" t="s">
        <v>83</v>
      </c>
      <c r="L3292" s="4" t="s">
        <v>83</v>
      </c>
    </row>
    <row r="3293" spans="1:12" ht="45" x14ac:dyDescent="0.25">
      <c r="A3293" s="1" t="s">
        <v>6457</v>
      </c>
      <c r="B3293" s="1" t="s">
        <v>460</v>
      </c>
      <c r="C3293" s="4">
        <v>2022</v>
      </c>
      <c r="D3293" s="1" t="s">
        <v>147</v>
      </c>
      <c r="E3293" s="1" t="s">
        <v>1089</v>
      </c>
      <c r="F3293" s="1" t="s">
        <v>84</v>
      </c>
      <c r="G3293" s="4" t="s">
        <v>1101</v>
      </c>
      <c r="H3293" s="4">
        <v>3760</v>
      </c>
      <c r="I3293" s="4" t="s">
        <v>83</v>
      </c>
      <c r="J3293" s="1"/>
      <c r="K3293" s="4" t="s">
        <v>83</v>
      </c>
      <c r="L3293" s="4" t="s">
        <v>83</v>
      </c>
    </row>
    <row r="3294" spans="1:12" ht="45" x14ac:dyDescent="0.25">
      <c r="A3294" s="1" t="s">
        <v>6457</v>
      </c>
      <c r="B3294" s="1" t="s">
        <v>460</v>
      </c>
      <c r="C3294" s="4">
        <v>2022</v>
      </c>
      <c r="D3294" s="1" t="s">
        <v>147</v>
      </c>
      <c r="E3294" s="1" t="s">
        <v>1089</v>
      </c>
      <c r="F3294" s="1" t="s">
        <v>85</v>
      </c>
      <c r="G3294" s="4" t="s">
        <v>1101</v>
      </c>
      <c r="H3294" s="4">
        <v>214477</v>
      </c>
      <c r="I3294" s="4" t="s">
        <v>83</v>
      </c>
      <c r="J3294" s="1"/>
      <c r="K3294" s="4" t="s">
        <v>83</v>
      </c>
      <c r="L3294" s="4" t="s">
        <v>83</v>
      </c>
    </row>
    <row r="3295" spans="1:12" ht="30" x14ac:dyDescent="0.25">
      <c r="A3295" s="1" t="s">
        <v>6457</v>
      </c>
      <c r="B3295" s="1" t="s">
        <v>460</v>
      </c>
      <c r="C3295" s="4">
        <v>2022</v>
      </c>
      <c r="D3295" s="1" t="s">
        <v>147</v>
      </c>
      <c r="E3295" s="1" t="s">
        <v>1104</v>
      </c>
      <c r="F3295" s="1" t="s">
        <v>62</v>
      </c>
      <c r="G3295" s="4" t="s">
        <v>1101</v>
      </c>
      <c r="H3295" s="4">
        <v>30865</v>
      </c>
      <c r="I3295" s="4" t="s">
        <v>83</v>
      </c>
      <c r="J3295" s="1"/>
      <c r="K3295" s="4" t="s">
        <v>83</v>
      </c>
      <c r="L3295" s="4" t="s">
        <v>83</v>
      </c>
    </row>
    <row r="3296" spans="1:12" ht="30" x14ac:dyDescent="0.25">
      <c r="A3296" s="1" t="s">
        <v>6457</v>
      </c>
      <c r="B3296" s="1" t="s">
        <v>460</v>
      </c>
      <c r="C3296" s="4">
        <v>2022</v>
      </c>
      <c r="D3296" s="1" t="s">
        <v>147</v>
      </c>
      <c r="E3296" s="1" t="s">
        <v>1104</v>
      </c>
      <c r="F3296" s="1" t="s">
        <v>66</v>
      </c>
      <c r="G3296" s="4" t="s">
        <v>1101</v>
      </c>
      <c r="H3296" s="4">
        <v>40</v>
      </c>
      <c r="I3296" s="4" t="s">
        <v>83</v>
      </c>
      <c r="J3296" s="1"/>
      <c r="K3296" s="4" t="s">
        <v>83</v>
      </c>
      <c r="L3296" s="4" t="s">
        <v>83</v>
      </c>
    </row>
    <row r="3297" spans="1:12" ht="30" x14ac:dyDescent="0.25">
      <c r="A3297" s="1" t="s">
        <v>6457</v>
      </c>
      <c r="B3297" s="1" t="s">
        <v>460</v>
      </c>
      <c r="C3297" s="4">
        <v>2022</v>
      </c>
      <c r="D3297" s="1" t="s">
        <v>147</v>
      </c>
      <c r="E3297" s="1" t="s">
        <v>1104</v>
      </c>
      <c r="F3297" s="1" t="s">
        <v>70</v>
      </c>
      <c r="G3297" s="4" t="s">
        <v>1101</v>
      </c>
      <c r="H3297" s="4">
        <v>4006</v>
      </c>
      <c r="I3297" s="4" t="s">
        <v>83</v>
      </c>
      <c r="J3297" s="1"/>
      <c r="K3297" s="4" t="s">
        <v>83</v>
      </c>
      <c r="L3297" s="4" t="s">
        <v>83</v>
      </c>
    </row>
    <row r="3298" spans="1:12" ht="30" x14ac:dyDescent="0.25">
      <c r="A3298" s="1" t="s">
        <v>6457</v>
      </c>
      <c r="B3298" s="1" t="s">
        <v>460</v>
      </c>
      <c r="C3298" s="4">
        <v>2022</v>
      </c>
      <c r="D3298" s="1" t="s">
        <v>147</v>
      </c>
      <c r="E3298" s="1" t="s">
        <v>1104</v>
      </c>
      <c r="F3298" s="1" t="s">
        <v>74</v>
      </c>
      <c r="G3298" s="4" t="s">
        <v>1101</v>
      </c>
      <c r="H3298" s="4">
        <v>121</v>
      </c>
      <c r="I3298" s="4" t="s">
        <v>83</v>
      </c>
      <c r="J3298" s="1"/>
      <c r="K3298" s="4" t="s">
        <v>83</v>
      </c>
      <c r="L3298" s="4" t="s">
        <v>83</v>
      </c>
    </row>
    <row r="3299" spans="1:12" ht="30" x14ac:dyDescent="0.25">
      <c r="A3299" s="1" t="s">
        <v>6457</v>
      </c>
      <c r="B3299" s="1" t="s">
        <v>460</v>
      </c>
      <c r="C3299" s="4">
        <v>2022</v>
      </c>
      <c r="D3299" s="1" t="s">
        <v>147</v>
      </c>
      <c r="E3299" s="1" t="s">
        <v>1104</v>
      </c>
      <c r="F3299" s="1" t="s">
        <v>1102</v>
      </c>
      <c r="G3299" s="4" t="s">
        <v>1097</v>
      </c>
      <c r="H3299" s="4">
        <v>33758</v>
      </c>
      <c r="I3299" s="4" t="s">
        <v>2049</v>
      </c>
      <c r="J3299" s="1" t="s">
        <v>234</v>
      </c>
      <c r="K3299" s="4" t="s">
        <v>4092</v>
      </c>
      <c r="L3299" s="4" t="s">
        <v>2876</v>
      </c>
    </row>
    <row r="3300" spans="1:12" ht="45" x14ac:dyDescent="0.25">
      <c r="A3300" s="1" t="s">
        <v>6457</v>
      </c>
      <c r="B3300" s="1" t="s">
        <v>460</v>
      </c>
      <c r="C3300" s="4">
        <v>2022</v>
      </c>
      <c r="D3300" s="1" t="s">
        <v>147</v>
      </c>
      <c r="E3300" s="1" t="s">
        <v>1104</v>
      </c>
      <c r="F3300" s="1" t="s">
        <v>84</v>
      </c>
      <c r="G3300" s="4" t="s">
        <v>1101</v>
      </c>
      <c r="H3300" s="4">
        <v>781</v>
      </c>
      <c r="I3300" s="4" t="s">
        <v>83</v>
      </c>
      <c r="J3300" s="1"/>
      <c r="K3300" s="4" t="s">
        <v>83</v>
      </c>
      <c r="L3300" s="4" t="s">
        <v>83</v>
      </c>
    </row>
    <row r="3301" spans="1:12" ht="45" x14ac:dyDescent="0.25">
      <c r="A3301" s="1" t="s">
        <v>6457</v>
      </c>
      <c r="B3301" s="1" t="s">
        <v>460</v>
      </c>
      <c r="C3301" s="4">
        <v>2022</v>
      </c>
      <c r="D3301" s="1" t="s">
        <v>147</v>
      </c>
      <c r="E3301" s="1" t="s">
        <v>1104</v>
      </c>
      <c r="F3301" s="1" t="s">
        <v>85</v>
      </c>
      <c r="G3301" s="4" t="s">
        <v>1097</v>
      </c>
      <c r="H3301" s="4">
        <v>148344</v>
      </c>
      <c r="I3301" s="4" t="s">
        <v>4094</v>
      </c>
      <c r="J3301" s="1" t="s">
        <v>234</v>
      </c>
      <c r="K3301" s="4" t="s">
        <v>4038</v>
      </c>
      <c r="L3301" s="4" t="s">
        <v>3428</v>
      </c>
    </row>
    <row r="3302" spans="1:12" ht="30" x14ac:dyDescent="0.25">
      <c r="A3302" s="1" t="s">
        <v>6457</v>
      </c>
      <c r="B3302" s="1" t="s">
        <v>460</v>
      </c>
      <c r="C3302" s="4">
        <v>2022</v>
      </c>
      <c r="D3302" s="1" t="s">
        <v>147</v>
      </c>
      <c r="E3302" s="1" t="s">
        <v>1116</v>
      </c>
      <c r="F3302" s="1" t="s">
        <v>62</v>
      </c>
      <c r="G3302" s="4" t="s">
        <v>1101</v>
      </c>
      <c r="H3302" s="4">
        <v>19880</v>
      </c>
      <c r="I3302" s="4" t="s">
        <v>83</v>
      </c>
      <c r="J3302" s="1"/>
      <c r="K3302" s="4" t="s">
        <v>83</v>
      </c>
      <c r="L3302" s="4" t="s">
        <v>83</v>
      </c>
    </row>
    <row r="3303" spans="1:12" ht="30" x14ac:dyDescent="0.25">
      <c r="A3303" s="1" t="s">
        <v>6457</v>
      </c>
      <c r="B3303" s="1" t="s">
        <v>460</v>
      </c>
      <c r="C3303" s="4">
        <v>2022</v>
      </c>
      <c r="D3303" s="1" t="s">
        <v>147</v>
      </c>
      <c r="E3303" s="1" t="s">
        <v>1116</v>
      </c>
      <c r="F3303" s="1" t="s">
        <v>66</v>
      </c>
      <c r="G3303" s="4" t="s">
        <v>1101</v>
      </c>
      <c r="H3303" s="4">
        <v>21</v>
      </c>
      <c r="I3303" s="4" t="s">
        <v>83</v>
      </c>
      <c r="J3303" s="1"/>
      <c r="K3303" s="4" t="s">
        <v>83</v>
      </c>
      <c r="L3303" s="4" t="s">
        <v>83</v>
      </c>
    </row>
    <row r="3304" spans="1:12" ht="30" x14ac:dyDescent="0.25">
      <c r="A3304" s="1" t="s">
        <v>6457</v>
      </c>
      <c r="B3304" s="1" t="s">
        <v>460</v>
      </c>
      <c r="C3304" s="4">
        <v>2022</v>
      </c>
      <c r="D3304" s="1" t="s">
        <v>147</v>
      </c>
      <c r="E3304" s="1" t="s">
        <v>1116</v>
      </c>
      <c r="F3304" s="1" t="s">
        <v>70</v>
      </c>
      <c r="G3304" s="4" t="s">
        <v>1101</v>
      </c>
      <c r="H3304" s="4">
        <v>2598</v>
      </c>
      <c r="I3304" s="4" t="s">
        <v>83</v>
      </c>
      <c r="J3304" s="1"/>
      <c r="K3304" s="4" t="s">
        <v>83</v>
      </c>
      <c r="L3304" s="4" t="s">
        <v>83</v>
      </c>
    </row>
    <row r="3305" spans="1:12" ht="30" x14ac:dyDescent="0.25">
      <c r="A3305" s="1" t="s">
        <v>6457</v>
      </c>
      <c r="B3305" s="1" t="s">
        <v>460</v>
      </c>
      <c r="C3305" s="4">
        <v>2022</v>
      </c>
      <c r="D3305" s="1" t="s">
        <v>147</v>
      </c>
      <c r="E3305" s="1" t="s">
        <v>1116</v>
      </c>
      <c r="F3305" s="1" t="s">
        <v>74</v>
      </c>
      <c r="G3305" s="4" t="s">
        <v>1101</v>
      </c>
      <c r="H3305" s="4">
        <v>57</v>
      </c>
      <c r="I3305" s="4" t="s">
        <v>83</v>
      </c>
      <c r="J3305" s="1"/>
      <c r="K3305" s="4" t="s">
        <v>83</v>
      </c>
      <c r="L3305" s="4" t="s">
        <v>83</v>
      </c>
    </row>
    <row r="3306" spans="1:12" ht="30" x14ac:dyDescent="0.25">
      <c r="A3306" s="1" t="s">
        <v>6457</v>
      </c>
      <c r="B3306" s="1" t="s">
        <v>460</v>
      </c>
      <c r="C3306" s="4">
        <v>2022</v>
      </c>
      <c r="D3306" s="1" t="s">
        <v>147</v>
      </c>
      <c r="E3306" s="1" t="s">
        <v>1116</v>
      </c>
      <c r="F3306" s="1" t="s">
        <v>1102</v>
      </c>
      <c r="G3306" s="4" t="s">
        <v>1112</v>
      </c>
      <c r="H3306" s="4">
        <v>23396</v>
      </c>
      <c r="I3306" s="4" t="s">
        <v>2463</v>
      </c>
      <c r="J3306" s="1" t="s">
        <v>234</v>
      </c>
      <c r="K3306" s="4" t="s">
        <v>3467</v>
      </c>
      <c r="L3306" s="4" t="s">
        <v>6934</v>
      </c>
    </row>
    <row r="3307" spans="1:12" ht="45" x14ac:dyDescent="0.25">
      <c r="A3307" s="1" t="s">
        <v>6457</v>
      </c>
      <c r="B3307" s="1" t="s">
        <v>460</v>
      </c>
      <c r="C3307" s="4">
        <v>2022</v>
      </c>
      <c r="D3307" s="1" t="s">
        <v>147</v>
      </c>
      <c r="E3307" s="1" t="s">
        <v>1116</v>
      </c>
      <c r="F3307" s="1" t="s">
        <v>84</v>
      </c>
      <c r="G3307" s="4" t="s">
        <v>1101</v>
      </c>
      <c r="H3307" s="4">
        <v>482</v>
      </c>
      <c r="I3307" s="4" t="s">
        <v>83</v>
      </c>
      <c r="J3307" s="1"/>
      <c r="K3307" s="4" t="s">
        <v>83</v>
      </c>
      <c r="L3307" s="4" t="s">
        <v>83</v>
      </c>
    </row>
    <row r="3308" spans="1:12" ht="45" x14ac:dyDescent="0.25">
      <c r="A3308" s="1" t="s">
        <v>6457</v>
      </c>
      <c r="B3308" s="1" t="s">
        <v>460</v>
      </c>
      <c r="C3308" s="4">
        <v>2022</v>
      </c>
      <c r="D3308" s="1" t="s">
        <v>147</v>
      </c>
      <c r="E3308" s="1" t="s">
        <v>1116</v>
      </c>
      <c r="F3308" s="1" t="s">
        <v>85</v>
      </c>
      <c r="G3308" s="4" t="s">
        <v>527</v>
      </c>
      <c r="H3308" s="4">
        <v>214119</v>
      </c>
      <c r="I3308" s="4" t="s">
        <v>534</v>
      </c>
      <c r="J3308" s="1" t="s">
        <v>234</v>
      </c>
      <c r="K3308" s="4" t="s">
        <v>1564</v>
      </c>
      <c r="L3308" s="4" t="s">
        <v>3468</v>
      </c>
    </row>
    <row r="3309" spans="1:12" ht="30" x14ac:dyDescent="0.25">
      <c r="A3309" s="1" t="s">
        <v>6457</v>
      </c>
      <c r="B3309" s="1" t="s">
        <v>460</v>
      </c>
      <c r="C3309" s="4">
        <v>2022</v>
      </c>
      <c r="D3309" s="1" t="s">
        <v>147</v>
      </c>
      <c r="E3309" s="1" t="s">
        <v>1132</v>
      </c>
      <c r="F3309" s="1" t="s">
        <v>62</v>
      </c>
      <c r="G3309" s="4" t="s">
        <v>1112</v>
      </c>
      <c r="H3309" s="4">
        <v>10804</v>
      </c>
      <c r="I3309" s="4" t="s">
        <v>2990</v>
      </c>
      <c r="J3309" s="1" t="s">
        <v>234</v>
      </c>
      <c r="K3309" s="4" t="s">
        <v>503</v>
      </c>
      <c r="L3309" s="4" t="s">
        <v>11183</v>
      </c>
    </row>
    <row r="3310" spans="1:12" ht="30" x14ac:dyDescent="0.25">
      <c r="A3310" s="1" t="s">
        <v>6457</v>
      </c>
      <c r="B3310" s="1" t="s">
        <v>460</v>
      </c>
      <c r="C3310" s="4">
        <v>2022</v>
      </c>
      <c r="D3310" s="1" t="s">
        <v>147</v>
      </c>
      <c r="E3310" s="1" t="s">
        <v>1132</v>
      </c>
      <c r="F3310" s="1" t="s">
        <v>66</v>
      </c>
      <c r="G3310" s="4" t="s">
        <v>1101</v>
      </c>
      <c r="H3310" s="4">
        <v>9</v>
      </c>
      <c r="I3310" s="4" t="s">
        <v>83</v>
      </c>
      <c r="J3310" s="1"/>
      <c r="K3310" s="4" t="s">
        <v>83</v>
      </c>
      <c r="L3310" s="4" t="s">
        <v>83</v>
      </c>
    </row>
    <row r="3311" spans="1:12" ht="30" x14ac:dyDescent="0.25">
      <c r="A3311" s="1" t="s">
        <v>6457</v>
      </c>
      <c r="B3311" s="1" t="s">
        <v>460</v>
      </c>
      <c r="C3311" s="4">
        <v>2022</v>
      </c>
      <c r="D3311" s="1" t="s">
        <v>147</v>
      </c>
      <c r="E3311" s="1" t="s">
        <v>1132</v>
      </c>
      <c r="F3311" s="1" t="s">
        <v>70</v>
      </c>
      <c r="G3311" s="4" t="s">
        <v>1101</v>
      </c>
      <c r="H3311" s="4">
        <v>1179</v>
      </c>
      <c r="I3311" s="4" t="s">
        <v>83</v>
      </c>
      <c r="J3311" s="1"/>
      <c r="K3311" s="4" t="s">
        <v>83</v>
      </c>
      <c r="L3311" s="4" t="s">
        <v>83</v>
      </c>
    </row>
    <row r="3312" spans="1:12" ht="30" x14ac:dyDescent="0.25">
      <c r="A3312" s="1" t="s">
        <v>6457</v>
      </c>
      <c r="B3312" s="1" t="s">
        <v>460</v>
      </c>
      <c r="C3312" s="4">
        <v>2022</v>
      </c>
      <c r="D3312" s="1" t="s">
        <v>147</v>
      </c>
      <c r="E3312" s="1" t="s">
        <v>1132</v>
      </c>
      <c r="F3312" s="1" t="s">
        <v>74</v>
      </c>
      <c r="G3312" s="4" t="s">
        <v>1101</v>
      </c>
      <c r="H3312" s="4">
        <v>24</v>
      </c>
      <c r="I3312" s="4" t="s">
        <v>83</v>
      </c>
      <c r="J3312" s="1"/>
      <c r="K3312" s="4" t="s">
        <v>83</v>
      </c>
      <c r="L3312" s="4" t="s">
        <v>83</v>
      </c>
    </row>
    <row r="3313" spans="1:12" ht="30" x14ac:dyDescent="0.25">
      <c r="A3313" s="1" t="s">
        <v>6457</v>
      </c>
      <c r="B3313" s="1" t="s">
        <v>460</v>
      </c>
      <c r="C3313" s="4">
        <v>2022</v>
      </c>
      <c r="D3313" s="1" t="s">
        <v>147</v>
      </c>
      <c r="E3313" s="1" t="s">
        <v>1132</v>
      </c>
      <c r="F3313" s="1" t="s">
        <v>1102</v>
      </c>
      <c r="G3313" s="4" t="s">
        <v>1350</v>
      </c>
      <c r="H3313" s="4">
        <v>10492</v>
      </c>
      <c r="I3313" s="4" t="s">
        <v>753</v>
      </c>
      <c r="J3313" s="1" t="s">
        <v>234</v>
      </c>
      <c r="K3313" s="4" t="s">
        <v>10988</v>
      </c>
      <c r="L3313" s="4" t="s">
        <v>11184</v>
      </c>
    </row>
    <row r="3314" spans="1:12" ht="45" x14ac:dyDescent="0.25">
      <c r="A3314" s="1" t="s">
        <v>6457</v>
      </c>
      <c r="B3314" s="1" t="s">
        <v>460</v>
      </c>
      <c r="C3314" s="4">
        <v>2022</v>
      </c>
      <c r="D3314" s="1" t="s">
        <v>147</v>
      </c>
      <c r="E3314" s="1" t="s">
        <v>1132</v>
      </c>
      <c r="F3314" s="1" t="s">
        <v>84</v>
      </c>
      <c r="G3314" s="4" t="s">
        <v>1101</v>
      </c>
      <c r="H3314" s="4">
        <v>194</v>
      </c>
      <c r="I3314" s="4" t="s">
        <v>83</v>
      </c>
      <c r="J3314" s="1"/>
      <c r="K3314" s="4" t="s">
        <v>83</v>
      </c>
      <c r="L3314" s="4" t="s">
        <v>83</v>
      </c>
    </row>
    <row r="3315" spans="1:12" ht="45" x14ac:dyDescent="0.25">
      <c r="A3315" s="1" t="s">
        <v>6457</v>
      </c>
      <c r="B3315" s="1" t="s">
        <v>460</v>
      </c>
      <c r="C3315" s="4">
        <v>2022</v>
      </c>
      <c r="D3315" s="1" t="s">
        <v>147</v>
      </c>
      <c r="E3315" s="1" t="s">
        <v>1132</v>
      </c>
      <c r="F3315" s="1" t="s">
        <v>85</v>
      </c>
      <c r="G3315" s="4" t="s">
        <v>2751</v>
      </c>
      <c r="H3315" s="4">
        <v>198274</v>
      </c>
      <c r="I3315" s="4" t="s">
        <v>505</v>
      </c>
      <c r="J3315" s="1"/>
      <c r="K3315" s="4" t="s">
        <v>6859</v>
      </c>
      <c r="L3315" s="4" t="s">
        <v>3788</v>
      </c>
    </row>
    <row r="3316" spans="1:12" ht="30" x14ac:dyDescent="0.25">
      <c r="A3316" s="1" t="s">
        <v>6457</v>
      </c>
      <c r="B3316" s="1" t="s">
        <v>460</v>
      </c>
      <c r="C3316" s="4">
        <v>2022</v>
      </c>
      <c r="D3316" s="1" t="s">
        <v>147</v>
      </c>
      <c r="E3316" s="1" t="s">
        <v>1147</v>
      </c>
      <c r="F3316" s="1" t="s">
        <v>62</v>
      </c>
      <c r="G3316" s="4" t="s">
        <v>1125</v>
      </c>
      <c r="H3316" s="4">
        <v>4864</v>
      </c>
      <c r="I3316" s="4" t="s">
        <v>3122</v>
      </c>
      <c r="J3316" s="1" t="s">
        <v>234</v>
      </c>
      <c r="K3316" s="4" t="s">
        <v>11185</v>
      </c>
      <c r="L3316" s="4" t="s">
        <v>6178</v>
      </c>
    </row>
    <row r="3317" spans="1:12" ht="30" x14ac:dyDescent="0.25">
      <c r="A3317" s="1" t="s">
        <v>6457</v>
      </c>
      <c r="B3317" s="1" t="s">
        <v>460</v>
      </c>
      <c r="C3317" s="4">
        <v>2022</v>
      </c>
      <c r="D3317" s="1" t="s">
        <v>147</v>
      </c>
      <c r="E3317" s="1" t="s">
        <v>1147</v>
      </c>
      <c r="F3317" s="1" t="s">
        <v>66</v>
      </c>
      <c r="G3317" s="4" t="s">
        <v>1101</v>
      </c>
      <c r="H3317" s="4">
        <v>4</v>
      </c>
      <c r="I3317" s="4" t="s">
        <v>83</v>
      </c>
      <c r="J3317" s="1"/>
      <c r="K3317" s="4" t="s">
        <v>83</v>
      </c>
      <c r="L3317" s="4" t="s">
        <v>83</v>
      </c>
    </row>
    <row r="3318" spans="1:12" ht="30" x14ac:dyDescent="0.25">
      <c r="A3318" s="1" t="s">
        <v>6457</v>
      </c>
      <c r="B3318" s="1" t="s">
        <v>460</v>
      </c>
      <c r="C3318" s="4">
        <v>2022</v>
      </c>
      <c r="D3318" s="1" t="s">
        <v>147</v>
      </c>
      <c r="E3318" s="1" t="s">
        <v>1147</v>
      </c>
      <c r="F3318" s="1" t="s">
        <v>70</v>
      </c>
      <c r="G3318" s="4" t="s">
        <v>1101</v>
      </c>
      <c r="H3318" s="4">
        <v>489</v>
      </c>
      <c r="I3318" s="4" t="s">
        <v>83</v>
      </c>
      <c r="J3318" s="1"/>
      <c r="K3318" s="4" t="s">
        <v>83</v>
      </c>
      <c r="L3318" s="4" t="s">
        <v>83</v>
      </c>
    </row>
    <row r="3319" spans="1:12" ht="30" x14ac:dyDescent="0.25">
      <c r="A3319" s="1" t="s">
        <v>6457</v>
      </c>
      <c r="B3319" s="1" t="s">
        <v>460</v>
      </c>
      <c r="C3319" s="4">
        <v>2022</v>
      </c>
      <c r="D3319" s="1" t="s">
        <v>147</v>
      </c>
      <c r="E3319" s="1" t="s">
        <v>1147</v>
      </c>
      <c r="F3319" s="1" t="s">
        <v>74</v>
      </c>
      <c r="G3319" s="4" t="s">
        <v>1101</v>
      </c>
      <c r="H3319" s="4">
        <v>11</v>
      </c>
      <c r="I3319" s="4" t="s">
        <v>83</v>
      </c>
      <c r="J3319" s="1"/>
      <c r="K3319" s="4" t="s">
        <v>83</v>
      </c>
      <c r="L3319" s="4" t="s">
        <v>83</v>
      </c>
    </row>
    <row r="3320" spans="1:12" ht="30" x14ac:dyDescent="0.25">
      <c r="A3320" s="1" t="s">
        <v>6457</v>
      </c>
      <c r="B3320" s="1" t="s">
        <v>460</v>
      </c>
      <c r="C3320" s="4">
        <v>2022</v>
      </c>
      <c r="D3320" s="1" t="s">
        <v>147</v>
      </c>
      <c r="E3320" s="1" t="s">
        <v>1147</v>
      </c>
      <c r="F3320" s="1" t="s">
        <v>1102</v>
      </c>
      <c r="G3320" s="4" t="s">
        <v>1270</v>
      </c>
      <c r="H3320" s="4">
        <v>3779</v>
      </c>
      <c r="I3320" s="4" t="s">
        <v>11186</v>
      </c>
      <c r="J3320" s="1" t="s">
        <v>234</v>
      </c>
      <c r="K3320" s="4" t="s">
        <v>709</v>
      </c>
      <c r="L3320" s="4" t="s">
        <v>9376</v>
      </c>
    </row>
    <row r="3321" spans="1:12" ht="45" x14ac:dyDescent="0.25">
      <c r="A3321" s="1" t="s">
        <v>6457</v>
      </c>
      <c r="B3321" s="1" t="s">
        <v>460</v>
      </c>
      <c r="C3321" s="4">
        <v>2022</v>
      </c>
      <c r="D3321" s="1" t="s">
        <v>147</v>
      </c>
      <c r="E3321" s="1" t="s">
        <v>1147</v>
      </c>
      <c r="F3321" s="1" t="s">
        <v>84</v>
      </c>
      <c r="G3321" s="4" t="s">
        <v>1101</v>
      </c>
      <c r="H3321" s="4">
        <v>122</v>
      </c>
      <c r="I3321" s="4" t="s">
        <v>83</v>
      </c>
      <c r="J3321" s="1"/>
      <c r="K3321" s="4" t="s">
        <v>83</v>
      </c>
      <c r="L3321" s="4" t="s">
        <v>83</v>
      </c>
    </row>
    <row r="3322" spans="1:12" ht="45" x14ac:dyDescent="0.25">
      <c r="A3322" s="1" t="s">
        <v>6457</v>
      </c>
      <c r="B3322" s="1" t="s">
        <v>460</v>
      </c>
      <c r="C3322" s="4">
        <v>2022</v>
      </c>
      <c r="D3322" s="1" t="s">
        <v>147</v>
      </c>
      <c r="E3322" s="1" t="s">
        <v>1147</v>
      </c>
      <c r="F3322" s="1" t="s">
        <v>85</v>
      </c>
      <c r="G3322" s="4" t="s">
        <v>8143</v>
      </c>
      <c r="H3322" s="4">
        <v>165175</v>
      </c>
      <c r="I3322" s="4" t="s">
        <v>4535</v>
      </c>
      <c r="J3322" s="1"/>
      <c r="K3322" s="4" t="s">
        <v>3546</v>
      </c>
      <c r="L3322" s="4" t="s">
        <v>9209</v>
      </c>
    </row>
    <row r="3323" spans="1:12" ht="30" x14ac:dyDescent="0.25">
      <c r="A3323" s="1" t="s">
        <v>6457</v>
      </c>
      <c r="B3323" s="1" t="s">
        <v>460</v>
      </c>
      <c r="C3323" s="4">
        <v>2022</v>
      </c>
      <c r="D3323" s="1" t="s">
        <v>147</v>
      </c>
      <c r="E3323" s="1" t="s">
        <v>1162</v>
      </c>
      <c r="F3323" s="1" t="s">
        <v>62</v>
      </c>
      <c r="G3323" s="4" t="s">
        <v>1981</v>
      </c>
      <c r="H3323" s="4">
        <v>1497</v>
      </c>
      <c r="I3323" s="4" t="s">
        <v>9861</v>
      </c>
      <c r="J3323" s="1" t="s">
        <v>234</v>
      </c>
      <c r="K3323" s="4" t="s">
        <v>11187</v>
      </c>
      <c r="L3323" s="4" t="s">
        <v>11188</v>
      </c>
    </row>
    <row r="3324" spans="1:12" ht="30" x14ac:dyDescent="0.25">
      <c r="A3324" s="1" t="s">
        <v>6457</v>
      </c>
      <c r="B3324" s="1" t="s">
        <v>460</v>
      </c>
      <c r="C3324" s="4">
        <v>2022</v>
      </c>
      <c r="D3324" s="1" t="s">
        <v>147</v>
      </c>
      <c r="E3324" s="1" t="s">
        <v>1162</v>
      </c>
      <c r="F3324" s="1" t="s">
        <v>66</v>
      </c>
      <c r="G3324" s="4" t="s">
        <v>1101</v>
      </c>
      <c r="H3324" s="4">
        <v>3</v>
      </c>
      <c r="I3324" s="4" t="s">
        <v>83</v>
      </c>
      <c r="J3324" s="1"/>
      <c r="K3324" s="4" t="s">
        <v>83</v>
      </c>
      <c r="L3324" s="4" t="s">
        <v>83</v>
      </c>
    </row>
    <row r="3325" spans="1:12" ht="30" x14ac:dyDescent="0.25">
      <c r="A3325" s="1" t="s">
        <v>6457</v>
      </c>
      <c r="B3325" s="1" t="s">
        <v>460</v>
      </c>
      <c r="C3325" s="4">
        <v>2022</v>
      </c>
      <c r="D3325" s="1" t="s">
        <v>147</v>
      </c>
      <c r="E3325" s="1" t="s">
        <v>1162</v>
      </c>
      <c r="F3325" s="1" t="s">
        <v>70</v>
      </c>
      <c r="G3325" s="4" t="s">
        <v>1097</v>
      </c>
      <c r="H3325" s="4">
        <v>182</v>
      </c>
      <c r="I3325" s="4" t="s">
        <v>11189</v>
      </c>
      <c r="J3325" s="1" t="s">
        <v>234</v>
      </c>
      <c r="K3325" s="4" t="s">
        <v>8932</v>
      </c>
      <c r="L3325" s="4" t="s">
        <v>11190</v>
      </c>
    </row>
    <row r="3326" spans="1:12" ht="30" x14ac:dyDescent="0.25">
      <c r="A3326" s="1" t="s">
        <v>6457</v>
      </c>
      <c r="B3326" s="1" t="s">
        <v>460</v>
      </c>
      <c r="C3326" s="4">
        <v>2022</v>
      </c>
      <c r="D3326" s="1" t="s">
        <v>147</v>
      </c>
      <c r="E3326" s="1" t="s">
        <v>1162</v>
      </c>
      <c r="F3326" s="1" t="s">
        <v>74</v>
      </c>
      <c r="G3326" s="4" t="s">
        <v>1101</v>
      </c>
      <c r="H3326" s="4">
        <v>6</v>
      </c>
      <c r="I3326" s="4" t="s">
        <v>83</v>
      </c>
      <c r="J3326" s="1"/>
      <c r="K3326" s="4" t="s">
        <v>83</v>
      </c>
      <c r="L3326" s="4" t="s">
        <v>83</v>
      </c>
    </row>
    <row r="3327" spans="1:12" ht="30" x14ac:dyDescent="0.25">
      <c r="A3327" s="1" t="s">
        <v>6457</v>
      </c>
      <c r="B3327" s="1" t="s">
        <v>460</v>
      </c>
      <c r="C3327" s="4">
        <v>2022</v>
      </c>
      <c r="D3327" s="1" t="s">
        <v>147</v>
      </c>
      <c r="E3327" s="1" t="s">
        <v>1162</v>
      </c>
      <c r="F3327" s="1" t="s">
        <v>1102</v>
      </c>
      <c r="G3327" s="4" t="s">
        <v>1125</v>
      </c>
      <c r="H3327" s="4">
        <v>1463</v>
      </c>
      <c r="I3327" s="4" t="s">
        <v>898</v>
      </c>
      <c r="J3327" s="1" t="s">
        <v>234</v>
      </c>
      <c r="K3327" s="4" t="s">
        <v>9296</v>
      </c>
      <c r="L3327" s="4" t="s">
        <v>11191</v>
      </c>
    </row>
    <row r="3328" spans="1:12" ht="45" x14ac:dyDescent="0.25">
      <c r="A3328" s="1" t="s">
        <v>6457</v>
      </c>
      <c r="B3328" s="1" t="s">
        <v>460</v>
      </c>
      <c r="C3328" s="4">
        <v>2022</v>
      </c>
      <c r="D3328" s="1" t="s">
        <v>147</v>
      </c>
      <c r="E3328" s="1" t="s">
        <v>1162</v>
      </c>
      <c r="F3328" s="1" t="s">
        <v>84</v>
      </c>
      <c r="G3328" s="4" t="s">
        <v>1101</v>
      </c>
      <c r="H3328" s="4">
        <v>96</v>
      </c>
      <c r="I3328" s="4" t="s">
        <v>83</v>
      </c>
      <c r="J3328" s="1"/>
      <c r="K3328" s="4" t="s">
        <v>83</v>
      </c>
      <c r="L3328" s="4" t="s">
        <v>83</v>
      </c>
    </row>
    <row r="3329" spans="1:12" ht="45" x14ac:dyDescent="0.25">
      <c r="A3329" s="1" t="s">
        <v>6457</v>
      </c>
      <c r="B3329" s="1" t="s">
        <v>460</v>
      </c>
      <c r="C3329" s="4">
        <v>2022</v>
      </c>
      <c r="D3329" s="1" t="s">
        <v>147</v>
      </c>
      <c r="E3329" s="1" t="s">
        <v>1162</v>
      </c>
      <c r="F3329" s="1" t="s">
        <v>85</v>
      </c>
      <c r="G3329" s="4" t="s">
        <v>1977</v>
      </c>
      <c r="H3329" s="4">
        <v>71953</v>
      </c>
      <c r="I3329" s="4" t="s">
        <v>11192</v>
      </c>
      <c r="J3329" s="1"/>
      <c r="K3329" s="4" t="s">
        <v>11193</v>
      </c>
      <c r="L3329" s="4" t="s">
        <v>11194</v>
      </c>
    </row>
    <row r="3330" spans="1:12" ht="30" x14ac:dyDescent="0.25">
      <c r="A3330" s="1" t="s">
        <v>6457</v>
      </c>
      <c r="B3330" s="1" t="s">
        <v>460</v>
      </c>
      <c r="C3330" s="4">
        <v>2022</v>
      </c>
      <c r="D3330" s="1" t="s">
        <v>147</v>
      </c>
      <c r="E3330" s="1" t="s">
        <v>1183</v>
      </c>
      <c r="F3330" s="1" t="s">
        <v>62</v>
      </c>
      <c r="G3330" s="4" t="s">
        <v>1350</v>
      </c>
      <c r="H3330" s="4">
        <v>349</v>
      </c>
      <c r="I3330" s="4" t="s">
        <v>11195</v>
      </c>
      <c r="J3330" s="1" t="s">
        <v>234</v>
      </c>
      <c r="K3330" s="4" t="s">
        <v>11196</v>
      </c>
      <c r="L3330" s="4" t="s">
        <v>11197</v>
      </c>
    </row>
    <row r="3331" spans="1:12" ht="30" x14ac:dyDescent="0.25">
      <c r="A3331" s="1" t="s">
        <v>6457</v>
      </c>
      <c r="B3331" s="1" t="s">
        <v>460</v>
      </c>
      <c r="C3331" s="4">
        <v>2022</v>
      </c>
      <c r="D3331" s="1" t="s">
        <v>147</v>
      </c>
      <c r="E3331" s="1" t="s">
        <v>1183</v>
      </c>
      <c r="F3331" s="1" t="s">
        <v>66</v>
      </c>
      <c r="G3331" s="4" t="s">
        <v>1101</v>
      </c>
      <c r="H3331" s="4">
        <v>1</v>
      </c>
      <c r="I3331" s="4" t="s">
        <v>83</v>
      </c>
      <c r="J3331" s="1"/>
      <c r="K3331" s="4" t="s">
        <v>83</v>
      </c>
      <c r="L3331" s="4" t="s">
        <v>83</v>
      </c>
    </row>
    <row r="3332" spans="1:12" ht="30" x14ac:dyDescent="0.25">
      <c r="A3332" s="1" t="s">
        <v>6457</v>
      </c>
      <c r="B3332" s="1" t="s">
        <v>460</v>
      </c>
      <c r="C3332" s="4">
        <v>2022</v>
      </c>
      <c r="D3332" s="1" t="s">
        <v>147</v>
      </c>
      <c r="E3332" s="1" t="s">
        <v>1183</v>
      </c>
      <c r="F3332" s="1" t="s">
        <v>70</v>
      </c>
      <c r="G3332" s="4" t="s">
        <v>1101</v>
      </c>
      <c r="H3332" s="4">
        <v>48</v>
      </c>
      <c r="I3332" s="4" t="s">
        <v>83</v>
      </c>
      <c r="J3332" s="1"/>
      <c r="K3332" s="4" t="s">
        <v>83</v>
      </c>
      <c r="L3332" s="4" t="s">
        <v>83</v>
      </c>
    </row>
    <row r="3333" spans="1:12" ht="30" x14ac:dyDescent="0.25">
      <c r="A3333" s="1" t="s">
        <v>6457</v>
      </c>
      <c r="B3333" s="1" t="s">
        <v>460</v>
      </c>
      <c r="C3333" s="4">
        <v>2022</v>
      </c>
      <c r="D3333" s="1" t="s">
        <v>147</v>
      </c>
      <c r="E3333" s="1" t="s">
        <v>1183</v>
      </c>
      <c r="F3333" s="1" t="s">
        <v>74</v>
      </c>
      <c r="G3333" s="4" t="s">
        <v>1101</v>
      </c>
      <c r="H3333" s="4">
        <v>2</v>
      </c>
      <c r="I3333" s="4" t="s">
        <v>83</v>
      </c>
      <c r="J3333" s="1"/>
      <c r="K3333" s="4" t="s">
        <v>83</v>
      </c>
      <c r="L3333" s="4" t="s">
        <v>83</v>
      </c>
    </row>
    <row r="3334" spans="1:12" ht="30" x14ac:dyDescent="0.25">
      <c r="A3334" s="1" t="s">
        <v>6457</v>
      </c>
      <c r="B3334" s="1" t="s">
        <v>460</v>
      </c>
      <c r="C3334" s="4">
        <v>2022</v>
      </c>
      <c r="D3334" s="1" t="s">
        <v>147</v>
      </c>
      <c r="E3334" s="1" t="s">
        <v>1183</v>
      </c>
      <c r="F3334" s="1" t="s">
        <v>1102</v>
      </c>
      <c r="G3334" s="4" t="s">
        <v>1371</v>
      </c>
      <c r="H3334" s="4">
        <v>332</v>
      </c>
      <c r="I3334" s="4" t="s">
        <v>10892</v>
      </c>
      <c r="J3334" s="1" t="s">
        <v>234</v>
      </c>
      <c r="K3334" s="4" t="s">
        <v>11198</v>
      </c>
      <c r="L3334" s="4" t="s">
        <v>11199</v>
      </c>
    </row>
    <row r="3335" spans="1:12" ht="45" x14ac:dyDescent="0.25">
      <c r="A3335" s="1" t="s">
        <v>6457</v>
      </c>
      <c r="B3335" s="1" t="s">
        <v>460</v>
      </c>
      <c r="C3335" s="4">
        <v>2022</v>
      </c>
      <c r="D3335" s="1" t="s">
        <v>147</v>
      </c>
      <c r="E3335" s="1" t="s">
        <v>1183</v>
      </c>
      <c r="F3335" s="1" t="s">
        <v>84</v>
      </c>
      <c r="G3335" s="4" t="s">
        <v>1101</v>
      </c>
      <c r="H3335" s="4">
        <v>30</v>
      </c>
      <c r="I3335" s="4" t="s">
        <v>83</v>
      </c>
      <c r="J3335" s="1"/>
      <c r="K3335" s="4" t="s">
        <v>83</v>
      </c>
      <c r="L3335" s="4" t="s">
        <v>83</v>
      </c>
    </row>
    <row r="3336" spans="1:12" ht="45" x14ac:dyDescent="0.25">
      <c r="A3336" s="1" t="s">
        <v>6457</v>
      </c>
      <c r="B3336" s="1" t="s">
        <v>460</v>
      </c>
      <c r="C3336" s="4">
        <v>2022</v>
      </c>
      <c r="D3336" s="1" t="s">
        <v>147</v>
      </c>
      <c r="E3336" s="1" t="s">
        <v>1183</v>
      </c>
      <c r="F3336" s="1" t="s">
        <v>85</v>
      </c>
      <c r="G3336" s="4" t="s">
        <v>4674</v>
      </c>
      <c r="H3336" s="4">
        <v>12230</v>
      </c>
      <c r="I3336" s="4" t="s">
        <v>5485</v>
      </c>
      <c r="J3336" s="1"/>
      <c r="K3336" s="4" t="s">
        <v>11200</v>
      </c>
      <c r="L3336" s="4" t="s">
        <v>11201</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4213</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E525EF-5CF3-4F71-8E19-108032189D9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2.xml><?xml version="1.0" encoding="utf-8"?>
<ds:datastoreItem xmlns:ds="http://schemas.openxmlformats.org/officeDocument/2006/customXml" ds:itemID="{CFA0F907-B9D2-4500-B1B3-82CDA4051349}">
  <ds:schemaRefs>
    <ds:schemaRef ds:uri="http://schemas.microsoft.com/sharepoint/v3/contenttype/forms"/>
  </ds:schemaRefs>
</ds:datastoreItem>
</file>

<file path=customXml/itemProps3.xml><?xml version="1.0" encoding="utf-8"?>
<ds:datastoreItem xmlns:ds="http://schemas.openxmlformats.org/officeDocument/2006/customXml" ds:itemID="{B3DB6FC9-0BC6-46FF-AB58-3B25B7213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Contents</vt:lpstr>
      <vt:lpstr>Definitions</vt:lpstr>
      <vt:lpstr>Notes</vt:lpstr>
      <vt:lpstr>Table 1</vt:lpstr>
      <vt:lpstr>Table 2</vt:lpstr>
      <vt:lpstr>Table 3</vt:lpstr>
      <vt:lpstr>Table 4</vt:lpstr>
      <vt:lpstr>Table 5</vt:lpstr>
      <vt:lpstr>Table 6</vt:lpstr>
      <vt:lpstr>Table 7</vt:lpstr>
      <vt:lpstr>Table 8</vt:lpstr>
      <vt:lpstr>Table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by vaccination status, England.</dc:title>
  <dc:creator>munrom;thenobodywhoknowseverybody</dc:creator>
  <cp:lastModifiedBy>Ben</cp:lastModifiedBy>
  <dcterms:created xsi:type="dcterms:W3CDTF">2022-07-01T12:09:13Z</dcterms:created>
  <dcterms:modified xsi:type="dcterms:W3CDTF">2023-09-07T03:43:52Z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1382600</vt:r8>
  </property>
  <property fmtid="{D5CDD505-2E9C-101B-9397-08002B2CF9AE}" pid="4" name="WorkflowChangePath">
    <vt:lpwstr>2395d2b5-5d32-40ac-981b-f5f663b5fc40,2;2395d2b5-5d32-40ac-981b-f5f663b5fc40,3;</vt:lpwstr>
  </property>
</Properties>
</file>